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esktop\Lab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definedNames>
    <definedName name="Area1">Sheet2!$C$2</definedName>
    <definedName name="Area2">Sheet2!$G$2</definedName>
    <definedName name="Area3">Sheet2!$K$2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3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5" i="2"/>
  <c r="C2" i="2"/>
  <c r="K2" i="2"/>
  <c r="G2" i="2"/>
  <c r="I116" i="2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15" i="2"/>
  <c r="E115" i="2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A115" i="2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88" i="2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87" i="2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E87" i="2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A87" i="2"/>
  <c r="I59" i="2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E34" i="2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I33" i="2"/>
  <c r="I34" i="2" s="1"/>
  <c r="E33" i="2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A6" i="2"/>
  <c r="M111" i="1" l="1"/>
  <c r="L111" i="1"/>
  <c r="K111" i="1"/>
  <c r="J111" i="1"/>
  <c r="I111" i="1"/>
  <c r="S105" i="1"/>
  <c r="O105" i="1"/>
  <c r="K105" i="1"/>
  <c r="G105" i="1"/>
  <c r="C105" i="1"/>
  <c r="S104" i="1"/>
  <c r="O104" i="1"/>
  <c r="K104" i="1"/>
  <c r="G104" i="1"/>
  <c r="C104" i="1"/>
  <c r="S103" i="1"/>
  <c r="O103" i="1"/>
  <c r="K103" i="1"/>
  <c r="G103" i="1"/>
  <c r="C103" i="1"/>
  <c r="S102" i="1"/>
  <c r="O102" i="1"/>
  <c r="K102" i="1"/>
  <c r="G102" i="1"/>
  <c r="C102" i="1"/>
  <c r="S101" i="1"/>
  <c r="O101" i="1"/>
  <c r="K101" i="1"/>
  <c r="G101" i="1"/>
  <c r="C101" i="1"/>
  <c r="S100" i="1"/>
  <c r="O100" i="1"/>
  <c r="K100" i="1"/>
  <c r="G100" i="1"/>
  <c r="C100" i="1"/>
  <c r="S99" i="1"/>
  <c r="O99" i="1"/>
  <c r="K99" i="1"/>
  <c r="G99" i="1"/>
  <c r="C99" i="1"/>
  <c r="S98" i="1"/>
  <c r="O98" i="1"/>
  <c r="K98" i="1"/>
  <c r="G98" i="1"/>
  <c r="C98" i="1"/>
  <c r="S97" i="1"/>
  <c r="O97" i="1"/>
  <c r="K97" i="1"/>
  <c r="G97" i="1"/>
  <c r="C97" i="1"/>
  <c r="S96" i="1"/>
  <c r="O96" i="1"/>
  <c r="K96" i="1"/>
  <c r="G96" i="1"/>
  <c r="C96" i="1"/>
  <c r="S95" i="1"/>
  <c r="O95" i="1"/>
  <c r="K95" i="1"/>
  <c r="G95" i="1"/>
  <c r="C95" i="1"/>
  <c r="S94" i="1"/>
  <c r="O94" i="1"/>
  <c r="K94" i="1"/>
  <c r="G94" i="1"/>
  <c r="C94" i="1"/>
  <c r="S93" i="1"/>
  <c r="O93" i="1"/>
  <c r="K93" i="1"/>
  <c r="G93" i="1"/>
  <c r="C93" i="1"/>
  <c r="S92" i="1"/>
  <c r="O92" i="1"/>
  <c r="K92" i="1"/>
  <c r="G92" i="1"/>
  <c r="C92" i="1"/>
  <c r="S91" i="1"/>
  <c r="O91" i="1"/>
  <c r="K91" i="1"/>
  <c r="G91" i="1"/>
  <c r="C91" i="1"/>
  <c r="S90" i="1"/>
  <c r="O90" i="1"/>
  <c r="K90" i="1"/>
  <c r="G90" i="1"/>
  <c r="C90" i="1"/>
  <c r="S89" i="1"/>
  <c r="O89" i="1"/>
  <c r="K89" i="1"/>
  <c r="G89" i="1"/>
  <c r="C89" i="1"/>
  <c r="S88" i="1"/>
  <c r="O88" i="1"/>
  <c r="K88" i="1"/>
  <c r="G88" i="1"/>
  <c r="C88" i="1"/>
  <c r="S87" i="1"/>
  <c r="O87" i="1"/>
  <c r="K87" i="1"/>
  <c r="G87" i="1"/>
  <c r="C87" i="1"/>
  <c r="S86" i="1"/>
  <c r="O86" i="1"/>
  <c r="K86" i="1"/>
  <c r="G86" i="1"/>
  <c r="C86" i="1"/>
  <c r="S85" i="1"/>
  <c r="O85" i="1"/>
  <c r="K85" i="1"/>
  <c r="G85" i="1"/>
  <c r="C85" i="1"/>
  <c r="S84" i="1"/>
  <c r="O84" i="1"/>
  <c r="K84" i="1"/>
  <c r="G84" i="1"/>
  <c r="C84" i="1"/>
  <c r="S83" i="1"/>
  <c r="O83" i="1"/>
  <c r="K83" i="1"/>
  <c r="G83" i="1"/>
  <c r="C83" i="1"/>
  <c r="S82" i="1"/>
  <c r="O82" i="1"/>
  <c r="K82" i="1"/>
  <c r="G82" i="1"/>
  <c r="C82" i="1"/>
  <c r="S81" i="1"/>
  <c r="O81" i="1"/>
  <c r="K81" i="1"/>
  <c r="G81" i="1"/>
  <c r="C81" i="1"/>
  <c r="S80" i="1"/>
  <c r="O80" i="1"/>
  <c r="K80" i="1"/>
  <c r="G80" i="1"/>
  <c r="C80" i="1"/>
  <c r="S79" i="1"/>
  <c r="O79" i="1"/>
  <c r="K79" i="1"/>
  <c r="G79" i="1"/>
  <c r="C79" i="1"/>
  <c r="S78" i="1"/>
  <c r="O78" i="1"/>
  <c r="K78" i="1"/>
  <c r="G78" i="1"/>
  <c r="C78" i="1"/>
  <c r="S77" i="1"/>
  <c r="O77" i="1"/>
  <c r="K77" i="1"/>
  <c r="G77" i="1"/>
  <c r="C77" i="1"/>
  <c r="S76" i="1"/>
  <c r="O76" i="1"/>
  <c r="K76" i="1"/>
  <c r="G76" i="1"/>
  <c r="C76" i="1"/>
  <c r="S75" i="1"/>
  <c r="O75" i="1"/>
  <c r="K75" i="1"/>
  <c r="G75" i="1"/>
  <c r="C75" i="1"/>
  <c r="S74" i="1"/>
  <c r="O74" i="1"/>
  <c r="K74" i="1"/>
  <c r="G74" i="1"/>
  <c r="C74" i="1"/>
  <c r="S73" i="1"/>
  <c r="O73" i="1"/>
  <c r="K73" i="1"/>
  <c r="G73" i="1"/>
  <c r="C73" i="1"/>
  <c r="S72" i="1"/>
  <c r="O72" i="1"/>
  <c r="K72" i="1"/>
  <c r="G72" i="1"/>
  <c r="C72" i="1"/>
  <c r="S71" i="1"/>
  <c r="O71" i="1"/>
  <c r="K71" i="1"/>
  <c r="G71" i="1"/>
  <c r="C71" i="1"/>
  <c r="S70" i="1"/>
  <c r="O70" i="1"/>
  <c r="K70" i="1"/>
  <c r="G70" i="1"/>
  <c r="C70" i="1"/>
  <c r="S69" i="1"/>
  <c r="O69" i="1"/>
  <c r="K69" i="1"/>
  <c r="G69" i="1"/>
  <c r="C69" i="1"/>
  <c r="S68" i="1"/>
  <c r="O68" i="1"/>
  <c r="K68" i="1"/>
  <c r="G68" i="1"/>
  <c r="C68" i="1"/>
  <c r="S67" i="1"/>
  <c r="O67" i="1"/>
  <c r="K67" i="1"/>
  <c r="G67" i="1"/>
  <c r="C67" i="1"/>
  <c r="S66" i="1"/>
  <c r="O66" i="1"/>
  <c r="K66" i="1"/>
  <c r="G66" i="1"/>
  <c r="C66" i="1"/>
  <c r="S65" i="1"/>
  <c r="O65" i="1"/>
  <c r="K65" i="1"/>
  <c r="G65" i="1"/>
  <c r="C65" i="1"/>
  <c r="S64" i="1"/>
  <c r="O64" i="1"/>
  <c r="K64" i="1"/>
  <c r="G64" i="1"/>
  <c r="C64" i="1"/>
  <c r="S63" i="1"/>
  <c r="O63" i="1"/>
  <c r="K63" i="1"/>
  <c r="G63" i="1"/>
  <c r="C63" i="1"/>
  <c r="S62" i="1"/>
  <c r="O62" i="1"/>
  <c r="K62" i="1"/>
  <c r="G62" i="1"/>
  <c r="C62" i="1"/>
  <c r="S61" i="1"/>
  <c r="O61" i="1"/>
  <c r="K61" i="1"/>
  <c r="G61" i="1"/>
  <c r="C61" i="1"/>
  <c r="S60" i="1"/>
  <c r="O60" i="1"/>
  <c r="K60" i="1"/>
  <c r="G60" i="1"/>
  <c r="C60" i="1"/>
  <c r="S59" i="1"/>
  <c r="O59" i="1"/>
  <c r="K59" i="1"/>
  <c r="G59" i="1"/>
  <c r="C59" i="1"/>
  <c r="S58" i="1"/>
  <c r="O58" i="1"/>
  <c r="K58" i="1"/>
  <c r="G58" i="1"/>
  <c r="C58" i="1"/>
  <c r="S57" i="1"/>
  <c r="O57" i="1"/>
  <c r="K57" i="1"/>
  <c r="G57" i="1"/>
  <c r="C57" i="1"/>
  <c r="S56" i="1"/>
  <c r="O56" i="1"/>
  <c r="K56" i="1"/>
  <c r="G56" i="1"/>
  <c r="C56" i="1"/>
  <c r="S55" i="1"/>
  <c r="O55" i="1"/>
  <c r="K55" i="1"/>
  <c r="G55" i="1"/>
  <c r="C55" i="1"/>
  <c r="S54" i="1"/>
  <c r="O54" i="1"/>
  <c r="K54" i="1"/>
  <c r="G54" i="1"/>
  <c r="C54" i="1"/>
  <c r="S53" i="1"/>
  <c r="O53" i="1"/>
  <c r="K53" i="1"/>
  <c r="G53" i="1"/>
  <c r="C53" i="1"/>
  <c r="S52" i="1"/>
  <c r="O52" i="1"/>
  <c r="K52" i="1"/>
  <c r="G52" i="1"/>
  <c r="C52" i="1"/>
  <c r="S51" i="1"/>
  <c r="O51" i="1"/>
  <c r="K51" i="1"/>
  <c r="G51" i="1"/>
  <c r="C51" i="1"/>
  <c r="S50" i="1"/>
  <c r="O50" i="1"/>
  <c r="K50" i="1"/>
  <c r="G50" i="1"/>
  <c r="C50" i="1"/>
  <c r="S49" i="1"/>
  <c r="O49" i="1"/>
  <c r="K49" i="1"/>
  <c r="G49" i="1"/>
  <c r="C49" i="1"/>
  <c r="S48" i="1"/>
  <c r="O48" i="1"/>
  <c r="K48" i="1"/>
  <c r="G48" i="1"/>
  <c r="C48" i="1"/>
  <c r="S47" i="1"/>
  <c r="O47" i="1"/>
  <c r="K47" i="1"/>
  <c r="G47" i="1"/>
  <c r="C47" i="1"/>
  <c r="S46" i="1"/>
  <c r="O46" i="1"/>
  <c r="K46" i="1"/>
  <c r="G46" i="1"/>
  <c r="C46" i="1"/>
  <c r="S45" i="1"/>
  <c r="O45" i="1"/>
  <c r="K45" i="1"/>
  <c r="G45" i="1"/>
  <c r="C45" i="1"/>
  <c r="S44" i="1"/>
  <c r="O44" i="1"/>
  <c r="K44" i="1"/>
  <c r="G44" i="1"/>
  <c r="C44" i="1"/>
  <c r="S43" i="1"/>
  <c r="O43" i="1"/>
  <c r="K43" i="1"/>
  <c r="G43" i="1"/>
  <c r="C43" i="1"/>
  <c r="S42" i="1"/>
  <c r="O42" i="1"/>
  <c r="K42" i="1"/>
  <c r="G42" i="1"/>
  <c r="C42" i="1"/>
  <c r="S41" i="1"/>
  <c r="O41" i="1"/>
  <c r="K41" i="1"/>
  <c r="G41" i="1"/>
  <c r="C41" i="1"/>
  <c r="S40" i="1"/>
  <c r="O40" i="1"/>
  <c r="K40" i="1"/>
  <c r="G40" i="1"/>
  <c r="C40" i="1"/>
  <c r="S39" i="1"/>
  <c r="O39" i="1"/>
  <c r="K39" i="1"/>
  <c r="G39" i="1"/>
  <c r="C39" i="1"/>
  <c r="S38" i="1"/>
  <c r="O38" i="1"/>
  <c r="K38" i="1"/>
  <c r="G38" i="1"/>
  <c r="C38" i="1"/>
  <c r="S37" i="1"/>
  <c r="O37" i="1"/>
  <c r="K37" i="1"/>
  <c r="G37" i="1"/>
  <c r="C37" i="1"/>
  <c r="S36" i="1"/>
  <c r="O36" i="1"/>
  <c r="K36" i="1"/>
  <c r="G36" i="1"/>
  <c r="C36" i="1"/>
  <c r="S35" i="1"/>
  <c r="O35" i="1"/>
  <c r="K35" i="1"/>
  <c r="G35" i="1"/>
  <c r="C35" i="1"/>
  <c r="S34" i="1"/>
  <c r="O34" i="1"/>
  <c r="K34" i="1"/>
  <c r="G34" i="1"/>
  <c r="C34" i="1"/>
  <c r="S33" i="1"/>
  <c r="O33" i="1"/>
  <c r="K33" i="1"/>
  <c r="G33" i="1"/>
  <c r="C33" i="1"/>
  <c r="S32" i="1"/>
  <c r="O32" i="1"/>
  <c r="K32" i="1"/>
  <c r="G32" i="1"/>
  <c r="C32" i="1"/>
  <c r="S31" i="1"/>
  <c r="O31" i="1"/>
  <c r="K31" i="1"/>
  <c r="G31" i="1"/>
  <c r="C31" i="1"/>
  <c r="S30" i="1"/>
  <c r="O30" i="1"/>
  <c r="K30" i="1"/>
  <c r="G30" i="1"/>
  <c r="C30" i="1"/>
  <c r="S29" i="1"/>
  <c r="O29" i="1"/>
  <c r="K29" i="1"/>
  <c r="G29" i="1"/>
  <c r="C29" i="1"/>
  <c r="S28" i="1"/>
  <c r="O28" i="1"/>
  <c r="K28" i="1"/>
  <c r="G28" i="1"/>
  <c r="C28" i="1"/>
  <c r="S27" i="1"/>
  <c r="O27" i="1"/>
  <c r="K27" i="1"/>
  <c r="G27" i="1"/>
  <c r="C27" i="1"/>
  <c r="S26" i="1"/>
  <c r="O26" i="1"/>
  <c r="K26" i="1"/>
  <c r="G26" i="1"/>
  <c r="C26" i="1"/>
  <c r="S25" i="1"/>
  <c r="O25" i="1"/>
  <c r="K25" i="1"/>
  <c r="G25" i="1"/>
  <c r="C25" i="1"/>
  <c r="S24" i="1"/>
  <c r="O24" i="1"/>
  <c r="K24" i="1"/>
  <c r="G24" i="1"/>
  <c r="C24" i="1"/>
  <c r="S23" i="1"/>
  <c r="O23" i="1"/>
  <c r="K23" i="1"/>
  <c r="G23" i="1"/>
  <c r="C23" i="1"/>
  <c r="S22" i="1"/>
  <c r="O22" i="1"/>
  <c r="K22" i="1"/>
  <c r="G22" i="1"/>
  <c r="C22" i="1"/>
  <c r="S21" i="1"/>
  <c r="O21" i="1"/>
  <c r="K21" i="1"/>
  <c r="G21" i="1"/>
  <c r="C21" i="1"/>
  <c r="S20" i="1"/>
  <c r="O20" i="1"/>
  <c r="K20" i="1"/>
  <c r="G20" i="1"/>
  <c r="C20" i="1"/>
  <c r="S19" i="1"/>
  <c r="O19" i="1"/>
  <c r="K19" i="1"/>
  <c r="G19" i="1"/>
  <c r="C19" i="1"/>
  <c r="S18" i="1"/>
  <c r="O18" i="1"/>
  <c r="K18" i="1"/>
  <c r="G18" i="1"/>
  <c r="C18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</calcChain>
</file>

<file path=xl/sharedStrings.xml><?xml version="1.0" encoding="utf-8"?>
<sst xmlns="http://schemas.openxmlformats.org/spreadsheetml/2006/main" count="118" uniqueCount="38">
  <si>
    <t>Disco5</t>
  </si>
  <si>
    <t>r=11.11cm</t>
  </si>
  <si>
    <t>Disco4</t>
  </si>
  <si>
    <t>r=8.55cm</t>
  </si>
  <si>
    <t>Disco3</t>
  </si>
  <si>
    <t>r=7.12cm</t>
  </si>
  <si>
    <t>Disco2</t>
  </si>
  <si>
    <t>r=4.91cm</t>
  </si>
  <si>
    <t>r=2.8cm</t>
  </si>
  <si>
    <t xml:space="preserve">Distancia </t>
  </si>
  <si>
    <t>Capacitancia</t>
  </si>
  <si>
    <t>Error Capacitancia</t>
  </si>
  <si>
    <t>0.5ml</t>
  </si>
  <si>
    <t>%2+1</t>
  </si>
  <si>
    <t>Experimento Alguno</t>
  </si>
  <si>
    <t>Capacitancia pF</t>
  </si>
  <si>
    <t>Radio</t>
  </si>
  <si>
    <t>Distancia cm</t>
  </si>
  <si>
    <t>Disco 1</t>
  </si>
  <si>
    <t>Disco 2</t>
  </si>
  <si>
    <t>Disco 3</t>
  </si>
  <si>
    <t>Disco 4</t>
  </si>
  <si>
    <t>Disco 5</t>
  </si>
  <si>
    <t xml:space="preserve"> Disco 5</t>
  </si>
  <si>
    <t>-</t>
  </si>
  <si>
    <t>Placa</t>
  </si>
  <si>
    <t>Diametro (cm +- 0.05)</t>
  </si>
  <si>
    <t>Dielectrico Aire</t>
  </si>
  <si>
    <t>Distancia (cm +-0.25)</t>
  </si>
  <si>
    <t>Capacitancia (picoF+-2%)</t>
  </si>
  <si>
    <t>Dielectrico Madera</t>
  </si>
  <si>
    <t>grosor 1.1cm</t>
  </si>
  <si>
    <t>Dielectrico mica de plastico</t>
  </si>
  <si>
    <t>Dielectrico mica carton</t>
  </si>
  <si>
    <t>Dielectrico placa vidrio (0.5cm)</t>
  </si>
  <si>
    <t>Area</t>
  </si>
  <si>
    <t>Area(cm^2)</t>
  </si>
  <si>
    <t>Cd/A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</si>
</sst>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175384924018259E-2"/>
                  <c:y val="6.3741615631379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Sheet2!$A$5:$A$28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Sheet2!$C$5:$C$28</c:f>
              <c:numCache>
                <c:formatCode>General</c:formatCode>
                <c:ptCount val="24"/>
                <c:pt idx="0">
                  <c:v>0.42162302917940625</c:v>
                </c:pt>
                <c:pt idx="1">
                  <c:v>0.40999739418365061</c:v>
                </c:pt>
                <c:pt idx="2">
                  <c:v>0.39785506429919465</c:v>
                </c:pt>
                <c:pt idx="3">
                  <c:v>0.38248339136036208</c:v>
                </c:pt>
                <c:pt idx="4">
                  <c:v>0.36943684542068073</c:v>
                </c:pt>
                <c:pt idx="5">
                  <c:v>0.35587360459229911</c:v>
                </c:pt>
                <c:pt idx="6">
                  <c:v>0.34179366887521717</c:v>
                </c:pt>
                <c:pt idx="7">
                  <c:v>0.32719703826943508</c:v>
                </c:pt>
                <c:pt idx="8">
                  <c:v>0.31415049232975367</c:v>
                </c:pt>
                <c:pt idx="9">
                  <c:v>0.30032890405702189</c:v>
                </c:pt>
                <c:pt idx="10">
                  <c:v>0.28754070556169065</c:v>
                </c:pt>
                <c:pt idx="11">
                  <c:v>0.27371911728895892</c:v>
                </c:pt>
                <c:pt idx="12">
                  <c:v>0.26041422390492741</c:v>
                </c:pt>
                <c:pt idx="13">
                  <c:v>0.24723850424307092</c:v>
                </c:pt>
                <c:pt idx="14">
                  <c:v>0.23251269991511375</c:v>
                </c:pt>
                <c:pt idx="15">
                  <c:v>0.21972450141978248</c:v>
                </c:pt>
                <c:pt idx="16">
                  <c:v>0.20461117592530009</c:v>
                </c:pt>
                <c:pt idx="17">
                  <c:v>0.19078958765256834</c:v>
                </c:pt>
                <c:pt idx="18">
                  <c:v>0.17670965193548646</c:v>
                </c:pt>
                <c:pt idx="19">
                  <c:v>0.16340475855145495</c:v>
                </c:pt>
                <c:pt idx="20">
                  <c:v>0.14829143305697254</c:v>
                </c:pt>
                <c:pt idx="21">
                  <c:v>0.13446984478424079</c:v>
                </c:pt>
                <c:pt idx="22">
                  <c:v>0.11832312951235788</c:v>
                </c:pt>
                <c:pt idx="23">
                  <c:v>0.11186444340360471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544811675610615E-2"/>
                  <c:y val="-5.725758238553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Sheet2!$A$5:$A$28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Sheet2!$G$5:$G$28</c:f>
              <c:numCache>
                <c:formatCode>General</c:formatCode>
                <c:ptCount val="24"/>
                <c:pt idx="0">
                  <c:v>0.58876139034535657</c:v>
                </c:pt>
                <c:pt idx="1">
                  <c:v>0.56917904878050729</c:v>
                </c:pt>
                <c:pt idx="2">
                  <c:v>0.55863471101481932</c:v>
                </c:pt>
                <c:pt idx="3">
                  <c:v>0.53324222415050937</c:v>
                </c:pt>
                <c:pt idx="4">
                  <c:v>0.51645735995206721</c:v>
                </c:pt>
                <c:pt idx="5">
                  <c:v>0.49472311272075098</c:v>
                </c:pt>
                <c:pt idx="6">
                  <c:v>0.47255848435614145</c:v>
                </c:pt>
                <c:pt idx="7">
                  <c:v>0.45362171449123234</c:v>
                </c:pt>
                <c:pt idx="8">
                  <c:v>0.43038113329338928</c:v>
                </c:pt>
                <c:pt idx="9">
                  <c:v>0.40993802946195329</c:v>
                </c:pt>
                <c:pt idx="10">
                  <c:v>0.39164683129698424</c:v>
                </c:pt>
                <c:pt idx="11">
                  <c:v>0.36926701236572801</c:v>
                </c:pt>
                <c:pt idx="12">
                  <c:v>0.34860871796764531</c:v>
                </c:pt>
                <c:pt idx="13">
                  <c:v>0.32902637640279614</c:v>
                </c:pt>
                <c:pt idx="14">
                  <c:v>0.30772251030477332</c:v>
                </c:pt>
                <c:pt idx="15">
                  <c:v>0.28663383477339732</c:v>
                </c:pt>
                <c:pt idx="16">
                  <c:v>0.2651147781087278</c:v>
                </c:pt>
                <c:pt idx="17">
                  <c:v>0.24402610257735172</c:v>
                </c:pt>
                <c:pt idx="18">
                  <c:v>0.22336780817926907</c:v>
                </c:pt>
                <c:pt idx="19">
                  <c:v>0.20120317981465949</c:v>
                </c:pt>
                <c:pt idx="20">
                  <c:v>0.17903855145004996</c:v>
                </c:pt>
                <c:pt idx="21">
                  <c:v>0.15816506648532055</c:v>
                </c:pt>
                <c:pt idx="22">
                  <c:v>0.1325573890543639</c:v>
                </c:pt>
                <c:pt idx="23">
                  <c:v>0.11232947578957461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3567714863667524E-2"/>
                  <c:y val="-4.61650627004957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Sheet2!$A$5:$A$28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Sheet2!$K$5:$K$28</c:f>
              <c:numCache>
                <c:formatCode>General</c:formatCode>
                <c:ptCount val="24"/>
                <c:pt idx="0">
                  <c:v>0.7880395515916897</c:v>
                </c:pt>
                <c:pt idx="1">
                  <c:v>0.76246615268186324</c:v>
                </c:pt>
                <c:pt idx="2">
                  <c:v>0.74320717325594443</c:v>
                </c:pt>
                <c:pt idx="3">
                  <c:v>0.71605516947514114</c:v>
                </c:pt>
                <c:pt idx="4">
                  <c:v>0.68827172374594692</c:v>
                </c:pt>
                <c:pt idx="5">
                  <c:v>0.65985683606836198</c:v>
                </c:pt>
                <c:pt idx="6">
                  <c:v>0.62512752890686918</c:v>
                </c:pt>
                <c:pt idx="7">
                  <c:v>0.60113273486801966</c:v>
                </c:pt>
                <c:pt idx="8">
                  <c:v>0.57082352134526249</c:v>
                </c:pt>
                <c:pt idx="9">
                  <c:v>0.53988286587411438</c:v>
                </c:pt>
                <c:pt idx="10">
                  <c:v>0.51273086209331098</c:v>
                </c:pt>
                <c:pt idx="11">
                  <c:v>0.48431597441572599</c:v>
                </c:pt>
                <c:pt idx="12">
                  <c:v>0.45084955115101483</c:v>
                </c:pt>
                <c:pt idx="13">
                  <c:v>0.42369754737021131</c:v>
                </c:pt>
                <c:pt idx="14">
                  <c:v>0.39465121774423562</c:v>
                </c:pt>
                <c:pt idx="15">
                  <c:v>0.36655205104084609</c:v>
                </c:pt>
                <c:pt idx="16">
                  <c:v>0.33845288433745646</c:v>
                </c:pt>
                <c:pt idx="17">
                  <c:v>0.307196507892113</c:v>
                </c:pt>
                <c:pt idx="18">
                  <c:v>0.2784658992403326</c:v>
                </c:pt>
                <c:pt idx="19">
                  <c:v>0.24784096474337997</c:v>
                </c:pt>
                <c:pt idx="20">
                  <c:v>0.21721603024642727</c:v>
                </c:pt>
                <c:pt idx="21">
                  <c:v>0.18753825867206078</c:v>
                </c:pt>
                <c:pt idx="22">
                  <c:v>0.15533471930413115</c:v>
                </c:pt>
                <c:pt idx="23">
                  <c:v>0.12944559942010928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60784"/>
        <c:axId val="367860000"/>
      </c:scatterChart>
      <c:valAx>
        <c:axId val="3678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0000"/>
        <c:crosses val="autoZero"/>
        <c:crossBetween val="midCat"/>
      </c:valAx>
      <c:valAx>
        <c:axId val="367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</a:t>
                </a:r>
                <a:r>
                  <a:rPr lang="en-US" baseline="0"/>
                  <a:t>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6546667335372887"/>
          <c:y val="0.17563466025080196"/>
          <c:w val="0.2217944731430864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Sheet2!$C$114:$C$136</c:f>
              <c:numCache>
                <c:formatCode>General</c:formatCode>
                <c:ptCount val="23"/>
                <c:pt idx="0">
                  <c:v>0.45262472250142138</c:v>
                </c:pt>
                <c:pt idx="1">
                  <c:v>0.4367363546738886</c:v>
                </c:pt>
                <c:pt idx="2">
                  <c:v>0.42343146128985715</c:v>
                </c:pt>
                <c:pt idx="3">
                  <c:v>0.40960987301712531</c:v>
                </c:pt>
                <c:pt idx="4">
                  <c:v>0.39527158985569338</c:v>
                </c:pt>
                <c:pt idx="5">
                  <c:v>0.38041661180556108</c:v>
                </c:pt>
                <c:pt idx="6">
                  <c:v>0.36737006586587978</c:v>
                </c:pt>
                <c:pt idx="7">
                  <c:v>0.353548477593148</c:v>
                </c:pt>
                <c:pt idx="8">
                  <c:v>0.3389518469873658</c:v>
                </c:pt>
                <c:pt idx="9">
                  <c:v>0.32551777988115926</c:v>
                </c:pt>
                <c:pt idx="10">
                  <c:v>0.31285875510800309</c:v>
                </c:pt>
                <c:pt idx="11">
                  <c:v>0.29722873472482042</c:v>
                </c:pt>
                <c:pt idx="12">
                  <c:v>0.2836654938964388</c:v>
                </c:pt>
                <c:pt idx="13">
                  <c:v>0.27139399028980782</c:v>
                </c:pt>
                <c:pt idx="14">
                  <c:v>0.25576396990662514</c:v>
                </c:pt>
                <c:pt idx="15">
                  <c:v>0.24413833491086942</c:v>
                </c:pt>
                <c:pt idx="16">
                  <c:v>0.22941253058291222</c:v>
                </c:pt>
                <c:pt idx="17">
                  <c:v>0.21701185325410616</c:v>
                </c:pt>
                <c:pt idx="18">
                  <c:v>0.20538621825835046</c:v>
                </c:pt>
                <c:pt idx="19">
                  <c:v>0.19440645187347011</c:v>
                </c:pt>
                <c:pt idx="20">
                  <c:v>0.18549346504339073</c:v>
                </c:pt>
                <c:pt idx="21">
                  <c:v>0.17787221543506201</c:v>
                </c:pt>
                <c:pt idx="22">
                  <c:v>0.21468672625495502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Sheet2!$G$114:$G$136</c:f>
              <c:numCache>
                <c:formatCode>General</c:formatCode>
                <c:ptCount val="23"/>
                <c:pt idx="0">
                  <c:v>0.61458425834295993</c:v>
                </c:pt>
                <c:pt idx="1">
                  <c:v>0.59887534697775124</c:v>
                </c:pt>
                <c:pt idx="2">
                  <c:v>0.57757148087972843</c:v>
                </c:pt>
                <c:pt idx="3">
                  <c:v>0.55583723364841231</c:v>
                </c:pt>
                <c:pt idx="4">
                  <c:v>0.53367260528380267</c:v>
                </c:pt>
                <c:pt idx="5">
                  <c:v>0.51516621655218697</c:v>
                </c:pt>
                <c:pt idx="6">
                  <c:v>0.49192563535434397</c:v>
                </c:pt>
                <c:pt idx="7">
                  <c:v>0.47557115228919516</c:v>
                </c:pt>
                <c:pt idx="8">
                  <c:v>0.45448247675781905</c:v>
                </c:pt>
                <c:pt idx="9">
                  <c:v>0.43576089745955665</c:v>
                </c:pt>
                <c:pt idx="10">
                  <c:v>0.4127355068283603</c:v>
                </c:pt>
                <c:pt idx="11">
                  <c:v>0.39164683129698424</c:v>
                </c:pt>
                <c:pt idx="12">
                  <c:v>0.37184929916548837</c:v>
                </c:pt>
                <c:pt idx="13">
                  <c:v>0.3503302425008189</c:v>
                </c:pt>
                <c:pt idx="14">
                  <c:v>0.32924156696944279</c:v>
                </c:pt>
                <c:pt idx="15">
                  <c:v>0.30987441597124027</c:v>
                </c:pt>
                <c:pt idx="16">
                  <c:v>0.28921612157315763</c:v>
                </c:pt>
                <c:pt idx="17">
                  <c:v>0.26963378000830834</c:v>
                </c:pt>
                <c:pt idx="18">
                  <c:v>0.25306410637651294</c:v>
                </c:pt>
                <c:pt idx="19">
                  <c:v>0.23455771764489716</c:v>
                </c:pt>
                <c:pt idx="20">
                  <c:v>0.21519056664669464</c:v>
                </c:pt>
                <c:pt idx="21">
                  <c:v>0.2052918005809467</c:v>
                </c:pt>
                <c:pt idx="22">
                  <c:v>0.21260827984693431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Sheet2!$K$114:$K$136</c:f>
              <c:numCache>
                <c:formatCode>General</c:formatCode>
                <c:ptCount val="23"/>
                <c:pt idx="0">
                  <c:v>0.8183487651144471</c:v>
                </c:pt>
                <c:pt idx="1">
                  <c:v>0.79151248230783899</c:v>
                </c:pt>
                <c:pt idx="2">
                  <c:v>0.77793648041743713</c:v>
                </c:pt>
                <c:pt idx="3">
                  <c:v>0.74920587176565689</c:v>
                </c:pt>
                <c:pt idx="4">
                  <c:v>0.71984382116548573</c:v>
                </c:pt>
                <c:pt idx="5">
                  <c:v>0.68985032861692386</c:v>
                </c:pt>
                <c:pt idx="6">
                  <c:v>0.65922539411997116</c:v>
                </c:pt>
                <c:pt idx="7">
                  <c:v>0.6333362742359494</c:v>
                </c:pt>
                <c:pt idx="8">
                  <c:v>0.60113273486801966</c:v>
                </c:pt>
                <c:pt idx="9">
                  <c:v>0.56829775355169931</c:v>
                </c:pt>
                <c:pt idx="10">
                  <c:v>0.53925142392572345</c:v>
                </c:pt>
                <c:pt idx="11">
                  <c:v>0.50894221040296628</c:v>
                </c:pt>
                <c:pt idx="12">
                  <c:v>0.481158764673772</c:v>
                </c:pt>
                <c:pt idx="13">
                  <c:v>0.45495392381555483</c:v>
                </c:pt>
                <c:pt idx="14">
                  <c:v>0.4230661054218206</c:v>
                </c:pt>
                <c:pt idx="15">
                  <c:v>0.39496693871843103</c:v>
                </c:pt>
                <c:pt idx="16">
                  <c:v>0.36623633006665063</c:v>
                </c:pt>
                <c:pt idx="17">
                  <c:v>0.34034721018262881</c:v>
                </c:pt>
                <c:pt idx="18">
                  <c:v>0.31256376445343459</c:v>
                </c:pt>
                <c:pt idx="19">
                  <c:v>0.28257027190487272</c:v>
                </c:pt>
                <c:pt idx="20">
                  <c:v>0.25889119884021855</c:v>
                </c:pt>
                <c:pt idx="21">
                  <c:v>0.24531519694981682</c:v>
                </c:pt>
                <c:pt idx="22">
                  <c:v>0.24689380182079382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520"/>
        <c:axId val="512868344"/>
      </c:scatterChart>
      <c:valAx>
        <c:axId val="5128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8344"/>
        <c:crosses val="autoZero"/>
        <c:crossBetween val="midCat"/>
      </c:valAx>
      <c:valAx>
        <c:axId val="5128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Sheet2!$C$32:$C$53</c:f>
              <c:numCache>
                <c:formatCode>General</c:formatCode>
                <c:ptCount val="22"/>
                <c:pt idx="0">
                  <c:v>0.32861794921336074</c:v>
                </c:pt>
                <c:pt idx="1">
                  <c:v>0.31492553466280404</c:v>
                </c:pt>
                <c:pt idx="2">
                  <c:v>0.30407494200009871</c:v>
                </c:pt>
                <c:pt idx="3">
                  <c:v>0.29296600189304334</c:v>
                </c:pt>
                <c:pt idx="4">
                  <c:v>0.27901523989813648</c:v>
                </c:pt>
                <c:pt idx="5">
                  <c:v>0.26751877862455586</c:v>
                </c:pt>
                <c:pt idx="6">
                  <c:v>0.25576396990662514</c:v>
                </c:pt>
                <c:pt idx="7">
                  <c:v>0.24375081374434424</c:v>
                </c:pt>
                <c:pt idx="8">
                  <c:v>0.22941253058291222</c:v>
                </c:pt>
                <c:pt idx="9">
                  <c:v>0.21701185325410616</c:v>
                </c:pt>
                <c:pt idx="10">
                  <c:v>0.20435282848094999</c:v>
                </c:pt>
                <c:pt idx="11">
                  <c:v>0.19143545626344366</c:v>
                </c:pt>
                <c:pt idx="12">
                  <c:v>0.1782597366015872</c:v>
                </c:pt>
                <c:pt idx="13">
                  <c:v>0.16624658043930632</c:v>
                </c:pt>
                <c:pt idx="14">
                  <c:v>0.15242499216657457</c:v>
                </c:pt>
                <c:pt idx="15">
                  <c:v>0.13950761994906824</c:v>
                </c:pt>
                <c:pt idx="16">
                  <c:v>0.12607355284286167</c:v>
                </c:pt>
                <c:pt idx="17">
                  <c:v>0.11302700690318029</c:v>
                </c:pt>
                <c:pt idx="18">
                  <c:v>9.9205418630448544E-2</c:v>
                </c:pt>
                <c:pt idx="19">
                  <c:v>8.5254656635541701E-2</c:v>
                </c:pt>
                <c:pt idx="20">
                  <c:v>7.1303894640634885E-2</c:v>
                </c:pt>
                <c:pt idx="21">
                  <c:v>5.6190569146152489E-2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Sheet2!$G$32:$G$53</c:f>
              <c:numCache>
                <c:formatCode>General</c:formatCode>
                <c:ptCount val="22"/>
                <c:pt idx="0">
                  <c:v>0.51645735995206721</c:v>
                </c:pt>
                <c:pt idx="1">
                  <c:v>0.49988768632027164</c:v>
                </c:pt>
                <c:pt idx="2">
                  <c:v>0.48288763155518272</c:v>
                </c:pt>
                <c:pt idx="3">
                  <c:v>0.46545719565680055</c:v>
                </c:pt>
                <c:pt idx="4">
                  <c:v>0.44329256729219096</c:v>
                </c:pt>
                <c:pt idx="5">
                  <c:v>0.42112793892758144</c:v>
                </c:pt>
                <c:pt idx="6">
                  <c:v>0.40283674076261239</c:v>
                </c:pt>
                <c:pt idx="7">
                  <c:v>0.38411516146434993</c:v>
                </c:pt>
                <c:pt idx="8">
                  <c:v>0.36152015196644699</c:v>
                </c:pt>
                <c:pt idx="9">
                  <c:v>0.34215300096824447</c:v>
                </c:pt>
                <c:pt idx="10">
                  <c:v>0.32235546883674854</c:v>
                </c:pt>
                <c:pt idx="11">
                  <c:v>0.30212755557195931</c:v>
                </c:pt>
                <c:pt idx="12">
                  <c:v>0.28146926117387661</c:v>
                </c:pt>
                <c:pt idx="13">
                  <c:v>0.26274768187561415</c:v>
                </c:pt>
                <c:pt idx="14">
                  <c:v>0.241013434644298</c:v>
                </c:pt>
                <c:pt idx="15">
                  <c:v>0.22078552137950871</c:v>
                </c:pt>
                <c:pt idx="16">
                  <c:v>0.19969684584813263</c:v>
                </c:pt>
                <c:pt idx="17">
                  <c:v>0.17774740805016981</c:v>
                </c:pt>
                <c:pt idx="18">
                  <c:v>0.15751949478538047</c:v>
                </c:pt>
                <c:pt idx="19">
                  <c:v>0.13557005698741761</c:v>
                </c:pt>
                <c:pt idx="20">
                  <c:v>0.11448138145604156</c:v>
                </c:pt>
                <c:pt idx="21">
                  <c:v>9.2316753091432016E-2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Sheet2!$K$32:$K$53</c:f>
              <c:numCache>
                <c:formatCode>General</c:formatCode>
                <c:ptCount val="22"/>
                <c:pt idx="0">
                  <c:v>0.72742112454617502</c:v>
                </c:pt>
                <c:pt idx="1">
                  <c:v>0.71163507583640573</c:v>
                </c:pt>
                <c:pt idx="2">
                  <c:v>0.68069442036525762</c:v>
                </c:pt>
                <c:pt idx="3">
                  <c:v>0.65638390535221269</c:v>
                </c:pt>
                <c:pt idx="4">
                  <c:v>0.62512752890686918</c:v>
                </c:pt>
                <c:pt idx="5">
                  <c:v>0.59986985097123813</c:v>
                </c:pt>
                <c:pt idx="6">
                  <c:v>0.56829775355169931</c:v>
                </c:pt>
                <c:pt idx="7">
                  <c:v>0.54209291269348203</c:v>
                </c:pt>
                <c:pt idx="8">
                  <c:v>0.51525662988687404</c:v>
                </c:pt>
                <c:pt idx="9">
                  <c:v>0.48778890513187523</c:v>
                </c:pt>
                <c:pt idx="10">
                  <c:v>0.45968973842848565</c:v>
                </c:pt>
                <c:pt idx="11">
                  <c:v>0.43095912977670531</c:v>
                </c:pt>
                <c:pt idx="12">
                  <c:v>0.3978084274861895</c:v>
                </c:pt>
                <c:pt idx="13">
                  <c:v>0.37160358662797222</c:v>
                </c:pt>
                <c:pt idx="14">
                  <c:v>0.34097865213101958</c:v>
                </c:pt>
                <c:pt idx="15">
                  <c:v>0.31256376445343459</c:v>
                </c:pt>
                <c:pt idx="16">
                  <c:v>0.28288599287906807</c:v>
                </c:pt>
                <c:pt idx="17">
                  <c:v>0.25194533740792002</c:v>
                </c:pt>
                <c:pt idx="18">
                  <c:v>0.22353044973033509</c:v>
                </c:pt>
                <c:pt idx="19">
                  <c:v>0.19258979425918699</c:v>
                </c:pt>
                <c:pt idx="20">
                  <c:v>0.16291202268482047</c:v>
                </c:pt>
                <c:pt idx="21">
                  <c:v>0.13544429792982168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66528"/>
        <c:axId val="368065352"/>
      </c:scatterChart>
      <c:valAx>
        <c:axId val="3680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5352"/>
        <c:crosses val="autoZero"/>
        <c:crossBetween val="midCat"/>
      </c:valAx>
      <c:valAx>
        <c:axId val="3680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Plástico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Sheet2!$C$58:$C$81</c:f>
              <c:numCache>
                <c:formatCode>General</c:formatCode>
                <c:ptCount val="24"/>
                <c:pt idx="0">
                  <c:v>0.42782336784380937</c:v>
                </c:pt>
                <c:pt idx="1">
                  <c:v>0.41593938540370345</c:v>
                </c:pt>
                <c:pt idx="2">
                  <c:v>0.40069688618704602</c:v>
                </c:pt>
                <c:pt idx="3">
                  <c:v>0.38790868769171477</c:v>
                </c:pt>
                <c:pt idx="4">
                  <c:v>0.37460379430768326</c:v>
                </c:pt>
                <c:pt idx="5">
                  <c:v>0.36078220603495154</c:v>
                </c:pt>
                <c:pt idx="6">
                  <c:v>0.34411879587436839</c:v>
                </c:pt>
                <c:pt idx="7">
                  <c:v>0.33158894482338719</c:v>
                </c:pt>
                <c:pt idx="8">
                  <c:v>0.32035083099415673</c:v>
                </c:pt>
                <c:pt idx="9">
                  <c:v>0.30614172155489977</c:v>
                </c:pt>
                <c:pt idx="10">
                  <c:v>0.2911575697825925</c:v>
                </c:pt>
                <c:pt idx="11">
                  <c:v>0.27707763406551056</c:v>
                </c:pt>
                <c:pt idx="12">
                  <c:v>0.26506447790322968</c:v>
                </c:pt>
                <c:pt idx="13">
                  <c:v>0.24865941518699664</c:v>
                </c:pt>
                <c:pt idx="14">
                  <c:v>0.23509617435861502</c:v>
                </c:pt>
                <c:pt idx="15">
                  <c:v>0.22204962841893364</c:v>
                </c:pt>
                <c:pt idx="16">
                  <c:v>0.20771134525750162</c:v>
                </c:pt>
                <c:pt idx="17">
                  <c:v>0.19350223581824463</c:v>
                </c:pt>
                <c:pt idx="18">
                  <c:v>0.17903477893463762</c:v>
                </c:pt>
                <c:pt idx="19">
                  <c:v>0.16469649577320558</c:v>
                </c:pt>
                <c:pt idx="20">
                  <c:v>0.1508749075004738</c:v>
                </c:pt>
                <c:pt idx="21">
                  <c:v>0.13718249294991711</c:v>
                </c:pt>
                <c:pt idx="22">
                  <c:v>0.12349007839936041</c:v>
                </c:pt>
                <c:pt idx="23">
                  <c:v>0.10824757918270295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Sheet2!$G$58:$G$81</c:f>
              <c:numCache>
                <c:formatCode>General</c:formatCode>
                <c:ptCount val="24"/>
                <c:pt idx="0">
                  <c:v>0.58876139034535657</c:v>
                </c:pt>
                <c:pt idx="1">
                  <c:v>0.57412843181338136</c:v>
                </c:pt>
                <c:pt idx="2">
                  <c:v>0.55390051854859201</c:v>
                </c:pt>
                <c:pt idx="3">
                  <c:v>0.53324222415050937</c:v>
                </c:pt>
                <c:pt idx="4">
                  <c:v>0.51215354861913331</c:v>
                </c:pt>
                <c:pt idx="5">
                  <c:v>0.49472311272075098</c:v>
                </c:pt>
                <c:pt idx="6">
                  <c:v>0.47255848435614145</c:v>
                </c:pt>
                <c:pt idx="7">
                  <c:v>0.45362171449123234</c:v>
                </c:pt>
                <c:pt idx="8">
                  <c:v>0.43038113329338928</c:v>
                </c:pt>
                <c:pt idx="9">
                  <c:v>0.40993802946195329</c:v>
                </c:pt>
                <c:pt idx="10">
                  <c:v>0.39164683129698424</c:v>
                </c:pt>
                <c:pt idx="11">
                  <c:v>0.36926701236572801</c:v>
                </c:pt>
                <c:pt idx="12">
                  <c:v>0.34860871796764531</c:v>
                </c:pt>
                <c:pt idx="13">
                  <c:v>0.32665928016968249</c:v>
                </c:pt>
                <c:pt idx="14">
                  <c:v>0.30772251030477332</c:v>
                </c:pt>
                <c:pt idx="15">
                  <c:v>0.28663383477339732</c:v>
                </c:pt>
                <c:pt idx="16">
                  <c:v>0.26339325357555426</c:v>
                </c:pt>
                <c:pt idx="17">
                  <c:v>0.24402610257735172</c:v>
                </c:pt>
                <c:pt idx="18">
                  <c:v>0.22336780817926907</c:v>
                </c:pt>
                <c:pt idx="19">
                  <c:v>0.20335508548112644</c:v>
                </c:pt>
                <c:pt idx="20">
                  <c:v>0.18162083824981029</c:v>
                </c:pt>
                <c:pt idx="21">
                  <c:v>0.15881063818526067</c:v>
                </c:pt>
                <c:pt idx="22">
                  <c:v>0.13470929472083085</c:v>
                </c:pt>
                <c:pt idx="23">
                  <c:v>0.11405100032274816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Sheet2!$K$58:$K$81</c:f>
              <c:numCache>
                <c:formatCode>General</c:formatCode>
                <c:ptCount val="24"/>
                <c:pt idx="0">
                  <c:v>0.78046224821100041</c:v>
                </c:pt>
                <c:pt idx="1">
                  <c:v>0.75520457027536936</c:v>
                </c:pt>
                <c:pt idx="2">
                  <c:v>0.72931545039134738</c:v>
                </c:pt>
                <c:pt idx="3">
                  <c:v>0.70942502901703797</c:v>
                </c:pt>
                <c:pt idx="4">
                  <c:v>0.67564288477813139</c:v>
                </c:pt>
                <c:pt idx="5">
                  <c:v>0.64785943904893728</c:v>
                </c:pt>
                <c:pt idx="6">
                  <c:v>0.61944455137135224</c:v>
                </c:pt>
                <c:pt idx="7">
                  <c:v>0.59039822174537648</c:v>
                </c:pt>
                <c:pt idx="8">
                  <c:v>0.56072045017100991</c:v>
                </c:pt>
                <c:pt idx="9">
                  <c:v>0.53514705126118345</c:v>
                </c:pt>
                <c:pt idx="10">
                  <c:v>0.50389067481584005</c:v>
                </c:pt>
                <c:pt idx="11">
                  <c:v>0.47610722908664582</c:v>
                </c:pt>
                <c:pt idx="12">
                  <c:v>0.45084955115101483</c:v>
                </c:pt>
                <c:pt idx="13">
                  <c:v>0.42022461665406208</c:v>
                </c:pt>
                <c:pt idx="14">
                  <c:v>0.39149400800228173</c:v>
                </c:pt>
                <c:pt idx="15">
                  <c:v>0.36371056227308757</c:v>
                </c:pt>
                <c:pt idx="16">
                  <c:v>0.33340134875033023</c:v>
                </c:pt>
                <c:pt idx="17">
                  <c:v>0.307196507892113</c:v>
                </c:pt>
                <c:pt idx="18">
                  <c:v>0.28036022508550501</c:v>
                </c:pt>
                <c:pt idx="19">
                  <c:v>0.25099817448533385</c:v>
                </c:pt>
                <c:pt idx="20">
                  <c:v>0.22100468193677195</c:v>
                </c:pt>
                <c:pt idx="21">
                  <c:v>0.1913269103624054</c:v>
                </c:pt>
                <c:pt idx="22">
                  <c:v>0.15849192904608503</c:v>
                </c:pt>
                <c:pt idx="23">
                  <c:v>0.13607573987821245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00912"/>
        <c:axId val="412999736"/>
      </c:scatterChart>
      <c:valAx>
        <c:axId val="413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99736"/>
        <c:crosses val="autoZero"/>
        <c:crossBetween val="midCat"/>
      </c:valAx>
      <c:valAx>
        <c:axId val="4129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Sheet2!$C$86:$C$109</c:f>
              <c:numCache>
                <c:formatCode>General</c:formatCode>
                <c:ptCount val="24"/>
                <c:pt idx="0">
                  <c:v>0.42782336784380937</c:v>
                </c:pt>
                <c:pt idx="1">
                  <c:v>0.41593938540370345</c:v>
                </c:pt>
                <c:pt idx="2">
                  <c:v>0.40353870807489739</c:v>
                </c:pt>
                <c:pt idx="3">
                  <c:v>0.38790868769171477</c:v>
                </c:pt>
                <c:pt idx="4">
                  <c:v>0.37460379430768326</c:v>
                </c:pt>
                <c:pt idx="5">
                  <c:v>0.36078220603495154</c:v>
                </c:pt>
                <c:pt idx="6">
                  <c:v>0.34644392287351944</c:v>
                </c:pt>
                <c:pt idx="7">
                  <c:v>0.33378489810036327</c:v>
                </c:pt>
                <c:pt idx="8">
                  <c:v>0.31828405143935573</c:v>
                </c:pt>
                <c:pt idx="9">
                  <c:v>0.30614172155489977</c:v>
                </c:pt>
                <c:pt idx="10">
                  <c:v>0.2911575697825925</c:v>
                </c:pt>
                <c:pt idx="11">
                  <c:v>0.27707763406551056</c:v>
                </c:pt>
                <c:pt idx="12">
                  <c:v>0.26351439323712889</c:v>
                </c:pt>
                <c:pt idx="13">
                  <c:v>0.25008032613092235</c:v>
                </c:pt>
                <c:pt idx="14">
                  <c:v>0.23638791158036565</c:v>
                </c:pt>
                <c:pt idx="15">
                  <c:v>0.22204962841893364</c:v>
                </c:pt>
                <c:pt idx="16">
                  <c:v>0.20667795548010109</c:v>
                </c:pt>
                <c:pt idx="17">
                  <c:v>0.19259801976301921</c:v>
                </c:pt>
                <c:pt idx="18">
                  <c:v>0.17980982126768794</c:v>
                </c:pt>
                <c:pt idx="19">
                  <c:v>0.1653423643840809</c:v>
                </c:pt>
                <c:pt idx="20">
                  <c:v>0.15035821261177357</c:v>
                </c:pt>
                <c:pt idx="21">
                  <c:v>0.13718249294991711</c:v>
                </c:pt>
                <c:pt idx="22">
                  <c:v>0.12271503606631003</c:v>
                </c:pt>
                <c:pt idx="23">
                  <c:v>0.11690221856843219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Sheet2!$G$86:$G$109</c:f>
              <c:numCache>
                <c:formatCode>General</c:formatCode>
                <c:ptCount val="24"/>
                <c:pt idx="0">
                  <c:v>0.58876139034535657</c:v>
                </c:pt>
                <c:pt idx="1">
                  <c:v>0.5790778148462552</c:v>
                </c:pt>
                <c:pt idx="2">
                  <c:v>0.55863471101481932</c:v>
                </c:pt>
                <c:pt idx="3">
                  <c:v>0.53324222415050937</c:v>
                </c:pt>
                <c:pt idx="4">
                  <c:v>0.51645735995206721</c:v>
                </c:pt>
                <c:pt idx="5">
                  <c:v>0.49472311272075098</c:v>
                </c:pt>
                <c:pt idx="6">
                  <c:v>0.47255848435614145</c:v>
                </c:pt>
                <c:pt idx="7">
                  <c:v>0.45362171449123234</c:v>
                </c:pt>
                <c:pt idx="8">
                  <c:v>0.43038113329338928</c:v>
                </c:pt>
                <c:pt idx="9">
                  <c:v>0.41316588796165371</c:v>
                </c:pt>
                <c:pt idx="10">
                  <c:v>0.39164683129698424</c:v>
                </c:pt>
                <c:pt idx="11">
                  <c:v>0.37206448973213507</c:v>
                </c:pt>
                <c:pt idx="12">
                  <c:v>0.35119100476740561</c:v>
                </c:pt>
                <c:pt idx="13">
                  <c:v>0.33376056886902339</c:v>
                </c:pt>
                <c:pt idx="14">
                  <c:v>0.30987441597124027</c:v>
                </c:pt>
                <c:pt idx="15">
                  <c:v>0.28857054987321751</c:v>
                </c:pt>
                <c:pt idx="16">
                  <c:v>0.2651147781087278</c:v>
                </c:pt>
                <c:pt idx="17">
                  <c:v>0.2455324365438786</c:v>
                </c:pt>
                <c:pt idx="18">
                  <c:v>0.22336780817926907</c:v>
                </c:pt>
                <c:pt idx="19">
                  <c:v>0.20335508548112644</c:v>
                </c:pt>
                <c:pt idx="20">
                  <c:v>0.18076007598322349</c:v>
                </c:pt>
                <c:pt idx="21">
                  <c:v>0.16010178158514082</c:v>
                </c:pt>
                <c:pt idx="22">
                  <c:v>0.13944348718705812</c:v>
                </c:pt>
                <c:pt idx="23">
                  <c:v>0.11663328712250851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Sheet2!$K$86:$K$109</c:f>
              <c:numCache>
                <c:formatCode>General</c:formatCode>
                <c:ptCount val="24"/>
                <c:pt idx="0">
                  <c:v>0.7880395515916897</c:v>
                </c:pt>
                <c:pt idx="1">
                  <c:v>0.76246615268186324</c:v>
                </c:pt>
                <c:pt idx="2">
                  <c:v>0.72931545039134738</c:v>
                </c:pt>
                <c:pt idx="3">
                  <c:v>0.70279488855893479</c:v>
                </c:pt>
                <c:pt idx="4">
                  <c:v>0.68195730426203915</c:v>
                </c:pt>
                <c:pt idx="5">
                  <c:v>0.65385813755864952</c:v>
                </c:pt>
                <c:pt idx="6">
                  <c:v>0.62512752890686918</c:v>
                </c:pt>
                <c:pt idx="7">
                  <c:v>0.59576547830669802</c:v>
                </c:pt>
                <c:pt idx="8">
                  <c:v>0.56577198575813614</c:v>
                </c:pt>
                <c:pt idx="9">
                  <c:v>0.53514705126118345</c:v>
                </c:pt>
                <c:pt idx="10">
                  <c:v>0.50831076845457546</c:v>
                </c:pt>
                <c:pt idx="11">
                  <c:v>0.48021160175118588</c:v>
                </c:pt>
                <c:pt idx="12">
                  <c:v>0.45084955115101483</c:v>
                </c:pt>
                <c:pt idx="13">
                  <c:v>0.42022461665406208</c:v>
                </c:pt>
                <c:pt idx="14">
                  <c:v>0.39149400800228173</c:v>
                </c:pt>
                <c:pt idx="15">
                  <c:v>0.36371056227308757</c:v>
                </c:pt>
                <c:pt idx="16">
                  <c:v>0.3359271165438934</c:v>
                </c:pt>
                <c:pt idx="17">
                  <c:v>0.307196507892113</c:v>
                </c:pt>
                <c:pt idx="18">
                  <c:v>0.2784658992403326</c:v>
                </c:pt>
                <c:pt idx="19">
                  <c:v>0.24784096474337997</c:v>
                </c:pt>
                <c:pt idx="20">
                  <c:v>0.21974179803999039</c:v>
                </c:pt>
                <c:pt idx="21">
                  <c:v>0.1894325845172331</c:v>
                </c:pt>
                <c:pt idx="22">
                  <c:v>0.15786048709769424</c:v>
                </c:pt>
                <c:pt idx="23">
                  <c:v>0.13639146085240783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4464"/>
        <c:axId val="412767520"/>
      </c:scatterChart>
      <c:valAx>
        <c:axId val="4212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67520"/>
        <c:crosses val="autoZero"/>
        <c:crossBetween val="midCat"/>
      </c:valAx>
      <c:valAx>
        <c:axId val="4127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Sheet2!$C$114:$C$136</c:f>
              <c:numCache>
                <c:formatCode>General</c:formatCode>
                <c:ptCount val="23"/>
                <c:pt idx="0">
                  <c:v>0.45262472250142138</c:v>
                </c:pt>
                <c:pt idx="1">
                  <c:v>0.4367363546738886</c:v>
                </c:pt>
                <c:pt idx="2">
                  <c:v>0.42343146128985715</c:v>
                </c:pt>
                <c:pt idx="3">
                  <c:v>0.40960987301712531</c:v>
                </c:pt>
                <c:pt idx="4">
                  <c:v>0.39527158985569338</c:v>
                </c:pt>
                <c:pt idx="5">
                  <c:v>0.38041661180556108</c:v>
                </c:pt>
                <c:pt idx="6">
                  <c:v>0.36737006586587978</c:v>
                </c:pt>
                <c:pt idx="7">
                  <c:v>0.353548477593148</c:v>
                </c:pt>
                <c:pt idx="8">
                  <c:v>0.3389518469873658</c:v>
                </c:pt>
                <c:pt idx="9">
                  <c:v>0.32551777988115926</c:v>
                </c:pt>
                <c:pt idx="10">
                  <c:v>0.31285875510800309</c:v>
                </c:pt>
                <c:pt idx="11">
                  <c:v>0.29722873472482042</c:v>
                </c:pt>
                <c:pt idx="12">
                  <c:v>0.2836654938964388</c:v>
                </c:pt>
                <c:pt idx="13">
                  <c:v>0.27139399028980782</c:v>
                </c:pt>
                <c:pt idx="14">
                  <c:v>0.25576396990662514</c:v>
                </c:pt>
                <c:pt idx="15">
                  <c:v>0.24413833491086942</c:v>
                </c:pt>
                <c:pt idx="16">
                  <c:v>0.22941253058291222</c:v>
                </c:pt>
                <c:pt idx="17">
                  <c:v>0.21701185325410616</c:v>
                </c:pt>
                <c:pt idx="18">
                  <c:v>0.20538621825835046</c:v>
                </c:pt>
                <c:pt idx="19">
                  <c:v>0.19440645187347011</c:v>
                </c:pt>
                <c:pt idx="20">
                  <c:v>0.18549346504339073</c:v>
                </c:pt>
                <c:pt idx="21">
                  <c:v>0.17787221543506201</c:v>
                </c:pt>
                <c:pt idx="22">
                  <c:v>0.21468672625495502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Sheet2!$G$114:$G$136</c:f>
              <c:numCache>
                <c:formatCode>General</c:formatCode>
                <c:ptCount val="23"/>
                <c:pt idx="0">
                  <c:v>0.61458425834295993</c:v>
                </c:pt>
                <c:pt idx="1">
                  <c:v>0.59887534697775124</c:v>
                </c:pt>
                <c:pt idx="2">
                  <c:v>0.57757148087972843</c:v>
                </c:pt>
                <c:pt idx="3">
                  <c:v>0.55583723364841231</c:v>
                </c:pt>
                <c:pt idx="4">
                  <c:v>0.53367260528380267</c:v>
                </c:pt>
                <c:pt idx="5">
                  <c:v>0.51516621655218697</c:v>
                </c:pt>
                <c:pt idx="6">
                  <c:v>0.49192563535434397</c:v>
                </c:pt>
                <c:pt idx="7">
                  <c:v>0.47557115228919516</c:v>
                </c:pt>
                <c:pt idx="8">
                  <c:v>0.45448247675781905</c:v>
                </c:pt>
                <c:pt idx="9">
                  <c:v>0.43576089745955665</c:v>
                </c:pt>
                <c:pt idx="10">
                  <c:v>0.4127355068283603</c:v>
                </c:pt>
                <c:pt idx="11">
                  <c:v>0.39164683129698424</c:v>
                </c:pt>
                <c:pt idx="12">
                  <c:v>0.37184929916548837</c:v>
                </c:pt>
                <c:pt idx="13">
                  <c:v>0.3503302425008189</c:v>
                </c:pt>
                <c:pt idx="14">
                  <c:v>0.32924156696944279</c:v>
                </c:pt>
                <c:pt idx="15">
                  <c:v>0.30987441597124027</c:v>
                </c:pt>
                <c:pt idx="16">
                  <c:v>0.28921612157315763</c:v>
                </c:pt>
                <c:pt idx="17">
                  <c:v>0.26963378000830834</c:v>
                </c:pt>
                <c:pt idx="18">
                  <c:v>0.25306410637651294</c:v>
                </c:pt>
                <c:pt idx="19">
                  <c:v>0.23455771764489716</c:v>
                </c:pt>
                <c:pt idx="20">
                  <c:v>0.21519056664669464</c:v>
                </c:pt>
                <c:pt idx="21">
                  <c:v>0.2052918005809467</c:v>
                </c:pt>
                <c:pt idx="22">
                  <c:v>0.21260827984693431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Sheet2!$K$114:$K$136</c:f>
              <c:numCache>
                <c:formatCode>General</c:formatCode>
                <c:ptCount val="23"/>
                <c:pt idx="0">
                  <c:v>0.8183487651144471</c:v>
                </c:pt>
                <c:pt idx="1">
                  <c:v>0.79151248230783899</c:v>
                </c:pt>
                <c:pt idx="2">
                  <c:v>0.77793648041743713</c:v>
                </c:pt>
                <c:pt idx="3">
                  <c:v>0.74920587176565689</c:v>
                </c:pt>
                <c:pt idx="4">
                  <c:v>0.71984382116548573</c:v>
                </c:pt>
                <c:pt idx="5">
                  <c:v>0.68985032861692386</c:v>
                </c:pt>
                <c:pt idx="6">
                  <c:v>0.65922539411997116</c:v>
                </c:pt>
                <c:pt idx="7">
                  <c:v>0.6333362742359494</c:v>
                </c:pt>
                <c:pt idx="8">
                  <c:v>0.60113273486801966</c:v>
                </c:pt>
                <c:pt idx="9">
                  <c:v>0.56829775355169931</c:v>
                </c:pt>
                <c:pt idx="10">
                  <c:v>0.53925142392572345</c:v>
                </c:pt>
                <c:pt idx="11">
                  <c:v>0.50894221040296628</c:v>
                </c:pt>
                <c:pt idx="12">
                  <c:v>0.481158764673772</c:v>
                </c:pt>
                <c:pt idx="13">
                  <c:v>0.45495392381555483</c:v>
                </c:pt>
                <c:pt idx="14">
                  <c:v>0.4230661054218206</c:v>
                </c:pt>
                <c:pt idx="15">
                  <c:v>0.39496693871843103</c:v>
                </c:pt>
                <c:pt idx="16">
                  <c:v>0.36623633006665063</c:v>
                </c:pt>
                <c:pt idx="17">
                  <c:v>0.34034721018262881</c:v>
                </c:pt>
                <c:pt idx="18">
                  <c:v>0.31256376445343459</c:v>
                </c:pt>
                <c:pt idx="19">
                  <c:v>0.28257027190487272</c:v>
                </c:pt>
                <c:pt idx="20">
                  <c:v>0.25889119884021855</c:v>
                </c:pt>
                <c:pt idx="21">
                  <c:v>0.24531519694981682</c:v>
                </c:pt>
                <c:pt idx="22">
                  <c:v>0.24689380182079382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5640"/>
        <c:axId val="421286424"/>
      </c:scatterChart>
      <c:valAx>
        <c:axId val="42128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6424"/>
        <c:crosses val="autoZero"/>
        <c:crossBetween val="midCat"/>
      </c:valAx>
      <c:valAx>
        <c:axId val="4212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175384924018259E-2"/>
                  <c:y val="6.3741615631379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Sheet2!$A$5:$A$28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Sheet2!$C$5:$C$28</c:f>
              <c:numCache>
                <c:formatCode>General</c:formatCode>
                <c:ptCount val="24"/>
                <c:pt idx="0">
                  <c:v>0.42162302917940625</c:v>
                </c:pt>
                <c:pt idx="1">
                  <c:v>0.40999739418365061</c:v>
                </c:pt>
                <c:pt idx="2">
                  <c:v>0.39785506429919465</c:v>
                </c:pt>
                <c:pt idx="3">
                  <c:v>0.38248339136036208</c:v>
                </c:pt>
                <c:pt idx="4">
                  <c:v>0.36943684542068073</c:v>
                </c:pt>
                <c:pt idx="5">
                  <c:v>0.35587360459229911</c:v>
                </c:pt>
                <c:pt idx="6">
                  <c:v>0.34179366887521717</c:v>
                </c:pt>
                <c:pt idx="7">
                  <c:v>0.32719703826943508</c:v>
                </c:pt>
                <c:pt idx="8">
                  <c:v>0.31415049232975367</c:v>
                </c:pt>
                <c:pt idx="9">
                  <c:v>0.30032890405702189</c:v>
                </c:pt>
                <c:pt idx="10">
                  <c:v>0.28754070556169065</c:v>
                </c:pt>
                <c:pt idx="11">
                  <c:v>0.27371911728895892</c:v>
                </c:pt>
                <c:pt idx="12">
                  <c:v>0.26041422390492741</c:v>
                </c:pt>
                <c:pt idx="13">
                  <c:v>0.24723850424307092</c:v>
                </c:pt>
                <c:pt idx="14">
                  <c:v>0.23251269991511375</c:v>
                </c:pt>
                <c:pt idx="15">
                  <c:v>0.21972450141978248</c:v>
                </c:pt>
                <c:pt idx="16">
                  <c:v>0.20461117592530009</c:v>
                </c:pt>
                <c:pt idx="17">
                  <c:v>0.19078958765256834</c:v>
                </c:pt>
                <c:pt idx="18">
                  <c:v>0.17670965193548646</c:v>
                </c:pt>
                <c:pt idx="19">
                  <c:v>0.16340475855145495</c:v>
                </c:pt>
                <c:pt idx="20">
                  <c:v>0.14829143305697254</c:v>
                </c:pt>
                <c:pt idx="21">
                  <c:v>0.13446984478424079</c:v>
                </c:pt>
                <c:pt idx="22">
                  <c:v>0.11832312951235788</c:v>
                </c:pt>
                <c:pt idx="23">
                  <c:v>0.11186444340360471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544811675610615E-2"/>
                  <c:y val="-5.725758238553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Sheet2!$A$5:$A$28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Sheet2!$G$5:$G$28</c:f>
              <c:numCache>
                <c:formatCode>General</c:formatCode>
                <c:ptCount val="24"/>
                <c:pt idx="0">
                  <c:v>0.58876139034535657</c:v>
                </c:pt>
                <c:pt idx="1">
                  <c:v>0.56917904878050729</c:v>
                </c:pt>
                <c:pt idx="2">
                  <c:v>0.55863471101481932</c:v>
                </c:pt>
                <c:pt idx="3">
                  <c:v>0.53324222415050937</c:v>
                </c:pt>
                <c:pt idx="4">
                  <c:v>0.51645735995206721</c:v>
                </c:pt>
                <c:pt idx="5">
                  <c:v>0.49472311272075098</c:v>
                </c:pt>
                <c:pt idx="6">
                  <c:v>0.47255848435614145</c:v>
                </c:pt>
                <c:pt idx="7">
                  <c:v>0.45362171449123234</c:v>
                </c:pt>
                <c:pt idx="8">
                  <c:v>0.43038113329338928</c:v>
                </c:pt>
                <c:pt idx="9">
                  <c:v>0.40993802946195329</c:v>
                </c:pt>
                <c:pt idx="10">
                  <c:v>0.39164683129698424</c:v>
                </c:pt>
                <c:pt idx="11">
                  <c:v>0.36926701236572801</c:v>
                </c:pt>
                <c:pt idx="12">
                  <c:v>0.34860871796764531</c:v>
                </c:pt>
                <c:pt idx="13">
                  <c:v>0.32902637640279614</c:v>
                </c:pt>
                <c:pt idx="14">
                  <c:v>0.30772251030477332</c:v>
                </c:pt>
                <c:pt idx="15">
                  <c:v>0.28663383477339732</c:v>
                </c:pt>
                <c:pt idx="16">
                  <c:v>0.2651147781087278</c:v>
                </c:pt>
                <c:pt idx="17">
                  <c:v>0.24402610257735172</c:v>
                </c:pt>
                <c:pt idx="18">
                  <c:v>0.22336780817926907</c:v>
                </c:pt>
                <c:pt idx="19">
                  <c:v>0.20120317981465949</c:v>
                </c:pt>
                <c:pt idx="20">
                  <c:v>0.17903855145004996</c:v>
                </c:pt>
                <c:pt idx="21">
                  <c:v>0.15816506648532055</c:v>
                </c:pt>
                <c:pt idx="22">
                  <c:v>0.1325573890543639</c:v>
                </c:pt>
                <c:pt idx="23">
                  <c:v>0.11232947578957461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3567714863667524E-2"/>
                  <c:y val="-4.61650627004957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Sheet2!$A$5:$A$28</c:f>
              <c:numCache>
                <c:formatCode>General</c:formatCode>
                <c:ptCount val="24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Sheet2!$K$5:$K$28</c:f>
              <c:numCache>
                <c:formatCode>General</c:formatCode>
                <c:ptCount val="24"/>
                <c:pt idx="0">
                  <c:v>0.7880395515916897</c:v>
                </c:pt>
                <c:pt idx="1">
                  <c:v>0.76246615268186324</c:v>
                </c:pt>
                <c:pt idx="2">
                  <c:v>0.74320717325594443</c:v>
                </c:pt>
                <c:pt idx="3">
                  <c:v>0.71605516947514114</c:v>
                </c:pt>
                <c:pt idx="4">
                  <c:v>0.68827172374594692</c:v>
                </c:pt>
                <c:pt idx="5">
                  <c:v>0.65985683606836198</c:v>
                </c:pt>
                <c:pt idx="6">
                  <c:v>0.62512752890686918</c:v>
                </c:pt>
                <c:pt idx="7">
                  <c:v>0.60113273486801966</c:v>
                </c:pt>
                <c:pt idx="8">
                  <c:v>0.57082352134526249</c:v>
                </c:pt>
                <c:pt idx="9">
                  <c:v>0.53988286587411438</c:v>
                </c:pt>
                <c:pt idx="10">
                  <c:v>0.51273086209331098</c:v>
                </c:pt>
                <c:pt idx="11">
                  <c:v>0.48431597441572599</c:v>
                </c:pt>
                <c:pt idx="12">
                  <c:v>0.45084955115101483</c:v>
                </c:pt>
                <c:pt idx="13">
                  <c:v>0.42369754737021131</c:v>
                </c:pt>
                <c:pt idx="14">
                  <c:v>0.39465121774423562</c:v>
                </c:pt>
                <c:pt idx="15">
                  <c:v>0.36655205104084609</c:v>
                </c:pt>
                <c:pt idx="16">
                  <c:v>0.33845288433745646</c:v>
                </c:pt>
                <c:pt idx="17">
                  <c:v>0.307196507892113</c:v>
                </c:pt>
                <c:pt idx="18">
                  <c:v>0.2784658992403326</c:v>
                </c:pt>
                <c:pt idx="19">
                  <c:v>0.24784096474337997</c:v>
                </c:pt>
                <c:pt idx="20">
                  <c:v>0.21721603024642727</c:v>
                </c:pt>
                <c:pt idx="21">
                  <c:v>0.18753825867206078</c:v>
                </c:pt>
                <c:pt idx="22">
                  <c:v>0.15533471930413115</c:v>
                </c:pt>
                <c:pt idx="23">
                  <c:v>0.12944559942010928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00520"/>
        <c:axId val="283255760"/>
      </c:scatterChart>
      <c:valAx>
        <c:axId val="41300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55760"/>
        <c:crosses val="autoZero"/>
        <c:crossBetween val="midCat"/>
      </c:valAx>
      <c:valAx>
        <c:axId val="283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</a:t>
                </a:r>
                <a:r>
                  <a:rPr lang="en-US" baseline="0"/>
                  <a:t>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6546667335372887"/>
          <c:y val="0.17563466025080196"/>
          <c:w val="0.2217944731430864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Sheet2!$C$32:$C$53</c:f>
              <c:numCache>
                <c:formatCode>General</c:formatCode>
                <c:ptCount val="22"/>
                <c:pt idx="0">
                  <c:v>0.32861794921336074</c:v>
                </c:pt>
                <c:pt idx="1">
                  <c:v>0.31492553466280404</c:v>
                </c:pt>
                <c:pt idx="2">
                  <c:v>0.30407494200009871</c:v>
                </c:pt>
                <c:pt idx="3">
                  <c:v>0.29296600189304334</c:v>
                </c:pt>
                <c:pt idx="4">
                  <c:v>0.27901523989813648</c:v>
                </c:pt>
                <c:pt idx="5">
                  <c:v>0.26751877862455586</c:v>
                </c:pt>
                <c:pt idx="6">
                  <c:v>0.25576396990662514</c:v>
                </c:pt>
                <c:pt idx="7">
                  <c:v>0.24375081374434424</c:v>
                </c:pt>
                <c:pt idx="8">
                  <c:v>0.22941253058291222</c:v>
                </c:pt>
                <c:pt idx="9">
                  <c:v>0.21701185325410616</c:v>
                </c:pt>
                <c:pt idx="10">
                  <c:v>0.20435282848094999</c:v>
                </c:pt>
                <c:pt idx="11">
                  <c:v>0.19143545626344366</c:v>
                </c:pt>
                <c:pt idx="12">
                  <c:v>0.1782597366015872</c:v>
                </c:pt>
                <c:pt idx="13">
                  <c:v>0.16624658043930632</c:v>
                </c:pt>
                <c:pt idx="14">
                  <c:v>0.15242499216657457</c:v>
                </c:pt>
                <c:pt idx="15">
                  <c:v>0.13950761994906824</c:v>
                </c:pt>
                <c:pt idx="16">
                  <c:v>0.12607355284286167</c:v>
                </c:pt>
                <c:pt idx="17">
                  <c:v>0.11302700690318029</c:v>
                </c:pt>
                <c:pt idx="18">
                  <c:v>9.9205418630448544E-2</c:v>
                </c:pt>
                <c:pt idx="19">
                  <c:v>8.5254656635541701E-2</c:v>
                </c:pt>
                <c:pt idx="20">
                  <c:v>7.1303894640634885E-2</c:v>
                </c:pt>
                <c:pt idx="21">
                  <c:v>5.6190569146152489E-2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Sheet2!$G$32:$G$53</c:f>
              <c:numCache>
                <c:formatCode>General</c:formatCode>
                <c:ptCount val="22"/>
                <c:pt idx="0">
                  <c:v>0.51645735995206721</c:v>
                </c:pt>
                <c:pt idx="1">
                  <c:v>0.49988768632027164</c:v>
                </c:pt>
                <c:pt idx="2">
                  <c:v>0.48288763155518272</c:v>
                </c:pt>
                <c:pt idx="3">
                  <c:v>0.46545719565680055</c:v>
                </c:pt>
                <c:pt idx="4">
                  <c:v>0.44329256729219096</c:v>
                </c:pt>
                <c:pt idx="5">
                  <c:v>0.42112793892758144</c:v>
                </c:pt>
                <c:pt idx="6">
                  <c:v>0.40283674076261239</c:v>
                </c:pt>
                <c:pt idx="7">
                  <c:v>0.38411516146434993</c:v>
                </c:pt>
                <c:pt idx="8">
                  <c:v>0.36152015196644699</c:v>
                </c:pt>
                <c:pt idx="9">
                  <c:v>0.34215300096824447</c:v>
                </c:pt>
                <c:pt idx="10">
                  <c:v>0.32235546883674854</c:v>
                </c:pt>
                <c:pt idx="11">
                  <c:v>0.30212755557195931</c:v>
                </c:pt>
                <c:pt idx="12">
                  <c:v>0.28146926117387661</c:v>
                </c:pt>
                <c:pt idx="13">
                  <c:v>0.26274768187561415</c:v>
                </c:pt>
                <c:pt idx="14">
                  <c:v>0.241013434644298</c:v>
                </c:pt>
                <c:pt idx="15">
                  <c:v>0.22078552137950871</c:v>
                </c:pt>
                <c:pt idx="16">
                  <c:v>0.19969684584813263</c:v>
                </c:pt>
                <c:pt idx="17">
                  <c:v>0.17774740805016981</c:v>
                </c:pt>
                <c:pt idx="18">
                  <c:v>0.15751949478538047</c:v>
                </c:pt>
                <c:pt idx="19">
                  <c:v>0.13557005698741761</c:v>
                </c:pt>
                <c:pt idx="20">
                  <c:v>0.11448138145604156</c:v>
                </c:pt>
                <c:pt idx="21">
                  <c:v>9.2316753091432016E-2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Sheet2!$K$32:$K$53</c:f>
              <c:numCache>
                <c:formatCode>General</c:formatCode>
                <c:ptCount val="22"/>
                <c:pt idx="0">
                  <c:v>0.72742112454617502</c:v>
                </c:pt>
                <c:pt idx="1">
                  <c:v>0.71163507583640573</c:v>
                </c:pt>
                <c:pt idx="2">
                  <c:v>0.68069442036525762</c:v>
                </c:pt>
                <c:pt idx="3">
                  <c:v>0.65638390535221269</c:v>
                </c:pt>
                <c:pt idx="4">
                  <c:v>0.62512752890686918</c:v>
                </c:pt>
                <c:pt idx="5">
                  <c:v>0.59986985097123813</c:v>
                </c:pt>
                <c:pt idx="6">
                  <c:v>0.56829775355169931</c:v>
                </c:pt>
                <c:pt idx="7">
                  <c:v>0.54209291269348203</c:v>
                </c:pt>
                <c:pt idx="8">
                  <c:v>0.51525662988687404</c:v>
                </c:pt>
                <c:pt idx="9">
                  <c:v>0.48778890513187523</c:v>
                </c:pt>
                <c:pt idx="10">
                  <c:v>0.45968973842848565</c:v>
                </c:pt>
                <c:pt idx="11">
                  <c:v>0.43095912977670531</c:v>
                </c:pt>
                <c:pt idx="12">
                  <c:v>0.3978084274861895</c:v>
                </c:pt>
                <c:pt idx="13">
                  <c:v>0.37160358662797222</c:v>
                </c:pt>
                <c:pt idx="14">
                  <c:v>0.34097865213101958</c:v>
                </c:pt>
                <c:pt idx="15">
                  <c:v>0.31256376445343459</c:v>
                </c:pt>
                <c:pt idx="16">
                  <c:v>0.28288599287906807</c:v>
                </c:pt>
                <c:pt idx="17">
                  <c:v>0.25194533740792002</c:v>
                </c:pt>
                <c:pt idx="18">
                  <c:v>0.22353044973033509</c:v>
                </c:pt>
                <c:pt idx="19">
                  <c:v>0.19258979425918699</c:v>
                </c:pt>
                <c:pt idx="20">
                  <c:v>0.16291202268482047</c:v>
                </c:pt>
                <c:pt idx="21">
                  <c:v>0.13544429792982168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88464"/>
        <c:axId val="417486504"/>
      </c:scatterChart>
      <c:valAx>
        <c:axId val="4174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6504"/>
        <c:crosses val="autoZero"/>
        <c:crossBetween val="midCat"/>
      </c:valAx>
      <c:valAx>
        <c:axId val="4174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Plástico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Sheet2!$C$58:$C$81</c:f>
              <c:numCache>
                <c:formatCode>General</c:formatCode>
                <c:ptCount val="24"/>
                <c:pt idx="0">
                  <c:v>0.42782336784380937</c:v>
                </c:pt>
                <c:pt idx="1">
                  <c:v>0.41593938540370345</c:v>
                </c:pt>
                <c:pt idx="2">
                  <c:v>0.40069688618704602</c:v>
                </c:pt>
                <c:pt idx="3">
                  <c:v>0.38790868769171477</c:v>
                </c:pt>
                <c:pt idx="4">
                  <c:v>0.37460379430768326</c:v>
                </c:pt>
                <c:pt idx="5">
                  <c:v>0.36078220603495154</c:v>
                </c:pt>
                <c:pt idx="6">
                  <c:v>0.34411879587436839</c:v>
                </c:pt>
                <c:pt idx="7">
                  <c:v>0.33158894482338719</c:v>
                </c:pt>
                <c:pt idx="8">
                  <c:v>0.32035083099415673</c:v>
                </c:pt>
                <c:pt idx="9">
                  <c:v>0.30614172155489977</c:v>
                </c:pt>
                <c:pt idx="10">
                  <c:v>0.2911575697825925</c:v>
                </c:pt>
                <c:pt idx="11">
                  <c:v>0.27707763406551056</c:v>
                </c:pt>
                <c:pt idx="12">
                  <c:v>0.26506447790322968</c:v>
                </c:pt>
                <c:pt idx="13">
                  <c:v>0.24865941518699664</c:v>
                </c:pt>
                <c:pt idx="14">
                  <c:v>0.23509617435861502</c:v>
                </c:pt>
                <c:pt idx="15">
                  <c:v>0.22204962841893364</c:v>
                </c:pt>
                <c:pt idx="16">
                  <c:v>0.20771134525750162</c:v>
                </c:pt>
                <c:pt idx="17">
                  <c:v>0.19350223581824463</c:v>
                </c:pt>
                <c:pt idx="18">
                  <c:v>0.17903477893463762</c:v>
                </c:pt>
                <c:pt idx="19">
                  <c:v>0.16469649577320558</c:v>
                </c:pt>
                <c:pt idx="20">
                  <c:v>0.1508749075004738</c:v>
                </c:pt>
                <c:pt idx="21">
                  <c:v>0.13718249294991711</c:v>
                </c:pt>
                <c:pt idx="22">
                  <c:v>0.12349007839936041</c:v>
                </c:pt>
                <c:pt idx="23">
                  <c:v>0.10824757918270295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Sheet2!$G$58:$G$81</c:f>
              <c:numCache>
                <c:formatCode>General</c:formatCode>
                <c:ptCount val="24"/>
                <c:pt idx="0">
                  <c:v>0.58876139034535657</c:v>
                </c:pt>
                <c:pt idx="1">
                  <c:v>0.57412843181338136</c:v>
                </c:pt>
                <c:pt idx="2">
                  <c:v>0.55390051854859201</c:v>
                </c:pt>
                <c:pt idx="3">
                  <c:v>0.53324222415050937</c:v>
                </c:pt>
                <c:pt idx="4">
                  <c:v>0.51215354861913331</c:v>
                </c:pt>
                <c:pt idx="5">
                  <c:v>0.49472311272075098</c:v>
                </c:pt>
                <c:pt idx="6">
                  <c:v>0.47255848435614145</c:v>
                </c:pt>
                <c:pt idx="7">
                  <c:v>0.45362171449123234</c:v>
                </c:pt>
                <c:pt idx="8">
                  <c:v>0.43038113329338928</c:v>
                </c:pt>
                <c:pt idx="9">
                  <c:v>0.40993802946195329</c:v>
                </c:pt>
                <c:pt idx="10">
                  <c:v>0.39164683129698424</c:v>
                </c:pt>
                <c:pt idx="11">
                  <c:v>0.36926701236572801</c:v>
                </c:pt>
                <c:pt idx="12">
                  <c:v>0.34860871796764531</c:v>
                </c:pt>
                <c:pt idx="13">
                  <c:v>0.32665928016968249</c:v>
                </c:pt>
                <c:pt idx="14">
                  <c:v>0.30772251030477332</c:v>
                </c:pt>
                <c:pt idx="15">
                  <c:v>0.28663383477339732</c:v>
                </c:pt>
                <c:pt idx="16">
                  <c:v>0.26339325357555426</c:v>
                </c:pt>
                <c:pt idx="17">
                  <c:v>0.24402610257735172</c:v>
                </c:pt>
                <c:pt idx="18">
                  <c:v>0.22336780817926907</c:v>
                </c:pt>
                <c:pt idx="19">
                  <c:v>0.20335508548112644</c:v>
                </c:pt>
                <c:pt idx="20">
                  <c:v>0.18162083824981029</c:v>
                </c:pt>
                <c:pt idx="21">
                  <c:v>0.15881063818526067</c:v>
                </c:pt>
                <c:pt idx="22">
                  <c:v>0.13470929472083085</c:v>
                </c:pt>
                <c:pt idx="23">
                  <c:v>0.11405100032274816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Sheet2!$K$58:$K$81</c:f>
              <c:numCache>
                <c:formatCode>General</c:formatCode>
                <c:ptCount val="24"/>
                <c:pt idx="0">
                  <c:v>0.78046224821100041</c:v>
                </c:pt>
                <c:pt idx="1">
                  <c:v>0.75520457027536936</c:v>
                </c:pt>
                <c:pt idx="2">
                  <c:v>0.72931545039134738</c:v>
                </c:pt>
                <c:pt idx="3">
                  <c:v>0.70942502901703797</c:v>
                </c:pt>
                <c:pt idx="4">
                  <c:v>0.67564288477813139</c:v>
                </c:pt>
                <c:pt idx="5">
                  <c:v>0.64785943904893728</c:v>
                </c:pt>
                <c:pt idx="6">
                  <c:v>0.61944455137135224</c:v>
                </c:pt>
                <c:pt idx="7">
                  <c:v>0.59039822174537648</c:v>
                </c:pt>
                <c:pt idx="8">
                  <c:v>0.56072045017100991</c:v>
                </c:pt>
                <c:pt idx="9">
                  <c:v>0.53514705126118345</c:v>
                </c:pt>
                <c:pt idx="10">
                  <c:v>0.50389067481584005</c:v>
                </c:pt>
                <c:pt idx="11">
                  <c:v>0.47610722908664582</c:v>
                </c:pt>
                <c:pt idx="12">
                  <c:v>0.45084955115101483</c:v>
                </c:pt>
                <c:pt idx="13">
                  <c:v>0.42022461665406208</c:v>
                </c:pt>
                <c:pt idx="14">
                  <c:v>0.39149400800228173</c:v>
                </c:pt>
                <c:pt idx="15">
                  <c:v>0.36371056227308757</c:v>
                </c:pt>
                <c:pt idx="16">
                  <c:v>0.33340134875033023</c:v>
                </c:pt>
                <c:pt idx="17">
                  <c:v>0.307196507892113</c:v>
                </c:pt>
                <c:pt idx="18">
                  <c:v>0.28036022508550501</c:v>
                </c:pt>
                <c:pt idx="19">
                  <c:v>0.25099817448533385</c:v>
                </c:pt>
                <c:pt idx="20">
                  <c:v>0.22100468193677195</c:v>
                </c:pt>
                <c:pt idx="21">
                  <c:v>0.1913269103624054</c:v>
                </c:pt>
                <c:pt idx="22">
                  <c:v>0.15849192904608503</c:v>
                </c:pt>
                <c:pt idx="23">
                  <c:v>0.13607573987821245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02872"/>
        <c:axId val="413000128"/>
      </c:scatterChart>
      <c:valAx>
        <c:axId val="4130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0128"/>
        <c:crosses val="autoZero"/>
        <c:crossBetween val="midCat"/>
      </c:valAx>
      <c:valAx>
        <c:axId val="413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D=22.2cm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724221164198203E-2"/>
                  <c:y val="-5.957677165354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Sheet2!$C$86:$C$109</c:f>
              <c:numCache>
                <c:formatCode>General</c:formatCode>
                <c:ptCount val="24"/>
                <c:pt idx="0">
                  <c:v>0.42782336784380937</c:v>
                </c:pt>
                <c:pt idx="1">
                  <c:v>0.41593938540370345</c:v>
                </c:pt>
                <c:pt idx="2">
                  <c:v>0.40353870807489739</c:v>
                </c:pt>
                <c:pt idx="3">
                  <c:v>0.38790868769171477</c:v>
                </c:pt>
                <c:pt idx="4">
                  <c:v>0.37460379430768326</c:v>
                </c:pt>
                <c:pt idx="5">
                  <c:v>0.36078220603495154</c:v>
                </c:pt>
                <c:pt idx="6">
                  <c:v>0.34644392287351944</c:v>
                </c:pt>
                <c:pt idx="7">
                  <c:v>0.33378489810036327</c:v>
                </c:pt>
                <c:pt idx="8">
                  <c:v>0.31828405143935573</c:v>
                </c:pt>
                <c:pt idx="9">
                  <c:v>0.30614172155489977</c:v>
                </c:pt>
                <c:pt idx="10">
                  <c:v>0.2911575697825925</c:v>
                </c:pt>
                <c:pt idx="11">
                  <c:v>0.27707763406551056</c:v>
                </c:pt>
                <c:pt idx="12">
                  <c:v>0.26351439323712889</c:v>
                </c:pt>
                <c:pt idx="13">
                  <c:v>0.25008032613092235</c:v>
                </c:pt>
                <c:pt idx="14">
                  <c:v>0.23638791158036565</c:v>
                </c:pt>
                <c:pt idx="15">
                  <c:v>0.22204962841893364</c:v>
                </c:pt>
                <c:pt idx="16">
                  <c:v>0.20667795548010109</c:v>
                </c:pt>
                <c:pt idx="17">
                  <c:v>0.19259801976301921</c:v>
                </c:pt>
                <c:pt idx="18">
                  <c:v>0.17980982126768794</c:v>
                </c:pt>
                <c:pt idx="19">
                  <c:v>0.1653423643840809</c:v>
                </c:pt>
                <c:pt idx="20">
                  <c:v>0.15035821261177357</c:v>
                </c:pt>
                <c:pt idx="21">
                  <c:v>0.13718249294991711</c:v>
                </c:pt>
                <c:pt idx="22">
                  <c:v>0.12271503606631003</c:v>
                </c:pt>
                <c:pt idx="23">
                  <c:v>0.11690221856843219</c:v>
                </c:pt>
              </c:numCache>
            </c:numRef>
          </c:yVal>
          <c:smooth val="0"/>
        </c:ser>
        <c:ser>
          <c:idx val="1"/>
          <c:order val="1"/>
          <c:tx>
            <c:v>D=17.2cm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3049714909091488E-2"/>
                  <c:y val="-5.815507436570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Sheet2!$G$86:$G$109</c:f>
              <c:numCache>
                <c:formatCode>General</c:formatCode>
                <c:ptCount val="24"/>
                <c:pt idx="0">
                  <c:v>0.58876139034535657</c:v>
                </c:pt>
                <c:pt idx="1">
                  <c:v>0.5790778148462552</c:v>
                </c:pt>
                <c:pt idx="2">
                  <c:v>0.55863471101481932</c:v>
                </c:pt>
                <c:pt idx="3">
                  <c:v>0.53324222415050937</c:v>
                </c:pt>
                <c:pt idx="4">
                  <c:v>0.51645735995206721</c:v>
                </c:pt>
                <c:pt idx="5">
                  <c:v>0.49472311272075098</c:v>
                </c:pt>
                <c:pt idx="6">
                  <c:v>0.47255848435614145</c:v>
                </c:pt>
                <c:pt idx="7">
                  <c:v>0.45362171449123234</c:v>
                </c:pt>
                <c:pt idx="8">
                  <c:v>0.43038113329338928</c:v>
                </c:pt>
                <c:pt idx="9">
                  <c:v>0.41316588796165371</c:v>
                </c:pt>
                <c:pt idx="10">
                  <c:v>0.39164683129698424</c:v>
                </c:pt>
                <c:pt idx="11">
                  <c:v>0.37206448973213507</c:v>
                </c:pt>
                <c:pt idx="12">
                  <c:v>0.35119100476740561</c:v>
                </c:pt>
                <c:pt idx="13">
                  <c:v>0.33376056886902339</c:v>
                </c:pt>
                <c:pt idx="14">
                  <c:v>0.30987441597124027</c:v>
                </c:pt>
                <c:pt idx="15">
                  <c:v>0.28857054987321751</c:v>
                </c:pt>
                <c:pt idx="16">
                  <c:v>0.2651147781087278</c:v>
                </c:pt>
                <c:pt idx="17">
                  <c:v>0.2455324365438786</c:v>
                </c:pt>
                <c:pt idx="18">
                  <c:v>0.22336780817926907</c:v>
                </c:pt>
                <c:pt idx="19">
                  <c:v>0.20335508548112644</c:v>
                </c:pt>
                <c:pt idx="20">
                  <c:v>0.18076007598322349</c:v>
                </c:pt>
                <c:pt idx="21">
                  <c:v>0.16010178158514082</c:v>
                </c:pt>
                <c:pt idx="22">
                  <c:v>0.13944348718705812</c:v>
                </c:pt>
                <c:pt idx="23">
                  <c:v>0.11663328712250851</c:v>
                </c:pt>
              </c:numCache>
            </c:numRef>
          </c:yVal>
          <c:smooth val="0"/>
        </c:ser>
        <c:ser>
          <c:idx val="2"/>
          <c:order val="2"/>
          <c:tx>
            <c:v>D=14.2cm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8877844310153571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Sheet2!$A$32:$A$53</c:f>
              <c:numCache>
                <c:formatCode>General</c:formatCode>
                <c:ptCount val="2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</c:numCache>
            </c:numRef>
          </c:xVal>
          <c:yVal>
            <c:numRef>
              <c:f>Sheet2!$K$86:$K$109</c:f>
              <c:numCache>
                <c:formatCode>General</c:formatCode>
                <c:ptCount val="24"/>
                <c:pt idx="0">
                  <c:v>0.7880395515916897</c:v>
                </c:pt>
                <c:pt idx="1">
                  <c:v>0.76246615268186324</c:v>
                </c:pt>
                <c:pt idx="2">
                  <c:v>0.72931545039134738</c:v>
                </c:pt>
                <c:pt idx="3">
                  <c:v>0.70279488855893479</c:v>
                </c:pt>
                <c:pt idx="4">
                  <c:v>0.68195730426203915</c:v>
                </c:pt>
                <c:pt idx="5">
                  <c:v>0.65385813755864952</c:v>
                </c:pt>
                <c:pt idx="6">
                  <c:v>0.62512752890686918</c:v>
                </c:pt>
                <c:pt idx="7">
                  <c:v>0.59576547830669802</c:v>
                </c:pt>
                <c:pt idx="8">
                  <c:v>0.56577198575813614</c:v>
                </c:pt>
                <c:pt idx="9">
                  <c:v>0.53514705126118345</c:v>
                </c:pt>
                <c:pt idx="10">
                  <c:v>0.50831076845457546</c:v>
                </c:pt>
                <c:pt idx="11">
                  <c:v>0.48021160175118588</c:v>
                </c:pt>
                <c:pt idx="12">
                  <c:v>0.45084955115101483</c:v>
                </c:pt>
                <c:pt idx="13">
                  <c:v>0.42022461665406208</c:v>
                </c:pt>
                <c:pt idx="14">
                  <c:v>0.39149400800228173</c:v>
                </c:pt>
                <c:pt idx="15">
                  <c:v>0.36371056227308757</c:v>
                </c:pt>
                <c:pt idx="16">
                  <c:v>0.3359271165438934</c:v>
                </c:pt>
                <c:pt idx="17">
                  <c:v>0.307196507892113</c:v>
                </c:pt>
                <c:pt idx="18">
                  <c:v>0.2784658992403326</c:v>
                </c:pt>
                <c:pt idx="19">
                  <c:v>0.24784096474337997</c:v>
                </c:pt>
                <c:pt idx="20">
                  <c:v>0.21974179803999039</c:v>
                </c:pt>
                <c:pt idx="21">
                  <c:v>0.1894325845172331</c:v>
                </c:pt>
                <c:pt idx="22">
                  <c:v>0.15786048709769424</c:v>
                </c:pt>
                <c:pt idx="23">
                  <c:v>0.13639146085240783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87680"/>
        <c:axId val="512867952"/>
      </c:scatterChart>
      <c:valAx>
        <c:axId val="417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Discantia(cm)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7952"/>
        <c:crosses val="autoZero"/>
        <c:crossBetween val="midCat"/>
      </c:valAx>
      <c:valAx>
        <c:axId val="5128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Cd/A (pF/cm)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</xdr:colOff>
      <xdr:row>6</xdr:row>
      <xdr:rowOff>52387</xdr:rowOff>
    </xdr:from>
    <xdr:to>
      <xdr:col>21</xdr:col>
      <xdr:colOff>547687</xdr:colOff>
      <xdr:row>20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290513</xdr:colOff>
      <xdr:row>34</xdr:row>
      <xdr:rowOff>173037</xdr:rowOff>
    </xdr:from>
    <xdr:to>
      <xdr:col>22</xdr:col>
      <xdr:colOff>73025</xdr:colOff>
      <xdr:row>49</xdr:row>
      <xdr:rowOff>58737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230188</xdr:colOff>
      <xdr:row>55</xdr:row>
      <xdr:rowOff>51594</xdr:rowOff>
    </xdr:from>
    <xdr:to>
      <xdr:col>22</xdr:col>
      <xdr:colOff>8731</xdr:colOff>
      <xdr:row>69</xdr:row>
      <xdr:rowOff>127794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571499</xdr:colOff>
      <xdr:row>88</xdr:row>
      <xdr:rowOff>119063</xdr:rowOff>
    </xdr:from>
    <xdr:to>
      <xdr:col>21</xdr:col>
      <xdr:colOff>354012</xdr:colOff>
      <xdr:row>103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114</xdr:row>
      <xdr:rowOff>0</xdr:rowOff>
    </xdr:from>
    <xdr:to>
      <xdr:col>21</xdr:col>
      <xdr:colOff>389731</xdr:colOff>
      <xdr:row>128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302420</xdr:colOff>
      <xdr:row>1</xdr:row>
      <xdr:rowOff>0</xdr:rowOff>
    </xdr:from>
    <xdr:to>
      <xdr:col>10</xdr:col>
      <xdr:colOff>285751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4764</xdr:colOff>
      <xdr:row>1</xdr:row>
      <xdr:rowOff>96837</xdr:rowOff>
    </xdr:from>
    <xdr:to>
      <xdr:col>21</xdr:col>
      <xdr:colOff>501651</xdr:colOff>
      <xdr:row>15</xdr:row>
      <xdr:rowOff>173037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325439</xdr:colOff>
      <xdr:row>21</xdr:row>
      <xdr:rowOff>94457</xdr:rowOff>
    </xdr:from>
    <xdr:to>
      <xdr:col>10</xdr:col>
      <xdr:colOff>199232</xdr:colOff>
      <xdr:row>35</xdr:row>
      <xdr:rowOff>170657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20</xdr:row>
      <xdr:rowOff>90489</xdr:rowOff>
    </xdr:from>
    <xdr:to>
      <xdr:col>21</xdr:col>
      <xdr:colOff>487364</xdr:colOff>
      <xdr:row>34</xdr:row>
      <xdr:rowOff>166689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381001</xdr:colOff>
      <xdr:row>38</xdr:row>
      <xdr:rowOff>90488</xdr:rowOff>
    </xdr:from>
    <xdr:to>
      <xdr:col>10</xdr:col>
      <xdr:colOff>237332</xdr:colOff>
      <xdr:row>52</xdr:row>
      <xdr:rowOff>166688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5"/>
  <sheetViews>
    <sheetView workbookViewId="0">
      <selection activeCell="A10" sqref="A10"/>
    </sheetView>
  </sheetViews>
  <sheetFormatPr defaultRowHeight="15" x14ac:dyDescent="0.25"/>
  <cols>
    <col min="1" max="1" width="18.5703125" customWidth="1"/>
    <col min="2" max="2" width="11.5703125" customWidth="1"/>
    <col min="3" max="3" width="13.42578125" customWidth="1"/>
    <col min="8" max="8" width="13.5703125" customWidth="1"/>
    <col min="10" max="10" width="13.5703125" customWidth="1"/>
    <col min="11" max="11" width="17" customWidth="1"/>
  </cols>
  <sheetData>
    <row r="3" spans="1:19" x14ac:dyDescent="0.25">
      <c r="A3" s="3" t="s">
        <v>0</v>
      </c>
      <c r="B3" s="3" t="s">
        <v>1</v>
      </c>
      <c r="C3" s="3"/>
      <c r="D3" s="3"/>
      <c r="E3" s="3" t="s">
        <v>2</v>
      </c>
      <c r="F3" s="3" t="s">
        <v>3</v>
      </c>
      <c r="G3" s="3"/>
      <c r="H3" s="3"/>
      <c r="I3" s="3" t="s">
        <v>4</v>
      </c>
      <c r="J3" s="3" t="s">
        <v>5</v>
      </c>
      <c r="K3" s="3"/>
      <c r="L3" s="3"/>
      <c r="M3" s="3" t="s">
        <v>6</v>
      </c>
      <c r="N3" s="3" t="s">
        <v>7</v>
      </c>
      <c r="O3" s="3"/>
      <c r="P3" s="3"/>
      <c r="Q3" s="3" t="s">
        <v>6</v>
      </c>
      <c r="R3" s="3" t="s">
        <v>8</v>
      </c>
      <c r="S3" s="1"/>
    </row>
    <row r="4" spans="1:19" x14ac:dyDescent="0.25">
      <c r="A4" s="1" t="s">
        <v>9</v>
      </c>
      <c r="B4" s="1" t="s">
        <v>10</v>
      </c>
      <c r="C4" s="1" t="s">
        <v>11</v>
      </c>
      <c r="D4" s="1"/>
      <c r="E4" s="1" t="s">
        <v>9</v>
      </c>
      <c r="F4" s="1" t="s">
        <v>10</v>
      </c>
      <c r="G4" s="1" t="s">
        <v>11</v>
      </c>
      <c r="H4" s="1"/>
      <c r="I4" s="1" t="s">
        <v>9</v>
      </c>
      <c r="J4" s="1" t="s">
        <v>10</v>
      </c>
      <c r="K4" s="1" t="s">
        <v>11</v>
      </c>
      <c r="L4" s="1"/>
      <c r="M4" s="1" t="s">
        <v>9</v>
      </c>
      <c r="N4" s="1" t="s">
        <v>10</v>
      </c>
      <c r="O4" s="1" t="s">
        <v>11</v>
      </c>
      <c r="P4" s="1"/>
      <c r="Q4" s="1" t="s">
        <v>9</v>
      </c>
      <c r="R4" s="1" t="s">
        <v>10</v>
      </c>
      <c r="S4" s="1" t="s">
        <v>11</v>
      </c>
    </row>
    <row r="5" spans="1:19" x14ac:dyDescent="0.25">
      <c r="A5" s="1" t="s">
        <v>12</v>
      </c>
      <c r="B5" s="1"/>
      <c r="C5" s="1" t="s">
        <v>13</v>
      </c>
      <c r="D5" s="1"/>
      <c r="E5" s="1" t="s">
        <v>12</v>
      </c>
      <c r="F5" s="1"/>
      <c r="G5" s="1" t="s">
        <v>13</v>
      </c>
      <c r="H5" s="1"/>
      <c r="I5" s="1" t="s">
        <v>12</v>
      </c>
      <c r="J5" s="1"/>
      <c r="K5" s="1" t="s">
        <v>13</v>
      </c>
      <c r="L5" s="1"/>
      <c r="M5" s="1" t="s">
        <v>12</v>
      </c>
      <c r="N5" s="1"/>
      <c r="O5" s="1" t="s">
        <v>13</v>
      </c>
      <c r="P5" s="1"/>
      <c r="Q5" s="1" t="s">
        <v>12</v>
      </c>
      <c r="R5" s="1"/>
      <c r="S5" s="1" t="s">
        <v>13</v>
      </c>
    </row>
    <row r="6" spans="1:19" x14ac:dyDescent="0.25">
      <c r="A6" s="1">
        <v>1</v>
      </c>
      <c r="B6" s="1"/>
      <c r="C6" s="1">
        <f t="shared" ref="C6:C7" si="0">B6*0.2+1</f>
        <v>1</v>
      </c>
      <c r="D6" s="1"/>
      <c r="E6" s="1">
        <v>1</v>
      </c>
      <c r="F6" s="1"/>
      <c r="G6" s="1">
        <f>F6*0.2+1</f>
        <v>1</v>
      </c>
      <c r="H6" s="1"/>
      <c r="I6" s="1">
        <v>1</v>
      </c>
      <c r="J6" s="1"/>
      <c r="K6" s="1">
        <f>J6*0.2+1</f>
        <v>1</v>
      </c>
      <c r="L6" s="1"/>
      <c r="M6" s="1">
        <v>1</v>
      </c>
      <c r="N6" s="1">
        <v>66.599999999999994</v>
      </c>
      <c r="O6" s="1">
        <f>N6*0.2+10</f>
        <v>23.32</v>
      </c>
      <c r="P6" s="1"/>
      <c r="Q6" s="1">
        <v>1</v>
      </c>
      <c r="R6" s="1"/>
      <c r="S6" s="1">
        <f t="shared" ref="S6:S18" si="1">R6*0.2+1</f>
        <v>1</v>
      </c>
    </row>
    <row r="7" spans="1:19" x14ac:dyDescent="0.25">
      <c r="A7" s="1">
        <v>2</v>
      </c>
      <c r="B7" s="1"/>
      <c r="C7" s="1">
        <f t="shared" si="0"/>
        <v>1</v>
      </c>
      <c r="D7" s="1"/>
      <c r="E7" s="1">
        <v>2</v>
      </c>
      <c r="F7" s="1">
        <v>109.5</v>
      </c>
      <c r="G7" s="1">
        <f>F7*0.2+1</f>
        <v>22.900000000000002</v>
      </c>
      <c r="H7" s="1"/>
      <c r="I7" s="1">
        <v>2</v>
      </c>
      <c r="J7" s="1"/>
      <c r="K7" s="1">
        <f t="shared" ref="K7:K70" si="2">J7*0.2+1</f>
        <v>1</v>
      </c>
      <c r="L7" s="1"/>
      <c r="M7" s="1">
        <v>2</v>
      </c>
      <c r="N7" s="1">
        <v>38.6</v>
      </c>
      <c r="O7" s="1">
        <f t="shared" ref="O7:O70" si="3">N7*0.2+10</f>
        <v>17.72</v>
      </c>
      <c r="P7" s="1"/>
      <c r="Q7" s="1">
        <v>2</v>
      </c>
      <c r="R7" s="1"/>
      <c r="S7" s="1">
        <f t="shared" si="1"/>
        <v>1</v>
      </c>
    </row>
    <row r="8" spans="1:19" x14ac:dyDescent="0.25">
      <c r="A8" s="1">
        <v>3</v>
      </c>
      <c r="B8" s="1">
        <v>123.8</v>
      </c>
      <c r="C8" s="1">
        <f>B8*0.2+1</f>
        <v>25.76</v>
      </c>
      <c r="D8" s="1"/>
      <c r="E8" s="1">
        <v>3</v>
      </c>
      <c r="F8" s="1">
        <v>74.3</v>
      </c>
      <c r="G8" s="1">
        <f t="shared" ref="G8:G71" si="4">F8*0.2+1</f>
        <v>15.86</v>
      </c>
      <c r="H8" s="1"/>
      <c r="I8" s="1">
        <v>3</v>
      </c>
      <c r="J8" s="1">
        <v>62.6</v>
      </c>
      <c r="K8" s="1">
        <f t="shared" si="2"/>
        <v>13.520000000000001</v>
      </c>
      <c r="L8" s="1"/>
      <c r="M8" s="1">
        <v>3</v>
      </c>
      <c r="N8" s="1">
        <v>29.9</v>
      </c>
      <c r="O8" s="1">
        <f t="shared" si="3"/>
        <v>15.98</v>
      </c>
      <c r="P8" s="1"/>
      <c r="Q8" s="1">
        <v>3</v>
      </c>
      <c r="R8" s="1"/>
      <c r="S8" s="1">
        <f t="shared" si="1"/>
        <v>1</v>
      </c>
    </row>
    <row r="9" spans="1:19" x14ac:dyDescent="0.25">
      <c r="A9" s="1">
        <v>4</v>
      </c>
      <c r="B9" s="2">
        <v>95</v>
      </c>
      <c r="C9" s="1">
        <f t="shared" ref="C9:C72" si="5">B9*0.2+1</f>
        <v>20</v>
      </c>
      <c r="D9" s="1"/>
      <c r="E9" s="1">
        <v>4</v>
      </c>
      <c r="F9" s="1">
        <v>59</v>
      </c>
      <c r="G9" s="1">
        <f t="shared" si="4"/>
        <v>12.8</v>
      </c>
      <c r="H9" s="1"/>
      <c r="I9" s="1">
        <v>4</v>
      </c>
      <c r="J9" s="1">
        <v>48.5</v>
      </c>
      <c r="K9" s="1">
        <f t="shared" si="2"/>
        <v>10.700000000000001</v>
      </c>
      <c r="L9" s="1"/>
      <c r="M9" s="1">
        <v>4</v>
      </c>
      <c r="N9" s="1">
        <v>24.9</v>
      </c>
      <c r="O9" s="1">
        <f t="shared" si="3"/>
        <v>14.98</v>
      </c>
      <c r="P9" s="1"/>
      <c r="Q9" s="1">
        <v>4</v>
      </c>
      <c r="R9" s="1"/>
      <c r="S9" s="1">
        <f t="shared" si="1"/>
        <v>1</v>
      </c>
    </row>
    <row r="10" spans="1:19" x14ac:dyDescent="0.25">
      <c r="A10" s="1">
        <v>5</v>
      </c>
      <c r="B10" s="1">
        <v>79.7</v>
      </c>
      <c r="C10" s="1">
        <f t="shared" si="5"/>
        <v>16.940000000000001</v>
      </c>
      <c r="D10" s="1"/>
      <c r="E10" s="1">
        <v>5</v>
      </c>
      <c r="F10" s="1">
        <v>49.8</v>
      </c>
      <c r="G10" s="1">
        <f t="shared" si="4"/>
        <v>10.96</v>
      </c>
      <c r="H10" s="1"/>
      <c r="I10" s="1">
        <v>5</v>
      </c>
      <c r="J10" s="1">
        <v>40.1</v>
      </c>
      <c r="K10" s="1">
        <f t="shared" si="2"/>
        <v>9.0200000000000014</v>
      </c>
      <c r="L10" s="1"/>
      <c r="M10" s="1">
        <v>5</v>
      </c>
      <c r="N10" s="1">
        <v>22.1</v>
      </c>
      <c r="O10" s="1">
        <f t="shared" si="3"/>
        <v>14.420000000000002</v>
      </c>
      <c r="P10" s="1"/>
      <c r="Q10" s="1">
        <v>5</v>
      </c>
      <c r="R10" s="1">
        <v>11.8</v>
      </c>
      <c r="S10" s="1">
        <f t="shared" si="1"/>
        <v>3.3600000000000003</v>
      </c>
    </row>
    <row r="11" spans="1:19" x14ac:dyDescent="0.25">
      <c r="A11" s="1">
        <v>6</v>
      </c>
      <c r="B11" s="1">
        <v>67.099999999999994</v>
      </c>
      <c r="C11" s="1">
        <f t="shared" si="5"/>
        <v>14.42</v>
      </c>
      <c r="D11" s="1"/>
      <c r="E11" s="1">
        <v>6</v>
      </c>
      <c r="F11" s="1">
        <v>43.4</v>
      </c>
      <c r="G11" s="1">
        <f t="shared" si="4"/>
        <v>9.68</v>
      </c>
      <c r="H11" s="1"/>
      <c r="I11" s="1">
        <v>6</v>
      </c>
      <c r="J11" s="1">
        <v>34.200000000000003</v>
      </c>
      <c r="K11" s="1">
        <f t="shared" si="2"/>
        <v>7.8400000000000007</v>
      </c>
      <c r="L11" s="1"/>
      <c r="M11" s="1">
        <v>6</v>
      </c>
      <c r="N11" s="1">
        <v>20</v>
      </c>
      <c r="O11" s="1">
        <f t="shared" si="3"/>
        <v>14</v>
      </c>
      <c r="P11" s="1"/>
      <c r="Q11" s="1">
        <v>6</v>
      </c>
      <c r="R11" s="1">
        <v>11.2</v>
      </c>
      <c r="S11" s="1">
        <f t="shared" si="1"/>
        <v>3.2399999999999998</v>
      </c>
    </row>
    <row r="12" spans="1:19" x14ac:dyDescent="0.25">
      <c r="A12" s="1">
        <v>7</v>
      </c>
      <c r="B12" s="1">
        <v>58.6</v>
      </c>
      <c r="C12" s="1">
        <f t="shared" si="5"/>
        <v>12.72</v>
      </c>
      <c r="D12" s="1"/>
      <c r="E12" s="1">
        <v>7</v>
      </c>
      <c r="F12" s="1">
        <v>38.299999999999997</v>
      </c>
      <c r="G12" s="1">
        <f t="shared" si="4"/>
        <v>8.66</v>
      </c>
      <c r="H12" s="1"/>
      <c r="I12" s="1">
        <v>7</v>
      </c>
      <c r="J12" s="1">
        <v>31.5</v>
      </c>
      <c r="K12" s="1">
        <f t="shared" si="2"/>
        <v>7.3000000000000007</v>
      </c>
      <c r="L12" s="1"/>
      <c r="M12" s="1">
        <v>7</v>
      </c>
      <c r="N12" s="1">
        <v>18.5</v>
      </c>
      <c r="O12" s="1">
        <f t="shared" si="3"/>
        <v>13.7</v>
      </c>
      <c r="P12" s="1"/>
      <c r="Q12" s="1">
        <v>7</v>
      </c>
      <c r="R12" s="1">
        <v>10.8</v>
      </c>
      <c r="S12" s="1">
        <f t="shared" si="1"/>
        <v>3.16</v>
      </c>
    </row>
    <row r="13" spans="1:19" x14ac:dyDescent="0.25">
      <c r="A13" s="1">
        <v>8</v>
      </c>
      <c r="B13" s="1">
        <v>52</v>
      </c>
      <c r="C13" s="1">
        <f t="shared" si="5"/>
        <v>11.4</v>
      </c>
      <c r="D13" s="1"/>
      <c r="E13" s="1">
        <v>8</v>
      </c>
      <c r="F13" s="1">
        <v>34.5</v>
      </c>
      <c r="G13" s="1">
        <f t="shared" si="4"/>
        <v>7.9</v>
      </c>
      <c r="H13" s="1"/>
      <c r="I13" s="1">
        <v>8</v>
      </c>
      <c r="J13" s="1">
        <v>28.7</v>
      </c>
      <c r="K13" s="1">
        <f t="shared" si="2"/>
        <v>6.74</v>
      </c>
      <c r="L13" s="1"/>
      <c r="M13" s="1">
        <v>8</v>
      </c>
      <c r="N13" s="1">
        <v>17.2</v>
      </c>
      <c r="O13" s="1">
        <f t="shared" si="3"/>
        <v>13.44</v>
      </c>
      <c r="P13" s="1"/>
      <c r="Q13" s="1">
        <v>8</v>
      </c>
      <c r="R13" s="1">
        <v>10.5</v>
      </c>
      <c r="S13" s="1">
        <f t="shared" si="1"/>
        <v>3.1</v>
      </c>
    </row>
    <row r="14" spans="1:19" x14ac:dyDescent="0.25">
      <c r="A14" s="1">
        <v>9</v>
      </c>
      <c r="B14" s="1">
        <v>48.2</v>
      </c>
      <c r="C14" s="1">
        <f t="shared" si="5"/>
        <v>10.64</v>
      </c>
      <c r="D14" s="1"/>
      <c r="E14" s="1">
        <v>9</v>
      </c>
      <c r="F14" s="1">
        <v>31.8</v>
      </c>
      <c r="G14" s="1">
        <f t="shared" si="4"/>
        <v>7.36</v>
      </c>
      <c r="H14" s="1"/>
      <c r="I14" s="1">
        <v>9</v>
      </c>
      <c r="J14" s="1">
        <v>26.5</v>
      </c>
      <c r="K14" s="1">
        <f t="shared" si="2"/>
        <v>6.3000000000000007</v>
      </c>
      <c r="L14" s="1"/>
      <c r="M14" s="1">
        <v>9</v>
      </c>
      <c r="N14" s="1">
        <v>16.3</v>
      </c>
      <c r="O14" s="1">
        <f t="shared" si="3"/>
        <v>13.26</v>
      </c>
      <c r="P14" s="1"/>
      <c r="Q14" s="1">
        <v>9</v>
      </c>
      <c r="R14" s="1">
        <v>10.3</v>
      </c>
      <c r="S14" s="1">
        <f t="shared" si="1"/>
        <v>3.06</v>
      </c>
    </row>
    <row r="15" spans="1:19" x14ac:dyDescent="0.25">
      <c r="A15" s="1">
        <v>10</v>
      </c>
      <c r="B15" s="1">
        <v>44.5</v>
      </c>
      <c r="C15" s="1">
        <f t="shared" si="5"/>
        <v>9.9</v>
      </c>
      <c r="D15" s="1"/>
      <c r="E15" s="1">
        <v>10</v>
      </c>
      <c r="F15" s="1">
        <v>29.7</v>
      </c>
      <c r="G15" s="1">
        <f t="shared" si="4"/>
        <v>6.94</v>
      </c>
      <c r="H15" s="1"/>
      <c r="I15" s="1">
        <v>10</v>
      </c>
      <c r="J15" s="1">
        <v>24.9</v>
      </c>
      <c r="K15" s="1">
        <f t="shared" si="2"/>
        <v>5.98</v>
      </c>
      <c r="L15" s="1"/>
      <c r="M15" s="1">
        <v>10</v>
      </c>
      <c r="N15" s="1">
        <v>15.7</v>
      </c>
      <c r="O15" s="1">
        <f t="shared" si="3"/>
        <v>13.14</v>
      </c>
      <c r="P15" s="1"/>
      <c r="Q15" s="1">
        <v>10</v>
      </c>
      <c r="R15" s="1">
        <v>10.199999999999999</v>
      </c>
      <c r="S15" s="1">
        <f t="shared" si="1"/>
        <v>3.04</v>
      </c>
    </row>
    <row r="16" spans="1:19" x14ac:dyDescent="0.25">
      <c r="A16" s="1">
        <v>11</v>
      </c>
      <c r="B16" s="1">
        <v>41.6</v>
      </c>
      <c r="C16" s="1">
        <f t="shared" si="5"/>
        <v>9.32</v>
      </c>
      <c r="D16" s="1"/>
      <c r="E16" s="1">
        <v>11</v>
      </c>
      <c r="F16" s="1">
        <v>27.9</v>
      </c>
      <c r="G16" s="1">
        <f t="shared" si="4"/>
        <v>6.58</v>
      </c>
      <c r="H16" s="1"/>
      <c r="I16" s="1">
        <v>11</v>
      </c>
      <c r="J16" s="1">
        <v>23.5</v>
      </c>
      <c r="K16" s="1">
        <f t="shared" si="2"/>
        <v>5.7</v>
      </c>
      <c r="L16" s="1"/>
      <c r="M16" s="1">
        <v>11</v>
      </c>
      <c r="N16" s="1">
        <v>15.1</v>
      </c>
      <c r="O16" s="1">
        <f t="shared" si="3"/>
        <v>13.02</v>
      </c>
      <c r="P16" s="1"/>
      <c r="Q16" s="1">
        <v>11</v>
      </c>
      <c r="R16" s="1">
        <v>10</v>
      </c>
      <c r="S16" s="1">
        <f t="shared" si="1"/>
        <v>3</v>
      </c>
    </row>
    <row r="17" spans="1:19" x14ac:dyDescent="0.25">
      <c r="A17" s="1">
        <v>12</v>
      </c>
      <c r="B17" s="1">
        <v>38.9</v>
      </c>
      <c r="C17" s="1">
        <f t="shared" si="5"/>
        <v>8.7800000000000011</v>
      </c>
      <c r="D17" s="1"/>
      <c r="E17" s="1">
        <v>12</v>
      </c>
      <c r="F17" s="1">
        <v>26.4</v>
      </c>
      <c r="G17" s="1">
        <f t="shared" si="4"/>
        <v>6.28</v>
      </c>
      <c r="H17" s="1"/>
      <c r="I17" s="1">
        <v>12</v>
      </c>
      <c r="J17" s="1">
        <v>22.5</v>
      </c>
      <c r="K17" s="1">
        <f t="shared" si="2"/>
        <v>5.5</v>
      </c>
      <c r="L17" s="1"/>
      <c r="M17" s="1">
        <v>12</v>
      </c>
      <c r="N17" s="1">
        <v>14.6</v>
      </c>
      <c r="O17" s="1">
        <f t="shared" si="3"/>
        <v>12.92</v>
      </c>
      <c r="P17" s="1"/>
      <c r="Q17" s="1">
        <v>12</v>
      </c>
      <c r="R17" s="1">
        <v>9.9</v>
      </c>
      <c r="S17" s="1">
        <f t="shared" si="1"/>
        <v>2.9800000000000004</v>
      </c>
    </row>
    <row r="18" spans="1:19" x14ac:dyDescent="0.25">
      <c r="A18" s="1">
        <v>13</v>
      </c>
      <c r="B18" s="1">
        <v>36.5</v>
      </c>
      <c r="C18" s="1">
        <f t="shared" si="5"/>
        <v>8.3000000000000007</v>
      </c>
      <c r="D18" s="1"/>
      <c r="E18" s="1">
        <v>13</v>
      </c>
      <c r="F18" s="1">
        <v>25.4</v>
      </c>
      <c r="G18" s="1">
        <f t="shared" si="4"/>
        <v>6.08</v>
      </c>
      <c r="H18" s="1"/>
      <c r="I18" s="1">
        <v>13</v>
      </c>
      <c r="J18" s="1">
        <v>21.5</v>
      </c>
      <c r="K18" s="1">
        <f t="shared" si="2"/>
        <v>5.3</v>
      </c>
      <c r="L18" s="1"/>
      <c r="M18" s="1">
        <v>13</v>
      </c>
      <c r="N18" s="1">
        <v>14.1</v>
      </c>
      <c r="O18" s="1">
        <f t="shared" si="3"/>
        <v>12.82</v>
      </c>
      <c r="P18" s="1"/>
      <c r="Q18" s="1">
        <v>13</v>
      </c>
      <c r="R18" s="1">
        <v>9.8000000000000007</v>
      </c>
      <c r="S18" s="1">
        <f t="shared" si="1"/>
        <v>2.96</v>
      </c>
    </row>
    <row r="19" spans="1:19" x14ac:dyDescent="0.25">
      <c r="A19" s="1">
        <v>14</v>
      </c>
      <c r="B19" s="1">
        <v>34.700000000000003</v>
      </c>
      <c r="C19" s="1">
        <f t="shared" si="5"/>
        <v>7.9400000000000013</v>
      </c>
      <c r="D19" s="1"/>
      <c r="E19" s="1">
        <v>14</v>
      </c>
      <c r="F19" s="1">
        <v>24.3</v>
      </c>
      <c r="G19" s="1">
        <f t="shared" si="4"/>
        <v>5.86</v>
      </c>
      <c r="H19" s="1"/>
      <c r="I19" s="1">
        <v>14</v>
      </c>
      <c r="J19" s="1">
        <v>20.399999999999999</v>
      </c>
      <c r="K19" s="1">
        <f t="shared" si="2"/>
        <v>5.08</v>
      </c>
      <c r="L19" s="1"/>
      <c r="M19" s="1">
        <v>14</v>
      </c>
      <c r="N19" s="1">
        <v>13.8</v>
      </c>
      <c r="O19" s="1">
        <f t="shared" si="3"/>
        <v>12.76</v>
      </c>
      <c r="P19" s="1"/>
      <c r="Q19" s="1">
        <v>14</v>
      </c>
      <c r="R19" s="1">
        <v>9.6999999999999993</v>
      </c>
      <c r="S19" s="1">
        <f>R19*0.2+1</f>
        <v>2.94</v>
      </c>
    </row>
    <row r="20" spans="1:19" x14ac:dyDescent="0.25">
      <c r="A20" s="1">
        <v>15</v>
      </c>
      <c r="B20" s="1">
        <v>33.299999999999997</v>
      </c>
      <c r="C20" s="1">
        <f t="shared" si="5"/>
        <v>7.66</v>
      </c>
      <c r="D20" s="1"/>
      <c r="E20" s="1">
        <v>15</v>
      </c>
      <c r="F20" s="1">
        <v>23.3</v>
      </c>
      <c r="G20" s="1">
        <f t="shared" si="4"/>
        <v>5.66</v>
      </c>
      <c r="H20" s="1"/>
      <c r="I20" s="1">
        <v>15</v>
      </c>
      <c r="J20" s="1">
        <v>19.7</v>
      </c>
      <c r="K20" s="1">
        <f t="shared" si="2"/>
        <v>4.9399999999999995</v>
      </c>
      <c r="L20" s="1"/>
      <c r="M20" s="1">
        <v>15</v>
      </c>
      <c r="N20" s="1">
        <v>13.4</v>
      </c>
      <c r="O20" s="1">
        <f t="shared" si="3"/>
        <v>12.68</v>
      </c>
      <c r="P20" s="1"/>
      <c r="Q20" s="1">
        <v>15</v>
      </c>
      <c r="R20" s="1">
        <v>9.6</v>
      </c>
      <c r="S20" s="1">
        <f t="shared" ref="S20:S83" si="6">R20*0.2+1</f>
        <v>2.92</v>
      </c>
    </row>
    <row r="21" spans="1:19" x14ac:dyDescent="0.25">
      <c r="A21" s="1">
        <v>16</v>
      </c>
      <c r="B21" s="1">
        <v>31.6</v>
      </c>
      <c r="C21" s="1">
        <f t="shared" si="5"/>
        <v>7.32</v>
      </c>
      <c r="D21" s="1"/>
      <c r="E21" s="1">
        <v>16</v>
      </c>
      <c r="F21" s="1">
        <v>22.4</v>
      </c>
      <c r="G21" s="1">
        <f t="shared" si="4"/>
        <v>5.4799999999999995</v>
      </c>
      <c r="H21" s="1"/>
      <c r="I21" s="1">
        <v>16</v>
      </c>
      <c r="J21" s="1">
        <v>19.3</v>
      </c>
      <c r="K21" s="1">
        <f t="shared" si="2"/>
        <v>4.8600000000000003</v>
      </c>
      <c r="L21" s="1"/>
      <c r="M21" s="1">
        <v>16</v>
      </c>
      <c r="N21" s="1">
        <v>13.1</v>
      </c>
      <c r="O21" s="1">
        <f t="shared" si="3"/>
        <v>12.620000000000001</v>
      </c>
      <c r="P21" s="1"/>
      <c r="Q21" s="1">
        <v>16</v>
      </c>
      <c r="R21" s="1">
        <v>9.5</v>
      </c>
      <c r="S21" s="1">
        <f t="shared" si="6"/>
        <v>2.9000000000000004</v>
      </c>
    </row>
    <row r="22" spans="1:19" x14ac:dyDescent="0.25">
      <c r="A22" s="1">
        <v>17</v>
      </c>
      <c r="B22" s="1">
        <v>30.4</v>
      </c>
      <c r="C22" s="1">
        <f t="shared" si="5"/>
        <v>7.08</v>
      </c>
      <c r="D22" s="1"/>
      <c r="E22" s="1">
        <v>17</v>
      </c>
      <c r="F22" s="1">
        <v>21.7</v>
      </c>
      <c r="G22" s="1">
        <f t="shared" si="4"/>
        <v>5.34</v>
      </c>
      <c r="H22" s="1"/>
      <c r="I22" s="1">
        <v>17</v>
      </c>
      <c r="J22" s="1">
        <v>18.5</v>
      </c>
      <c r="K22" s="1">
        <f t="shared" si="2"/>
        <v>4.7</v>
      </c>
      <c r="L22" s="1"/>
      <c r="M22" s="1">
        <v>17</v>
      </c>
      <c r="N22" s="1">
        <v>12.8</v>
      </c>
      <c r="O22" s="1">
        <f t="shared" si="3"/>
        <v>12.56</v>
      </c>
      <c r="P22" s="1"/>
      <c r="Q22" s="1">
        <v>17</v>
      </c>
      <c r="R22" s="1">
        <v>9.5</v>
      </c>
      <c r="S22" s="1">
        <f t="shared" si="6"/>
        <v>2.9000000000000004</v>
      </c>
    </row>
    <row r="23" spans="1:19" x14ac:dyDescent="0.25">
      <c r="A23" s="1">
        <v>18</v>
      </c>
      <c r="B23" s="1">
        <v>29.5</v>
      </c>
      <c r="C23" s="1">
        <f t="shared" si="5"/>
        <v>6.9</v>
      </c>
      <c r="D23" s="1"/>
      <c r="E23" s="1">
        <v>18</v>
      </c>
      <c r="F23" s="1">
        <v>21.1</v>
      </c>
      <c r="G23" s="1">
        <f t="shared" si="4"/>
        <v>5.2200000000000006</v>
      </c>
      <c r="H23" s="1"/>
      <c r="I23" s="1">
        <v>18</v>
      </c>
      <c r="J23" s="1">
        <v>18.3</v>
      </c>
      <c r="K23" s="1">
        <f t="shared" si="2"/>
        <v>4.66</v>
      </c>
      <c r="L23" s="1"/>
      <c r="M23" s="1">
        <v>18</v>
      </c>
      <c r="N23" s="1">
        <v>12.6</v>
      </c>
      <c r="O23" s="1">
        <f t="shared" si="3"/>
        <v>12.52</v>
      </c>
      <c r="P23" s="1"/>
      <c r="Q23" s="1">
        <v>18</v>
      </c>
      <c r="R23" s="1">
        <v>9.4</v>
      </c>
      <c r="S23" s="1">
        <f t="shared" si="6"/>
        <v>2.88</v>
      </c>
    </row>
    <row r="24" spans="1:19" x14ac:dyDescent="0.25">
      <c r="A24" s="1">
        <v>19</v>
      </c>
      <c r="B24" s="1">
        <v>28.4</v>
      </c>
      <c r="C24" s="1">
        <f t="shared" si="5"/>
        <v>6.68</v>
      </c>
      <c r="D24" s="1"/>
      <c r="E24" s="1">
        <v>19</v>
      </c>
      <c r="F24" s="1">
        <v>20.3</v>
      </c>
      <c r="G24" s="1">
        <f t="shared" si="4"/>
        <v>5.0600000000000005</v>
      </c>
      <c r="H24" s="1"/>
      <c r="I24" s="1">
        <v>19</v>
      </c>
      <c r="J24" s="1">
        <v>18</v>
      </c>
      <c r="K24" s="1">
        <f t="shared" si="2"/>
        <v>4.5999999999999996</v>
      </c>
      <c r="L24" s="1"/>
      <c r="M24" s="1">
        <v>19</v>
      </c>
      <c r="N24" s="1">
        <v>12.1</v>
      </c>
      <c r="O24" s="1">
        <f t="shared" si="3"/>
        <v>12.42</v>
      </c>
      <c r="P24" s="1"/>
      <c r="Q24" s="1">
        <v>19</v>
      </c>
      <c r="R24" s="1">
        <v>9.4</v>
      </c>
      <c r="S24" s="1">
        <f t="shared" si="6"/>
        <v>2.88</v>
      </c>
    </row>
    <row r="25" spans="1:19" x14ac:dyDescent="0.25">
      <c r="A25" s="1">
        <v>20</v>
      </c>
      <c r="B25" s="1">
        <v>27.6</v>
      </c>
      <c r="C25" s="1">
        <f t="shared" si="5"/>
        <v>6.5200000000000005</v>
      </c>
      <c r="D25" s="1"/>
      <c r="E25" s="1">
        <v>20</v>
      </c>
      <c r="F25" s="1">
        <v>19.8</v>
      </c>
      <c r="G25" s="1">
        <f t="shared" si="4"/>
        <v>4.9600000000000009</v>
      </c>
      <c r="H25" s="1"/>
      <c r="I25" s="1">
        <v>20</v>
      </c>
      <c r="J25" s="1">
        <v>17.7</v>
      </c>
      <c r="K25" s="1">
        <f t="shared" si="2"/>
        <v>4.54</v>
      </c>
      <c r="L25" s="1"/>
      <c r="M25" s="1">
        <v>20</v>
      </c>
      <c r="N25" s="1">
        <v>11.9</v>
      </c>
      <c r="O25" s="1">
        <f t="shared" si="3"/>
        <v>12.38</v>
      </c>
      <c r="P25" s="1"/>
      <c r="Q25" s="1">
        <v>20</v>
      </c>
      <c r="R25" s="1">
        <v>9.3000000000000007</v>
      </c>
      <c r="S25" s="1">
        <f t="shared" si="6"/>
        <v>2.8600000000000003</v>
      </c>
    </row>
    <row r="26" spans="1:19" x14ac:dyDescent="0.25">
      <c r="A26" s="1">
        <v>21</v>
      </c>
      <c r="B26" s="1">
        <v>26.7</v>
      </c>
      <c r="C26" s="1">
        <f t="shared" si="5"/>
        <v>6.34</v>
      </c>
      <c r="D26" s="1"/>
      <c r="E26" s="1">
        <v>21</v>
      </c>
      <c r="F26" s="1">
        <v>19.399999999999999</v>
      </c>
      <c r="G26" s="1">
        <f t="shared" si="4"/>
        <v>4.88</v>
      </c>
      <c r="H26" s="1"/>
      <c r="I26" s="1">
        <v>21</v>
      </c>
      <c r="J26" s="1">
        <v>17.5</v>
      </c>
      <c r="K26" s="1">
        <f t="shared" si="2"/>
        <v>4.5</v>
      </c>
      <c r="L26" s="1"/>
      <c r="M26" s="1">
        <v>21</v>
      </c>
      <c r="N26" s="1">
        <v>11.7</v>
      </c>
      <c r="O26" s="1">
        <f t="shared" si="3"/>
        <v>12.34</v>
      </c>
      <c r="P26" s="1"/>
      <c r="Q26" s="1">
        <v>21</v>
      </c>
      <c r="R26" s="1">
        <v>9.3000000000000007</v>
      </c>
      <c r="S26" s="1">
        <f t="shared" si="6"/>
        <v>2.8600000000000003</v>
      </c>
    </row>
    <row r="27" spans="1:19" x14ac:dyDescent="0.25">
      <c r="A27" s="1">
        <v>22</v>
      </c>
      <c r="B27" s="1">
        <v>26</v>
      </c>
      <c r="C27" s="1">
        <f t="shared" si="5"/>
        <v>6.2</v>
      </c>
      <c r="D27" s="1"/>
      <c r="E27" s="1">
        <v>22</v>
      </c>
      <c r="F27" s="1">
        <v>19</v>
      </c>
      <c r="G27" s="1">
        <f t="shared" si="4"/>
        <v>4.8000000000000007</v>
      </c>
      <c r="H27" s="1"/>
      <c r="I27" s="1">
        <v>22</v>
      </c>
      <c r="J27" s="1">
        <v>17</v>
      </c>
      <c r="K27" s="1">
        <f t="shared" si="2"/>
        <v>4.4000000000000004</v>
      </c>
      <c r="L27" s="1"/>
      <c r="M27" s="1">
        <v>22</v>
      </c>
      <c r="N27" s="1">
        <v>11.6</v>
      </c>
      <c r="O27" s="1">
        <f t="shared" si="3"/>
        <v>12.32</v>
      </c>
      <c r="P27" s="1"/>
      <c r="Q27" s="1">
        <v>22</v>
      </c>
      <c r="R27" s="1">
        <v>9.1999999999999993</v>
      </c>
      <c r="S27" s="1">
        <f t="shared" si="6"/>
        <v>2.84</v>
      </c>
    </row>
    <row r="28" spans="1:19" x14ac:dyDescent="0.25">
      <c r="A28" s="1">
        <v>23</v>
      </c>
      <c r="B28" s="1">
        <v>25.3</v>
      </c>
      <c r="C28" s="1">
        <f t="shared" si="5"/>
        <v>6.0600000000000005</v>
      </c>
      <c r="D28" s="1"/>
      <c r="E28" s="1">
        <v>23</v>
      </c>
      <c r="F28" s="1">
        <v>18.5</v>
      </c>
      <c r="G28" s="1">
        <f t="shared" si="4"/>
        <v>4.7</v>
      </c>
      <c r="H28" s="1"/>
      <c r="I28" s="1">
        <v>23</v>
      </c>
      <c r="J28" s="1">
        <v>16.899999999999999</v>
      </c>
      <c r="K28" s="1">
        <f t="shared" si="2"/>
        <v>4.38</v>
      </c>
      <c r="L28" s="1"/>
      <c r="M28" s="1">
        <v>23</v>
      </c>
      <c r="N28" s="1">
        <v>11.5</v>
      </c>
      <c r="O28" s="1">
        <f t="shared" si="3"/>
        <v>12.3</v>
      </c>
      <c r="P28" s="1"/>
      <c r="Q28" s="1">
        <v>23</v>
      </c>
      <c r="R28" s="1">
        <v>9.1</v>
      </c>
      <c r="S28" s="1">
        <f t="shared" si="6"/>
        <v>2.8200000000000003</v>
      </c>
    </row>
    <row r="29" spans="1:19" x14ac:dyDescent="0.25">
      <c r="A29" s="1">
        <v>24</v>
      </c>
      <c r="B29" s="1">
        <v>24.8</v>
      </c>
      <c r="C29" s="1">
        <f t="shared" si="5"/>
        <v>5.9600000000000009</v>
      </c>
      <c r="D29" s="1"/>
      <c r="E29" s="1">
        <v>24</v>
      </c>
      <c r="F29" s="1">
        <v>18.2</v>
      </c>
      <c r="G29" s="1">
        <f t="shared" si="4"/>
        <v>4.6400000000000006</v>
      </c>
      <c r="H29" s="1"/>
      <c r="I29" s="1">
        <v>24</v>
      </c>
      <c r="J29" s="1">
        <v>16.5</v>
      </c>
      <c r="K29" s="1">
        <f t="shared" si="2"/>
        <v>4.3000000000000007</v>
      </c>
      <c r="L29" s="1"/>
      <c r="M29" s="1">
        <v>24</v>
      </c>
      <c r="N29" s="1">
        <v>11.3</v>
      </c>
      <c r="O29" s="1">
        <f t="shared" si="3"/>
        <v>12.26</v>
      </c>
      <c r="P29" s="1"/>
      <c r="Q29" s="1">
        <v>24</v>
      </c>
      <c r="R29" s="1">
        <v>9.1</v>
      </c>
      <c r="S29" s="1">
        <f t="shared" si="6"/>
        <v>2.8200000000000003</v>
      </c>
    </row>
    <row r="30" spans="1:19" x14ac:dyDescent="0.25">
      <c r="A30" s="1">
        <v>25</v>
      </c>
      <c r="B30" s="1">
        <v>24.1</v>
      </c>
      <c r="C30" s="1">
        <f t="shared" si="5"/>
        <v>5.82</v>
      </c>
      <c r="D30" s="1"/>
      <c r="E30" s="1">
        <v>25</v>
      </c>
      <c r="F30" s="1">
        <v>17.8</v>
      </c>
      <c r="G30" s="1">
        <f t="shared" si="4"/>
        <v>4.5600000000000005</v>
      </c>
      <c r="H30" s="1"/>
      <c r="I30" s="1">
        <v>25</v>
      </c>
      <c r="J30" s="1">
        <v>16.2</v>
      </c>
      <c r="K30" s="1">
        <f t="shared" si="2"/>
        <v>4.24</v>
      </c>
      <c r="L30" s="1"/>
      <c r="M30" s="1">
        <v>25</v>
      </c>
      <c r="N30" s="1">
        <v>11.2</v>
      </c>
      <c r="O30" s="1">
        <f t="shared" si="3"/>
        <v>12.24</v>
      </c>
      <c r="P30" s="1"/>
      <c r="Q30" s="1">
        <v>25</v>
      </c>
      <c r="R30" s="1">
        <v>9.1</v>
      </c>
      <c r="S30" s="1">
        <f t="shared" si="6"/>
        <v>2.8200000000000003</v>
      </c>
    </row>
    <row r="31" spans="1:19" x14ac:dyDescent="0.25">
      <c r="A31" s="1">
        <v>26</v>
      </c>
      <c r="B31" s="1">
        <v>23.6</v>
      </c>
      <c r="C31" s="1">
        <f t="shared" si="5"/>
        <v>5.7200000000000006</v>
      </c>
      <c r="D31" s="1"/>
      <c r="E31" s="1">
        <v>26</v>
      </c>
      <c r="F31" s="1">
        <v>17.600000000000001</v>
      </c>
      <c r="G31" s="1">
        <f t="shared" si="4"/>
        <v>4.5200000000000005</v>
      </c>
      <c r="H31" s="1"/>
      <c r="I31" s="1">
        <v>26</v>
      </c>
      <c r="J31" s="1">
        <v>16</v>
      </c>
      <c r="K31" s="1">
        <f t="shared" si="2"/>
        <v>4.2</v>
      </c>
      <c r="L31" s="1"/>
      <c r="M31" s="1">
        <v>26</v>
      </c>
      <c r="N31" s="1">
        <v>11.1</v>
      </c>
      <c r="O31" s="1">
        <f t="shared" si="3"/>
        <v>12.22</v>
      </c>
      <c r="P31" s="1"/>
      <c r="Q31" s="1">
        <v>26</v>
      </c>
      <c r="R31" s="1">
        <v>9</v>
      </c>
      <c r="S31" s="1">
        <f t="shared" si="6"/>
        <v>2.8</v>
      </c>
    </row>
    <row r="32" spans="1:19" x14ac:dyDescent="0.25">
      <c r="A32" s="1">
        <v>27</v>
      </c>
      <c r="B32" s="1">
        <v>23.2</v>
      </c>
      <c r="C32" s="1">
        <f t="shared" si="5"/>
        <v>5.64</v>
      </c>
      <c r="D32" s="1"/>
      <c r="E32" s="1">
        <v>27</v>
      </c>
      <c r="F32" s="1">
        <v>17.2</v>
      </c>
      <c r="G32" s="1">
        <f t="shared" si="4"/>
        <v>4.4399999999999995</v>
      </c>
      <c r="H32" s="1"/>
      <c r="I32" s="1">
        <v>27</v>
      </c>
      <c r="J32" s="1">
        <v>15.6</v>
      </c>
      <c r="K32" s="1">
        <f t="shared" si="2"/>
        <v>4.12</v>
      </c>
      <c r="L32" s="1"/>
      <c r="M32" s="1">
        <v>27</v>
      </c>
      <c r="N32" s="1">
        <v>11</v>
      </c>
      <c r="O32" s="1">
        <f t="shared" si="3"/>
        <v>12.2</v>
      </c>
      <c r="P32" s="1"/>
      <c r="Q32" s="1">
        <v>27</v>
      </c>
      <c r="R32" s="1">
        <v>9</v>
      </c>
      <c r="S32" s="1">
        <f t="shared" si="6"/>
        <v>2.8</v>
      </c>
    </row>
    <row r="33" spans="1:19" x14ac:dyDescent="0.25">
      <c r="A33" s="1">
        <v>28</v>
      </c>
      <c r="B33" s="1">
        <v>22.7</v>
      </c>
      <c r="C33" s="1">
        <f t="shared" si="5"/>
        <v>5.54</v>
      </c>
      <c r="D33" s="1"/>
      <c r="E33" s="1">
        <v>28</v>
      </c>
      <c r="F33" s="1">
        <v>17</v>
      </c>
      <c r="G33" s="1">
        <f t="shared" si="4"/>
        <v>4.4000000000000004</v>
      </c>
      <c r="H33" s="1"/>
      <c r="I33" s="1">
        <v>28</v>
      </c>
      <c r="J33" s="1">
        <v>15.4</v>
      </c>
      <c r="K33" s="1">
        <f t="shared" si="2"/>
        <v>4.08</v>
      </c>
      <c r="L33" s="1"/>
      <c r="M33" s="1">
        <v>28</v>
      </c>
      <c r="N33" s="1">
        <v>10.9</v>
      </c>
      <c r="O33" s="1">
        <f t="shared" si="3"/>
        <v>12.18</v>
      </c>
      <c r="P33" s="1"/>
      <c r="Q33" s="1">
        <v>28</v>
      </c>
      <c r="R33" s="1">
        <v>9</v>
      </c>
      <c r="S33" s="1">
        <f t="shared" si="6"/>
        <v>2.8</v>
      </c>
    </row>
    <row r="34" spans="1:19" x14ac:dyDescent="0.25">
      <c r="A34" s="1">
        <v>29</v>
      </c>
      <c r="B34" s="1">
        <v>22.3</v>
      </c>
      <c r="C34" s="1">
        <f t="shared" si="5"/>
        <v>5.46</v>
      </c>
      <c r="D34" s="1"/>
      <c r="E34" s="1">
        <v>29</v>
      </c>
      <c r="F34" s="1">
        <v>16.600000000000001</v>
      </c>
      <c r="G34" s="1">
        <f t="shared" si="4"/>
        <v>4.32</v>
      </c>
      <c r="H34" s="1"/>
      <c r="I34" s="1">
        <v>29</v>
      </c>
      <c r="J34" s="1">
        <v>15.4</v>
      </c>
      <c r="K34" s="1">
        <f t="shared" si="2"/>
        <v>4.08</v>
      </c>
      <c r="L34" s="1"/>
      <c r="M34" s="1">
        <v>29</v>
      </c>
      <c r="N34" s="1">
        <v>10.8</v>
      </c>
      <c r="O34" s="1">
        <f t="shared" si="3"/>
        <v>12.16</v>
      </c>
      <c r="P34" s="1"/>
      <c r="Q34" s="1">
        <v>29</v>
      </c>
      <c r="R34" s="1">
        <v>8.9</v>
      </c>
      <c r="S34" s="1">
        <f t="shared" si="6"/>
        <v>2.7800000000000002</v>
      </c>
    </row>
    <row r="35" spans="1:19" x14ac:dyDescent="0.25">
      <c r="A35" s="1">
        <v>30</v>
      </c>
      <c r="B35" s="1">
        <v>21.9</v>
      </c>
      <c r="C35" s="1">
        <f t="shared" si="5"/>
        <v>5.38</v>
      </c>
      <c r="D35" s="1"/>
      <c r="E35" s="1">
        <v>30</v>
      </c>
      <c r="F35" s="1">
        <v>16.399999999999999</v>
      </c>
      <c r="G35" s="1">
        <f t="shared" si="4"/>
        <v>4.2799999999999994</v>
      </c>
      <c r="H35" s="1"/>
      <c r="I35" s="1">
        <v>30</v>
      </c>
      <c r="J35" s="1">
        <v>15.2</v>
      </c>
      <c r="K35" s="1">
        <f t="shared" si="2"/>
        <v>4.04</v>
      </c>
      <c r="L35" s="1"/>
      <c r="M35" s="1">
        <v>30</v>
      </c>
      <c r="N35" s="1">
        <v>10.7</v>
      </c>
      <c r="O35" s="1">
        <f t="shared" si="3"/>
        <v>12.14</v>
      </c>
      <c r="P35" s="1"/>
      <c r="Q35" s="1">
        <v>30</v>
      </c>
      <c r="R35" s="1">
        <v>8.9</v>
      </c>
      <c r="S35" s="1">
        <f t="shared" si="6"/>
        <v>2.7800000000000002</v>
      </c>
    </row>
    <row r="36" spans="1:19" x14ac:dyDescent="0.25">
      <c r="A36" s="1">
        <v>31</v>
      </c>
      <c r="B36" s="1">
        <v>21.6</v>
      </c>
      <c r="C36" s="1">
        <f t="shared" si="5"/>
        <v>5.32</v>
      </c>
      <c r="D36" s="1"/>
      <c r="E36" s="1">
        <v>31</v>
      </c>
      <c r="F36" s="1">
        <v>16.2</v>
      </c>
      <c r="G36" s="1">
        <f t="shared" si="4"/>
        <v>4.24</v>
      </c>
      <c r="H36" s="1"/>
      <c r="I36" s="1">
        <v>31</v>
      </c>
      <c r="J36" s="1">
        <v>14.9</v>
      </c>
      <c r="K36" s="1">
        <f t="shared" si="2"/>
        <v>3.9800000000000004</v>
      </c>
      <c r="L36" s="1"/>
      <c r="M36" s="1">
        <v>31</v>
      </c>
      <c r="N36" s="1">
        <v>10.6</v>
      </c>
      <c r="O36" s="1">
        <f t="shared" si="3"/>
        <v>12.120000000000001</v>
      </c>
      <c r="P36" s="1"/>
      <c r="Q36" s="1">
        <v>31</v>
      </c>
      <c r="R36" s="1">
        <v>8.9</v>
      </c>
      <c r="S36" s="1">
        <f t="shared" si="6"/>
        <v>2.7800000000000002</v>
      </c>
    </row>
    <row r="37" spans="1:19" x14ac:dyDescent="0.25">
      <c r="A37" s="1">
        <v>32</v>
      </c>
      <c r="B37" s="1">
        <v>21.2</v>
      </c>
      <c r="C37" s="1">
        <f t="shared" si="5"/>
        <v>5.24</v>
      </c>
      <c r="D37" s="1"/>
      <c r="E37" s="1">
        <v>32</v>
      </c>
      <c r="F37" s="1">
        <v>16</v>
      </c>
      <c r="G37" s="1">
        <f t="shared" si="4"/>
        <v>4.2</v>
      </c>
      <c r="H37" s="1"/>
      <c r="I37" s="1">
        <v>32</v>
      </c>
      <c r="J37" s="1">
        <v>14.8</v>
      </c>
      <c r="K37" s="1">
        <f t="shared" si="2"/>
        <v>3.9600000000000004</v>
      </c>
      <c r="L37" s="1"/>
      <c r="M37" s="1">
        <v>32</v>
      </c>
      <c r="N37" s="1">
        <v>10.5</v>
      </c>
      <c r="O37" s="1">
        <f t="shared" si="3"/>
        <v>12.1</v>
      </c>
      <c r="P37" s="1"/>
      <c r="Q37" s="1">
        <v>32</v>
      </c>
      <c r="R37" s="1">
        <v>8.9</v>
      </c>
      <c r="S37" s="1">
        <f t="shared" si="6"/>
        <v>2.7800000000000002</v>
      </c>
    </row>
    <row r="38" spans="1:19" x14ac:dyDescent="0.25">
      <c r="A38" s="1">
        <v>33</v>
      </c>
      <c r="B38" s="1">
        <v>20.8</v>
      </c>
      <c r="C38" s="1">
        <f t="shared" si="5"/>
        <v>5.16</v>
      </c>
      <c r="D38" s="1"/>
      <c r="E38" s="1">
        <v>33</v>
      </c>
      <c r="F38" s="1">
        <v>15.8</v>
      </c>
      <c r="G38" s="1">
        <f t="shared" si="4"/>
        <v>4.16</v>
      </c>
      <c r="H38" s="1"/>
      <c r="I38" s="1">
        <v>33</v>
      </c>
      <c r="J38" s="1">
        <v>14.8</v>
      </c>
      <c r="K38" s="1">
        <f t="shared" si="2"/>
        <v>3.9600000000000004</v>
      </c>
      <c r="L38" s="1"/>
      <c r="M38" s="1">
        <v>33</v>
      </c>
      <c r="N38" s="1">
        <v>10.5</v>
      </c>
      <c r="O38" s="1">
        <f t="shared" si="3"/>
        <v>12.1</v>
      </c>
      <c r="P38" s="1"/>
      <c r="Q38" s="1">
        <v>33</v>
      </c>
      <c r="R38" s="1">
        <v>8.8000000000000007</v>
      </c>
      <c r="S38" s="1">
        <f t="shared" si="6"/>
        <v>2.7600000000000002</v>
      </c>
    </row>
    <row r="39" spans="1:19" x14ac:dyDescent="0.25">
      <c r="A39" s="1">
        <v>34</v>
      </c>
      <c r="B39" s="1">
        <v>20.5</v>
      </c>
      <c r="C39" s="1">
        <f t="shared" si="5"/>
        <v>5.1000000000000005</v>
      </c>
      <c r="D39" s="1"/>
      <c r="E39" s="1">
        <v>34</v>
      </c>
      <c r="F39" s="1">
        <v>15.6</v>
      </c>
      <c r="G39" s="1">
        <f t="shared" si="4"/>
        <v>4.12</v>
      </c>
      <c r="H39" s="1"/>
      <c r="I39" s="1">
        <v>34</v>
      </c>
      <c r="J39" s="1">
        <v>14.6</v>
      </c>
      <c r="K39" s="1">
        <f t="shared" si="2"/>
        <v>3.92</v>
      </c>
      <c r="L39" s="1"/>
      <c r="M39" s="1">
        <v>34</v>
      </c>
      <c r="N39" s="1">
        <v>10.4</v>
      </c>
      <c r="O39" s="1">
        <f t="shared" si="3"/>
        <v>12.08</v>
      </c>
      <c r="P39" s="1"/>
      <c r="Q39" s="1">
        <v>34</v>
      </c>
      <c r="R39" s="1">
        <v>8.8000000000000007</v>
      </c>
      <c r="S39" s="1">
        <f t="shared" si="6"/>
        <v>2.7600000000000002</v>
      </c>
    </row>
    <row r="40" spans="1:19" x14ac:dyDescent="0.25">
      <c r="A40" s="1">
        <v>35</v>
      </c>
      <c r="B40" s="1">
        <v>20.2</v>
      </c>
      <c r="C40" s="1">
        <f t="shared" si="5"/>
        <v>5.04</v>
      </c>
      <c r="D40" s="1"/>
      <c r="E40" s="1">
        <v>35</v>
      </c>
      <c r="F40" s="1">
        <v>15.4</v>
      </c>
      <c r="G40" s="1">
        <f t="shared" si="4"/>
        <v>4.08</v>
      </c>
      <c r="H40" s="1"/>
      <c r="I40" s="1">
        <v>35</v>
      </c>
      <c r="J40" s="1">
        <v>14.4</v>
      </c>
      <c r="K40" s="1">
        <f t="shared" si="2"/>
        <v>3.8800000000000003</v>
      </c>
      <c r="L40" s="1"/>
      <c r="M40" s="1">
        <v>35</v>
      </c>
      <c r="N40" s="1">
        <v>10.4</v>
      </c>
      <c r="O40" s="1">
        <f t="shared" si="3"/>
        <v>12.08</v>
      </c>
      <c r="P40" s="1"/>
      <c r="Q40" s="1">
        <v>35</v>
      </c>
      <c r="R40" s="1">
        <v>8.8000000000000007</v>
      </c>
      <c r="S40" s="1">
        <f t="shared" si="6"/>
        <v>2.7600000000000002</v>
      </c>
    </row>
    <row r="41" spans="1:19" x14ac:dyDescent="0.25">
      <c r="A41" s="1">
        <v>36</v>
      </c>
      <c r="B41" s="1">
        <v>20</v>
      </c>
      <c r="C41" s="1">
        <f t="shared" si="5"/>
        <v>5</v>
      </c>
      <c r="D41" s="1"/>
      <c r="E41" s="1">
        <v>36</v>
      </c>
      <c r="F41" s="1">
        <v>15.3</v>
      </c>
      <c r="G41" s="1">
        <f t="shared" si="4"/>
        <v>4.0600000000000005</v>
      </c>
      <c r="H41" s="1"/>
      <c r="I41" s="1">
        <v>36</v>
      </c>
      <c r="J41" s="1">
        <v>1.4</v>
      </c>
      <c r="K41" s="1">
        <f t="shared" si="2"/>
        <v>1.28</v>
      </c>
      <c r="L41" s="1"/>
      <c r="M41" s="1">
        <v>36</v>
      </c>
      <c r="N41" s="1">
        <v>10.3</v>
      </c>
      <c r="O41" s="1">
        <f t="shared" si="3"/>
        <v>12.06</v>
      </c>
      <c r="P41" s="1"/>
      <c r="Q41" s="1">
        <v>36</v>
      </c>
      <c r="R41" s="1">
        <v>8.8000000000000007</v>
      </c>
      <c r="S41" s="1">
        <f t="shared" si="6"/>
        <v>2.7600000000000002</v>
      </c>
    </row>
    <row r="42" spans="1:19" x14ac:dyDescent="0.25">
      <c r="A42" s="1">
        <v>37</v>
      </c>
      <c r="B42" s="1">
        <v>19.7</v>
      </c>
      <c r="C42" s="1">
        <f t="shared" si="5"/>
        <v>4.9399999999999995</v>
      </c>
      <c r="D42" s="1"/>
      <c r="E42" s="1">
        <v>37</v>
      </c>
      <c r="F42" s="1">
        <v>15.1</v>
      </c>
      <c r="G42" s="1">
        <f t="shared" si="4"/>
        <v>4.0199999999999996</v>
      </c>
      <c r="H42" s="1"/>
      <c r="I42" s="1">
        <v>37</v>
      </c>
      <c r="J42" s="1">
        <v>14.2</v>
      </c>
      <c r="K42" s="1">
        <f t="shared" si="2"/>
        <v>3.84</v>
      </c>
      <c r="L42" s="1"/>
      <c r="M42" s="1">
        <v>37</v>
      </c>
      <c r="N42" s="1">
        <v>10.199999999999999</v>
      </c>
      <c r="O42" s="1">
        <f t="shared" si="3"/>
        <v>12.04</v>
      </c>
      <c r="P42" s="1"/>
      <c r="Q42" s="1">
        <v>37</v>
      </c>
      <c r="R42" s="1">
        <v>8.6999999999999993</v>
      </c>
      <c r="S42" s="1">
        <f t="shared" si="6"/>
        <v>2.74</v>
      </c>
    </row>
    <row r="43" spans="1:19" x14ac:dyDescent="0.25">
      <c r="A43" s="1">
        <v>38</v>
      </c>
      <c r="B43" s="1">
        <v>19.5</v>
      </c>
      <c r="C43" s="1">
        <f t="shared" si="5"/>
        <v>4.9000000000000004</v>
      </c>
      <c r="D43" s="1"/>
      <c r="E43" s="1">
        <v>38</v>
      </c>
      <c r="F43" s="1">
        <v>15</v>
      </c>
      <c r="G43" s="1">
        <f t="shared" si="4"/>
        <v>4</v>
      </c>
      <c r="H43" s="1"/>
      <c r="I43" s="1">
        <v>38</v>
      </c>
      <c r="J43" s="1">
        <v>14.2</v>
      </c>
      <c r="K43" s="1">
        <f t="shared" si="2"/>
        <v>3.84</v>
      </c>
      <c r="L43" s="1"/>
      <c r="M43" s="1">
        <v>38</v>
      </c>
      <c r="N43" s="1">
        <v>10.199999999999999</v>
      </c>
      <c r="O43" s="1">
        <f t="shared" si="3"/>
        <v>12.04</v>
      </c>
      <c r="P43" s="1"/>
      <c r="Q43" s="1">
        <v>38</v>
      </c>
      <c r="R43" s="1">
        <v>8.6999999999999993</v>
      </c>
      <c r="S43" s="1">
        <f t="shared" si="6"/>
        <v>2.74</v>
      </c>
    </row>
    <row r="44" spans="1:19" x14ac:dyDescent="0.25">
      <c r="A44" s="1">
        <v>39</v>
      </c>
      <c r="B44" s="1">
        <v>19.2</v>
      </c>
      <c r="C44" s="1">
        <f t="shared" si="5"/>
        <v>4.84</v>
      </c>
      <c r="D44" s="1"/>
      <c r="E44" s="1">
        <v>39</v>
      </c>
      <c r="F44" s="1">
        <v>14.8</v>
      </c>
      <c r="G44" s="1">
        <f t="shared" si="4"/>
        <v>3.9600000000000004</v>
      </c>
      <c r="H44" s="1"/>
      <c r="I44" s="1">
        <v>39</v>
      </c>
      <c r="J44" s="1">
        <v>14</v>
      </c>
      <c r="K44" s="1">
        <f t="shared" si="2"/>
        <v>3.8000000000000003</v>
      </c>
      <c r="L44" s="1"/>
      <c r="M44" s="1">
        <v>39</v>
      </c>
      <c r="N44" s="1">
        <v>10.1</v>
      </c>
      <c r="O44" s="1">
        <f t="shared" si="3"/>
        <v>12.02</v>
      </c>
      <c r="P44" s="1"/>
      <c r="Q44" s="1">
        <v>39</v>
      </c>
      <c r="R44" s="1">
        <v>8.6999999999999993</v>
      </c>
      <c r="S44" s="1">
        <f t="shared" si="6"/>
        <v>2.74</v>
      </c>
    </row>
    <row r="45" spans="1:19" x14ac:dyDescent="0.25">
      <c r="A45" s="1">
        <v>40</v>
      </c>
      <c r="B45" s="1">
        <v>19</v>
      </c>
      <c r="C45" s="1">
        <f t="shared" si="5"/>
        <v>4.8000000000000007</v>
      </c>
      <c r="D45" s="1"/>
      <c r="E45" s="1">
        <v>40</v>
      </c>
      <c r="F45" s="1">
        <v>14.7</v>
      </c>
      <c r="G45" s="1">
        <f t="shared" si="4"/>
        <v>3.94</v>
      </c>
      <c r="H45" s="1"/>
      <c r="I45" s="1">
        <v>40</v>
      </c>
      <c r="J45" s="1">
        <v>13.9</v>
      </c>
      <c r="K45" s="1">
        <f t="shared" si="2"/>
        <v>3.7800000000000002</v>
      </c>
      <c r="L45" s="1"/>
      <c r="M45" s="1">
        <v>40</v>
      </c>
      <c r="N45" s="1">
        <v>10.1</v>
      </c>
      <c r="O45" s="1">
        <f t="shared" si="3"/>
        <v>12.02</v>
      </c>
      <c r="P45" s="1"/>
      <c r="Q45" s="1">
        <v>40</v>
      </c>
      <c r="R45" s="1">
        <v>8.6999999999999993</v>
      </c>
      <c r="S45" s="1">
        <f t="shared" si="6"/>
        <v>2.74</v>
      </c>
    </row>
    <row r="46" spans="1:19" x14ac:dyDescent="0.25">
      <c r="A46" s="1">
        <v>41</v>
      </c>
      <c r="B46" s="1">
        <v>18.8</v>
      </c>
      <c r="C46" s="1">
        <f t="shared" si="5"/>
        <v>4.76</v>
      </c>
      <c r="D46" s="1"/>
      <c r="E46" s="1">
        <v>41</v>
      </c>
      <c r="F46" s="1">
        <v>14.5</v>
      </c>
      <c r="G46" s="1">
        <f t="shared" si="4"/>
        <v>3.9000000000000004</v>
      </c>
      <c r="H46" s="1"/>
      <c r="I46" s="1">
        <v>41</v>
      </c>
      <c r="J46" s="1">
        <v>13.8</v>
      </c>
      <c r="K46" s="1">
        <f t="shared" si="2"/>
        <v>3.7600000000000002</v>
      </c>
      <c r="L46" s="1"/>
      <c r="M46" s="1">
        <v>41</v>
      </c>
      <c r="N46" s="1">
        <v>10</v>
      </c>
      <c r="O46" s="1">
        <f t="shared" si="3"/>
        <v>12</v>
      </c>
      <c r="P46" s="1"/>
      <c r="Q46" s="1">
        <v>41</v>
      </c>
      <c r="R46" s="1">
        <v>8.6999999999999993</v>
      </c>
      <c r="S46" s="1">
        <f t="shared" si="6"/>
        <v>2.74</v>
      </c>
    </row>
    <row r="47" spans="1:19" x14ac:dyDescent="0.25">
      <c r="A47" s="1">
        <v>42</v>
      </c>
      <c r="B47" s="1">
        <v>18.7</v>
      </c>
      <c r="C47" s="1">
        <f t="shared" si="5"/>
        <v>4.74</v>
      </c>
      <c r="D47" s="1"/>
      <c r="E47" s="1">
        <v>42</v>
      </c>
      <c r="F47" s="1">
        <v>14.4</v>
      </c>
      <c r="G47" s="1">
        <f t="shared" si="4"/>
        <v>3.8800000000000003</v>
      </c>
      <c r="H47" s="1"/>
      <c r="I47" s="1">
        <v>42</v>
      </c>
      <c r="J47" s="1">
        <v>13.7</v>
      </c>
      <c r="K47" s="1">
        <f t="shared" si="2"/>
        <v>3.74</v>
      </c>
      <c r="L47" s="1"/>
      <c r="M47" s="1">
        <v>42</v>
      </c>
      <c r="N47" s="1">
        <v>10</v>
      </c>
      <c r="O47" s="1">
        <f t="shared" si="3"/>
        <v>12</v>
      </c>
      <c r="P47" s="1"/>
      <c r="Q47" s="1">
        <v>42</v>
      </c>
      <c r="R47" s="1">
        <v>8.6999999999999993</v>
      </c>
      <c r="S47" s="1">
        <f t="shared" si="6"/>
        <v>2.74</v>
      </c>
    </row>
    <row r="48" spans="1:19" x14ac:dyDescent="0.25">
      <c r="A48" s="1">
        <v>43</v>
      </c>
      <c r="B48" s="1">
        <v>18.399999999999999</v>
      </c>
      <c r="C48" s="1">
        <f t="shared" si="5"/>
        <v>4.68</v>
      </c>
      <c r="D48" s="1"/>
      <c r="E48" s="1">
        <v>43</v>
      </c>
      <c r="F48" s="1">
        <v>14.3</v>
      </c>
      <c r="G48" s="1">
        <f t="shared" si="4"/>
        <v>3.8600000000000003</v>
      </c>
      <c r="H48" s="1"/>
      <c r="I48" s="1">
        <v>43</v>
      </c>
      <c r="J48" s="1">
        <v>13.6</v>
      </c>
      <c r="K48" s="1">
        <f t="shared" si="2"/>
        <v>3.72</v>
      </c>
      <c r="L48" s="1"/>
      <c r="M48" s="1">
        <v>43</v>
      </c>
      <c r="N48" s="1">
        <v>10</v>
      </c>
      <c r="O48" s="1">
        <f t="shared" si="3"/>
        <v>12</v>
      </c>
      <c r="P48" s="1"/>
      <c r="Q48" s="1">
        <v>43</v>
      </c>
      <c r="R48" s="1">
        <v>8.6</v>
      </c>
      <c r="S48" s="1">
        <f t="shared" si="6"/>
        <v>2.7199999999999998</v>
      </c>
    </row>
    <row r="49" spans="1:19" x14ac:dyDescent="0.25">
      <c r="A49" s="1">
        <v>44</v>
      </c>
      <c r="B49" s="1">
        <v>18.2</v>
      </c>
      <c r="C49" s="1">
        <f t="shared" si="5"/>
        <v>4.6400000000000006</v>
      </c>
      <c r="D49" s="1"/>
      <c r="E49" s="1">
        <v>44</v>
      </c>
      <c r="F49" s="1">
        <v>14.2</v>
      </c>
      <c r="G49" s="1">
        <f t="shared" si="4"/>
        <v>3.84</v>
      </c>
      <c r="H49" s="1"/>
      <c r="I49" s="1">
        <v>44</v>
      </c>
      <c r="J49" s="1">
        <v>13.5</v>
      </c>
      <c r="K49" s="1">
        <f t="shared" si="2"/>
        <v>3.7</v>
      </c>
      <c r="L49" s="1"/>
      <c r="M49" s="1">
        <v>44</v>
      </c>
      <c r="N49" s="1">
        <v>9.9</v>
      </c>
      <c r="O49" s="1">
        <f t="shared" si="3"/>
        <v>11.98</v>
      </c>
      <c r="P49" s="1"/>
      <c r="Q49" s="1">
        <v>44</v>
      </c>
      <c r="R49" s="1">
        <v>8.6</v>
      </c>
      <c r="S49" s="1">
        <f t="shared" si="6"/>
        <v>2.7199999999999998</v>
      </c>
    </row>
    <row r="50" spans="1:19" x14ac:dyDescent="0.25">
      <c r="A50" s="1">
        <v>45</v>
      </c>
      <c r="B50" s="1">
        <v>18.100000000000001</v>
      </c>
      <c r="C50" s="1">
        <f t="shared" si="5"/>
        <v>4.620000000000001</v>
      </c>
      <c r="D50" s="1"/>
      <c r="E50" s="1">
        <v>45</v>
      </c>
      <c r="F50" s="1">
        <v>14.1</v>
      </c>
      <c r="G50" s="1">
        <f t="shared" si="4"/>
        <v>3.8200000000000003</v>
      </c>
      <c r="H50" s="1"/>
      <c r="I50" s="1">
        <v>45</v>
      </c>
      <c r="J50" s="1">
        <v>13.2</v>
      </c>
      <c r="K50" s="1">
        <f t="shared" si="2"/>
        <v>3.64</v>
      </c>
      <c r="L50" s="1"/>
      <c r="M50" s="1">
        <v>45</v>
      </c>
      <c r="N50" s="1">
        <v>9.8000000000000007</v>
      </c>
      <c r="O50" s="1">
        <f t="shared" si="3"/>
        <v>11.96</v>
      </c>
      <c r="P50" s="1"/>
      <c r="Q50" s="1">
        <v>45</v>
      </c>
      <c r="R50" s="1">
        <v>8.6</v>
      </c>
      <c r="S50" s="1">
        <f t="shared" si="6"/>
        <v>2.7199999999999998</v>
      </c>
    </row>
    <row r="51" spans="1:19" x14ac:dyDescent="0.25">
      <c r="A51" s="1">
        <v>46</v>
      </c>
      <c r="B51" s="1">
        <v>17.899999999999999</v>
      </c>
      <c r="C51" s="1">
        <f t="shared" si="5"/>
        <v>4.58</v>
      </c>
      <c r="D51" s="1"/>
      <c r="E51" s="1">
        <v>46</v>
      </c>
      <c r="F51" s="1">
        <v>14</v>
      </c>
      <c r="G51" s="1">
        <f t="shared" si="4"/>
        <v>3.8000000000000003</v>
      </c>
      <c r="H51" s="1"/>
      <c r="I51" s="1">
        <v>46</v>
      </c>
      <c r="J51" s="1">
        <v>13.3</v>
      </c>
      <c r="K51" s="1">
        <f t="shared" si="2"/>
        <v>3.66</v>
      </c>
      <c r="L51" s="1"/>
      <c r="M51" s="1">
        <v>46</v>
      </c>
      <c r="N51" s="1">
        <v>9.8000000000000007</v>
      </c>
      <c r="O51" s="1">
        <f t="shared" si="3"/>
        <v>11.96</v>
      </c>
      <c r="P51" s="1"/>
      <c r="Q51" s="1">
        <v>46</v>
      </c>
      <c r="R51" s="1">
        <v>8.6</v>
      </c>
      <c r="S51" s="1">
        <f t="shared" si="6"/>
        <v>2.7199999999999998</v>
      </c>
    </row>
    <row r="52" spans="1:19" x14ac:dyDescent="0.25">
      <c r="A52" s="1">
        <v>47</v>
      </c>
      <c r="B52" s="1">
        <v>17.7</v>
      </c>
      <c r="C52" s="1">
        <f t="shared" si="5"/>
        <v>4.54</v>
      </c>
      <c r="D52" s="1"/>
      <c r="E52" s="1">
        <v>47</v>
      </c>
      <c r="F52" s="1">
        <v>13.9</v>
      </c>
      <c r="G52" s="1">
        <f t="shared" si="4"/>
        <v>3.7800000000000002</v>
      </c>
      <c r="H52" s="1"/>
      <c r="I52" s="1">
        <v>47</v>
      </c>
      <c r="J52" s="1">
        <v>13.1</v>
      </c>
      <c r="K52" s="1">
        <f t="shared" si="2"/>
        <v>3.62</v>
      </c>
      <c r="L52" s="1"/>
      <c r="M52" s="1">
        <v>47</v>
      </c>
      <c r="N52" s="1">
        <v>9.8000000000000007</v>
      </c>
      <c r="O52" s="1">
        <f t="shared" si="3"/>
        <v>11.96</v>
      </c>
      <c r="P52" s="1"/>
      <c r="Q52" s="1">
        <v>47</v>
      </c>
      <c r="R52" s="1">
        <v>8.6</v>
      </c>
      <c r="S52" s="1">
        <f t="shared" si="6"/>
        <v>2.7199999999999998</v>
      </c>
    </row>
    <row r="53" spans="1:19" x14ac:dyDescent="0.25">
      <c r="A53" s="1">
        <v>48</v>
      </c>
      <c r="B53" s="1">
        <v>17.5</v>
      </c>
      <c r="C53" s="1">
        <f t="shared" si="5"/>
        <v>4.5</v>
      </c>
      <c r="D53" s="1"/>
      <c r="E53" s="1">
        <v>48</v>
      </c>
      <c r="F53" s="1">
        <v>13.8</v>
      </c>
      <c r="G53" s="1">
        <f t="shared" si="4"/>
        <v>3.7600000000000002</v>
      </c>
      <c r="H53" s="1"/>
      <c r="I53" s="1">
        <v>48</v>
      </c>
      <c r="J53" s="1">
        <v>13.1</v>
      </c>
      <c r="K53" s="1">
        <f t="shared" si="2"/>
        <v>3.62</v>
      </c>
      <c r="L53" s="1"/>
      <c r="M53" s="1">
        <v>48</v>
      </c>
      <c r="N53" s="1">
        <v>9.8000000000000007</v>
      </c>
      <c r="O53" s="1">
        <f t="shared" si="3"/>
        <v>11.96</v>
      </c>
      <c r="P53" s="1"/>
      <c r="Q53" s="1">
        <v>48</v>
      </c>
      <c r="R53" s="1">
        <v>8.6</v>
      </c>
      <c r="S53" s="1">
        <f t="shared" si="6"/>
        <v>2.7199999999999998</v>
      </c>
    </row>
    <row r="54" spans="1:19" x14ac:dyDescent="0.25">
      <c r="A54" s="1">
        <v>49</v>
      </c>
      <c r="B54" s="1">
        <v>17.399999999999999</v>
      </c>
      <c r="C54" s="1">
        <f t="shared" si="5"/>
        <v>4.4800000000000004</v>
      </c>
      <c r="D54" s="1"/>
      <c r="E54" s="1">
        <v>49</v>
      </c>
      <c r="F54" s="1">
        <v>13.7</v>
      </c>
      <c r="G54" s="1">
        <f t="shared" si="4"/>
        <v>3.74</v>
      </c>
      <c r="H54" s="1"/>
      <c r="I54" s="1">
        <v>49</v>
      </c>
      <c r="J54" s="1">
        <v>13</v>
      </c>
      <c r="K54" s="1">
        <f t="shared" si="2"/>
        <v>3.6</v>
      </c>
      <c r="L54" s="1"/>
      <c r="M54" s="1">
        <v>49</v>
      </c>
      <c r="N54" s="1">
        <v>9.8000000000000007</v>
      </c>
      <c r="O54" s="1">
        <f t="shared" si="3"/>
        <v>11.96</v>
      </c>
      <c r="P54" s="1"/>
      <c r="Q54" s="1">
        <v>49</v>
      </c>
      <c r="R54" s="1">
        <v>8.6</v>
      </c>
      <c r="S54" s="1">
        <f t="shared" si="6"/>
        <v>2.7199999999999998</v>
      </c>
    </row>
    <row r="55" spans="1:19" x14ac:dyDescent="0.25">
      <c r="A55" s="1">
        <v>50</v>
      </c>
      <c r="B55" s="1">
        <v>17.3</v>
      </c>
      <c r="C55" s="1">
        <f t="shared" si="5"/>
        <v>4.4600000000000009</v>
      </c>
      <c r="D55" s="1"/>
      <c r="E55" s="1">
        <v>50</v>
      </c>
      <c r="F55" s="1">
        <v>13.6</v>
      </c>
      <c r="G55" s="1">
        <f t="shared" si="4"/>
        <v>3.72</v>
      </c>
      <c r="H55" s="1"/>
      <c r="I55" s="1">
        <v>50</v>
      </c>
      <c r="J55" s="1">
        <v>13</v>
      </c>
      <c r="K55" s="1">
        <f t="shared" si="2"/>
        <v>3.6</v>
      </c>
      <c r="L55" s="1"/>
      <c r="M55" s="1">
        <v>50</v>
      </c>
      <c r="N55" s="1">
        <v>9.6999999999999993</v>
      </c>
      <c r="O55" s="1">
        <f t="shared" si="3"/>
        <v>11.94</v>
      </c>
      <c r="P55" s="1"/>
      <c r="Q55" s="1">
        <v>50</v>
      </c>
      <c r="R55" s="1">
        <v>8.6</v>
      </c>
      <c r="S55" s="1">
        <f t="shared" si="6"/>
        <v>2.7199999999999998</v>
      </c>
    </row>
    <row r="56" spans="1:19" x14ac:dyDescent="0.25">
      <c r="A56" s="1">
        <v>51</v>
      </c>
      <c r="B56" s="1">
        <v>17.100000000000001</v>
      </c>
      <c r="C56" s="1">
        <f t="shared" si="5"/>
        <v>4.42</v>
      </c>
      <c r="D56" s="1"/>
      <c r="E56" s="1">
        <v>51</v>
      </c>
      <c r="F56" s="1">
        <v>13.5</v>
      </c>
      <c r="G56" s="1">
        <f t="shared" si="4"/>
        <v>3.7</v>
      </c>
      <c r="H56" s="1"/>
      <c r="I56" s="1">
        <v>51</v>
      </c>
      <c r="J56" s="1">
        <v>12.9</v>
      </c>
      <c r="K56" s="1">
        <f t="shared" si="2"/>
        <v>3.58</v>
      </c>
      <c r="L56" s="1"/>
      <c r="M56" s="1">
        <v>51</v>
      </c>
      <c r="N56" s="1">
        <v>9.6999999999999993</v>
      </c>
      <c r="O56" s="1">
        <f t="shared" si="3"/>
        <v>11.94</v>
      </c>
      <c r="P56" s="1"/>
      <c r="Q56" s="1">
        <v>51</v>
      </c>
      <c r="R56" s="1">
        <v>8.6</v>
      </c>
      <c r="S56" s="1">
        <f t="shared" si="6"/>
        <v>2.7199999999999998</v>
      </c>
    </row>
    <row r="57" spans="1:19" x14ac:dyDescent="0.25">
      <c r="A57" s="1">
        <v>52</v>
      </c>
      <c r="B57" s="1">
        <v>17</v>
      </c>
      <c r="C57" s="1">
        <f t="shared" si="5"/>
        <v>4.4000000000000004</v>
      </c>
      <c r="D57" s="1"/>
      <c r="E57" s="1">
        <v>52</v>
      </c>
      <c r="F57" s="1">
        <v>13.4</v>
      </c>
      <c r="G57" s="1">
        <f t="shared" si="4"/>
        <v>3.68</v>
      </c>
      <c r="H57" s="1"/>
      <c r="I57" s="1">
        <v>52</v>
      </c>
      <c r="J57" s="1">
        <v>12.8</v>
      </c>
      <c r="K57" s="1">
        <f t="shared" si="2"/>
        <v>3.5600000000000005</v>
      </c>
      <c r="L57" s="1"/>
      <c r="M57" s="1">
        <v>52</v>
      </c>
      <c r="N57" s="1">
        <v>9.6</v>
      </c>
      <c r="O57" s="1">
        <f t="shared" si="3"/>
        <v>11.92</v>
      </c>
      <c r="P57" s="1"/>
      <c r="Q57" s="1">
        <v>52</v>
      </c>
      <c r="R57" s="1">
        <v>8.5</v>
      </c>
      <c r="S57" s="1">
        <f t="shared" si="6"/>
        <v>2.7</v>
      </c>
    </row>
    <row r="58" spans="1:19" x14ac:dyDescent="0.25">
      <c r="A58" s="1">
        <v>53</v>
      </c>
      <c r="B58" s="1">
        <v>16.899999999999999</v>
      </c>
      <c r="C58" s="1">
        <f t="shared" si="5"/>
        <v>4.38</v>
      </c>
      <c r="D58" s="1"/>
      <c r="E58" s="1">
        <v>53</v>
      </c>
      <c r="F58" s="1"/>
      <c r="G58" s="1">
        <f t="shared" si="4"/>
        <v>1</v>
      </c>
      <c r="H58" s="1"/>
      <c r="I58" s="1">
        <v>53</v>
      </c>
      <c r="J58" s="1">
        <v>12.8</v>
      </c>
      <c r="K58" s="1">
        <f t="shared" si="2"/>
        <v>3.5600000000000005</v>
      </c>
      <c r="L58" s="1"/>
      <c r="M58" s="1">
        <v>53</v>
      </c>
      <c r="N58" s="1">
        <v>9.6</v>
      </c>
      <c r="O58" s="1">
        <f t="shared" si="3"/>
        <v>11.92</v>
      </c>
      <c r="P58" s="1"/>
      <c r="Q58" s="1">
        <v>53</v>
      </c>
      <c r="R58" s="1">
        <v>8.5</v>
      </c>
      <c r="S58" s="1">
        <f t="shared" si="6"/>
        <v>2.7</v>
      </c>
    </row>
    <row r="59" spans="1:19" x14ac:dyDescent="0.25">
      <c r="A59" s="1">
        <v>54</v>
      </c>
      <c r="B59" s="1">
        <v>16.7</v>
      </c>
      <c r="C59" s="1">
        <f t="shared" si="5"/>
        <v>4.34</v>
      </c>
      <c r="D59" s="1"/>
      <c r="E59" s="1">
        <v>54</v>
      </c>
      <c r="F59" s="1">
        <v>13.3</v>
      </c>
      <c r="G59" s="1">
        <f t="shared" si="4"/>
        <v>3.66</v>
      </c>
      <c r="H59" s="1"/>
      <c r="I59" s="1">
        <v>54</v>
      </c>
      <c r="J59" s="1">
        <v>12.8</v>
      </c>
      <c r="K59" s="1">
        <f t="shared" si="2"/>
        <v>3.5600000000000005</v>
      </c>
      <c r="L59" s="1"/>
      <c r="M59" s="1">
        <v>54</v>
      </c>
      <c r="N59" s="1">
        <v>9.5</v>
      </c>
      <c r="O59" s="1">
        <f t="shared" si="3"/>
        <v>11.9</v>
      </c>
      <c r="P59" s="1"/>
      <c r="Q59" s="1">
        <v>54</v>
      </c>
      <c r="R59" s="1">
        <v>8.5</v>
      </c>
      <c r="S59" s="1">
        <f t="shared" si="6"/>
        <v>2.7</v>
      </c>
    </row>
    <row r="60" spans="1:19" x14ac:dyDescent="0.25">
      <c r="A60" s="1">
        <v>55</v>
      </c>
      <c r="B60" s="1">
        <v>16.600000000000001</v>
      </c>
      <c r="C60" s="1">
        <f t="shared" si="5"/>
        <v>4.32</v>
      </c>
      <c r="D60" s="1"/>
      <c r="E60" s="1">
        <v>55</v>
      </c>
      <c r="F60" s="1">
        <v>13.2</v>
      </c>
      <c r="G60" s="1">
        <f t="shared" si="4"/>
        <v>3.64</v>
      </c>
      <c r="H60" s="1"/>
      <c r="I60" s="1">
        <v>55</v>
      </c>
      <c r="J60" s="1">
        <v>12.7</v>
      </c>
      <c r="K60" s="1">
        <f t="shared" si="2"/>
        <v>3.54</v>
      </c>
      <c r="L60" s="1"/>
      <c r="M60" s="1">
        <v>55</v>
      </c>
      <c r="N60" s="1">
        <v>9.5</v>
      </c>
      <c r="O60" s="1">
        <f t="shared" si="3"/>
        <v>11.9</v>
      </c>
      <c r="P60" s="1"/>
      <c r="Q60" s="1">
        <v>55</v>
      </c>
      <c r="R60" s="1">
        <v>8.5</v>
      </c>
      <c r="S60" s="1">
        <f t="shared" si="6"/>
        <v>2.7</v>
      </c>
    </row>
    <row r="61" spans="1:19" x14ac:dyDescent="0.25">
      <c r="A61" s="1">
        <v>56</v>
      </c>
      <c r="B61" s="1">
        <v>16.5</v>
      </c>
      <c r="C61" s="1">
        <f t="shared" si="5"/>
        <v>4.3000000000000007</v>
      </c>
      <c r="D61" s="1"/>
      <c r="E61" s="1">
        <v>56</v>
      </c>
      <c r="F61" s="1">
        <v>13.1</v>
      </c>
      <c r="G61" s="1">
        <f t="shared" si="4"/>
        <v>3.62</v>
      </c>
      <c r="H61" s="1"/>
      <c r="I61" s="1">
        <v>56</v>
      </c>
      <c r="J61" s="1">
        <v>12.7</v>
      </c>
      <c r="K61" s="1">
        <f t="shared" si="2"/>
        <v>3.54</v>
      </c>
      <c r="L61" s="1"/>
      <c r="M61" s="1">
        <v>56</v>
      </c>
      <c r="N61" s="1">
        <v>9.5</v>
      </c>
      <c r="O61" s="1">
        <f t="shared" si="3"/>
        <v>11.9</v>
      </c>
      <c r="P61" s="1"/>
      <c r="Q61" s="1">
        <v>56</v>
      </c>
      <c r="R61" s="1">
        <v>8.5</v>
      </c>
      <c r="S61" s="1">
        <f t="shared" si="6"/>
        <v>2.7</v>
      </c>
    </row>
    <row r="62" spans="1:19" x14ac:dyDescent="0.25">
      <c r="A62" s="1">
        <v>57</v>
      </c>
      <c r="B62" s="1">
        <v>16.399999999999999</v>
      </c>
      <c r="C62" s="1">
        <f t="shared" si="5"/>
        <v>4.2799999999999994</v>
      </c>
      <c r="D62" s="1"/>
      <c r="E62" s="1">
        <v>57</v>
      </c>
      <c r="F62" s="1">
        <v>13.1</v>
      </c>
      <c r="G62" s="1">
        <f t="shared" si="4"/>
        <v>3.62</v>
      </c>
      <c r="H62" s="1"/>
      <c r="I62" s="1">
        <v>57</v>
      </c>
      <c r="J62" s="1">
        <v>12.7</v>
      </c>
      <c r="K62" s="1">
        <f t="shared" si="2"/>
        <v>3.54</v>
      </c>
      <c r="L62" s="1"/>
      <c r="M62" s="1">
        <v>57</v>
      </c>
      <c r="N62" s="1">
        <v>9.5</v>
      </c>
      <c r="O62" s="1">
        <f t="shared" si="3"/>
        <v>11.9</v>
      </c>
      <c r="P62" s="1"/>
      <c r="Q62" s="1">
        <v>57</v>
      </c>
      <c r="R62" s="1">
        <v>8.5</v>
      </c>
      <c r="S62" s="1">
        <f t="shared" si="6"/>
        <v>2.7</v>
      </c>
    </row>
    <row r="63" spans="1:19" x14ac:dyDescent="0.25">
      <c r="A63" s="1">
        <v>58</v>
      </c>
      <c r="B63" s="1">
        <v>16.3</v>
      </c>
      <c r="C63" s="1">
        <f t="shared" si="5"/>
        <v>4.26</v>
      </c>
      <c r="D63" s="1"/>
      <c r="E63" s="1">
        <v>58</v>
      </c>
      <c r="F63" s="1">
        <v>13</v>
      </c>
      <c r="G63" s="1">
        <f t="shared" si="4"/>
        <v>3.6</v>
      </c>
      <c r="H63" s="1"/>
      <c r="I63" s="1">
        <v>58</v>
      </c>
      <c r="J63" s="1">
        <v>12.7</v>
      </c>
      <c r="K63" s="1">
        <f t="shared" si="2"/>
        <v>3.54</v>
      </c>
      <c r="L63" s="1"/>
      <c r="M63" s="1">
        <v>58</v>
      </c>
      <c r="N63" s="1">
        <v>9.5</v>
      </c>
      <c r="O63" s="1">
        <f t="shared" si="3"/>
        <v>11.9</v>
      </c>
      <c r="P63" s="1"/>
      <c r="Q63" s="1">
        <v>58</v>
      </c>
      <c r="R63" s="1">
        <v>8.5</v>
      </c>
      <c r="S63" s="1">
        <f t="shared" si="6"/>
        <v>2.7</v>
      </c>
    </row>
    <row r="64" spans="1:19" x14ac:dyDescent="0.25">
      <c r="A64" s="1">
        <v>59</v>
      </c>
      <c r="B64" s="1">
        <v>16.2</v>
      </c>
      <c r="C64" s="1">
        <f t="shared" si="5"/>
        <v>4.24</v>
      </c>
      <c r="D64" s="1"/>
      <c r="E64" s="1">
        <v>59</v>
      </c>
      <c r="F64" s="1">
        <v>12.9</v>
      </c>
      <c r="G64" s="1">
        <f t="shared" si="4"/>
        <v>3.58</v>
      </c>
      <c r="H64" s="1"/>
      <c r="I64" s="1">
        <v>59</v>
      </c>
      <c r="J64" s="1">
        <v>12.6</v>
      </c>
      <c r="K64" s="1">
        <f t="shared" si="2"/>
        <v>3.52</v>
      </c>
      <c r="L64" s="1"/>
      <c r="M64" s="1">
        <v>59</v>
      </c>
      <c r="N64" s="1">
        <v>9.4</v>
      </c>
      <c r="O64" s="1">
        <f t="shared" si="3"/>
        <v>11.88</v>
      </c>
      <c r="P64" s="1"/>
      <c r="Q64" s="1">
        <v>59</v>
      </c>
      <c r="R64" s="1">
        <v>8.5</v>
      </c>
      <c r="S64" s="1">
        <f t="shared" si="6"/>
        <v>2.7</v>
      </c>
    </row>
    <row r="65" spans="1:19" x14ac:dyDescent="0.25">
      <c r="A65" s="1">
        <v>60</v>
      </c>
      <c r="B65" s="1">
        <v>16.100000000000001</v>
      </c>
      <c r="C65" s="1">
        <f t="shared" si="5"/>
        <v>4.2200000000000006</v>
      </c>
      <c r="D65" s="1"/>
      <c r="E65" s="1">
        <v>60</v>
      </c>
      <c r="F65" s="1">
        <v>12.9</v>
      </c>
      <c r="G65" s="1">
        <f t="shared" si="4"/>
        <v>3.58</v>
      </c>
      <c r="H65" s="1"/>
      <c r="I65" s="1">
        <v>60</v>
      </c>
      <c r="J65" s="1">
        <v>12.5</v>
      </c>
      <c r="K65" s="1">
        <f t="shared" si="2"/>
        <v>3.5</v>
      </c>
      <c r="L65" s="1"/>
      <c r="M65" s="1">
        <v>60</v>
      </c>
      <c r="N65" s="1">
        <v>9.4</v>
      </c>
      <c r="O65" s="1">
        <f t="shared" si="3"/>
        <v>11.88</v>
      </c>
      <c r="P65" s="1"/>
      <c r="Q65" s="1">
        <v>60</v>
      </c>
      <c r="R65" s="1">
        <v>8.5</v>
      </c>
      <c r="S65" s="1">
        <f t="shared" si="6"/>
        <v>2.7</v>
      </c>
    </row>
    <row r="66" spans="1:19" x14ac:dyDescent="0.25">
      <c r="A66" s="1">
        <v>61</v>
      </c>
      <c r="B66" s="1">
        <v>16</v>
      </c>
      <c r="C66" s="1">
        <f t="shared" si="5"/>
        <v>4.2</v>
      </c>
      <c r="D66" s="1"/>
      <c r="E66" s="1">
        <v>61</v>
      </c>
      <c r="F66" s="1">
        <v>12.8</v>
      </c>
      <c r="G66" s="1">
        <f t="shared" si="4"/>
        <v>3.5600000000000005</v>
      </c>
      <c r="H66" s="1"/>
      <c r="I66" s="1">
        <v>61</v>
      </c>
      <c r="J66" s="1">
        <v>12.5</v>
      </c>
      <c r="K66" s="1">
        <f t="shared" si="2"/>
        <v>3.5</v>
      </c>
      <c r="L66" s="1"/>
      <c r="M66" s="1">
        <v>61</v>
      </c>
      <c r="N66" s="1">
        <v>9.4</v>
      </c>
      <c r="O66" s="1">
        <f t="shared" si="3"/>
        <v>11.88</v>
      </c>
      <c r="P66" s="1"/>
      <c r="Q66" s="1">
        <v>61</v>
      </c>
      <c r="R66" s="1">
        <v>8.5</v>
      </c>
      <c r="S66" s="1">
        <f t="shared" si="6"/>
        <v>2.7</v>
      </c>
    </row>
    <row r="67" spans="1:19" x14ac:dyDescent="0.25">
      <c r="A67" s="1">
        <v>62</v>
      </c>
      <c r="B67" s="1">
        <v>15.9</v>
      </c>
      <c r="C67" s="1">
        <f t="shared" si="5"/>
        <v>4.18</v>
      </c>
      <c r="D67" s="1"/>
      <c r="E67" s="1">
        <v>62</v>
      </c>
      <c r="F67" s="1">
        <v>12.8</v>
      </c>
      <c r="G67" s="1">
        <f t="shared" si="4"/>
        <v>3.5600000000000005</v>
      </c>
      <c r="H67" s="1"/>
      <c r="I67" s="1">
        <v>62</v>
      </c>
      <c r="J67" s="1">
        <v>12.5</v>
      </c>
      <c r="K67" s="1">
        <f t="shared" si="2"/>
        <v>3.5</v>
      </c>
      <c r="L67" s="1"/>
      <c r="M67" s="1">
        <v>62</v>
      </c>
      <c r="N67" s="1">
        <v>9.4</v>
      </c>
      <c r="O67" s="1">
        <f t="shared" si="3"/>
        <v>11.88</v>
      </c>
      <c r="P67" s="1"/>
      <c r="Q67" s="1">
        <v>62</v>
      </c>
      <c r="R67" s="1">
        <v>8.5</v>
      </c>
      <c r="S67" s="1">
        <f t="shared" si="6"/>
        <v>2.7</v>
      </c>
    </row>
    <row r="68" spans="1:19" x14ac:dyDescent="0.25">
      <c r="A68" s="1">
        <v>63</v>
      </c>
      <c r="B68" s="1">
        <v>15.8</v>
      </c>
      <c r="C68" s="1">
        <f t="shared" si="5"/>
        <v>4.16</v>
      </c>
      <c r="D68" s="1"/>
      <c r="E68" s="1">
        <v>63</v>
      </c>
      <c r="F68" s="1">
        <v>12.7</v>
      </c>
      <c r="G68" s="1">
        <f t="shared" si="4"/>
        <v>3.54</v>
      </c>
      <c r="H68" s="1"/>
      <c r="I68" s="1">
        <v>63</v>
      </c>
      <c r="J68" s="1">
        <v>12.4</v>
      </c>
      <c r="K68" s="1">
        <f t="shared" si="2"/>
        <v>3.4800000000000004</v>
      </c>
      <c r="L68" s="1"/>
      <c r="M68" s="1">
        <v>63</v>
      </c>
      <c r="N68" s="1">
        <v>9.3000000000000007</v>
      </c>
      <c r="O68" s="1">
        <f t="shared" si="3"/>
        <v>11.86</v>
      </c>
      <c r="P68" s="1"/>
      <c r="Q68" s="1">
        <v>63</v>
      </c>
      <c r="R68" s="1">
        <v>8.4</v>
      </c>
      <c r="S68" s="1">
        <f t="shared" si="6"/>
        <v>2.68</v>
      </c>
    </row>
    <row r="69" spans="1:19" x14ac:dyDescent="0.25">
      <c r="A69" s="1">
        <v>64</v>
      </c>
      <c r="B69" s="1">
        <v>15.7</v>
      </c>
      <c r="C69" s="1">
        <f t="shared" si="5"/>
        <v>4.1400000000000006</v>
      </c>
      <c r="D69" s="1"/>
      <c r="E69" s="1">
        <v>64</v>
      </c>
      <c r="F69" s="1">
        <v>12.7</v>
      </c>
      <c r="G69" s="1">
        <f t="shared" si="4"/>
        <v>3.54</v>
      </c>
      <c r="H69" s="1"/>
      <c r="I69" s="1">
        <v>64</v>
      </c>
      <c r="J69" s="1">
        <v>12.3</v>
      </c>
      <c r="K69" s="1">
        <f t="shared" si="2"/>
        <v>3.4600000000000004</v>
      </c>
      <c r="L69" s="1"/>
      <c r="M69" s="1">
        <v>64</v>
      </c>
      <c r="N69" s="1">
        <v>9.3000000000000007</v>
      </c>
      <c r="O69" s="1">
        <f t="shared" si="3"/>
        <v>11.86</v>
      </c>
      <c r="P69" s="1"/>
      <c r="Q69" s="1">
        <v>64</v>
      </c>
      <c r="R69" s="1">
        <v>8.4</v>
      </c>
      <c r="S69" s="1">
        <f t="shared" si="6"/>
        <v>2.68</v>
      </c>
    </row>
    <row r="70" spans="1:19" x14ac:dyDescent="0.25">
      <c r="A70" s="1">
        <v>65</v>
      </c>
      <c r="B70" s="1">
        <v>15.6</v>
      </c>
      <c r="C70" s="1">
        <f t="shared" si="5"/>
        <v>4.12</v>
      </c>
      <c r="D70" s="1"/>
      <c r="E70" s="1">
        <v>65</v>
      </c>
      <c r="F70" s="1">
        <v>12.6</v>
      </c>
      <c r="G70" s="1">
        <f t="shared" si="4"/>
        <v>3.52</v>
      </c>
      <c r="H70" s="1"/>
      <c r="I70" s="1">
        <v>65</v>
      </c>
      <c r="J70" s="1">
        <v>12.3</v>
      </c>
      <c r="K70" s="1">
        <f t="shared" si="2"/>
        <v>3.4600000000000004</v>
      </c>
      <c r="L70" s="1"/>
      <c r="M70" s="1">
        <v>65</v>
      </c>
      <c r="N70" s="1">
        <v>9.3000000000000007</v>
      </c>
      <c r="O70" s="1">
        <f t="shared" si="3"/>
        <v>11.86</v>
      </c>
      <c r="P70" s="1"/>
      <c r="Q70" s="1">
        <v>65</v>
      </c>
      <c r="R70" s="1">
        <v>8.4</v>
      </c>
      <c r="S70" s="1">
        <f t="shared" si="6"/>
        <v>2.68</v>
      </c>
    </row>
    <row r="71" spans="1:19" x14ac:dyDescent="0.25">
      <c r="A71" s="1">
        <v>66</v>
      </c>
      <c r="B71" s="1">
        <v>15.6</v>
      </c>
      <c r="C71" s="1">
        <f t="shared" si="5"/>
        <v>4.12</v>
      </c>
      <c r="D71" s="1"/>
      <c r="E71" s="1">
        <v>66</v>
      </c>
      <c r="F71" s="1">
        <v>12.6</v>
      </c>
      <c r="G71" s="1">
        <f t="shared" si="4"/>
        <v>3.52</v>
      </c>
      <c r="H71" s="1"/>
      <c r="I71" s="1">
        <v>66</v>
      </c>
      <c r="J71" s="1">
        <v>12.3</v>
      </c>
      <c r="K71" s="1">
        <f t="shared" ref="K71:K105" si="7">J71*0.2+1</f>
        <v>3.4600000000000004</v>
      </c>
      <c r="L71" s="1"/>
      <c r="M71" s="1">
        <v>66</v>
      </c>
      <c r="N71" s="1">
        <v>9.3000000000000007</v>
      </c>
      <c r="O71" s="1">
        <f t="shared" ref="O71:O105" si="8">N71*0.2+10</f>
        <v>11.86</v>
      </c>
      <c r="P71" s="1"/>
      <c r="Q71" s="1">
        <v>66</v>
      </c>
      <c r="R71" s="1">
        <v>8.4</v>
      </c>
      <c r="S71" s="1">
        <f t="shared" si="6"/>
        <v>2.68</v>
      </c>
    </row>
    <row r="72" spans="1:19" x14ac:dyDescent="0.25">
      <c r="A72" s="1">
        <v>67</v>
      </c>
      <c r="B72" s="1">
        <v>15.5</v>
      </c>
      <c r="C72" s="1">
        <f t="shared" si="5"/>
        <v>4.0999999999999996</v>
      </c>
      <c r="D72" s="1"/>
      <c r="E72" s="1">
        <v>67</v>
      </c>
      <c r="F72" s="1">
        <v>12.5</v>
      </c>
      <c r="G72" s="1">
        <f t="shared" ref="G72:G105" si="9">F72*0.2+1</f>
        <v>3.5</v>
      </c>
      <c r="H72" s="1"/>
      <c r="I72" s="1">
        <v>67</v>
      </c>
      <c r="J72" s="1">
        <v>12.2</v>
      </c>
      <c r="K72" s="1">
        <f t="shared" si="7"/>
        <v>3.44</v>
      </c>
      <c r="L72" s="1"/>
      <c r="M72" s="1">
        <v>67</v>
      </c>
      <c r="N72" s="1">
        <v>9.3000000000000007</v>
      </c>
      <c r="O72" s="1">
        <f t="shared" si="8"/>
        <v>11.86</v>
      </c>
      <c r="P72" s="1"/>
      <c r="Q72" s="1">
        <v>67</v>
      </c>
      <c r="R72" s="1">
        <v>8.4</v>
      </c>
      <c r="S72" s="1">
        <f t="shared" si="6"/>
        <v>2.68</v>
      </c>
    </row>
    <row r="73" spans="1:19" x14ac:dyDescent="0.25">
      <c r="A73" s="1">
        <v>68</v>
      </c>
      <c r="B73" s="1">
        <v>15.4</v>
      </c>
      <c r="C73" s="1">
        <f t="shared" ref="C73:C105" si="10">B73*0.2+1</f>
        <v>4.08</v>
      </c>
      <c r="D73" s="1"/>
      <c r="E73" s="1">
        <v>68</v>
      </c>
      <c r="F73" s="1">
        <v>12.5</v>
      </c>
      <c r="G73" s="1">
        <f t="shared" si="9"/>
        <v>3.5</v>
      </c>
      <c r="H73" s="1"/>
      <c r="I73" s="1">
        <v>68</v>
      </c>
      <c r="J73" s="1">
        <v>12.2</v>
      </c>
      <c r="K73" s="1">
        <f t="shared" si="7"/>
        <v>3.44</v>
      </c>
      <c r="L73" s="1"/>
      <c r="M73" s="1">
        <v>68</v>
      </c>
      <c r="N73" s="1">
        <v>9.1999999999999993</v>
      </c>
      <c r="O73" s="1">
        <f t="shared" si="8"/>
        <v>11.84</v>
      </c>
      <c r="P73" s="1"/>
      <c r="Q73" s="1">
        <v>68</v>
      </c>
      <c r="R73" s="1">
        <v>8.4</v>
      </c>
      <c r="S73" s="1">
        <f t="shared" si="6"/>
        <v>2.68</v>
      </c>
    </row>
    <row r="74" spans="1:19" x14ac:dyDescent="0.25">
      <c r="A74" s="1">
        <v>69</v>
      </c>
      <c r="B74" s="1">
        <v>15.3</v>
      </c>
      <c r="C74" s="1">
        <f t="shared" si="10"/>
        <v>4.0600000000000005</v>
      </c>
      <c r="D74" s="1"/>
      <c r="E74" s="1">
        <v>69</v>
      </c>
      <c r="F74" s="1">
        <v>12.4</v>
      </c>
      <c r="G74" s="1">
        <f t="shared" si="9"/>
        <v>3.4800000000000004</v>
      </c>
      <c r="H74" s="1"/>
      <c r="I74" s="1">
        <v>69</v>
      </c>
      <c r="J74" s="1">
        <v>12.2</v>
      </c>
      <c r="K74" s="1">
        <f t="shared" si="7"/>
        <v>3.44</v>
      </c>
      <c r="L74" s="1"/>
      <c r="M74" s="1">
        <v>69</v>
      </c>
      <c r="N74" s="1">
        <v>9.1999999999999993</v>
      </c>
      <c r="O74" s="1">
        <f t="shared" si="8"/>
        <v>11.84</v>
      </c>
      <c r="P74" s="1"/>
      <c r="Q74" s="1">
        <v>69</v>
      </c>
      <c r="R74" s="1">
        <v>8.4</v>
      </c>
      <c r="S74" s="1">
        <f t="shared" si="6"/>
        <v>2.68</v>
      </c>
    </row>
    <row r="75" spans="1:19" x14ac:dyDescent="0.25">
      <c r="A75" s="1">
        <v>70</v>
      </c>
      <c r="B75" s="1">
        <v>15.2</v>
      </c>
      <c r="C75" s="1">
        <f t="shared" si="10"/>
        <v>4.04</v>
      </c>
      <c r="D75" s="1"/>
      <c r="E75" s="1">
        <v>70</v>
      </c>
      <c r="F75" s="1">
        <v>12.4</v>
      </c>
      <c r="G75" s="1">
        <f t="shared" si="9"/>
        <v>3.4800000000000004</v>
      </c>
      <c r="H75" s="1"/>
      <c r="I75" s="1">
        <v>70</v>
      </c>
      <c r="J75" s="1">
        <v>12.1</v>
      </c>
      <c r="K75" s="1">
        <f t="shared" si="7"/>
        <v>3.42</v>
      </c>
      <c r="L75" s="1"/>
      <c r="M75" s="1">
        <v>70</v>
      </c>
      <c r="N75" s="1">
        <v>9.1999999999999993</v>
      </c>
      <c r="O75" s="1">
        <f t="shared" si="8"/>
        <v>11.84</v>
      </c>
      <c r="P75" s="1"/>
      <c r="Q75" s="1">
        <v>70</v>
      </c>
      <c r="R75" s="1">
        <v>8.4</v>
      </c>
      <c r="S75" s="1">
        <f t="shared" si="6"/>
        <v>2.68</v>
      </c>
    </row>
    <row r="76" spans="1:19" x14ac:dyDescent="0.25">
      <c r="A76" s="1">
        <v>71</v>
      </c>
      <c r="B76" s="1">
        <v>15.2</v>
      </c>
      <c r="C76" s="1">
        <f t="shared" si="10"/>
        <v>4.04</v>
      </c>
      <c r="D76" s="1"/>
      <c r="E76" s="1">
        <v>71</v>
      </c>
      <c r="F76" s="1">
        <v>12.4</v>
      </c>
      <c r="G76" s="1">
        <f t="shared" si="9"/>
        <v>3.4800000000000004</v>
      </c>
      <c r="H76" s="1"/>
      <c r="I76" s="1">
        <v>71</v>
      </c>
      <c r="J76" s="1">
        <v>12.1</v>
      </c>
      <c r="K76" s="1">
        <f t="shared" si="7"/>
        <v>3.42</v>
      </c>
      <c r="L76" s="1"/>
      <c r="M76" s="1">
        <v>71</v>
      </c>
      <c r="N76" s="1">
        <v>9.1999999999999993</v>
      </c>
      <c r="O76" s="1">
        <f t="shared" si="8"/>
        <v>11.84</v>
      </c>
      <c r="P76" s="1"/>
      <c r="Q76" s="1">
        <v>71</v>
      </c>
      <c r="R76" s="1">
        <v>8.4</v>
      </c>
      <c r="S76" s="1">
        <f t="shared" si="6"/>
        <v>2.68</v>
      </c>
    </row>
    <row r="77" spans="1:19" x14ac:dyDescent="0.25">
      <c r="A77" s="1">
        <v>72</v>
      </c>
      <c r="B77" s="1">
        <v>15.1</v>
      </c>
      <c r="C77" s="1">
        <f t="shared" si="10"/>
        <v>4.0199999999999996</v>
      </c>
      <c r="D77" s="1"/>
      <c r="E77" s="1">
        <v>72</v>
      </c>
      <c r="F77" s="1">
        <v>12.3</v>
      </c>
      <c r="G77" s="1">
        <f t="shared" si="9"/>
        <v>3.4600000000000004</v>
      </c>
      <c r="H77" s="1"/>
      <c r="I77" s="1">
        <v>72</v>
      </c>
      <c r="J77" s="1">
        <v>12</v>
      </c>
      <c r="K77" s="1">
        <f t="shared" si="7"/>
        <v>3.4000000000000004</v>
      </c>
      <c r="L77" s="1"/>
      <c r="M77" s="1">
        <v>72</v>
      </c>
      <c r="N77" s="1">
        <v>9.1999999999999993</v>
      </c>
      <c r="O77" s="1">
        <f t="shared" si="8"/>
        <v>11.84</v>
      </c>
      <c r="P77" s="1"/>
      <c r="Q77" s="1">
        <v>72</v>
      </c>
      <c r="R77" s="1">
        <v>8.4</v>
      </c>
      <c r="S77" s="1">
        <f t="shared" si="6"/>
        <v>2.68</v>
      </c>
    </row>
    <row r="78" spans="1:19" x14ac:dyDescent="0.25">
      <c r="A78" s="1">
        <v>73</v>
      </c>
      <c r="B78" s="1">
        <v>15</v>
      </c>
      <c r="C78" s="1">
        <f t="shared" si="10"/>
        <v>4</v>
      </c>
      <c r="D78" s="1"/>
      <c r="E78" s="1">
        <v>73</v>
      </c>
      <c r="F78" s="1">
        <v>12.3</v>
      </c>
      <c r="G78" s="1">
        <f t="shared" si="9"/>
        <v>3.4600000000000004</v>
      </c>
      <c r="H78" s="1"/>
      <c r="I78" s="1">
        <v>73</v>
      </c>
      <c r="J78" s="1">
        <v>12</v>
      </c>
      <c r="K78" s="1">
        <f t="shared" si="7"/>
        <v>3.4000000000000004</v>
      </c>
      <c r="L78" s="1"/>
      <c r="M78" s="1">
        <v>73</v>
      </c>
      <c r="N78" s="1">
        <v>9.1999999999999993</v>
      </c>
      <c r="O78" s="1">
        <f t="shared" si="8"/>
        <v>11.84</v>
      </c>
      <c r="P78" s="1"/>
      <c r="Q78" s="1">
        <v>73</v>
      </c>
      <c r="R78" s="1">
        <v>8.4</v>
      </c>
      <c r="S78" s="1">
        <f t="shared" si="6"/>
        <v>2.68</v>
      </c>
    </row>
    <row r="79" spans="1:19" x14ac:dyDescent="0.25">
      <c r="A79" s="1">
        <v>74</v>
      </c>
      <c r="B79" s="1">
        <v>15</v>
      </c>
      <c r="C79" s="1">
        <f t="shared" si="10"/>
        <v>4</v>
      </c>
      <c r="D79" s="1"/>
      <c r="E79" s="1">
        <v>74</v>
      </c>
      <c r="F79" s="1">
        <v>12.2</v>
      </c>
      <c r="G79" s="1">
        <f t="shared" si="9"/>
        <v>3.44</v>
      </c>
      <c r="H79" s="1"/>
      <c r="I79" s="1">
        <v>74</v>
      </c>
      <c r="J79" s="1">
        <v>11.9</v>
      </c>
      <c r="K79" s="1">
        <f t="shared" si="7"/>
        <v>3.3800000000000003</v>
      </c>
      <c r="L79" s="1"/>
      <c r="M79" s="1">
        <v>74</v>
      </c>
      <c r="N79" s="1">
        <v>9.1999999999999993</v>
      </c>
      <c r="O79" s="1">
        <f t="shared" si="8"/>
        <v>11.84</v>
      </c>
      <c r="P79" s="1"/>
      <c r="Q79" s="1">
        <v>74</v>
      </c>
      <c r="R79" s="1">
        <v>8.4</v>
      </c>
      <c r="S79" s="1">
        <f t="shared" si="6"/>
        <v>2.68</v>
      </c>
    </row>
    <row r="80" spans="1:19" x14ac:dyDescent="0.25">
      <c r="A80" s="1">
        <v>75</v>
      </c>
      <c r="B80" s="1">
        <v>14.9</v>
      </c>
      <c r="C80" s="1">
        <f t="shared" si="10"/>
        <v>3.9800000000000004</v>
      </c>
      <c r="D80" s="1"/>
      <c r="E80" s="1">
        <v>75</v>
      </c>
      <c r="F80" s="1">
        <v>12.2</v>
      </c>
      <c r="G80" s="1">
        <f t="shared" si="9"/>
        <v>3.44</v>
      </c>
      <c r="H80" s="1"/>
      <c r="I80" s="1">
        <v>75</v>
      </c>
      <c r="J80" s="1">
        <v>11.9</v>
      </c>
      <c r="K80" s="1">
        <f t="shared" si="7"/>
        <v>3.3800000000000003</v>
      </c>
      <c r="L80" s="1"/>
      <c r="M80" s="1">
        <v>75</v>
      </c>
      <c r="N80" s="1">
        <v>9.1999999999999993</v>
      </c>
      <c r="O80" s="1">
        <f t="shared" si="8"/>
        <v>11.84</v>
      </c>
      <c r="P80" s="1"/>
      <c r="Q80" s="1">
        <v>75</v>
      </c>
      <c r="R80" s="1">
        <v>8.3000000000000007</v>
      </c>
      <c r="S80" s="1">
        <f t="shared" si="6"/>
        <v>2.66</v>
      </c>
    </row>
    <row r="81" spans="1:19" x14ac:dyDescent="0.25">
      <c r="A81" s="1">
        <v>76</v>
      </c>
      <c r="B81" s="1">
        <v>14.8</v>
      </c>
      <c r="C81" s="1">
        <f t="shared" si="10"/>
        <v>3.9600000000000004</v>
      </c>
      <c r="D81" s="1"/>
      <c r="E81" s="1">
        <v>76</v>
      </c>
      <c r="F81" s="1">
        <v>12.1</v>
      </c>
      <c r="G81" s="1">
        <f t="shared" si="9"/>
        <v>3.42</v>
      </c>
      <c r="H81" s="1"/>
      <c r="I81" s="1">
        <v>76</v>
      </c>
      <c r="J81" s="1">
        <v>11.9</v>
      </c>
      <c r="K81" s="1">
        <f t="shared" si="7"/>
        <v>3.3800000000000003</v>
      </c>
      <c r="L81" s="1"/>
      <c r="M81" s="1">
        <v>76</v>
      </c>
      <c r="N81" s="1">
        <v>9.1999999999999993</v>
      </c>
      <c r="O81" s="1">
        <f t="shared" si="8"/>
        <v>11.84</v>
      </c>
      <c r="P81" s="1"/>
      <c r="Q81" s="1">
        <v>76</v>
      </c>
      <c r="R81" s="1">
        <v>8.3000000000000007</v>
      </c>
      <c r="S81" s="1">
        <f t="shared" si="6"/>
        <v>2.66</v>
      </c>
    </row>
    <row r="82" spans="1:19" x14ac:dyDescent="0.25">
      <c r="A82" s="1">
        <v>77</v>
      </c>
      <c r="B82" s="1">
        <v>14.8</v>
      </c>
      <c r="C82" s="1">
        <f t="shared" si="10"/>
        <v>3.9600000000000004</v>
      </c>
      <c r="D82" s="1"/>
      <c r="E82" s="1">
        <v>77</v>
      </c>
      <c r="F82" s="1">
        <v>12.1</v>
      </c>
      <c r="G82" s="1">
        <f t="shared" si="9"/>
        <v>3.42</v>
      </c>
      <c r="H82" s="1"/>
      <c r="I82" s="1">
        <v>77</v>
      </c>
      <c r="J82" s="1">
        <v>11.8</v>
      </c>
      <c r="K82" s="1">
        <f t="shared" si="7"/>
        <v>3.3600000000000003</v>
      </c>
      <c r="L82" s="1"/>
      <c r="M82" s="1">
        <v>77</v>
      </c>
      <c r="N82" s="1">
        <v>9.1</v>
      </c>
      <c r="O82" s="1">
        <f t="shared" si="8"/>
        <v>11.82</v>
      </c>
      <c r="P82" s="1"/>
      <c r="Q82" s="1">
        <v>77</v>
      </c>
      <c r="R82" s="1">
        <v>8.3000000000000007</v>
      </c>
      <c r="S82" s="1">
        <f t="shared" si="6"/>
        <v>2.66</v>
      </c>
    </row>
    <row r="83" spans="1:19" x14ac:dyDescent="0.25">
      <c r="A83" s="1">
        <v>78</v>
      </c>
      <c r="B83" s="1">
        <v>14.7</v>
      </c>
      <c r="C83" s="1">
        <f t="shared" si="10"/>
        <v>3.94</v>
      </c>
      <c r="D83" s="1"/>
      <c r="E83" s="1">
        <v>78</v>
      </c>
      <c r="F83" s="1">
        <v>12.1</v>
      </c>
      <c r="G83" s="1">
        <f t="shared" si="9"/>
        <v>3.42</v>
      </c>
      <c r="H83" s="1"/>
      <c r="I83" s="1">
        <v>78</v>
      </c>
      <c r="J83" s="1">
        <v>11.8</v>
      </c>
      <c r="K83" s="1">
        <f t="shared" si="7"/>
        <v>3.3600000000000003</v>
      </c>
      <c r="L83" s="1"/>
      <c r="M83" s="1">
        <v>78</v>
      </c>
      <c r="N83" s="1">
        <v>9.1</v>
      </c>
      <c r="O83" s="1">
        <f t="shared" si="8"/>
        <v>11.82</v>
      </c>
      <c r="P83" s="1"/>
      <c r="Q83" s="1">
        <v>78</v>
      </c>
      <c r="R83" s="1">
        <v>8.3000000000000007</v>
      </c>
      <c r="S83" s="1">
        <f t="shared" si="6"/>
        <v>2.66</v>
      </c>
    </row>
    <row r="84" spans="1:19" x14ac:dyDescent="0.25">
      <c r="A84" s="1">
        <v>79</v>
      </c>
      <c r="B84" s="1">
        <v>14.6</v>
      </c>
      <c r="C84" s="1">
        <f t="shared" si="10"/>
        <v>3.92</v>
      </c>
      <c r="D84" s="1"/>
      <c r="E84" s="1">
        <v>79</v>
      </c>
      <c r="F84" s="1">
        <v>12</v>
      </c>
      <c r="G84" s="1">
        <f t="shared" si="9"/>
        <v>3.4000000000000004</v>
      </c>
      <c r="H84" s="1"/>
      <c r="I84" s="1">
        <v>79</v>
      </c>
      <c r="J84" s="1">
        <v>11.8</v>
      </c>
      <c r="K84" s="1">
        <f t="shared" si="7"/>
        <v>3.3600000000000003</v>
      </c>
      <c r="L84" s="1"/>
      <c r="M84" s="1">
        <v>79</v>
      </c>
      <c r="N84" s="1">
        <v>9.1</v>
      </c>
      <c r="O84" s="1">
        <f t="shared" si="8"/>
        <v>11.82</v>
      </c>
      <c r="P84" s="1"/>
      <c r="Q84" s="1">
        <v>79</v>
      </c>
      <c r="R84" s="1">
        <v>8.3000000000000007</v>
      </c>
      <c r="S84" s="1">
        <f t="shared" ref="S84:S105" si="11">R84*0.2+1</f>
        <v>2.66</v>
      </c>
    </row>
    <row r="85" spans="1:19" x14ac:dyDescent="0.25">
      <c r="A85" s="1">
        <v>80</v>
      </c>
      <c r="B85" s="1">
        <v>14.6</v>
      </c>
      <c r="C85" s="1">
        <f t="shared" si="10"/>
        <v>3.92</v>
      </c>
      <c r="D85" s="1"/>
      <c r="E85" s="1">
        <v>80</v>
      </c>
      <c r="F85" s="1">
        <v>12</v>
      </c>
      <c r="G85" s="1">
        <f t="shared" si="9"/>
        <v>3.4000000000000004</v>
      </c>
      <c r="H85" s="1"/>
      <c r="I85" s="1">
        <v>80</v>
      </c>
      <c r="J85" s="1">
        <v>11.8</v>
      </c>
      <c r="K85" s="1">
        <f t="shared" si="7"/>
        <v>3.3600000000000003</v>
      </c>
      <c r="L85" s="1"/>
      <c r="M85" s="1">
        <v>80</v>
      </c>
      <c r="N85" s="1">
        <v>9.1</v>
      </c>
      <c r="O85" s="1">
        <f t="shared" si="8"/>
        <v>11.82</v>
      </c>
      <c r="P85" s="1"/>
      <c r="Q85" s="1">
        <v>80</v>
      </c>
      <c r="R85" s="1">
        <v>8.3000000000000007</v>
      </c>
      <c r="S85" s="1">
        <f t="shared" si="11"/>
        <v>2.66</v>
      </c>
    </row>
    <row r="86" spans="1:19" x14ac:dyDescent="0.25">
      <c r="A86" s="1">
        <v>81</v>
      </c>
      <c r="B86" s="1">
        <v>14.6</v>
      </c>
      <c r="C86" s="1">
        <f t="shared" si="10"/>
        <v>3.92</v>
      </c>
      <c r="D86" s="1"/>
      <c r="E86" s="1">
        <v>81</v>
      </c>
      <c r="F86" s="1">
        <v>11.9</v>
      </c>
      <c r="G86" s="1">
        <f t="shared" si="9"/>
        <v>3.3800000000000003</v>
      </c>
      <c r="H86" s="1"/>
      <c r="I86" s="1">
        <v>81</v>
      </c>
      <c r="J86" s="1">
        <v>11.8</v>
      </c>
      <c r="K86" s="1">
        <f t="shared" si="7"/>
        <v>3.3600000000000003</v>
      </c>
      <c r="L86" s="1"/>
      <c r="M86" s="1">
        <v>81</v>
      </c>
      <c r="N86" s="1">
        <v>9.1</v>
      </c>
      <c r="O86" s="1">
        <f t="shared" si="8"/>
        <v>11.82</v>
      </c>
      <c r="P86" s="1"/>
      <c r="Q86" s="1">
        <v>81</v>
      </c>
      <c r="R86" s="1">
        <v>8.3000000000000007</v>
      </c>
      <c r="S86" s="1">
        <f t="shared" si="11"/>
        <v>2.66</v>
      </c>
    </row>
    <row r="87" spans="1:19" x14ac:dyDescent="0.25">
      <c r="A87" s="1">
        <v>82</v>
      </c>
      <c r="B87" s="1">
        <v>14.5</v>
      </c>
      <c r="C87" s="1">
        <f t="shared" si="10"/>
        <v>3.9000000000000004</v>
      </c>
      <c r="D87" s="1"/>
      <c r="E87" s="1">
        <v>82</v>
      </c>
      <c r="F87" s="1">
        <v>11.9</v>
      </c>
      <c r="G87" s="1">
        <f t="shared" si="9"/>
        <v>3.3800000000000003</v>
      </c>
      <c r="H87" s="1"/>
      <c r="I87" s="1">
        <v>82</v>
      </c>
      <c r="J87" s="1">
        <v>11.8</v>
      </c>
      <c r="K87" s="1">
        <f t="shared" si="7"/>
        <v>3.3600000000000003</v>
      </c>
      <c r="L87" s="1"/>
      <c r="M87" s="1">
        <v>82</v>
      </c>
      <c r="N87" s="1">
        <v>9</v>
      </c>
      <c r="O87" s="1">
        <f t="shared" si="8"/>
        <v>11.8</v>
      </c>
      <c r="P87" s="1"/>
      <c r="Q87" s="1">
        <v>82</v>
      </c>
      <c r="R87" s="1">
        <v>8.3000000000000007</v>
      </c>
      <c r="S87" s="1">
        <f t="shared" si="11"/>
        <v>2.66</v>
      </c>
    </row>
    <row r="88" spans="1:19" x14ac:dyDescent="0.25">
      <c r="A88" s="1">
        <v>83</v>
      </c>
      <c r="B88" s="1">
        <v>14.4</v>
      </c>
      <c r="C88" s="1">
        <f t="shared" si="10"/>
        <v>3.8800000000000003</v>
      </c>
      <c r="D88" s="1"/>
      <c r="E88" s="1">
        <v>83</v>
      </c>
      <c r="F88" s="1">
        <v>11.9</v>
      </c>
      <c r="G88" s="1">
        <f t="shared" si="9"/>
        <v>3.3800000000000003</v>
      </c>
      <c r="H88" s="1"/>
      <c r="I88" s="1">
        <v>83</v>
      </c>
      <c r="J88" s="1">
        <v>11.7</v>
      </c>
      <c r="K88" s="1">
        <f t="shared" si="7"/>
        <v>3.34</v>
      </c>
      <c r="L88" s="1"/>
      <c r="M88" s="1">
        <v>83</v>
      </c>
      <c r="N88" s="1">
        <v>9</v>
      </c>
      <c r="O88" s="1">
        <f t="shared" si="8"/>
        <v>11.8</v>
      </c>
      <c r="P88" s="1"/>
      <c r="Q88" s="1">
        <v>83</v>
      </c>
      <c r="R88" s="1">
        <v>8.3000000000000007</v>
      </c>
      <c r="S88" s="1">
        <f t="shared" si="11"/>
        <v>2.66</v>
      </c>
    </row>
    <row r="89" spans="1:19" x14ac:dyDescent="0.25">
      <c r="A89" s="1">
        <v>84</v>
      </c>
      <c r="B89" s="1">
        <v>14.4</v>
      </c>
      <c r="C89" s="1">
        <f t="shared" si="10"/>
        <v>3.8800000000000003</v>
      </c>
      <c r="D89" s="1"/>
      <c r="E89" s="1">
        <v>84</v>
      </c>
      <c r="F89" s="1">
        <v>11.8</v>
      </c>
      <c r="G89" s="1">
        <f t="shared" si="9"/>
        <v>3.3600000000000003</v>
      </c>
      <c r="H89" s="1"/>
      <c r="I89" s="1">
        <v>84</v>
      </c>
      <c r="J89" s="1">
        <v>11.7</v>
      </c>
      <c r="K89" s="1">
        <f t="shared" si="7"/>
        <v>3.34</v>
      </c>
      <c r="L89" s="1"/>
      <c r="M89" s="1">
        <v>84</v>
      </c>
      <c r="N89" s="1">
        <v>9</v>
      </c>
      <c r="O89" s="1">
        <f t="shared" si="8"/>
        <v>11.8</v>
      </c>
      <c r="P89" s="1"/>
      <c r="Q89" s="1">
        <v>84</v>
      </c>
      <c r="R89" s="1">
        <v>8.3000000000000007</v>
      </c>
      <c r="S89" s="1">
        <f t="shared" si="11"/>
        <v>2.66</v>
      </c>
    </row>
    <row r="90" spans="1:19" x14ac:dyDescent="0.25">
      <c r="A90" s="1">
        <v>85</v>
      </c>
      <c r="B90" s="1">
        <v>14.3</v>
      </c>
      <c r="C90" s="1">
        <f t="shared" si="10"/>
        <v>3.8600000000000003</v>
      </c>
      <c r="D90" s="1"/>
      <c r="E90" s="1">
        <v>85</v>
      </c>
      <c r="F90" s="1">
        <v>11.8</v>
      </c>
      <c r="G90" s="1">
        <f t="shared" si="9"/>
        <v>3.3600000000000003</v>
      </c>
      <c r="H90" s="1"/>
      <c r="I90" s="1">
        <v>85</v>
      </c>
      <c r="J90" s="1">
        <v>11.6</v>
      </c>
      <c r="K90" s="1">
        <f t="shared" si="7"/>
        <v>3.32</v>
      </c>
      <c r="L90" s="1"/>
      <c r="M90" s="1">
        <v>85</v>
      </c>
      <c r="N90" s="1">
        <v>9</v>
      </c>
      <c r="O90" s="1">
        <f t="shared" si="8"/>
        <v>11.8</v>
      </c>
      <c r="P90" s="1"/>
      <c r="Q90" s="1">
        <v>85</v>
      </c>
      <c r="R90" s="1">
        <v>8.3000000000000007</v>
      </c>
      <c r="S90" s="1">
        <f t="shared" si="11"/>
        <v>2.66</v>
      </c>
    </row>
    <row r="91" spans="1:19" x14ac:dyDescent="0.25">
      <c r="A91" s="1">
        <v>86</v>
      </c>
      <c r="B91" s="1">
        <v>14.3</v>
      </c>
      <c r="C91" s="1">
        <f t="shared" si="10"/>
        <v>3.8600000000000003</v>
      </c>
      <c r="D91" s="1"/>
      <c r="E91" s="1">
        <v>86</v>
      </c>
      <c r="F91" s="1">
        <v>11.8</v>
      </c>
      <c r="G91" s="1">
        <f t="shared" si="9"/>
        <v>3.3600000000000003</v>
      </c>
      <c r="H91" s="1"/>
      <c r="I91" s="1">
        <v>86</v>
      </c>
      <c r="J91" s="1">
        <v>11.6</v>
      </c>
      <c r="K91" s="1">
        <f t="shared" si="7"/>
        <v>3.32</v>
      </c>
      <c r="L91" s="1"/>
      <c r="M91" s="1">
        <v>86</v>
      </c>
      <c r="N91" s="1">
        <v>9</v>
      </c>
      <c r="O91" s="1">
        <f t="shared" si="8"/>
        <v>11.8</v>
      </c>
      <c r="P91" s="1"/>
      <c r="Q91" s="1">
        <v>86</v>
      </c>
      <c r="R91" s="1">
        <v>8.3000000000000007</v>
      </c>
      <c r="S91" s="1">
        <f t="shared" si="11"/>
        <v>2.66</v>
      </c>
    </row>
    <row r="92" spans="1:19" x14ac:dyDescent="0.25">
      <c r="A92" s="1">
        <v>87</v>
      </c>
      <c r="B92" s="1">
        <v>14.2</v>
      </c>
      <c r="C92" s="1">
        <f t="shared" si="10"/>
        <v>3.84</v>
      </c>
      <c r="D92" s="1"/>
      <c r="E92" s="1">
        <v>87</v>
      </c>
      <c r="F92" s="1">
        <v>11.8</v>
      </c>
      <c r="G92" s="1">
        <f t="shared" si="9"/>
        <v>3.3600000000000003</v>
      </c>
      <c r="H92" s="1"/>
      <c r="I92" s="1">
        <v>87</v>
      </c>
      <c r="J92" s="1">
        <v>11.6</v>
      </c>
      <c r="K92" s="1">
        <f t="shared" si="7"/>
        <v>3.32</v>
      </c>
      <c r="L92" s="1"/>
      <c r="M92" s="1">
        <v>87</v>
      </c>
      <c r="N92" s="1">
        <v>9</v>
      </c>
      <c r="O92" s="1">
        <f t="shared" si="8"/>
        <v>11.8</v>
      </c>
      <c r="P92" s="1"/>
      <c r="Q92" s="1">
        <v>87</v>
      </c>
      <c r="R92" s="1">
        <v>8.3000000000000007</v>
      </c>
      <c r="S92" s="1">
        <f t="shared" si="11"/>
        <v>2.66</v>
      </c>
    </row>
    <row r="93" spans="1:19" x14ac:dyDescent="0.25">
      <c r="A93" s="1">
        <v>88</v>
      </c>
      <c r="B93" s="1">
        <v>14.2</v>
      </c>
      <c r="C93" s="1">
        <f t="shared" si="10"/>
        <v>3.84</v>
      </c>
      <c r="D93" s="1"/>
      <c r="E93" s="1">
        <v>88</v>
      </c>
      <c r="F93" s="1">
        <v>11.7</v>
      </c>
      <c r="G93" s="1">
        <f t="shared" si="9"/>
        <v>3.34</v>
      </c>
      <c r="H93" s="1"/>
      <c r="I93" s="1">
        <v>88</v>
      </c>
      <c r="J93" s="1">
        <v>11.5</v>
      </c>
      <c r="K93" s="1">
        <f t="shared" si="7"/>
        <v>3.3000000000000003</v>
      </c>
      <c r="L93" s="1"/>
      <c r="M93" s="1">
        <v>88</v>
      </c>
      <c r="N93" s="1">
        <v>8.9</v>
      </c>
      <c r="O93" s="1">
        <f t="shared" si="8"/>
        <v>11.780000000000001</v>
      </c>
      <c r="P93" s="1"/>
      <c r="Q93" s="1">
        <v>88</v>
      </c>
      <c r="R93" s="1">
        <v>8.3000000000000007</v>
      </c>
      <c r="S93" s="1">
        <f t="shared" si="11"/>
        <v>2.66</v>
      </c>
    </row>
    <row r="94" spans="1:19" x14ac:dyDescent="0.25">
      <c r="A94" s="1">
        <v>89</v>
      </c>
      <c r="B94" s="1">
        <v>14.1</v>
      </c>
      <c r="C94" s="1">
        <f t="shared" si="10"/>
        <v>3.8200000000000003</v>
      </c>
      <c r="D94" s="1"/>
      <c r="E94" s="1">
        <v>89</v>
      </c>
      <c r="F94" s="1">
        <v>11.7</v>
      </c>
      <c r="G94" s="1">
        <f t="shared" si="9"/>
        <v>3.34</v>
      </c>
      <c r="H94" s="1"/>
      <c r="I94" s="1">
        <v>89</v>
      </c>
      <c r="J94" s="1">
        <v>11.5</v>
      </c>
      <c r="K94" s="1">
        <f t="shared" si="7"/>
        <v>3.3000000000000003</v>
      </c>
      <c r="L94" s="1"/>
      <c r="M94" s="1">
        <v>89</v>
      </c>
      <c r="N94" s="1">
        <v>8.9</v>
      </c>
      <c r="O94" s="1">
        <f t="shared" si="8"/>
        <v>11.780000000000001</v>
      </c>
      <c r="P94" s="1"/>
      <c r="Q94" s="1">
        <v>89</v>
      </c>
      <c r="R94" s="1">
        <v>8.3000000000000007</v>
      </c>
      <c r="S94" s="1">
        <f t="shared" si="11"/>
        <v>2.66</v>
      </c>
    </row>
    <row r="95" spans="1:19" x14ac:dyDescent="0.25">
      <c r="A95" s="1">
        <v>90</v>
      </c>
      <c r="B95" s="1">
        <v>14.1</v>
      </c>
      <c r="C95" s="1">
        <f t="shared" si="10"/>
        <v>3.8200000000000003</v>
      </c>
      <c r="D95" s="1"/>
      <c r="E95" s="1">
        <v>90</v>
      </c>
      <c r="F95" s="1">
        <v>11.7</v>
      </c>
      <c r="G95" s="1">
        <f t="shared" si="9"/>
        <v>3.34</v>
      </c>
      <c r="H95" s="1"/>
      <c r="I95" s="1">
        <v>90</v>
      </c>
      <c r="J95" s="1">
        <v>11.5</v>
      </c>
      <c r="K95" s="1">
        <f t="shared" si="7"/>
        <v>3.3000000000000003</v>
      </c>
      <c r="L95" s="1"/>
      <c r="M95" s="1">
        <v>90</v>
      </c>
      <c r="N95" s="1">
        <v>8.9</v>
      </c>
      <c r="O95" s="1">
        <f t="shared" si="8"/>
        <v>11.780000000000001</v>
      </c>
      <c r="P95" s="1"/>
      <c r="Q95" s="1">
        <v>90</v>
      </c>
      <c r="R95" s="1">
        <v>8.3000000000000007</v>
      </c>
      <c r="S95" s="1">
        <f t="shared" si="11"/>
        <v>2.66</v>
      </c>
    </row>
    <row r="96" spans="1:19" x14ac:dyDescent="0.25">
      <c r="A96" s="1">
        <v>91</v>
      </c>
      <c r="B96" s="1">
        <v>14</v>
      </c>
      <c r="C96" s="1">
        <f t="shared" si="10"/>
        <v>3.8000000000000003</v>
      </c>
      <c r="D96" s="1"/>
      <c r="E96" s="1">
        <v>91</v>
      </c>
      <c r="F96" s="1">
        <v>11.7</v>
      </c>
      <c r="G96" s="1">
        <f t="shared" si="9"/>
        <v>3.34</v>
      </c>
      <c r="H96" s="1"/>
      <c r="I96" s="1">
        <v>91</v>
      </c>
      <c r="J96" s="1">
        <v>11.5</v>
      </c>
      <c r="K96" s="1">
        <f t="shared" si="7"/>
        <v>3.3000000000000003</v>
      </c>
      <c r="L96" s="1"/>
      <c r="M96" s="1">
        <v>91</v>
      </c>
      <c r="N96" s="1">
        <v>8.9</v>
      </c>
      <c r="O96" s="1">
        <f t="shared" si="8"/>
        <v>11.780000000000001</v>
      </c>
      <c r="P96" s="1"/>
      <c r="Q96" s="1">
        <v>91</v>
      </c>
      <c r="R96" s="1">
        <v>8.3000000000000007</v>
      </c>
      <c r="S96" s="1">
        <f t="shared" si="11"/>
        <v>2.66</v>
      </c>
    </row>
    <row r="97" spans="1:19" x14ac:dyDescent="0.25">
      <c r="A97" s="1">
        <v>92</v>
      </c>
      <c r="B97" s="1">
        <v>14</v>
      </c>
      <c r="C97" s="1">
        <f t="shared" si="10"/>
        <v>3.8000000000000003</v>
      </c>
      <c r="D97" s="1"/>
      <c r="E97" s="1">
        <v>92</v>
      </c>
      <c r="F97" s="1">
        <v>11.6</v>
      </c>
      <c r="G97" s="1">
        <f t="shared" si="9"/>
        <v>3.32</v>
      </c>
      <c r="H97" s="1"/>
      <c r="I97" s="1">
        <v>92</v>
      </c>
      <c r="J97" s="1">
        <v>11.5</v>
      </c>
      <c r="K97" s="1">
        <f t="shared" si="7"/>
        <v>3.3000000000000003</v>
      </c>
      <c r="L97" s="1"/>
      <c r="M97" s="1">
        <v>92</v>
      </c>
      <c r="N97" s="1">
        <v>8.9</v>
      </c>
      <c r="O97" s="1">
        <f t="shared" si="8"/>
        <v>11.780000000000001</v>
      </c>
      <c r="P97" s="1"/>
      <c r="Q97" s="1">
        <v>92</v>
      </c>
      <c r="R97" s="1">
        <v>8.3000000000000007</v>
      </c>
      <c r="S97" s="1">
        <f t="shared" si="11"/>
        <v>2.66</v>
      </c>
    </row>
    <row r="98" spans="1:19" x14ac:dyDescent="0.25">
      <c r="A98" s="1">
        <v>93</v>
      </c>
      <c r="B98" s="1">
        <v>14</v>
      </c>
      <c r="C98" s="1">
        <f t="shared" si="10"/>
        <v>3.8000000000000003</v>
      </c>
      <c r="D98" s="1"/>
      <c r="E98" s="1">
        <v>93</v>
      </c>
      <c r="F98" s="1">
        <v>11.6</v>
      </c>
      <c r="G98" s="1">
        <f t="shared" si="9"/>
        <v>3.32</v>
      </c>
      <c r="H98" s="1"/>
      <c r="I98" s="1">
        <v>93</v>
      </c>
      <c r="J98" s="1">
        <v>11.5</v>
      </c>
      <c r="K98" s="1">
        <f t="shared" si="7"/>
        <v>3.3000000000000003</v>
      </c>
      <c r="L98" s="1"/>
      <c r="M98" s="1">
        <v>93</v>
      </c>
      <c r="N98" s="1">
        <v>8.9</v>
      </c>
      <c r="O98" s="1">
        <f t="shared" si="8"/>
        <v>11.780000000000001</v>
      </c>
      <c r="P98" s="1"/>
      <c r="Q98" s="1">
        <v>93</v>
      </c>
      <c r="R98" s="1">
        <v>8.1999999999999993</v>
      </c>
      <c r="S98" s="1">
        <f t="shared" si="11"/>
        <v>2.6399999999999997</v>
      </c>
    </row>
    <row r="99" spans="1:19" x14ac:dyDescent="0.25">
      <c r="A99" s="1">
        <v>94</v>
      </c>
      <c r="B99" s="1">
        <v>13.9</v>
      </c>
      <c r="C99" s="1">
        <f t="shared" si="10"/>
        <v>3.7800000000000002</v>
      </c>
      <c r="D99" s="1"/>
      <c r="E99" s="1">
        <v>94</v>
      </c>
      <c r="F99" s="1">
        <v>11.6</v>
      </c>
      <c r="G99" s="1">
        <f t="shared" si="9"/>
        <v>3.32</v>
      </c>
      <c r="H99" s="1"/>
      <c r="I99" s="1">
        <v>94</v>
      </c>
      <c r="J99" s="1">
        <v>11.5</v>
      </c>
      <c r="K99" s="1">
        <f t="shared" si="7"/>
        <v>3.3000000000000003</v>
      </c>
      <c r="L99" s="1"/>
      <c r="M99" s="1">
        <v>94</v>
      </c>
      <c r="N99" s="1">
        <v>8.9</v>
      </c>
      <c r="O99" s="1">
        <f t="shared" si="8"/>
        <v>11.780000000000001</v>
      </c>
      <c r="P99" s="1"/>
      <c r="Q99" s="1">
        <v>94</v>
      </c>
      <c r="R99" s="1">
        <v>8.1999999999999993</v>
      </c>
      <c r="S99" s="1">
        <f t="shared" si="11"/>
        <v>2.6399999999999997</v>
      </c>
    </row>
    <row r="100" spans="1:19" x14ac:dyDescent="0.25">
      <c r="A100" s="1">
        <v>95</v>
      </c>
      <c r="B100" s="1">
        <v>13.9</v>
      </c>
      <c r="C100" s="1">
        <f t="shared" si="10"/>
        <v>3.7800000000000002</v>
      </c>
      <c r="D100" s="1"/>
      <c r="E100" s="1">
        <v>95</v>
      </c>
      <c r="F100" s="1">
        <v>11.5</v>
      </c>
      <c r="G100" s="1">
        <f t="shared" si="9"/>
        <v>3.3000000000000003</v>
      </c>
      <c r="H100" s="1"/>
      <c r="I100" s="1">
        <v>95</v>
      </c>
      <c r="J100" s="1">
        <v>11.5</v>
      </c>
      <c r="K100" s="1">
        <f t="shared" si="7"/>
        <v>3.3000000000000003</v>
      </c>
      <c r="L100" s="1"/>
      <c r="M100" s="1">
        <v>95</v>
      </c>
      <c r="N100" s="1">
        <v>8.9</v>
      </c>
      <c r="O100" s="1">
        <f t="shared" si="8"/>
        <v>11.780000000000001</v>
      </c>
      <c r="P100" s="1"/>
      <c r="Q100" s="1">
        <v>95</v>
      </c>
      <c r="R100" s="1">
        <v>8.1999999999999993</v>
      </c>
      <c r="S100" s="1">
        <f t="shared" si="11"/>
        <v>2.6399999999999997</v>
      </c>
    </row>
    <row r="101" spans="1:19" x14ac:dyDescent="0.25">
      <c r="A101" s="1">
        <v>96</v>
      </c>
      <c r="B101" s="1">
        <v>13.8</v>
      </c>
      <c r="C101" s="1">
        <f t="shared" si="10"/>
        <v>3.7600000000000002</v>
      </c>
      <c r="D101" s="1"/>
      <c r="E101" s="1">
        <v>96</v>
      </c>
      <c r="F101" s="1">
        <v>11.5</v>
      </c>
      <c r="G101" s="1">
        <f t="shared" si="9"/>
        <v>3.3000000000000003</v>
      </c>
      <c r="H101" s="1"/>
      <c r="I101" s="1">
        <v>96</v>
      </c>
      <c r="J101" s="1">
        <v>11.5</v>
      </c>
      <c r="K101" s="1">
        <f t="shared" si="7"/>
        <v>3.3000000000000003</v>
      </c>
      <c r="L101" s="1"/>
      <c r="M101" s="1">
        <v>96</v>
      </c>
      <c r="N101" s="1">
        <v>8.9</v>
      </c>
      <c r="O101" s="1">
        <f t="shared" si="8"/>
        <v>11.780000000000001</v>
      </c>
      <c r="P101" s="1"/>
      <c r="Q101" s="1">
        <v>96</v>
      </c>
      <c r="R101" s="1">
        <v>8.1999999999999993</v>
      </c>
      <c r="S101" s="1">
        <f t="shared" si="11"/>
        <v>2.6399999999999997</v>
      </c>
    </row>
    <row r="102" spans="1:19" x14ac:dyDescent="0.25">
      <c r="A102" s="1">
        <v>97</v>
      </c>
      <c r="B102" s="1">
        <v>13.8</v>
      </c>
      <c r="C102" s="1">
        <f t="shared" si="10"/>
        <v>3.7600000000000002</v>
      </c>
      <c r="D102" s="1"/>
      <c r="E102" s="1">
        <v>97</v>
      </c>
      <c r="F102" s="1">
        <v>11.4</v>
      </c>
      <c r="G102" s="1">
        <f t="shared" si="9"/>
        <v>3.2800000000000002</v>
      </c>
      <c r="H102" s="1"/>
      <c r="I102" s="1">
        <v>97</v>
      </c>
      <c r="J102" s="1">
        <v>11.4</v>
      </c>
      <c r="K102" s="1">
        <f t="shared" si="7"/>
        <v>3.2800000000000002</v>
      </c>
      <c r="L102" s="1"/>
      <c r="M102" s="1">
        <v>97</v>
      </c>
      <c r="N102" s="1">
        <v>8.9</v>
      </c>
      <c r="O102" s="1">
        <f t="shared" si="8"/>
        <v>11.780000000000001</v>
      </c>
      <c r="P102" s="1"/>
      <c r="Q102" s="1">
        <v>97</v>
      </c>
      <c r="R102" s="1">
        <v>8.1999999999999993</v>
      </c>
      <c r="S102" s="1">
        <f t="shared" si="11"/>
        <v>2.6399999999999997</v>
      </c>
    </row>
    <row r="103" spans="1:19" x14ac:dyDescent="0.25">
      <c r="A103" s="1">
        <v>98</v>
      </c>
      <c r="B103" s="1">
        <v>13.8</v>
      </c>
      <c r="C103" s="1">
        <f t="shared" si="10"/>
        <v>3.7600000000000002</v>
      </c>
      <c r="D103" s="1"/>
      <c r="E103" s="1">
        <v>98</v>
      </c>
      <c r="F103" s="1">
        <v>11.4</v>
      </c>
      <c r="G103" s="1">
        <f t="shared" si="9"/>
        <v>3.2800000000000002</v>
      </c>
      <c r="H103" s="1"/>
      <c r="I103" s="1">
        <v>98</v>
      </c>
      <c r="J103" s="1">
        <v>11.4</v>
      </c>
      <c r="K103" s="1">
        <f t="shared" si="7"/>
        <v>3.2800000000000002</v>
      </c>
      <c r="L103" s="1"/>
      <c r="M103" s="1">
        <v>98</v>
      </c>
      <c r="N103" s="1">
        <v>8.8000000000000007</v>
      </c>
      <c r="O103" s="1">
        <f t="shared" si="8"/>
        <v>11.76</v>
      </c>
      <c r="P103" s="1"/>
      <c r="Q103" s="1">
        <v>98</v>
      </c>
      <c r="R103" s="1">
        <v>8.1999999999999993</v>
      </c>
      <c r="S103" s="1">
        <f t="shared" si="11"/>
        <v>2.6399999999999997</v>
      </c>
    </row>
    <row r="104" spans="1:19" x14ac:dyDescent="0.25">
      <c r="A104" s="1">
        <v>99</v>
      </c>
      <c r="B104" s="1">
        <v>13.7</v>
      </c>
      <c r="C104" s="1">
        <f t="shared" si="10"/>
        <v>3.74</v>
      </c>
      <c r="D104" s="1"/>
      <c r="E104" s="1">
        <v>99</v>
      </c>
      <c r="F104" s="1">
        <v>11.3</v>
      </c>
      <c r="G104" s="1">
        <f t="shared" si="9"/>
        <v>3.2600000000000002</v>
      </c>
      <c r="H104" s="1"/>
      <c r="I104" s="1">
        <v>99</v>
      </c>
      <c r="J104" s="1">
        <v>11.4</v>
      </c>
      <c r="K104" s="1">
        <f t="shared" si="7"/>
        <v>3.2800000000000002</v>
      </c>
      <c r="L104" s="1"/>
      <c r="M104" s="1">
        <v>99</v>
      </c>
      <c r="N104" s="1">
        <v>8.8000000000000007</v>
      </c>
      <c r="O104" s="1">
        <f t="shared" si="8"/>
        <v>11.76</v>
      </c>
      <c r="P104" s="1"/>
      <c r="Q104" s="1">
        <v>99</v>
      </c>
      <c r="R104" s="1">
        <v>8.1999999999999993</v>
      </c>
      <c r="S104" s="1">
        <f t="shared" si="11"/>
        <v>2.6399999999999997</v>
      </c>
    </row>
    <row r="105" spans="1:19" x14ac:dyDescent="0.25">
      <c r="A105" s="1">
        <v>100</v>
      </c>
      <c r="B105" s="1">
        <v>13.7</v>
      </c>
      <c r="C105" s="1">
        <f t="shared" si="10"/>
        <v>3.74</v>
      </c>
      <c r="D105" s="1"/>
      <c r="E105" s="1">
        <v>100</v>
      </c>
      <c r="F105" s="1">
        <v>11.3</v>
      </c>
      <c r="G105" s="1">
        <f t="shared" si="9"/>
        <v>3.2600000000000002</v>
      </c>
      <c r="H105" s="1"/>
      <c r="I105" s="1">
        <v>100</v>
      </c>
      <c r="J105" s="1">
        <v>11.4</v>
      </c>
      <c r="K105" s="1">
        <f t="shared" si="7"/>
        <v>3.2800000000000002</v>
      </c>
      <c r="L105" s="1"/>
      <c r="M105" s="1">
        <v>100</v>
      </c>
      <c r="N105" s="1">
        <v>8.8000000000000007</v>
      </c>
      <c r="O105" s="1">
        <f t="shared" si="8"/>
        <v>11.76</v>
      </c>
      <c r="P105" s="1"/>
      <c r="Q105" s="1">
        <v>100</v>
      </c>
      <c r="R105" s="1">
        <v>8.1999999999999993</v>
      </c>
      <c r="S105" s="1">
        <f t="shared" si="11"/>
        <v>2.6399999999999997</v>
      </c>
    </row>
    <row r="108" spans="1:19" x14ac:dyDescent="0.25">
      <c r="A108" s="8" t="s">
        <v>14</v>
      </c>
      <c r="B108" s="8"/>
      <c r="C108" s="8"/>
      <c r="D108" s="8"/>
      <c r="E108" s="8"/>
      <c r="F108" s="8"/>
      <c r="G108" s="4"/>
      <c r="H108" s="4"/>
      <c r="I108" s="4"/>
      <c r="J108" s="4"/>
      <c r="K108" s="4"/>
      <c r="L108" s="4"/>
      <c r="M108" s="4"/>
    </row>
    <row r="109" spans="1:19" x14ac:dyDescent="0.25">
      <c r="A109" s="8"/>
      <c r="B109" s="8"/>
      <c r="C109" s="8" t="s">
        <v>15</v>
      </c>
      <c r="D109" s="8"/>
      <c r="E109" s="8"/>
      <c r="F109" s="8"/>
      <c r="G109" s="4"/>
      <c r="H109" s="8"/>
      <c r="I109" s="8"/>
      <c r="J109" s="8" t="s">
        <v>16</v>
      </c>
      <c r="K109" s="8"/>
      <c r="L109" s="8"/>
      <c r="M109" s="8"/>
    </row>
    <row r="110" spans="1:19" x14ac:dyDescent="0.25">
      <c r="A110" s="8" t="s">
        <v>17</v>
      </c>
      <c r="B110" s="8" t="s">
        <v>18</v>
      </c>
      <c r="C110" s="8" t="s">
        <v>19</v>
      </c>
      <c r="D110" s="8" t="s">
        <v>20</v>
      </c>
      <c r="E110" s="8" t="s">
        <v>21</v>
      </c>
      <c r="F110" s="8" t="s">
        <v>22</v>
      </c>
      <c r="G110" s="4"/>
      <c r="H110" s="8"/>
      <c r="I110" s="8" t="s">
        <v>18</v>
      </c>
      <c r="J110" s="8" t="s">
        <v>19</v>
      </c>
      <c r="K110" s="8" t="s">
        <v>20</v>
      </c>
      <c r="L110" s="8" t="s">
        <v>21</v>
      </c>
      <c r="M110" s="8" t="s">
        <v>23</v>
      </c>
    </row>
    <row r="111" spans="1:19" x14ac:dyDescent="0.25">
      <c r="A111" s="8">
        <v>0</v>
      </c>
      <c r="B111" s="5" t="s">
        <v>24</v>
      </c>
      <c r="C111" s="5" t="s">
        <v>24</v>
      </c>
      <c r="D111" s="5" t="s">
        <v>24</v>
      </c>
      <c r="E111" s="5" t="s">
        <v>24</v>
      </c>
      <c r="F111" s="5" t="s">
        <v>24</v>
      </c>
      <c r="G111" s="4"/>
      <c r="H111" s="8" t="s">
        <v>17</v>
      </c>
      <c r="I111" s="8">
        <f>9.5+0.45</f>
        <v>9.9499999999999993</v>
      </c>
      <c r="J111" s="8">
        <f>8.1+0.5</f>
        <v>8.6</v>
      </c>
      <c r="K111" s="8">
        <f>6.6+0.8/2</f>
        <v>7</v>
      </c>
      <c r="L111" s="8">
        <f>4.5+0.9/2</f>
        <v>4.95</v>
      </c>
      <c r="M111" s="8">
        <f>0.9+0.7/2</f>
        <v>1.25</v>
      </c>
    </row>
    <row r="112" spans="1:19" x14ac:dyDescent="0.25">
      <c r="A112" s="8">
        <v>0.5</v>
      </c>
      <c r="B112" s="5" t="s">
        <v>24</v>
      </c>
      <c r="C112" s="5" t="s">
        <v>24</v>
      </c>
      <c r="D112" s="5" t="s">
        <v>24</v>
      </c>
      <c r="E112" s="5" t="s">
        <v>24</v>
      </c>
      <c r="F112" s="5" t="s">
        <v>24</v>
      </c>
      <c r="G112" s="4"/>
      <c r="H112" s="4"/>
      <c r="I112" s="4"/>
      <c r="J112" s="4"/>
      <c r="K112" s="4"/>
      <c r="L112" s="4"/>
      <c r="M112" s="4"/>
    </row>
    <row r="113" spans="1:13" x14ac:dyDescent="0.25">
      <c r="A113" s="8">
        <v>1</v>
      </c>
      <c r="B113" s="8">
        <v>35.6</v>
      </c>
      <c r="C113" s="8">
        <v>26.1</v>
      </c>
      <c r="D113" s="8">
        <v>20.2</v>
      </c>
      <c r="E113" s="8">
        <v>13.2</v>
      </c>
      <c r="F113" s="8">
        <v>6.4</v>
      </c>
      <c r="G113" s="4"/>
      <c r="H113" s="4"/>
      <c r="I113" s="4"/>
      <c r="J113" s="4"/>
      <c r="K113" s="4"/>
      <c r="L113" s="4"/>
      <c r="M113" s="4"/>
    </row>
    <row r="114" spans="1:13" x14ac:dyDescent="0.25">
      <c r="A114" s="8">
        <v>1.5</v>
      </c>
      <c r="B114" s="8">
        <v>27.4</v>
      </c>
      <c r="C114" s="8">
        <v>20.8</v>
      </c>
      <c r="D114" s="8">
        <v>16.399999999999999</v>
      </c>
      <c r="E114" s="8">
        <v>11.1</v>
      </c>
      <c r="F114" s="8">
        <v>6.2</v>
      </c>
      <c r="G114" s="4"/>
      <c r="H114" s="4"/>
      <c r="I114" s="4"/>
      <c r="J114" s="4"/>
      <c r="K114" s="4"/>
      <c r="L114" s="4"/>
      <c r="M114" s="4"/>
    </row>
    <row r="115" spans="1:13" x14ac:dyDescent="0.25">
      <c r="A115" s="8">
        <v>2</v>
      </c>
      <c r="B115" s="8">
        <v>23.3</v>
      </c>
      <c r="C115" s="8">
        <v>17.899999999999999</v>
      </c>
      <c r="D115" s="8">
        <v>14.4</v>
      </c>
      <c r="E115" s="8">
        <v>10</v>
      </c>
      <c r="F115" s="8">
        <v>6.1</v>
      </c>
      <c r="G115" s="4"/>
      <c r="H115" s="4"/>
      <c r="I115" s="4"/>
      <c r="J115" s="4"/>
      <c r="K115" s="4"/>
      <c r="L115" s="4"/>
      <c r="M115" s="4"/>
    </row>
    <row r="116" spans="1:13" x14ac:dyDescent="0.25">
      <c r="A116" s="8">
        <v>2.5</v>
      </c>
      <c r="B116" s="8">
        <v>20.399999999999999</v>
      </c>
      <c r="C116" s="8">
        <v>15.8</v>
      </c>
      <c r="D116" s="8">
        <v>12.8</v>
      </c>
      <c r="E116" s="8">
        <v>9.1999999999999993</v>
      </c>
      <c r="F116" s="8">
        <v>6</v>
      </c>
      <c r="G116" s="4"/>
      <c r="H116" s="4"/>
      <c r="I116" s="4"/>
      <c r="J116" s="4"/>
      <c r="K116" s="4"/>
      <c r="L116" s="4"/>
      <c r="M116" s="4"/>
    </row>
    <row r="117" spans="1:13" x14ac:dyDescent="0.25">
      <c r="A117" s="8">
        <v>3</v>
      </c>
      <c r="B117" s="8">
        <v>18.899999999999999</v>
      </c>
      <c r="C117" s="8">
        <v>14.6</v>
      </c>
      <c r="D117" s="8">
        <v>12</v>
      </c>
      <c r="E117" s="8">
        <v>8.8000000000000007</v>
      </c>
      <c r="F117" s="8">
        <v>5.9</v>
      </c>
      <c r="G117" s="4"/>
      <c r="H117" s="4"/>
      <c r="I117" s="4"/>
      <c r="J117" s="4"/>
      <c r="K117" s="4"/>
      <c r="L117" s="4"/>
      <c r="M117" s="4"/>
    </row>
    <row r="118" spans="1:13" x14ac:dyDescent="0.25">
      <c r="A118" s="8">
        <v>3.5</v>
      </c>
      <c r="B118" s="8">
        <v>17.7</v>
      </c>
      <c r="C118" s="8">
        <v>13.7</v>
      </c>
      <c r="D118" s="8">
        <v>11.3</v>
      </c>
      <c r="E118" s="8">
        <v>8.5</v>
      </c>
      <c r="F118" s="8">
        <v>5.9</v>
      </c>
      <c r="G118" s="4"/>
      <c r="H118" s="4"/>
      <c r="I118" s="4"/>
      <c r="J118" s="4"/>
      <c r="K118" s="4"/>
      <c r="L118" s="4"/>
      <c r="M118" s="4"/>
    </row>
    <row r="119" spans="1:13" x14ac:dyDescent="0.25">
      <c r="A119" s="8">
        <v>4</v>
      </c>
      <c r="B119" s="8">
        <v>16.5</v>
      </c>
      <c r="C119" s="8">
        <v>12.9</v>
      </c>
      <c r="D119" s="8">
        <v>10.7</v>
      </c>
      <c r="E119" s="8">
        <v>8.1999999999999993</v>
      </c>
      <c r="F119" s="8">
        <v>5.9</v>
      </c>
      <c r="G119" s="4"/>
      <c r="H119" s="4"/>
      <c r="I119" s="4"/>
      <c r="J119" s="4"/>
      <c r="K119" s="4"/>
      <c r="L119" s="4"/>
      <c r="M119" s="4"/>
    </row>
    <row r="120" spans="1:13" x14ac:dyDescent="0.25">
      <c r="A120" s="8">
        <v>4.5</v>
      </c>
      <c r="B120" s="8">
        <v>15.8</v>
      </c>
      <c r="C120" s="8">
        <v>12.3</v>
      </c>
      <c r="D120" s="8">
        <v>10.4</v>
      </c>
      <c r="E120" s="8">
        <v>8</v>
      </c>
      <c r="F120" s="8">
        <v>5.9</v>
      </c>
      <c r="G120" s="4"/>
      <c r="H120" s="4"/>
      <c r="I120" s="4"/>
      <c r="J120" s="4"/>
      <c r="K120" s="4"/>
      <c r="L120" s="4"/>
      <c r="M120" s="4"/>
    </row>
    <row r="121" spans="1:13" x14ac:dyDescent="0.25">
      <c r="A121" s="8">
        <v>5</v>
      </c>
      <c r="B121" s="8">
        <v>15.1</v>
      </c>
      <c r="C121" s="8">
        <v>11.8</v>
      </c>
      <c r="D121" s="8">
        <v>10</v>
      </c>
      <c r="E121" s="8">
        <v>7.8</v>
      </c>
      <c r="F121" s="8">
        <v>5.9</v>
      </c>
      <c r="G121" s="4"/>
      <c r="H121" s="4"/>
      <c r="I121" s="4"/>
      <c r="J121" s="4"/>
      <c r="K121" s="4"/>
      <c r="L121" s="4"/>
      <c r="M121" s="4"/>
    </row>
    <row r="122" spans="1:13" x14ac:dyDescent="0.25">
      <c r="A122" s="8">
        <v>5.5</v>
      </c>
      <c r="B122" s="8">
        <v>14.6</v>
      </c>
      <c r="C122" s="8">
        <v>11.4</v>
      </c>
      <c r="D122" s="8">
        <v>9.6</v>
      </c>
      <c r="E122" s="8">
        <v>7.6</v>
      </c>
      <c r="F122" s="8">
        <v>5.9</v>
      </c>
      <c r="G122" s="4"/>
      <c r="H122" s="4"/>
      <c r="I122" s="4"/>
      <c r="J122" s="4"/>
      <c r="K122" s="4"/>
      <c r="L122" s="4"/>
      <c r="M122" s="4"/>
    </row>
    <row r="123" spans="1:13" x14ac:dyDescent="0.25">
      <c r="A123" s="8">
        <v>6</v>
      </c>
      <c r="B123" s="8">
        <v>14.1</v>
      </c>
      <c r="C123" s="8">
        <v>11</v>
      </c>
      <c r="D123" s="8">
        <v>9.4</v>
      </c>
      <c r="E123" s="8">
        <v>7.5</v>
      </c>
      <c r="F123" s="8">
        <v>5.8</v>
      </c>
      <c r="G123" s="4"/>
      <c r="H123" s="4"/>
      <c r="I123" s="4"/>
      <c r="J123" s="4"/>
      <c r="K123" s="4"/>
      <c r="L123" s="4"/>
      <c r="M123" s="4"/>
    </row>
    <row r="124" spans="1:13" x14ac:dyDescent="0.25">
      <c r="A124" s="8">
        <v>6.5</v>
      </c>
      <c r="B124" s="8">
        <v>13.9</v>
      </c>
      <c r="C124" s="8">
        <v>10.8</v>
      </c>
      <c r="D124" s="8">
        <v>9.1999999999999993</v>
      </c>
      <c r="E124" s="8">
        <v>7.4</v>
      </c>
      <c r="F124" s="8">
        <v>5.8</v>
      </c>
      <c r="G124" s="4"/>
      <c r="H124" s="4"/>
      <c r="I124" s="4"/>
      <c r="J124" s="4"/>
      <c r="K124" s="4"/>
      <c r="L124" s="4"/>
      <c r="M124" s="4"/>
    </row>
    <row r="125" spans="1:13" x14ac:dyDescent="0.25">
      <c r="A125" s="8">
        <v>7</v>
      </c>
      <c r="B125" s="8">
        <v>13.2</v>
      </c>
      <c r="C125" s="8">
        <v>10.5</v>
      </c>
      <c r="D125" s="8">
        <v>9</v>
      </c>
      <c r="E125" s="8">
        <v>7.3</v>
      </c>
      <c r="F125" s="8">
        <v>5.8</v>
      </c>
      <c r="G125" s="4"/>
      <c r="H125" s="4"/>
      <c r="I125" s="4"/>
      <c r="J125" s="4"/>
      <c r="K125" s="4"/>
      <c r="L125" s="4"/>
      <c r="M125" s="4"/>
    </row>
    <row r="126" spans="1:13" x14ac:dyDescent="0.25">
      <c r="A126" s="8">
        <v>7.5</v>
      </c>
      <c r="B126" s="8">
        <v>13</v>
      </c>
      <c r="C126" s="8">
        <v>10.3</v>
      </c>
      <c r="D126" s="8">
        <v>8.8000000000000007</v>
      </c>
      <c r="E126" s="8">
        <v>7.2</v>
      </c>
      <c r="F126" s="8">
        <v>5.7</v>
      </c>
      <c r="G126" s="4"/>
      <c r="H126" s="4"/>
      <c r="I126" s="4"/>
      <c r="J126" s="4"/>
      <c r="K126" s="4"/>
      <c r="L126" s="4"/>
      <c r="M126" s="4"/>
    </row>
    <row r="127" spans="1:13" x14ac:dyDescent="0.25">
      <c r="A127" s="8">
        <v>8</v>
      </c>
      <c r="B127" s="8">
        <v>12.8</v>
      </c>
      <c r="C127" s="8">
        <v>10.1</v>
      </c>
      <c r="D127" s="8">
        <v>8.6999999999999993</v>
      </c>
      <c r="E127" s="8">
        <v>7.1</v>
      </c>
      <c r="F127" s="8">
        <v>5.7</v>
      </c>
      <c r="G127" s="4"/>
      <c r="H127" s="4"/>
      <c r="I127" s="4"/>
      <c r="J127" s="4"/>
      <c r="K127" s="4"/>
      <c r="L127" s="4"/>
      <c r="M127" s="4"/>
    </row>
    <row r="128" spans="1:13" x14ac:dyDescent="0.25">
      <c r="A128" s="8">
        <v>8.5</v>
      </c>
      <c r="B128" s="8">
        <v>12.5</v>
      </c>
      <c r="C128" s="8">
        <v>9.9</v>
      </c>
      <c r="D128" s="8">
        <v>8.6</v>
      </c>
      <c r="E128" s="8">
        <v>7.1</v>
      </c>
      <c r="F128" s="8">
        <v>5.7</v>
      </c>
      <c r="G128" s="4"/>
      <c r="H128" s="4"/>
      <c r="I128" s="4"/>
      <c r="J128" s="4"/>
      <c r="K128" s="4"/>
      <c r="L128" s="4"/>
      <c r="M128" s="4"/>
    </row>
    <row r="129" spans="1:13" x14ac:dyDescent="0.25">
      <c r="A129" s="8">
        <v>9</v>
      </c>
      <c r="B129" s="8">
        <v>12.4</v>
      </c>
      <c r="C129" s="8">
        <v>9.6999999999999993</v>
      </c>
      <c r="D129" s="8">
        <v>8.5</v>
      </c>
      <c r="E129" s="8">
        <v>7</v>
      </c>
      <c r="F129" s="8">
        <v>5.6</v>
      </c>
      <c r="G129" s="4"/>
      <c r="H129" s="4"/>
      <c r="I129" s="4"/>
      <c r="J129" s="4"/>
      <c r="K129" s="4"/>
      <c r="L129" s="4"/>
      <c r="M129" s="4"/>
    </row>
    <row r="130" spans="1:13" x14ac:dyDescent="0.25">
      <c r="A130" s="8">
        <v>9.5</v>
      </c>
      <c r="B130" s="8">
        <v>12.3</v>
      </c>
      <c r="C130" s="8">
        <v>9.6</v>
      </c>
      <c r="D130" s="8">
        <v>8.4</v>
      </c>
      <c r="E130" s="8">
        <v>6.9</v>
      </c>
      <c r="F130" s="8">
        <v>5.6</v>
      </c>
      <c r="G130" s="4"/>
      <c r="H130" s="4"/>
      <c r="I130" s="4"/>
      <c r="J130" s="4"/>
      <c r="K130" s="4"/>
      <c r="L130" s="4"/>
      <c r="M130" s="4"/>
    </row>
    <row r="131" spans="1:13" x14ac:dyDescent="0.25">
      <c r="A131" s="8">
        <v>10</v>
      </c>
      <c r="B131" s="8">
        <v>12.1</v>
      </c>
      <c r="C131" s="8">
        <v>9.4</v>
      </c>
      <c r="D131" s="8">
        <v>8.3000000000000007</v>
      </c>
      <c r="E131" s="8">
        <v>6.8</v>
      </c>
      <c r="F131" s="8">
        <v>5.6</v>
      </c>
      <c r="G131" s="4"/>
      <c r="H131" s="4"/>
      <c r="I131" s="4"/>
      <c r="J131" s="4"/>
      <c r="K131" s="4"/>
      <c r="L131" s="4"/>
      <c r="M131" s="4"/>
    </row>
    <row r="132" spans="1:13" x14ac:dyDescent="0.25">
      <c r="A132" s="8">
        <v>10.5</v>
      </c>
      <c r="B132" s="8">
        <v>12</v>
      </c>
      <c r="C132" s="8">
        <v>9.3000000000000007</v>
      </c>
      <c r="D132" s="8">
        <v>8.1999999999999993</v>
      </c>
      <c r="E132" s="8">
        <v>6.8</v>
      </c>
      <c r="F132" s="8">
        <v>5.6</v>
      </c>
      <c r="G132" s="4"/>
      <c r="H132" s="4"/>
      <c r="I132" s="4"/>
      <c r="J132" s="4"/>
      <c r="K132" s="4"/>
      <c r="L132" s="4"/>
      <c r="M132" s="4"/>
    </row>
    <row r="133" spans="1:13" x14ac:dyDescent="0.25">
      <c r="A133" s="8">
        <v>11</v>
      </c>
      <c r="B133" s="8">
        <v>11.9</v>
      </c>
      <c r="C133" s="8">
        <v>9.1999999999999993</v>
      </c>
      <c r="D133" s="8">
        <v>8.1</v>
      </c>
      <c r="E133" s="8">
        <v>6.7</v>
      </c>
      <c r="F133" s="8">
        <v>5.6</v>
      </c>
      <c r="G133" s="4"/>
      <c r="H133" s="4"/>
      <c r="I133" s="4"/>
      <c r="J133" s="4"/>
      <c r="K133" s="4"/>
      <c r="L133" s="4"/>
      <c r="M133" s="4"/>
    </row>
    <row r="134" spans="1:13" x14ac:dyDescent="0.25">
      <c r="A134" s="8">
        <v>11.5</v>
      </c>
      <c r="B134" s="8">
        <v>11.8</v>
      </c>
      <c r="C134" s="8">
        <v>9.1</v>
      </c>
      <c r="D134" s="8">
        <v>8</v>
      </c>
      <c r="E134" s="8">
        <v>6.7</v>
      </c>
      <c r="F134" s="8">
        <v>5.5</v>
      </c>
      <c r="G134" s="4"/>
      <c r="H134" s="4"/>
      <c r="I134" s="4"/>
      <c r="J134" s="4"/>
      <c r="K134" s="4"/>
      <c r="L134" s="4"/>
      <c r="M134" s="4"/>
    </row>
    <row r="135" spans="1:13" x14ac:dyDescent="0.25">
      <c r="A135" s="8">
        <v>12</v>
      </c>
      <c r="B135" s="8">
        <v>11.5</v>
      </c>
      <c r="C135" s="8">
        <v>9</v>
      </c>
      <c r="D135" s="8">
        <v>7.9</v>
      </c>
      <c r="E135" s="8">
        <v>6.6</v>
      </c>
      <c r="F135" s="8">
        <v>5.5</v>
      </c>
      <c r="G135" s="4"/>
      <c r="H135" s="4"/>
      <c r="I135" s="4"/>
      <c r="J135" s="4"/>
      <c r="K135" s="4"/>
      <c r="L135" s="4"/>
      <c r="M13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opLeftCell="F1" zoomScale="40" zoomScaleNormal="40" workbookViewId="0">
      <selection activeCell="AB30" sqref="AB30"/>
    </sheetView>
  </sheetViews>
  <sheetFormatPr defaultRowHeight="15" x14ac:dyDescent="0.25"/>
  <cols>
    <col min="1" max="1" width="18.5703125" customWidth="1"/>
    <col min="2" max="2" width="22.85546875" customWidth="1"/>
    <col min="3" max="4" width="16.140625" customWidth="1"/>
    <col min="5" max="5" width="19.42578125" customWidth="1"/>
    <col min="6" max="6" width="23.42578125" customWidth="1"/>
    <col min="7" max="8" width="15.28515625" customWidth="1"/>
    <col min="9" max="9" width="22.140625" customWidth="1"/>
    <col min="10" max="10" width="24.85546875" customWidth="1"/>
    <col min="11" max="11" width="12.7109375" customWidth="1"/>
  </cols>
  <sheetData>
    <row r="1" spans="1:11" x14ac:dyDescent="0.25">
      <c r="A1" s="1" t="s">
        <v>25</v>
      </c>
      <c r="B1" s="1" t="s">
        <v>26</v>
      </c>
      <c r="C1" s="1" t="s">
        <v>36</v>
      </c>
      <c r="D1" s="1"/>
      <c r="E1" s="1" t="s">
        <v>25</v>
      </c>
      <c r="F1" s="1" t="s">
        <v>26</v>
      </c>
      <c r="G1" s="1" t="s">
        <v>35</v>
      </c>
      <c r="H1" s="1"/>
      <c r="I1" s="1" t="s">
        <v>25</v>
      </c>
      <c r="J1" s="1" t="s">
        <v>26</v>
      </c>
      <c r="K1" s="1" t="s">
        <v>35</v>
      </c>
    </row>
    <row r="2" spans="1:11" x14ac:dyDescent="0.25">
      <c r="A2" s="1"/>
      <c r="B2" s="1">
        <v>22.2</v>
      </c>
      <c r="C2" s="1">
        <f>PI()*(B2/2)^2</f>
        <v>387.07563084879837</v>
      </c>
      <c r="D2" s="1"/>
      <c r="E2" s="1"/>
      <c r="F2" s="1">
        <v>17.2</v>
      </c>
      <c r="G2" s="1">
        <f>PI()*(F2/2)^2</f>
        <v>232.35219265950107</v>
      </c>
      <c r="H2" s="1"/>
      <c r="I2" s="1"/>
      <c r="J2" s="1">
        <v>14.2</v>
      </c>
      <c r="K2">
        <f>PI()*(J2/2)^2</f>
        <v>158.36768566746147</v>
      </c>
    </row>
    <row r="3" spans="1:11" x14ac:dyDescent="0.25">
      <c r="A3" s="1" t="s">
        <v>27</v>
      </c>
      <c r="B3" s="1"/>
      <c r="C3" s="1"/>
      <c r="D3" s="1"/>
      <c r="E3" s="1" t="s">
        <v>27</v>
      </c>
      <c r="F3" s="1"/>
      <c r="G3" s="1"/>
      <c r="H3" s="1"/>
      <c r="I3" s="1" t="s">
        <v>27</v>
      </c>
      <c r="J3" s="1"/>
    </row>
    <row r="4" spans="1:11" x14ac:dyDescent="0.25">
      <c r="A4" s="1" t="s">
        <v>28</v>
      </c>
      <c r="B4" s="1" t="s">
        <v>29</v>
      </c>
      <c r="C4" s="1" t="s">
        <v>37</v>
      </c>
      <c r="D4" s="1"/>
      <c r="E4" s="1" t="s">
        <v>28</v>
      </c>
      <c r="F4" s="1" t="s">
        <v>29</v>
      </c>
      <c r="G4" s="1"/>
      <c r="H4" s="1"/>
      <c r="I4" s="1" t="s">
        <v>28</v>
      </c>
      <c r="J4" s="1" t="s">
        <v>29</v>
      </c>
    </row>
    <row r="5" spans="1:11" x14ac:dyDescent="0.25">
      <c r="A5" s="6">
        <v>12</v>
      </c>
      <c r="B5" s="7">
        <v>13.6</v>
      </c>
      <c r="C5" s="1">
        <f>B5*A5/Area1</f>
        <v>0.42162302917940625</v>
      </c>
      <c r="D5" s="1"/>
      <c r="E5" s="6">
        <v>12</v>
      </c>
      <c r="F5" s="7">
        <v>11.4</v>
      </c>
      <c r="G5" s="1">
        <f>E5*F5/Area2</f>
        <v>0.58876139034535657</v>
      </c>
      <c r="H5" s="1"/>
      <c r="I5" s="6">
        <v>12</v>
      </c>
      <c r="J5" s="7">
        <v>10.4</v>
      </c>
      <c r="K5">
        <f>I5*J5/Area3</f>
        <v>0.7880395515916897</v>
      </c>
    </row>
    <row r="6" spans="1:11" x14ac:dyDescent="0.25">
      <c r="A6" s="6">
        <f>A5-0.5</f>
        <v>11.5</v>
      </c>
      <c r="B6" s="7">
        <v>13.8</v>
      </c>
      <c r="C6" s="1">
        <f>B6*A6/Area1</f>
        <v>0.40999739418365061</v>
      </c>
      <c r="D6" s="1"/>
      <c r="E6" s="6">
        <f>E5-0.5</f>
        <v>11.5</v>
      </c>
      <c r="F6" s="7">
        <v>11.5</v>
      </c>
      <c r="G6" s="1">
        <f>E6*F6/Area2</f>
        <v>0.56917904878050729</v>
      </c>
      <c r="H6" s="1"/>
      <c r="I6" s="6">
        <f>I5-0.5</f>
        <v>11.5</v>
      </c>
      <c r="J6" s="7">
        <v>10.5</v>
      </c>
      <c r="K6">
        <f>I6*J6/Area3</f>
        <v>0.76246615268186324</v>
      </c>
    </row>
    <row r="7" spans="1:11" x14ac:dyDescent="0.25">
      <c r="A7" s="6">
        <f t="shared" ref="A7:A27" si="0">A6-0.5</f>
        <v>11</v>
      </c>
      <c r="B7" s="7">
        <v>14</v>
      </c>
      <c r="C7" s="1">
        <f>B7*A7/Area1</f>
        <v>0.39785506429919465</v>
      </c>
      <c r="D7" s="1"/>
      <c r="E7" s="6">
        <f t="shared" ref="E7:E27" si="1">E6-0.5</f>
        <v>11</v>
      </c>
      <c r="F7" s="7">
        <v>11.8</v>
      </c>
      <c r="G7" s="1">
        <f>E7*F7/Area2</f>
        <v>0.55863471101481932</v>
      </c>
      <c r="H7" s="1"/>
      <c r="I7" s="6">
        <f t="shared" ref="I7:I27" si="2">I6-0.5</f>
        <v>11</v>
      </c>
      <c r="J7" s="7">
        <v>10.7</v>
      </c>
      <c r="K7">
        <f>I7*J7/Area3</f>
        <v>0.74320717325594443</v>
      </c>
    </row>
    <row r="8" spans="1:11" x14ac:dyDescent="0.25">
      <c r="A8" s="6">
        <f t="shared" si="0"/>
        <v>10.5</v>
      </c>
      <c r="B8" s="7">
        <v>14.1</v>
      </c>
      <c r="C8" s="1">
        <f>B8*A8/Area1</f>
        <v>0.38248339136036208</v>
      </c>
      <c r="D8" s="1"/>
      <c r="E8" s="6">
        <f t="shared" si="1"/>
        <v>10.5</v>
      </c>
      <c r="F8" s="7">
        <v>11.8</v>
      </c>
      <c r="G8" s="1">
        <f>E8*F8/Area2</f>
        <v>0.53324222415050937</v>
      </c>
      <c r="H8" s="1"/>
      <c r="I8" s="6">
        <f t="shared" si="2"/>
        <v>10.5</v>
      </c>
      <c r="J8" s="7">
        <v>10.8</v>
      </c>
      <c r="K8">
        <f>I8*J8/Area3</f>
        <v>0.71605516947514114</v>
      </c>
    </row>
    <row r="9" spans="1:11" x14ac:dyDescent="0.25">
      <c r="A9" s="6">
        <f t="shared" si="0"/>
        <v>10</v>
      </c>
      <c r="B9" s="7">
        <v>14.3</v>
      </c>
      <c r="C9" s="1">
        <f>B9*A9/Area1</f>
        <v>0.36943684542068073</v>
      </c>
      <c r="D9" s="1"/>
      <c r="E9" s="6">
        <f t="shared" si="1"/>
        <v>10</v>
      </c>
      <c r="F9" s="7">
        <v>12</v>
      </c>
      <c r="G9" s="1">
        <f>E9*F9/Area2</f>
        <v>0.51645735995206721</v>
      </c>
      <c r="H9" s="1"/>
      <c r="I9" s="6">
        <f t="shared" si="2"/>
        <v>10</v>
      </c>
      <c r="J9" s="7">
        <v>10.9</v>
      </c>
      <c r="K9">
        <f>I9*J9/Area3</f>
        <v>0.68827172374594692</v>
      </c>
    </row>
    <row r="10" spans="1:11" x14ac:dyDescent="0.25">
      <c r="A10" s="6">
        <f t="shared" si="0"/>
        <v>9.5</v>
      </c>
      <c r="B10" s="7">
        <v>14.5</v>
      </c>
      <c r="C10" s="1">
        <f>B10*A10/Area1</f>
        <v>0.35587360459229911</v>
      </c>
      <c r="D10" s="1"/>
      <c r="E10" s="6">
        <f t="shared" si="1"/>
        <v>9.5</v>
      </c>
      <c r="F10" s="7">
        <v>12.1</v>
      </c>
      <c r="G10" s="1">
        <f>E10*F10/Area2</f>
        <v>0.49472311272075098</v>
      </c>
      <c r="H10" s="1"/>
      <c r="I10" s="6">
        <f t="shared" si="2"/>
        <v>9.5</v>
      </c>
      <c r="J10" s="7">
        <v>11</v>
      </c>
      <c r="K10">
        <f>I10*J10/Area3</f>
        <v>0.65985683606836198</v>
      </c>
    </row>
    <row r="11" spans="1:11" x14ac:dyDescent="0.25">
      <c r="A11" s="6">
        <f t="shared" si="0"/>
        <v>9</v>
      </c>
      <c r="B11" s="7">
        <v>14.7</v>
      </c>
      <c r="C11" s="1">
        <f>B11*A11/Area1</f>
        <v>0.34179366887521717</v>
      </c>
      <c r="D11" s="1"/>
      <c r="E11" s="6">
        <f t="shared" si="1"/>
        <v>9</v>
      </c>
      <c r="F11" s="7">
        <v>12.2</v>
      </c>
      <c r="G11" s="1">
        <f>E11*F11/Area2</f>
        <v>0.47255848435614145</v>
      </c>
      <c r="H11" s="1"/>
      <c r="I11" s="6">
        <f t="shared" si="2"/>
        <v>9</v>
      </c>
      <c r="J11" s="7">
        <v>11</v>
      </c>
      <c r="K11">
        <f>I11*J11/Area3</f>
        <v>0.62512752890686918</v>
      </c>
    </row>
    <row r="12" spans="1:11" x14ac:dyDescent="0.25">
      <c r="A12" s="6">
        <f t="shared" si="0"/>
        <v>8.5</v>
      </c>
      <c r="B12" s="7">
        <v>14.9</v>
      </c>
      <c r="C12" s="1">
        <f>B12*A12/Area1</f>
        <v>0.32719703826943508</v>
      </c>
      <c r="D12" s="1"/>
      <c r="E12" s="6">
        <f t="shared" si="1"/>
        <v>8.5</v>
      </c>
      <c r="F12" s="7">
        <v>12.4</v>
      </c>
      <c r="G12" s="1">
        <f>E12*F12/Area2</f>
        <v>0.45362171449123234</v>
      </c>
      <c r="H12" s="1"/>
      <c r="I12" s="6">
        <f t="shared" si="2"/>
        <v>8.5</v>
      </c>
      <c r="J12" s="7">
        <v>11.2</v>
      </c>
      <c r="K12">
        <f>I12*J12/Area3</f>
        <v>0.60113273486801966</v>
      </c>
    </row>
    <row r="13" spans="1:11" x14ac:dyDescent="0.25">
      <c r="A13" s="6">
        <f t="shared" si="0"/>
        <v>8</v>
      </c>
      <c r="B13" s="7">
        <v>15.2</v>
      </c>
      <c r="C13" s="1">
        <f>B13*A13/Area1</f>
        <v>0.31415049232975367</v>
      </c>
      <c r="D13" s="1"/>
      <c r="E13" s="6">
        <f t="shared" si="1"/>
        <v>8</v>
      </c>
      <c r="F13" s="7">
        <v>12.5</v>
      </c>
      <c r="G13" s="1">
        <f>E13*F13/Area2</f>
        <v>0.43038113329338928</v>
      </c>
      <c r="H13" s="1"/>
      <c r="I13" s="6">
        <f t="shared" si="2"/>
        <v>8</v>
      </c>
      <c r="J13" s="7">
        <v>11.3</v>
      </c>
      <c r="K13">
        <f>I13*J13/Area3</f>
        <v>0.57082352134526249</v>
      </c>
    </row>
    <row r="14" spans="1:11" x14ac:dyDescent="0.25">
      <c r="A14" s="6">
        <f t="shared" si="0"/>
        <v>7.5</v>
      </c>
      <c r="B14" s="7">
        <v>15.5</v>
      </c>
      <c r="C14" s="1">
        <f>B14*A14/Area1</f>
        <v>0.30032890405702189</v>
      </c>
      <c r="D14" s="1"/>
      <c r="E14" s="6">
        <f t="shared" si="1"/>
        <v>7.5</v>
      </c>
      <c r="F14" s="7">
        <v>12.7</v>
      </c>
      <c r="G14" s="1">
        <f>E14*F14/Area2</f>
        <v>0.40993802946195329</v>
      </c>
      <c r="H14" s="1"/>
      <c r="I14" s="6">
        <f t="shared" si="2"/>
        <v>7.5</v>
      </c>
      <c r="J14" s="7">
        <v>11.4</v>
      </c>
      <c r="K14">
        <f>I14*J14/Area3</f>
        <v>0.53988286587411438</v>
      </c>
    </row>
    <row r="15" spans="1:11" x14ac:dyDescent="0.25">
      <c r="A15" s="6">
        <f t="shared" si="0"/>
        <v>7</v>
      </c>
      <c r="B15" s="7">
        <v>15.9</v>
      </c>
      <c r="C15" s="1">
        <f>B15*A15/Area1</f>
        <v>0.28754070556169065</v>
      </c>
      <c r="D15" s="1"/>
      <c r="E15" s="6">
        <f t="shared" si="1"/>
        <v>7</v>
      </c>
      <c r="F15" s="7">
        <v>13</v>
      </c>
      <c r="G15" s="1">
        <f>E15*F15/Area2</f>
        <v>0.39164683129698424</v>
      </c>
      <c r="H15" s="1"/>
      <c r="I15" s="6">
        <f t="shared" si="2"/>
        <v>7</v>
      </c>
      <c r="J15" s="7">
        <v>11.6</v>
      </c>
      <c r="K15">
        <f>I15*J15/Area3</f>
        <v>0.51273086209331098</v>
      </c>
    </row>
    <row r="16" spans="1:11" x14ac:dyDescent="0.25">
      <c r="A16" s="6">
        <f t="shared" si="0"/>
        <v>6.5</v>
      </c>
      <c r="B16" s="7">
        <v>16.3</v>
      </c>
      <c r="C16" s="1">
        <f>B16*A16/Area1</f>
        <v>0.27371911728895892</v>
      </c>
      <c r="D16" s="1"/>
      <c r="E16" s="6">
        <f t="shared" si="1"/>
        <v>6.5</v>
      </c>
      <c r="F16" s="7">
        <v>13.2</v>
      </c>
      <c r="G16" s="1">
        <f>E16*F16/Area2</f>
        <v>0.36926701236572801</v>
      </c>
      <c r="H16" s="1"/>
      <c r="I16" s="6">
        <f t="shared" si="2"/>
        <v>6.5</v>
      </c>
      <c r="J16" s="7">
        <v>11.8</v>
      </c>
      <c r="K16">
        <f>I16*J16/Area3</f>
        <v>0.48431597441572599</v>
      </c>
    </row>
    <row r="17" spans="1:11" x14ac:dyDescent="0.25">
      <c r="A17" s="6">
        <f t="shared" si="0"/>
        <v>6</v>
      </c>
      <c r="B17" s="7">
        <v>16.8</v>
      </c>
      <c r="C17" s="1">
        <f>B17*A17/Area1</f>
        <v>0.26041422390492741</v>
      </c>
      <c r="D17" s="1"/>
      <c r="E17" s="6">
        <f t="shared" si="1"/>
        <v>6</v>
      </c>
      <c r="F17" s="7">
        <v>13.5</v>
      </c>
      <c r="G17" s="1">
        <f>E17*F17/Area2</f>
        <v>0.34860871796764531</v>
      </c>
      <c r="H17" s="1"/>
      <c r="I17" s="6">
        <f t="shared" si="2"/>
        <v>6</v>
      </c>
      <c r="J17" s="7">
        <v>11.9</v>
      </c>
      <c r="K17">
        <f>I17*J17/Area3</f>
        <v>0.45084955115101483</v>
      </c>
    </row>
    <row r="18" spans="1:11" x14ac:dyDescent="0.25">
      <c r="A18" s="6">
        <f t="shared" si="0"/>
        <v>5.5</v>
      </c>
      <c r="B18" s="7">
        <v>17.399999999999999</v>
      </c>
      <c r="C18" s="1">
        <f>B18*A18/Area1</f>
        <v>0.24723850424307092</v>
      </c>
      <c r="D18" s="1"/>
      <c r="E18" s="6">
        <f t="shared" si="1"/>
        <v>5.5</v>
      </c>
      <c r="F18" s="7">
        <v>13.9</v>
      </c>
      <c r="G18" s="1">
        <f>E18*F18/Area2</f>
        <v>0.32902637640279614</v>
      </c>
      <c r="H18" s="1"/>
      <c r="I18" s="6">
        <f t="shared" si="2"/>
        <v>5.5</v>
      </c>
      <c r="J18" s="7">
        <v>12.2</v>
      </c>
      <c r="K18">
        <f>I18*J18/Area3</f>
        <v>0.42369754737021131</v>
      </c>
    </row>
    <row r="19" spans="1:11" x14ac:dyDescent="0.25">
      <c r="A19" s="6">
        <f t="shared" si="0"/>
        <v>5</v>
      </c>
      <c r="B19" s="7">
        <v>18</v>
      </c>
      <c r="C19" s="1">
        <f>B19*A19/Area1</f>
        <v>0.23251269991511375</v>
      </c>
      <c r="D19" s="1"/>
      <c r="E19" s="6">
        <f t="shared" si="1"/>
        <v>5</v>
      </c>
      <c r="F19" s="7">
        <v>14.3</v>
      </c>
      <c r="G19" s="1">
        <f>E19*F19/Area2</f>
        <v>0.30772251030477332</v>
      </c>
      <c r="H19" s="1"/>
      <c r="I19" s="6">
        <f t="shared" si="2"/>
        <v>5</v>
      </c>
      <c r="J19" s="7">
        <v>12.5</v>
      </c>
      <c r="K19">
        <f>I19*J19/Area3</f>
        <v>0.39465121774423562</v>
      </c>
    </row>
    <row r="20" spans="1:11" x14ac:dyDescent="0.25">
      <c r="A20" s="6">
        <f t="shared" si="0"/>
        <v>4.5</v>
      </c>
      <c r="B20" s="7">
        <v>18.899999999999999</v>
      </c>
      <c r="C20" s="1">
        <f>B20*A20/Area1</f>
        <v>0.21972450141978248</v>
      </c>
      <c r="D20" s="1"/>
      <c r="E20" s="6">
        <f t="shared" si="1"/>
        <v>4.5</v>
      </c>
      <c r="F20" s="7">
        <v>14.8</v>
      </c>
      <c r="G20" s="1">
        <f>E20*F20/Area2</f>
        <v>0.28663383477339732</v>
      </c>
      <c r="H20" s="1"/>
      <c r="I20" s="6">
        <f t="shared" si="2"/>
        <v>4.5</v>
      </c>
      <c r="J20" s="7">
        <v>12.9</v>
      </c>
      <c r="K20">
        <f>I20*J20/Area3</f>
        <v>0.36655205104084609</v>
      </c>
    </row>
    <row r="21" spans="1:11" x14ac:dyDescent="0.25">
      <c r="A21" s="6">
        <f t="shared" si="0"/>
        <v>4</v>
      </c>
      <c r="B21" s="7">
        <v>19.8</v>
      </c>
      <c r="C21" s="1">
        <f>B21*A21/Area1</f>
        <v>0.20461117592530009</v>
      </c>
      <c r="D21" s="1"/>
      <c r="E21" s="6">
        <f t="shared" si="1"/>
        <v>4</v>
      </c>
      <c r="F21" s="7">
        <v>15.4</v>
      </c>
      <c r="G21" s="1">
        <f>E21*F21/Area2</f>
        <v>0.2651147781087278</v>
      </c>
      <c r="H21" s="1"/>
      <c r="I21" s="6">
        <f t="shared" si="2"/>
        <v>4</v>
      </c>
      <c r="J21" s="7">
        <v>13.4</v>
      </c>
      <c r="K21">
        <f>I21*J21/Area3</f>
        <v>0.33845288433745646</v>
      </c>
    </row>
    <row r="22" spans="1:11" x14ac:dyDescent="0.25">
      <c r="A22" s="6">
        <f t="shared" si="0"/>
        <v>3.5</v>
      </c>
      <c r="B22" s="7">
        <v>21.1</v>
      </c>
      <c r="C22" s="1">
        <f>B22*A22/Area1</f>
        <v>0.19078958765256834</v>
      </c>
      <c r="D22" s="1"/>
      <c r="E22" s="6">
        <f t="shared" si="1"/>
        <v>3.5</v>
      </c>
      <c r="F22" s="7">
        <v>16.2</v>
      </c>
      <c r="G22" s="1">
        <f>E22*F22/Area2</f>
        <v>0.24402610257735172</v>
      </c>
      <c r="H22" s="1"/>
      <c r="I22" s="6">
        <f t="shared" si="2"/>
        <v>3.5</v>
      </c>
      <c r="J22" s="7">
        <v>13.9</v>
      </c>
      <c r="K22">
        <f>I22*J22/Area3</f>
        <v>0.307196507892113</v>
      </c>
    </row>
    <row r="23" spans="1:11" x14ac:dyDescent="0.25">
      <c r="A23" s="6">
        <f t="shared" si="0"/>
        <v>3</v>
      </c>
      <c r="B23" s="7">
        <v>22.8</v>
      </c>
      <c r="C23" s="1">
        <f>B23*A23/Area1</f>
        <v>0.17670965193548646</v>
      </c>
      <c r="D23" s="1"/>
      <c r="E23" s="6">
        <f t="shared" si="1"/>
        <v>3</v>
      </c>
      <c r="F23" s="7">
        <v>17.3</v>
      </c>
      <c r="G23" s="1">
        <f>E23*F23/Area2</f>
        <v>0.22336780817926907</v>
      </c>
      <c r="H23" s="1"/>
      <c r="I23" s="6">
        <f t="shared" si="2"/>
        <v>3</v>
      </c>
      <c r="J23" s="7">
        <v>14.7</v>
      </c>
      <c r="K23">
        <f>I23*J23/Area3</f>
        <v>0.2784658992403326</v>
      </c>
    </row>
    <row r="24" spans="1:11" x14ac:dyDescent="0.25">
      <c r="A24" s="6">
        <f t="shared" si="0"/>
        <v>2.5</v>
      </c>
      <c r="B24" s="7">
        <v>25.3</v>
      </c>
      <c r="C24" s="1">
        <f>B24*A24/Area1</f>
        <v>0.16340475855145495</v>
      </c>
      <c r="D24" s="1"/>
      <c r="E24" s="6">
        <f t="shared" si="1"/>
        <v>2.5</v>
      </c>
      <c r="F24" s="7">
        <v>18.7</v>
      </c>
      <c r="G24" s="1">
        <f>E24*F24/Area2</f>
        <v>0.20120317981465949</v>
      </c>
      <c r="H24" s="1"/>
      <c r="I24" s="6">
        <f t="shared" si="2"/>
        <v>2.5</v>
      </c>
      <c r="J24" s="7">
        <v>15.7</v>
      </c>
      <c r="K24">
        <f>I24*J24/Area3</f>
        <v>0.24784096474337997</v>
      </c>
    </row>
    <row r="25" spans="1:11" x14ac:dyDescent="0.25">
      <c r="A25" s="6">
        <f t="shared" si="0"/>
        <v>2</v>
      </c>
      <c r="B25" s="7">
        <v>28.7</v>
      </c>
      <c r="C25" s="1">
        <f>B25*A25/Area1</f>
        <v>0.14829143305697254</v>
      </c>
      <c r="D25" s="1"/>
      <c r="E25" s="6">
        <f t="shared" si="1"/>
        <v>2</v>
      </c>
      <c r="F25" s="7">
        <v>20.8</v>
      </c>
      <c r="G25" s="1">
        <f>E25*F25/Area2</f>
        <v>0.17903855145004996</v>
      </c>
      <c r="H25" s="1"/>
      <c r="I25" s="6">
        <f t="shared" si="2"/>
        <v>2</v>
      </c>
      <c r="J25" s="7">
        <v>17.2</v>
      </c>
      <c r="K25">
        <f>I25*J25/Area3</f>
        <v>0.21721603024642727</v>
      </c>
    </row>
    <row r="26" spans="1:11" x14ac:dyDescent="0.25">
      <c r="A26" s="6">
        <f t="shared" si="0"/>
        <v>1.5</v>
      </c>
      <c r="B26" s="7">
        <v>34.700000000000003</v>
      </c>
      <c r="C26" s="1">
        <f>B26*A26/Area1</f>
        <v>0.13446984478424079</v>
      </c>
      <c r="D26" s="1"/>
      <c r="E26" s="6">
        <f t="shared" si="1"/>
        <v>1.5</v>
      </c>
      <c r="F26" s="7">
        <v>24.5</v>
      </c>
      <c r="G26" s="1">
        <f>E26*F26/Area2</f>
        <v>0.15816506648532055</v>
      </c>
      <c r="H26" s="1"/>
      <c r="I26" s="6">
        <f t="shared" si="2"/>
        <v>1.5</v>
      </c>
      <c r="J26" s="7">
        <v>19.8</v>
      </c>
      <c r="K26">
        <f>I26*J26/Area3</f>
        <v>0.18753825867206078</v>
      </c>
    </row>
    <row r="27" spans="1:11" x14ac:dyDescent="0.25">
      <c r="A27" s="6">
        <f t="shared" si="0"/>
        <v>1</v>
      </c>
      <c r="B27" s="7">
        <v>45.8</v>
      </c>
      <c r="C27" s="1">
        <f>B27*A27/Area1</f>
        <v>0.11832312951235788</v>
      </c>
      <c r="D27" s="1"/>
      <c r="E27" s="6">
        <f t="shared" si="1"/>
        <v>1</v>
      </c>
      <c r="F27" s="7">
        <v>30.8</v>
      </c>
      <c r="G27" s="1">
        <f>E27*F27/Area2</f>
        <v>0.1325573890543639</v>
      </c>
      <c r="H27" s="1"/>
      <c r="I27" s="6">
        <f t="shared" si="2"/>
        <v>1</v>
      </c>
      <c r="J27" s="7">
        <v>24.6</v>
      </c>
      <c r="K27">
        <f>I27*J27/Area3</f>
        <v>0.15533471930413115</v>
      </c>
    </row>
    <row r="28" spans="1:11" x14ac:dyDescent="0.25">
      <c r="A28" s="6">
        <v>0.5</v>
      </c>
      <c r="B28" s="7">
        <v>86.6</v>
      </c>
      <c r="C28" s="1">
        <f>B28*A28/Area1</f>
        <v>0.11186444340360471</v>
      </c>
      <c r="D28" s="1"/>
      <c r="E28" s="6">
        <v>0.5</v>
      </c>
      <c r="F28" s="7">
        <v>52.2</v>
      </c>
      <c r="G28" s="1">
        <f>E28*F28/Area2</f>
        <v>0.11232947578957461</v>
      </c>
      <c r="H28" s="1"/>
      <c r="I28" s="6">
        <v>0.5</v>
      </c>
      <c r="J28" s="7">
        <v>41</v>
      </c>
      <c r="K28">
        <f>I28*J28/Area3</f>
        <v>0.12944559942010928</v>
      </c>
    </row>
    <row r="29" spans="1:11" x14ac:dyDescent="0.25">
      <c r="A29" s="6"/>
      <c r="B29" s="6"/>
      <c r="G29" s="1">
        <f>E29*F29/Area2</f>
        <v>0</v>
      </c>
      <c r="K29">
        <f>I29*J29/Area3</f>
        <v>0</v>
      </c>
    </row>
    <row r="30" spans="1:11" x14ac:dyDescent="0.25">
      <c r="A30" t="s">
        <v>30</v>
      </c>
      <c r="B30" t="s">
        <v>31</v>
      </c>
      <c r="E30" t="s">
        <v>30</v>
      </c>
      <c r="F30" t="s">
        <v>31</v>
      </c>
      <c r="G30" s="1" t="e">
        <f>E30*F30/Area2</f>
        <v>#VALUE!</v>
      </c>
      <c r="I30" t="s">
        <v>30</v>
      </c>
      <c r="J30" t="s">
        <v>31</v>
      </c>
      <c r="K30" t="e">
        <f>I30*J30/Area3</f>
        <v>#VALUE!</v>
      </c>
    </row>
    <row r="31" spans="1:11" x14ac:dyDescent="0.25">
      <c r="A31" t="s">
        <v>28</v>
      </c>
      <c r="B31" t="s">
        <v>29</v>
      </c>
      <c r="E31" t="s">
        <v>28</v>
      </c>
      <c r="F31" t="s">
        <v>29</v>
      </c>
      <c r="G31" s="1" t="e">
        <f>E31*F31/Area2</f>
        <v>#VALUE!</v>
      </c>
      <c r="I31" t="s">
        <v>28</v>
      </c>
      <c r="J31" t="s">
        <v>29</v>
      </c>
      <c r="K31" t="e">
        <f>I31*J31/Area3</f>
        <v>#VALUE!</v>
      </c>
    </row>
    <row r="32" spans="1:11" x14ac:dyDescent="0.25">
      <c r="A32" s="6">
        <v>12</v>
      </c>
      <c r="B32" s="7">
        <v>10.6</v>
      </c>
      <c r="C32">
        <f>A32*B32/Area1</f>
        <v>0.32861794921336074</v>
      </c>
      <c r="E32" s="6">
        <v>12</v>
      </c>
      <c r="F32" s="7">
        <v>10</v>
      </c>
      <c r="G32" s="1">
        <f>E32*F32/Area2</f>
        <v>0.51645735995206721</v>
      </c>
      <c r="I32" s="6">
        <v>12</v>
      </c>
      <c r="J32" s="7">
        <v>9.6</v>
      </c>
      <c r="K32">
        <f>I32*J32/Area3</f>
        <v>0.72742112454617502</v>
      </c>
    </row>
    <row r="33" spans="1:11" x14ac:dyDescent="0.25">
      <c r="A33" s="6">
        <f>A32-0.5</f>
        <v>11.5</v>
      </c>
      <c r="B33" s="7">
        <v>10.6</v>
      </c>
      <c r="C33">
        <f>A33*B33/Area1</f>
        <v>0.31492553466280404</v>
      </c>
      <c r="E33" s="6">
        <f>E32-0.5</f>
        <v>11.5</v>
      </c>
      <c r="F33" s="7">
        <v>10.1</v>
      </c>
      <c r="G33" s="1">
        <f>E33*F33/Area2</f>
        <v>0.49988768632027164</v>
      </c>
      <c r="I33" s="6">
        <f>I32-0.5</f>
        <v>11.5</v>
      </c>
      <c r="J33" s="7">
        <v>9.8000000000000007</v>
      </c>
      <c r="K33">
        <f>I33*J33/Area3</f>
        <v>0.71163507583640573</v>
      </c>
    </row>
    <row r="34" spans="1:11" x14ac:dyDescent="0.25">
      <c r="A34" s="6">
        <f t="shared" ref="A34:A53" si="3">A33-0.5</f>
        <v>11</v>
      </c>
      <c r="B34" s="7">
        <v>10.7</v>
      </c>
      <c r="C34">
        <f>A34*B34/Area1</f>
        <v>0.30407494200009871</v>
      </c>
      <c r="E34" s="6">
        <f t="shared" ref="E34:E53" si="4">E33-0.5</f>
        <v>11</v>
      </c>
      <c r="F34" s="7">
        <v>10.199999999999999</v>
      </c>
      <c r="G34" s="1">
        <f>E34*F34/Area2</f>
        <v>0.48288763155518272</v>
      </c>
      <c r="I34" s="6">
        <f t="shared" ref="I34:I53" si="5">I33-0.5</f>
        <v>11</v>
      </c>
      <c r="J34" s="7">
        <v>9.8000000000000007</v>
      </c>
      <c r="K34">
        <f>I34*J34/Area3</f>
        <v>0.68069442036525762</v>
      </c>
    </row>
    <row r="35" spans="1:11" x14ac:dyDescent="0.25">
      <c r="A35" s="6">
        <f t="shared" si="3"/>
        <v>10.5</v>
      </c>
      <c r="B35" s="7">
        <v>10.8</v>
      </c>
      <c r="C35">
        <f>A35*B35/Area1</f>
        <v>0.29296600189304334</v>
      </c>
      <c r="E35" s="6">
        <f t="shared" si="4"/>
        <v>10.5</v>
      </c>
      <c r="F35" s="7">
        <v>10.3</v>
      </c>
      <c r="G35" s="1">
        <f>E35*F35/Area2</f>
        <v>0.46545719565680055</v>
      </c>
      <c r="I35" s="6">
        <f t="shared" si="5"/>
        <v>10.5</v>
      </c>
      <c r="J35" s="7">
        <v>9.9</v>
      </c>
      <c r="K35">
        <f>I35*J35/Area3</f>
        <v>0.65638390535221269</v>
      </c>
    </row>
    <row r="36" spans="1:11" x14ac:dyDescent="0.25">
      <c r="A36" s="6">
        <f t="shared" si="3"/>
        <v>10</v>
      </c>
      <c r="B36" s="7">
        <v>10.8</v>
      </c>
      <c r="C36">
        <f>A36*B36/Area1</f>
        <v>0.27901523989813648</v>
      </c>
      <c r="E36" s="6">
        <f t="shared" si="4"/>
        <v>10</v>
      </c>
      <c r="F36" s="7">
        <v>10.3</v>
      </c>
      <c r="G36" s="1">
        <f>E36*F36/Area2</f>
        <v>0.44329256729219096</v>
      </c>
      <c r="I36" s="6">
        <f t="shared" si="5"/>
        <v>10</v>
      </c>
      <c r="J36" s="7">
        <v>9.9</v>
      </c>
      <c r="K36">
        <f>I36*J36/Area3</f>
        <v>0.62512752890686918</v>
      </c>
    </row>
    <row r="37" spans="1:11" x14ac:dyDescent="0.25">
      <c r="A37" s="6">
        <f t="shared" si="3"/>
        <v>9.5</v>
      </c>
      <c r="B37" s="7">
        <v>10.9</v>
      </c>
      <c r="C37">
        <f>A37*B37/Area1</f>
        <v>0.26751877862455586</v>
      </c>
      <c r="E37" s="6">
        <f t="shared" si="4"/>
        <v>9.5</v>
      </c>
      <c r="F37" s="7">
        <v>10.3</v>
      </c>
      <c r="G37" s="1">
        <f>E37*F37/Area2</f>
        <v>0.42112793892758144</v>
      </c>
      <c r="I37" s="6">
        <f t="shared" si="5"/>
        <v>9.5</v>
      </c>
      <c r="J37" s="7">
        <v>10</v>
      </c>
      <c r="K37">
        <f>I37*J37/Area3</f>
        <v>0.59986985097123813</v>
      </c>
    </row>
    <row r="38" spans="1:11" x14ac:dyDescent="0.25">
      <c r="A38" s="6">
        <f t="shared" si="3"/>
        <v>9</v>
      </c>
      <c r="B38" s="7">
        <v>11</v>
      </c>
      <c r="C38">
        <f>A38*B38/Area1</f>
        <v>0.25576396990662514</v>
      </c>
      <c r="E38" s="6">
        <f t="shared" si="4"/>
        <v>9</v>
      </c>
      <c r="F38" s="7">
        <v>10.4</v>
      </c>
      <c r="G38" s="1">
        <f>E38*F38/Area2</f>
        <v>0.40283674076261239</v>
      </c>
      <c r="I38" s="6">
        <f t="shared" si="5"/>
        <v>9</v>
      </c>
      <c r="J38" s="7">
        <v>10</v>
      </c>
      <c r="K38">
        <f>I38*J38/Area3</f>
        <v>0.56829775355169931</v>
      </c>
    </row>
    <row r="39" spans="1:11" x14ac:dyDescent="0.25">
      <c r="A39" s="6">
        <f t="shared" si="3"/>
        <v>8.5</v>
      </c>
      <c r="B39" s="7">
        <v>11.1</v>
      </c>
      <c r="C39">
        <f>A39*B39/Area1</f>
        <v>0.24375081374434424</v>
      </c>
      <c r="E39" s="6">
        <f t="shared" si="4"/>
        <v>8.5</v>
      </c>
      <c r="F39" s="7">
        <v>10.5</v>
      </c>
      <c r="G39" s="1">
        <f>E39*F39/Area2</f>
        <v>0.38411516146434993</v>
      </c>
      <c r="I39" s="6">
        <f t="shared" si="5"/>
        <v>8.5</v>
      </c>
      <c r="J39" s="7">
        <v>10.1</v>
      </c>
      <c r="K39">
        <f>I39*J39/Area3</f>
        <v>0.54209291269348203</v>
      </c>
    </row>
    <row r="40" spans="1:11" x14ac:dyDescent="0.25">
      <c r="A40" s="6">
        <f t="shared" si="3"/>
        <v>8</v>
      </c>
      <c r="B40" s="7">
        <v>11.1</v>
      </c>
      <c r="C40">
        <f>A40*B40/Area1</f>
        <v>0.22941253058291222</v>
      </c>
      <c r="E40" s="6">
        <f t="shared" si="4"/>
        <v>8</v>
      </c>
      <c r="F40" s="7">
        <v>10.5</v>
      </c>
      <c r="G40" s="1">
        <f>E40*F40/Area2</f>
        <v>0.36152015196644699</v>
      </c>
      <c r="I40" s="6">
        <f t="shared" si="5"/>
        <v>8</v>
      </c>
      <c r="J40" s="7">
        <v>10.199999999999999</v>
      </c>
      <c r="K40">
        <f>I40*J40/Area3</f>
        <v>0.51525662988687404</v>
      </c>
    </row>
    <row r="41" spans="1:11" x14ac:dyDescent="0.25">
      <c r="A41" s="6">
        <f t="shared" si="3"/>
        <v>7.5</v>
      </c>
      <c r="B41" s="7">
        <v>11.2</v>
      </c>
      <c r="C41">
        <f>A41*B41/Area1</f>
        <v>0.21701185325410616</v>
      </c>
      <c r="E41" s="6">
        <f t="shared" si="4"/>
        <v>7.5</v>
      </c>
      <c r="F41" s="7">
        <v>10.6</v>
      </c>
      <c r="G41" s="1">
        <f>E41*F41/Area2</f>
        <v>0.34215300096824447</v>
      </c>
      <c r="I41" s="6">
        <f t="shared" si="5"/>
        <v>7.5</v>
      </c>
      <c r="J41" s="7">
        <v>10.3</v>
      </c>
      <c r="K41">
        <f>I41*J41/Area3</f>
        <v>0.48778890513187523</v>
      </c>
    </row>
    <row r="42" spans="1:11" x14ac:dyDescent="0.25">
      <c r="A42" s="6">
        <f t="shared" si="3"/>
        <v>7</v>
      </c>
      <c r="B42" s="7">
        <v>11.3</v>
      </c>
      <c r="C42">
        <f>A42*B42/Area1</f>
        <v>0.20435282848094999</v>
      </c>
      <c r="E42" s="6">
        <f t="shared" si="4"/>
        <v>7</v>
      </c>
      <c r="F42" s="7">
        <v>10.7</v>
      </c>
      <c r="G42" s="1">
        <f>E42*F42/Area2</f>
        <v>0.32235546883674854</v>
      </c>
      <c r="I42" s="6">
        <f t="shared" si="5"/>
        <v>7</v>
      </c>
      <c r="J42" s="7">
        <v>10.4</v>
      </c>
      <c r="K42">
        <f>I42*J42/Area3</f>
        <v>0.45968973842848565</v>
      </c>
    </row>
    <row r="43" spans="1:11" x14ac:dyDescent="0.25">
      <c r="A43" s="6">
        <f t="shared" si="3"/>
        <v>6.5</v>
      </c>
      <c r="B43" s="7">
        <v>11.4</v>
      </c>
      <c r="C43">
        <f>A43*B43/Area1</f>
        <v>0.19143545626344366</v>
      </c>
      <c r="E43" s="6">
        <f t="shared" si="4"/>
        <v>6.5</v>
      </c>
      <c r="F43" s="7">
        <v>10.8</v>
      </c>
      <c r="G43" s="1">
        <f>E43*F43/Area2</f>
        <v>0.30212755557195931</v>
      </c>
      <c r="I43" s="6">
        <f t="shared" si="5"/>
        <v>6.5</v>
      </c>
      <c r="J43" s="7">
        <v>10.5</v>
      </c>
      <c r="K43">
        <f>I43*J43/Area3</f>
        <v>0.43095912977670531</v>
      </c>
    </row>
    <row r="44" spans="1:11" x14ac:dyDescent="0.25">
      <c r="A44" s="6">
        <f t="shared" si="3"/>
        <v>6</v>
      </c>
      <c r="B44" s="7">
        <v>11.5</v>
      </c>
      <c r="C44">
        <f>A44*B44/Area1</f>
        <v>0.1782597366015872</v>
      </c>
      <c r="E44" s="6">
        <f t="shared" si="4"/>
        <v>6</v>
      </c>
      <c r="F44" s="7">
        <v>10.9</v>
      </c>
      <c r="G44" s="1">
        <f>E44*F44/Area2</f>
        <v>0.28146926117387661</v>
      </c>
      <c r="I44" s="6">
        <f t="shared" si="5"/>
        <v>6</v>
      </c>
      <c r="J44" s="7">
        <v>10.5</v>
      </c>
      <c r="K44">
        <f>I44*J44/Area3</f>
        <v>0.3978084274861895</v>
      </c>
    </row>
    <row r="45" spans="1:11" x14ac:dyDescent="0.25">
      <c r="A45" s="6">
        <f t="shared" si="3"/>
        <v>5.5</v>
      </c>
      <c r="B45" s="7">
        <v>11.7</v>
      </c>
      <c r="C45">
        <f>A45*B45/Area1</f>
        <v>0.16624658043930632</v>
      </c>
      <c r="E45" s="6">
        <f t="shared" si="4"/>
        <v>5.5</v>
      </c>
      <c r="F45" s="7">
        <v>11.1</v>
      </c>
      <c r="G45" s="1">
        <f>E45*F45/Area2</f>
        <v>0.26274768187561415</v>
      </c>
      <c r="I45" s="6">
        <f t="shared" si="5"/>
        <v>5.5</v>
      </c>
      <c r="J45" s="7">
        <v>10.7</v>
      </c>
      <c r="K45">
        <f>I45*J45/Area3</f>
        <v>0.37160358662797222</v>
      </c>
    </row>
    <row r="46" spans="1:11" x14ac:dyDescent="0.25">
      <c r="A46" s="6">
        <f t="shared" si="3"/>
        <v>5</v>
      </c>
      <c r="B46" s="7">
        <v>11.8</v>
      </c>
      <c r="C46">
        <f>A46*B46/Area1</f>
        <v>0.15242499216657457</v>
      </c>
      <c r="E46" s="6">
        <f t="shared" si="4"/>
        <v>5</v>
      </c>
      <c r="F46" s="7">
        <v>11.2</v>
      </c>
      <c r="G46" s="1">
        <f>E46*F46/Area2</f>
        <v>0.241013434644298</v>
      </c>
      <c r="I46" s="6">
        <f t="shared" si="5"/>
        <v>5</v>
      </c>
      <c r="J46" s="7">
        <v>10.8</v>
      </c>
      <c r="K46">
        <f>I46*J46/Area3</f>
        <v>0.34097865213101958</v>
      </c>
    </row>
    <row r="47" spans="1:11" x14ac:dyDescent="0.25">
      <c r="A47" s="6">
        <f t="shared" si="3"/>
        <v>4.5</v>
      </c>
      <c r="B47" s="7">
        <v>12</v>
      </c>
      <c r="C47">
        <f>A47*B47/Area1</f>
        <v>0.13950761994906824</v>
      </c>
      <c r="E47" s="6">
        <f t="shared" si="4"/>
        <v>4.5</v>
      </c>
      <c r="F47" s="7">
        <v>11.4</v>
      </c>
      <c r="G47" s="1">
        <f>E47*F47/Area2</f>
        <v>0.22078552137950871</v>
      </c>
      <c r="I47" s="6">
        <f t="shared" si="5"/>
        <v>4.5</v>
      </c>
      <c r="J47" s="7">
        <v>11</v>
      </c>
      <c r="K47">
        <f>I47*J47/Area3</f>
        <v>0.31256376445343459</v>
      </c>
    </row>
    <row r="48" spans="1:11" x14ac:dyDescent="0.25">
      <c r="A48" s="6">
        <f t="shared" si="3"/>
        <v>4</v>
      </c>
      <c r="B48" s="7">
        <v>12.2</v>
      </c>
      <c r="C48">
        <f>A48*B48/Area1</f>
        <v>0.12607355284286167</v>
      </c>
      <c r="E48" s="6">
        <f t="shared" si="4"/>
        <v>4</v>
      </c>
      <c r="F48" s="7">
        <v>11.6</v>
      </c>
      <c r="G48" s="1">
        <f>E48*F48/Area2</f>
        <v>0.19969684584813263</v>
      </c>
      <c r="I48" s="6">
        <f t="shared" si="5"/>
        <v>4</v>
      </c>
      <c r="J48" s="7">
        <v>11.2</v>
      </c>
      <c r="K48">
        <f>I48*J48/Area3</f>
        <v>0.28288599287906807</v>
      </c>
    </row>
    <row r="49" spans="1:11" x14ac:dyDescent="0.25">
      <c r="A49" s="6">
        <f t="shared" si="3"/>
        <v>3.5</v>
      </c>
      <c r="B49" s="7">
        <v>12.5</v>
      </c>
      <c r="C49">
        <f>A49*B49/Area1</f>
        <v>0.11302700690318029</v>
      </c>
      <c r="E49" s="6">
        <f t="shared" si="4"/>
        <v>3.5</v>
      </c>
      <c r="F49" s="7">
        <v>11.8</v>
      </c>
      <c r="G49" s="1">
        <f>E49*F49/Area2</f>
        <v>0.17774740805016981</v>
      </c>
      <c r="I49" s="6">
        <f t="shared" si="5"/>
        <v>3.5</v>
      </c>
      <c r="J49" s="7">
        <v>11.4</v>
      </c>
      <c r="K49">
        <f>I49*J49/Area3</f>
        <v>0.25194533740792002</v>
      </c>
    </row>
    <row r="50" spans="1:11" x14ac:dyDescent="0.25">
      <c r="A50" s="6">
        <f t="shared" si="3"/>
        <v>3</v>
      </c>
      <c r="B50" s="7">
        <v>12.8</v>
      </c>
      <c r="C50">
        <f>A50*B50/Area1</f>
        <v>9.9205418630448544E-2</v>
      </c>
      <c r="E50" s="6">
        <f t="shared" si="4"/>
        <v>3</v>
      </c>
      <c r="F50" s="7">
        <v>12.2</v>
      </c>
      <c r="G50" s="1">
        <f>E50*F50/Area2</f>
        <v>0.15751949478538047</v>
      </c>
      <c r="I50" s="6">
        <f t="shared" si="5"/>
        <v>3</v>
      </c>
      <c r="J50" s="7">
        <v>11.8</v>
      </c>
      <c r="K50">
        <f>I50*J50/Area3</f>
        <v>0.22353044973033509</v>
      </c>
    </row>
    <row r="51" spans="1:11" x14ac:dyDescent="0.25">
      <c r="A51" s="6">
        <f t="shared" si="3"/>
        <v>2.5</v>
      </c>
      <c r="B51" s="7">
        <v>13.2</v>
      </c>
      <c r="C51">
        <f>A51*B51/Area1</f>
        <v>8.5254656635541701E-2</v>
      </c>
      <c r="E51" s="6">
        <f t="shared" si="4"/>
        <v>2.5</v>
      </c>
      <c r="F51" s="7">
        <v>12.6</v>
      </c>
      <c r="G51" s="1">
        <f>E51*F51/Area2</f>
        <v>0.13557005698741761</v>
      </c>
      <c r="I51" s="6">
        <f t="shared" si="5"/>
        <v>2.5</v>
      </c>
      <c r="J51" s="7">
        <v>12.2</v>
      </c>
      <c r="K51">
        <f>I51*J51/Area3</f>
        <v>0.19258979425918699</v>
      </c>
    </row>
    <row r="52" spans="1:11" x14ac:dyDescent="0.25">
      <c r="A52" s="6">
        <f t="shared" si="3"/>
        <v>2</v>
      </c>
      <c r="B52" s="7">
        <v>13.8</v>
      </c>
      <c r="C52">
        <f>A52*B52/Area1</f>
        <v>7.1303894640634885E-2</v>
      </c>
      <c r="E52" s="6">
        <f t="shared" si="4"/>
        <v>2</v>
      </c>
      <c r="F52" s="7">
        <v>13.3</v>
      </c>
      <c r="G52" s="1">
        <f>E52*F52/Area2</f>
        <v>0.11448138145604156</v>
      </c>
      <c r="I52" s="6">
        <f t="shared" si="5"/>
        <v>2</v>
      </c>
      <c r="J52" s="7">
        <v>12.9</v>
      </c>
      <c r="K52">
        <f>I52*J52/Area3</f>
        <v>0.16291202268482047</v>
      </c>
    </row>
    <row r="53" spans="1:11" x14ac:dyDescent="0.25">
      <c r="A53" s="6">
        <f t="shared" si="3"/>
        <v>1.5</v>
      </c>
      <c r="B53" s="7">
        <v>14.5</v>
      </c>
      <c r="C53">
        <f>A53*B53/Area1</f>
        <v>5.6190569146152489E-2</v>
      </c>
      <c r="E53" s="6">
        <f t="shared" si="4"/>
        <v>1.5</v>
      </c>
      <c r="F53" s="7">
        <v>14.3</v>
      </c>
      <c r="G53" s="1">
        <f>E53*F53/Area2</f>
        <v>9.2316753091432016E-2</v>
      </c>
      <c r="I53" s="6">
        <f t="shared" si="5"/>
        <v>1.5</v>
      </c>
      <c r="J53" s="7">
        <v>14.3</v>
      </c>
      <c r="K53">
        <f>I53*J53/Area3</f>
        <v>0.13544429792982168</v>
      </c>
    </row>
    <row r="54" spans="1:11" x14ac:dyDescent="0.25">
      <c r="A54" s="6"/>
      <c r="B54" s="7"/>
      <c r="C54">
        <f>A54*B54/Area1</f>
        <v>0</v>
      </c>
      <c r="G54" s="1">
        <f>E54*F54/Area2</f>
        <v>0</v>
      </c>
      <c r="K54">
        <f>I54*J54/Area3</f>
        <v>0</v>
      </c>
    </row>
    <row r="55" spans="1:11" x14ac:dyDescent="0.25">
      <c r="A55" s="6"/>
      <c r="B55" s="7"/>
      <c r="C55">
        <f>A55*B55/Area1</f>
        <v>0</v>
      </c>
      <c r="G55" s="1">
        <f>E55*F55/Area2</f>
        <v>0</v>
      </c>
      <c r="K55">
        <f>I55*J55/Area3</f>
        <v>0</v>
      </c>
    </row>
    <row r="56" spans="1:11" x14ac:dyDescent="0.25">
      <c r="A56" t="s">
        <v>32</v>
      </c>
      <c r="C56" t="e">
        <f>A56*B56/Area1</f>
        <v>#VALUE!</v>
      </c>
      <c r="E56" t="s">
        <v>32</v>
      </c>
      <c r="G56" s="1" t="e">
        <f>E56*F56/Area2</f>
        <v>#VALUE!</v>
      </c>
      <c r="I56" t="s">
        <v>32</v>
      </c>
      <c r="K56" t="e">
        <f>I56*J56/Area3</f>
        <v>#VALUE!</v>
      </c>
    </row>
    <row r="57" spans="1:11" x14ac:dyDescent="0.25">
      <c r="A57" t="s">
        <v>28</v>
      </c>
      <c r="B57" t="s">
        <v>29</v>
      </c>
      <c r="C57" t="e">
        <f>A57*B57/Area1</f>
        <v>#VALUE!</v>
      </c>
      <c r="E57" t="s">
        <v>28</v>
      </c>
      <c r="F57" t="s">
        <v>29</v>
      </c>
      <c r="G57" s="1" t="e">
        <f>E57*F57/Area2</f>
        <v>#VALUE!</v>
      </c>
      <c r="I57" t="s">
        <v>28</v>
      </c>
      <c r="J57" t="s">
        <v>29</v>
      </c>
      <c r="K57" t="e">
        <f>I57*J57/Area3</f>
        <v>#VALUE!</v>
      </c>
    </row>
    <row r="58" spans="1:11" x14ac:dyDescent="0.25">
      <c r="A58" s="6">
        <v>12</v>
      </c>
      <c r="B58" s="7">
        <v>13.8</v>
      </c>
      <c r="C58">
        <f>A58*B58/Area1</f>
        <v>0.42782336784380937</v>
      </c>
      <c r="E58" s="6">
        <v>12</v>
      </c>
      <c r="F58" s="7">
        <v>11.4</v>
      </c>
      <c r="G58" s="1">
        <f>E58*F58/Area2</f>
        <v>0.58876139034535657</v>
      </c>
      <c r="I58" s="6">
        <v>12</v>
      </c>
      <c r="J58" s="7">
        <v>10.3</v>
      </c>
      <c r="K58">
        <f>I58*J58/Area3</f>
        <v>0.78046224821100041</v>
      </c>
    </row>
    <row r="59" spans="1:11" x14ac:dyDescent="0.25">
      <c r="A59" s="6">
        <f>A58-0.5</f>
        <v>11.5</v>
      </c>
      <c r="B59" s="7">
        <v>14</v>
      </c>
      <c r="C59">
        <f>A59*B59/Area1</f>
        <v>0.41593938540370345</v>
      </c>
      <c r="E59" s="6">
        <f>E58-0.5</f>
        <v>11.5</v>
      </c>
      <c r="F59" s="7">
        <v>11.6</v>
      </c>
      <c r="G59" s="1">
        <f>E59*F59/Area2</f>
        <v>0.57412843181338136</v>
      </c>
      <c r="I59" s="6">
        <f>I58-0.5</f>
        <v>11.5</v>
      </c>
      <c r="J59" s="7">
        <v>10.4</v>
      </c>
      <c r="K59">
        <f>I59*J59/Area3</f>
        <v>0.75520457027536936</v>
      </c>
    </row>
    <row r="60" spans="1:11" x14ac:dyDescent="0.25">
      <c r="A60" s="6">
        <f t="shared" ref="A60:A80" si="6">A59-0.5</f>
        <v>11</v>
      </c>
      <c r="B60" s="7">
        <v>14.1</v>
      </c>
      <c r="C60">
        <f>A60*B60/Area1</f>
        <v>0.40069688618704602</v>
      </c>
      <c r="E60" s="6">
        <f t="shared" ref="E60:E80" si="7">E59-0.5</f>
        <v>11</v>
      </c>
      <c r="F60" s="7">
        <v>11.7</v>
      </c>
      <c r="G60" s="1">
        <f>E60*F60/Area2</f>
        <v>0.55390051854859201</v>
      </c>
      <c r="I60" s="6">
        <f t="shared" ref="I60:I80" si="8">I59-0.5</f>
        <v>11</v>
      </c>
      <c r="J60" s="7">
        <v>10.5</v>
      </c>
      <c r="K60">
        <f>I60*J60/Area3</f>
        <v>0.72931545039134738</v>
      </c>
    </row>
    <row r="61" spans="1:11" x14ac:dyDescent="0.25">
      <c r="A61" s="6">
        <f t="shared" si="6"/>
        <v>10.5</v>
      </c>
      <c r="B61" s="7">
        <v>14.3</v>
      </c>
      <c r="C61">
        <f>A61*B61/Area1</f>
        <v>0.38790868769171477</v>
      </c>
      <c r="E61" s="6">
        <f t="shared" si="7"/>
        <v>10.5</v>
      </c>
      <c r="F61" s="7">
        <v>11.8</v>
      </c>
      <c r="G61" s="1">
        <f>E61*F61/Area2</f>
        <v>0.53324222415050937</v>
      </c>
      <c r="I61" s="6">
        <f t="shared" si="8"/>
        <v>10.5</v>
      </c>
      <c r="J61" s="7">
        <v>10.7</v>
      </c>
      <c r="K61">
        <f>I61*J61/Area3</f>
        <v>0.70942502901703797</v>
      </c>
    </row>
    <row r="62" spans="1:11" x14ac:dyDescent="0.25">
      <c r="A62" s="6">
        <f t="shared" si="6"/>
        <v>10</v>
      </c>
      <c r="B62" s="7">
        <v>14.5</v>
      </c>
      <c r="C62">
        <f>A62*B62/Area1</f>
        <v>0.37460379430768326</v>
      </c>
      <c r="E62" s="6">
        <f t="shared" si="7"/>
        <v>10</v>
      </c>
      <c r="F62" s="7">
        <v>11.9</v>
      </c>
      <c r="G62" s="1">
        <f>E62*F62/Area2</f>
        <v>0.51215354861913331</v>
      </c>
      <c r="I62" s="6">
        <f t="shared" si="8"/>
        <v>10</v>
      </c>
      <c r="J62" s="7">
        <v>10.7</v>
      </c>
      <c r="K62">
        <f>I62*J62/Area3</f>
        <v>0.67564288477813139</v>
      </c>
    </row>
    <row r="63" spans="1:11" x14ac:dyDescent="0.25">
      <c r="A63" s="6">
        <f t="shared" si="6"/>
        <v>9.5</v>
      </c>
      <c r="B63" s="7">
        <v>14.7</v>
      </c>
      <c r="C63">
        <f>A63*B63/Area1</f>
        <v>0.36078220603495154</v>
      </c>
      <c r="E63" s="6">
        <f t="shared" si="7"/>
        <v>9.5</v>
      </c>
      <c r="F63" s="7">
        <v>12.1</v>
      </c>
      <c r="G63" s="1">
        <f>E63*F63/Area2</f>
        <v>0.49472311272075098</v>
      </c>
      <c r="I63" s="6">
        <f t="shared" si="8"/>
        <v>9.5</v>
      </c>
      <c r="J63" s="7">
        <v>10.8</v>
      </c>
      <c r="K63">
        <f>I63*J63/Area3</f>
        <v>0.64785943904893728</v>
      </c>
    </row>
    <row r="64" spans="1:11" x14ac:dyDescent="0.25">
      <c r="A64" s="6">
        <f t="shared" si="6"/>
        <v>9</v>
      </c>
      <c r="B64" s="7">
        <v>14.8</v>
      </c>
      <c r="C64">
        <f>A64*B64/Area1</f>
        <v>0.34411879587436839</v>
      </c>
      <c r="E64" s="6">
        <f t="shared" si="7"/>
        <v>9</v>
      </c>
      <c r="F64" s="7">
        <v>12.2</v>
      </c>
      <c r="G64" s="1">
        <f>E64*F64/Area2</f>
        <v>0.47255848435614145</v>
      </c>
      <c r="I64" s="6">
        <f t="shared" si="8"/>
        <v>9</v>
      </c>
      <c r="J64" s="7">
        <v>10.9</v>
      </c>
      <c r="K64">
        <f>I64*J64/Area3</f>
        <v>0.61944455137135224</v>
      </c>
    </row>
    <row r="65" spans="1:11" x14ac:dyDescent="0.25">
      <c r="A65" s="6">
        <f t="shared" si="6"/>
        <v>8.5</v>
      </c>
      <c r="B65" s="7">
        <v>15.1</v>
      </c>
      <c r="C65">
        <f>A65*B65/Area1</f>
        <v>0.33158894482338719</v>
      </c>
      <c r="E65" s="6">
        <f t="shared" si="7"/>
        <v>8.5</v>
      </c>
      <c r="F65" s="7">
        <v>12.4</v>
      </c>
      <c r="G65" s="1">
        <f>E65*F65/Area2</f>
        <v>0.45362171449123234</v>
      </c>
      <c r="I65" s="6">
        <f t="shared" si="8"/>
        <v>8.5</v>
      </c>
      <c r="J65" s="7">
        <v>11</v>
      </c>
      <c r="K65">
        <f>I65*J65/Area3</f>
        <v>0.59039822174537648</v>
      </c>
    </row>
    <row r="66" spans="1:11" x14ac:dyDescent="0.25">
      <c r="A66" s="6">
        <f t="shared" si="6"/>
        <v>8</v>
      </c>
      <c r="B66" s="7">
        <v>15.5</v>
      </c>
      <c r="C66">
        <f>A66*B66/Area1</f>
        <v>0.32035083099415673</v>
      </c>
      <c r="E66" s="6">
        <f t="shared" si="7"/>
        <v>8</v>
      </c>
      <c r="F66" s="7">
        <v>12.5</v>
      </c>
      <c r="G66" s="1">
        <f>E66*F66/Area2</f>
        <v>0.43038113329338928</v>
      </c>
      <c r="I66" s="6">
        <f t="shared" si="8"/>
        <v>8</v>
      </c>
      <c r="J66" s="7">
        <v>11.1</v>
      </c>
      <c r="K66">
        <f>I66*J66/Area3</f>
        <v>0.56072045017100991</v>
      </c>
    </row>
    <row r="67" spans="1:11" x14ac:dyDescent="0.25">
      <c r="A67" s="6">
        <f t="shared" si="6"/>
        <v>7.5</v>
      </c>
      <c r="B67" s="7">
        <v>15.8</v>
      </c>
      <c r="C67">
        <f>A67*B67/Area1</f>
        <v>0.30614172155489977</v>
      </c>
      <c r="E67" s="6">
        <f t="shared" si="7"/>
        <v>7.5</v>
      </c>
      <c r="F67" s="7">
        <v>12.7</v>
      </c>
      <c r="G67" s="1">
        <f>E67*F67/Area2</f>
        <v>0.40993802946195329</v>
      </c>
      <c r="I67" s="6">
        <f t="shared" si="8"/>
        <v>7.5</v>
      </c>
      <c r="J67" s="7">
        <v>11.3</v>
      </c>
      <c r="K67">
        <f>I67*J67/Area3</f>
        <v>0.53514705126118345</v>
      </c>
    </row>
    <row r="68" spans="1:11" x14ac:dyDescent="0.25">
      <c r="A68" s="6">
        <f t="shared" si="6"/>
        <v>7</v>
      </c>
      <c r="B68" s="7">
        <v>16.100000000000001</v>
      </c>
      <c r="C68">
        <f>A68*B68/Area1</f>
        <v>0.2911575697825925</v>
      </c>
      <c r="E68" s="6">
        <f t="shared" si="7"/>
        <v>7</v>
      </c>
      <c r="F68" s="7">
        <v>13</v>
      </c>
      <c r="G68" s="1">
        <f>E68*F68/Area2</f>
        <v>0.39164683129698424</v>
      </c>
      <c r="I68" s="6">
        <f t="shared" si="8"/>
        <v>7</v>
      </c>
      <c r="J68" s="7">
        <v>11.4</v>
      </c>
      <c r="K68">
        <f>I68*J68/Area3</f>
        <v>0.50389067481584005</v>
      </c>
    </row>
    <row r="69" spans="1:11" x14ac:dyDescent="0.25">
      <c r="A69" s="6">
        <f t="shared" si="6"/>
        <v>6.5</v>
      </c>
      <c r="B69" s="7">
        <v>16.5</v>
      </c>
      <c r="C69">
        <f>A69*B69/Area1</f>
        <v>0.27707763406551056</v>
      </c>
      <c r="E69" s="6">
        <f t="shared" si="7"/>
        <v>6.5</v>
      </c>
      <c r="F69" s="7">
        <v>13.2</v>
      </c>
      <c r="G69" s="1">
        <f>E69*F69/Area2</f>
        <v>0.36926701236572801</v>
      </c>
      <c r="I69" s="6">
        <f t="shared" si="8"/>
        <v>6.5</v>
      </c>
      <c r="J69" s="7">
        <v>11.6</v>
      </c>
      <c r="K69">
        <f>I69*J69/Area3</f>
        <v>0.47610722908664582</v>
      </c>
    </row>
    <row r="70" spans="1:11" x14ac:dyDescent="0.25">
      <c r="A70" s="6">
        <f t="shared" si="6"/>
        <v>6</v>
      </c>
      <c r="B70" s="7">
        <v>17.100000000000001</v>
      </c>
      <c r="C70">
        <f>A70*B70/Area1</f>
        <v>0.26506447790322968</v>
      </c>
      <c r="E70" s="6">
        <f t="shared" si="7"/>
        <v>6</v>
      </c>
      <c r="F70" s="7">
        <v>13.5</v>
      </c>
      <c r="G70" s="1">
        <f>E70*F70/Area2</f>
        <v>0.34860871796764531</v>
      </c>
      <c r="I70" s="6">
        <f t="shared" si="8"/>
        <v>6</v>
      </c>
      <c r="J70" s="7">
        <v>11.9</v>
      </c>
      <c r="K70">
        <f>I70*J70/Area3</f>
        <v>0.45084955115101483</v>
      </c>
    </row>
    <row r="71" spans="1:11" x14ac:dyDescent="0.25">
      <c r="A71" s="6">
        <f t="shared" si="6"/>
        <v>5.5</v>
      </c>
      <c r="B71" s="7">
        <v>17.5</v>
      </c>
      <c r="C71">
        <f>A71*B71/Area1</f>
        <v>0.24865941518699664</v>
      </c>
      <c r="E71" s="6">
        <f t="shared" si="7"/>
        <v>5.5</v>
      </c>
      <c r="F71" s="7">
        <v>13.8</v>
      </c>
      <c r="G71" s="1">
        <f>E71*F71/Area2</f>
        <v>0.32665928016968249</v>
      </c>
      <c r="I71" s="6">
        <f t="shared" si="8"/>
        <v>5.5</v>
      </c>
      <c r="J71" s="7">
        <v>12.1</v>
      </c>
      <c r="K71">
        <f>I71*J71/Area3</f>
        <v>0.42022461665406208</v>
      </c>
    </row>
    <row r="72" spans="1:11" x14ac:dyDescent="0.25">
      <c r="A72" s="6">
        <f t="shared" si="6"/>
        <v>5</v>
      </c>
      <c r="B72" s="7">
        <v>18.2</v>
      </c>
      <c r="C72">
        <f>A72*B72/Area1</f>
        <v>0.23509617435861502</v>
      </c>
      <c r="E72" s="6">
        <f t="shared" si="7"/>
        <v>5</v>
      </c>
      <c r="F72" s="7">
        <v>14.3</v>
      </c>
      <c r="G72" s="1">
        <f>E72*F72/Area2</f>
        <v>0.30772251030477332</v>
      </c>
      <c r="I72" s="6">
        <f t="shared" si="8"/>
        <v>5</v>
      </c>
      <c r="J72" s="7">
        <v>12.4</v>
      </c>
      <c r="K72">
        <f>I72*J72/Area3</f>
        <v>0.39149400800228173</v>
      </c>
    </row>
    <row r="73" spans="1:11" x14ac:dyDescent="0.25">
      <c r="A73" s="6">
        <f t="shared" si="6"/>
        <v>4.5</v>
      </c>
      <c r="B73" s="7">
        <v>19.100000000000001</v>
      </c>
      <c r="C73">
        <f>A73*B73/Area1</f>
        <v>0.22204962841893364</v>
      </c>
      <c r="E73" s="6">
        <f t="shared" si="7"/>
        <v>4.5</v>
      </c>
      <c r="F73" s="7">
        <v>14.8</v>
      </c>
      <c r="G73" s="1">
        <f>E73*F73/Area2</f>
        <v>0.28663383477339732</v>
      </c>
      <c r="I73" s="6">
        <f t="shared" si="8"/>
        <v>4.5</v>
      </c>
      <c r="J73" s="7">
        <v>12.8</v>
      </c>
      <c r="K73">
        <f>I73*J73/Area3</f>
        <v>0.36371056227308757</v>
      </c>
    </row>
    <row r="74" spans="1:11" x14ac:dyDescent="0.25">
      <c r="A74" s="6">
        <f t="shared" si="6"/>
        <v>4</v>
      </c>
      <c r="B74" s="7">
        <v>20.100000000000001</v>
      </c>
      <c r="C74">
        <f>A74*B74/Area1</f>
        <v>0.20771134525750162</v>
      </c>
      <c r="E74" s="6">
        <f t="shared" si="7"/>
        <v>4</v>
      </c>
      <c r="F74" s="7">
        <v>15.3</v>
      </c>
      <c r="G74" s="1">
        <f>E74*F74/Area2</f>
        <v>0.26339325357555426</v>
      </c>
      <c r="I74" s="6">
        <f t="shared" si="8"/>
        <v>4</v>
      </c>
      <c r="J74" s="7">
        <v>13.2</v>
      </c>
      <c r="K74">
        <f>I74*J74/Area3</f>
        <v>0.33340134875033023</v>
      </c>
    </row>
    <row r="75" spans="1:11" x14ac:dyDescent="0.25">
      <c r="A75" s="6">
        <f t="shared" si="6"/>
        <v>3.5</v>
      </c>
      <c r="B75" s="7">
        <v>21.4</v>
      </c>
      <c r="C75">
        <f>A75*B75/Area1</f>
        <v>0.19350223581824463</v>
      </c>
      <c r="E75" s="6">
        <f t="shared" si="7"/>
        <v>3.5</v>
      </c>
      <c r="F75" s="7">
        <v>16.2</v>
      </c>
      <c r="G75" s="1">
        <f>E75*F75/Area2</f>
        <v>0.24402610257735172</v>
      </c>
      <c r="I75" s="6">
        <f t="shared" si="8"/>
        <v>3.5</v>
      </c>
      <c r="J75" s="7">
        <v>13.9</v>
      </c>
      <c r="K75">
        <f>I75*J75/Area3</f>
        <v>0.307196507892113</v>
      </c>
    </row>
    <row r="76" spans="1:11" x14ac:dyDescent="0.25">
      <c r="A76" s="6">
        <f t="shared" si="6"/>
        <v>3</v>
      </c>
      <c r="B76" s="7">
        <v>23.1</v>
      </c>
      <c r="C76">
        <f>A76*B76/Area1</f>
        <v>0.17903477893463762</v>
      </c>
      <c r="E76" s="6">
        <f t="shared" si="7"/>
        <v>3</v>
      </c>
      <c r="F76" s="7">
        <v>17.3</v>
      </c>
      <c r="G76" s="1">
        <f>E76*F76/Area2</f>
        <v>0.22336780817926907</v>
      </c>
      <c r="I76" s="6">
        <f t="shared" si="8"/>
        <v>3</v>
      </c>
      <c r="J76" s="7">
        <v>14.8</v>
      </c>
      <c r="K76">
        <f>I76*J76/Area3</f>
        <v>0.28036022508550501</v>
      </c>
    </row>
    <row r="77" spans="1:11" x14ac:dyDescent="0.25">
      <c r="A77" s="6">
        <f t="shared" si="6"/>
        <v>2.5</v>
      </c>
      <c r="B77" s="7">
        <v>25.5</v>
      </c>
      <c r="C77">
        <f>A77*B77/Area1</f>
        <v>0.16469649577320558</v>
      </c>
      <c r="E77" s="6">
        <f t="shared" si="7"/>
        <v>2.5</v>
      </c>
      <c r="F77" s="7">
        <v>18.899999999999999</v>
      </c>
      <c r="G77" s="1">
        <f>E77*F77/Area2</f>
        <v>0.20335508548112644</v>
      </c>
      <c r="I77" s="6">
        <f t="shared" si="8"/>
        <v>2.5</v>
      </c>
      <c r="J77" s="7">
        <v>15.9</v>
      </c>
      <c r="K77">
        <f>I77*J77/Area3</f>
        <v>0.25099817448533385</v>
      </c>
    </row>
    <row r="78" spans="1:11" x14ac:dyDescent="0.25">
      <c r="A78" s="6">
        <f t="shared" si="6"/>
        <v>2</v>
      </c>
      <c r="B78" s="7">
        <v>29.2</v>
      </c>
      <c r="C78">
        <f>A78*B78/Area1</f>
        <v>0.1508749075004738</v>
      </c>
      <c r="E78" s="6">
        <f t="shared" si="7"/>
        <v>2</v>
      </c>
      <c r="F78" s="7">
        <v>21.1</v>
      </c>
      <c r="G78" s="1">
        <f>E78*F78/Area2</f>
        <v>0.18162083824981029</v>
      </c>
      <c r="I78" s="6">
        <f t="shared" si="8"/>
        <v>2</v>
      </c>
      <c r="J78" s="7">
        <v>17.5</v>
      </c>
      <c r="K78">
        <f>I78*J78/Area3</f>
        <v>0.22100468193677195</v>
      </c>
    </row>
    <row r="79" spans="1:11" x14ac:dyDescent="0.25">
      <c r="A79" s="6">
        <f t="shared" si="6"/>
        <v>1.5</v>
      </c>
      <c r="B79" s="7">
        <v>35.4</v>
      </c>
      <c r="C79">
        <f>A79*B79/Area1</f>
        <v>0.13718249294991711</v>
      </c>
      <c r="E79" s="6">
        <f t="shared" si="7"/>
        <v>1.5</v>
      </c>
      <c r="F79" s="7">
        <v>24.6</v>
      </c>
      <c r="G79" s="1">
        <f>E79*F79/Area2</f>
        <v>0.15881063818526067</v>
      </c>
      <c r="I79" s="6">
        <f t="shared" si="8"/>
        <v>1.5</v>
      </c>
      <c r="J79" s="7">
        <v>20.2</v>
      </c>
      <c r="K79">
        <f>I79*J79/Area3</f>
        <v>0.1913269103624054</v>
      </c>
    </row>
    <row r="80" spans="1:11" x14ac:dyDescent="0.25">
      <c r="A80" s="6">
        <f t="shared" si="6"/>
        <v>1</v>
      </c>
      <c r="B80" s="7">
        <v>47.8</v>
      </c>
      <c r="C80">
        <f>A80*B80/Area1</f>
        <v>0.12349007839936041</v>
      </c>
      <c r="E80" s="6">
        <f t="shared" si="7"/>
        <v>1</v>
      </c>
      <c r="F80" s="7">
        <v>31.3</v>
      </c>
      <c r="G80" s="1">
        <f>E80*F80/Area2</f>
        <v>0.13470929472083085</v>
      </c>
      <c r="I80" s="6">
        <f t="shared" si="8"/>
        <v>1</v>
      </c>
      <c r="J80" s="7">
        <v>25.1</v>
      </c>
      <c r="K80">
        <f>I80*J80/Area3</f>
        <v>0.15849192904608503</v>
      </c>
    </row>
    <row r="81" spans="1:11" x14ac:dyDescent="0.25">
      <c r="A81" s="6">
        <v>0.5</v>
      </c>
      <c r="B81" s="7">
        <v>83.8</v>
      </c>
      <c r="C81">
        <f>A81*B81/Area1</f>
        <v>0.10824757918270295</v>
      </c>
      <c r="E81" s="6">
        <v>0.5</v>
      </c>
      <c r="F81" s="7">
        <v>53</v>
      </c>
      <c r="G81" s="1">
        <f>E81*F81/Area2</f>
        <v>0.11405100032274816</v>
      </c>
      <c r="I81" s="6">
        <v>0.5</v>
      </c>
      <c r="J81" s="7">
        <v>43.1</v>
      </c>
      <c r="K81">
        <f>I81*J81/Area3</f>
        <v>0.13607573987821245</v>
      </c>
    </row>
    <row r="82" spans="1:11" x14ac:dyDescent="0.25">
      <c r="C82">
        <f>A82*B82/Area1</f>
        <v>0</v>
      </c>
      <c r="G82" s="1">
        <f>E82*F82/Area2</f>
        <v>0</v>
      </c>
      <c r="K82">
        <f>I82*J82/Area3</f>
        <v>0</v>
      </c>
    </row>
    <row r="83" spans="1:11" x14ac:dyDescent="0.25">
      <c r="C83">
        <f>A83*B83/Area1</f>
        <v>0</v>
      </c>
      <c r="G83" s="1">
        <f>E83*F83/Area2</f>
        <v>0</v>
      </c>
      <c r="K83">
        <f>I83*J83/Area3</f>
        <v>0</v>
      </c>
    </row>
    <row r="84" spans="1:11" x14ac:dyDescent="0.25">
      <c r="A84" t="s">
        <v>33</v>
      </c>
      <c r="C84" t="e">
        <f>A84*B84/Area1</f>
        <v>#VALUE!</v>
      </c>
      <c r="E84" t="s">
        <v>33</v>
      </c>
      <c r="G84" s="1" t="e">
        <f>E84*F84/Area2</f>
        <v>#VALUE!</v>
      </c>
      <c r="I84" t="s">
        <v>33</v>
      </c>
      <c r="K84" t="e">
        <f>I84*J84/Area3</f>
        <v>#VALUE!</v>
      </c>
    </row>
    <row r="85" spans="1:11" x14ac:dyDescent="0.25">
      <c r="A85" t="s">
        <v>28</v>
      </c>
      <c r="B85" t="s">
        <v>29</v>
      </c>
      <c r="C85" t="e">
        <f>A85*B85/Area1</f>
        <v>#VALUE!</v>
      </c>
      <c r="E85" t="s">
        <v>28</v>
      </c>
      <c r="F85" t="s">
        <v>29</v>
      </c>
      <c r="G85" s="1" t="e">
        <f>E85*F85/Area2</f>
        <v>#VALUE!</v>
      </c>
      <c r="I85" t="s">
        <v>28</v>
      </c>
      <c r="J85" t="s">
        <v>29</v>
      </c>
      <c r="K85" t="e">
        <f>I85*J85/Area3</f>
        <v>#VALUE!</v>
      </c>
    </row>
    <row r="86" spans="1:11" x14ac:dyDescent="0.25">
      <c r="A86" s="6">
        <v>12</v>
      </c>
      <c r="B86" s="7">
        <v>13.8</v>
      </c>
      <c r="C86">
        <f>A86*B86/Area1</f>
        <v>0.42782336784380937</v>
      </c>
      <c r="E86" s="6">
        <v>12</v>
      </c>
      <c r="F86" s="7">
        <v>11.4</v>
      </c>
      <c r="G86" s="1">
        <f>E86*F86/Area2</f>
        <v>0.58876139034535657</v>
      </c>
      <c r="I86" s="6">
        <v>12</v>
      </c>
      <c r="J86" s="7">
        <v>10.4</v>
      </c>
      <c r="K86">
        <f>I86*J86/Area3</f>
        <v>0.7880395515916897</v>
      </c>
    </row>
    <row r="87" spans="1:11" x14ac:dyDescent="0.25">
      <c r="A87" s="6">
        <f>A86-0.5</f>
        <v>11.5</v>
      </c>
      <c r="B87" s="7">
        <v>14</v>
      </c>
      <c r="C87">
        <f>A87*B87/Area1</f>
        <v>0.41593938540370345</v>
      </c>
      <c r="E87" s="6">
        <f>E86-0.5</f>
        <v>11.5</v>
      </c>
      <c r="F87" s="7">
        <v>11.7</v>
      </c>
      <c r="G87" s="1">
        <f>E87*F87/Area2</f>
        <v>0.5790778148462552</v>
      </c>
      <c r="I87" s="6">
        <f>I86-0.5</f>
        <v>11.5</v>
      </c>
      <c r="J87" s="7">
        <v>10.5</v>
      </c>
      <c r="K87">
        <f>I87*J87/Area3</f>
        <v>0.76246615268186324</v>
      </c>
    </row>
    <row r="88" spans="1:11" x14ac:dyDescent="0.25">
      <c r="A88" s="6">
        <f t="shared" ref="A88:A108" si="9">A87-0.5</f>
        <v>11</v>
      </c>
      <c r="B88" s="7">
        <v>14.2</v>
      </c>
      <c r="C88">
        <f>A88*B88/Area1</f>
        <v>0.40353870807489739</v>
      </c>
      <c r="E88" s="6">
        <f t="shared" ref="E88:E108" si="10">E87-0.5</f>
        <v>11</v>
      </c>
      <c r="F88" s="7">
        <v>11.8</v>
      </c>
      <c r="G88" s="1">
        <f>E88*F88/Area2</f>
        <v>0.55863471101481932</v>
      </c>
      <c r="I88" s="6">
        <f t="shared" ref="I88:I108" si="11">I87-0.5</f>
        <v>11</v>
      </c>
      <c r="J88" s="7">
        <v>10.5</v>
      </c>
      <c r="K88">
        <f>I88*J88/Area3</f>
        <v>0.72931545039134738</v>
      </c>
    </row>
    <row r="89" spans="1:11" x14ac:dyDescent="0.25">
      <c r="A89" s="6">
        <f t="shared" si="9"/>
        <v>10.5</v>
      </c>
      <c r="B89" s="7">
        <v>14.3</v>
      </c>
      <c r="C89">
        <f>A89*B89/Area1</f>
        <v>0.38790868769171477</v>
      </c>
      <c r="E89" s="6">
        <f t="shared" si="10"/>
        <v>10.5</v>
      </c>
      <c r="F89" s="7">
        <v>11.8</v>
      </c>
      <c r="G89" s="1">
        <f>E89*F89/Area2</f>
        <v>0.53324222415050937</v>
      </c>
      <c r="I89" s="6">
        <f t="shared" si="11"/>
        <v>10.5</v>
      </c>
      <c r="J89" s="7">
        <v>10.6</v>
      </c>
      <c r="K89">
        <f>I89*J89/Area3</f>
        <v>0.70279488855893479</v>
      </c>
    </row>
    <row r="90" spans="1:11" x14ac:dyDescent="0.25">
      <c r="A90" s="6">
        <f t="shared" si="9"/>
        <v>10</v>
      </c>
      <c r="B90" s="7">
        <v>14.5</v>
      </c>
      <c r="C90">
        <f>A90*B90/Area1</f>
        <v>0.37460379430768326</v>
      </c>
      <c r="E90" s="6">
        <f t="shared" si="10"/>
        <v>10</v>
      </c>
      <c r="F90" s="7">
        <v>12</v>
      </c>
      <c r="G90" s="1">
        <f>E90*F90/Area2</f>
        <v>0.51645735995206721</v>
      </c>
      <c r="I90" s="6">
        <f t="shared" si="11"/>
        <v>10</v>
      </c>
      <c r="J90" s="7">
        <v>10.8</v>
      </c>
      <c r="K90">
        <f>I90*J90/Area3</f>
        <v>0.68195730426203915</v>
      </c>
    </row>
    <row r="91" spans="1:11" x14ac:dyDescent="0.25">
      <c r="A91" s="6">
        <f t="shared" si="9"/>
        <v>9.5</v>
      </c>
      <c r="B91" s="7">
        <v>14.7</v>
      </c>
      <c r="C91">
        <f>A91*B91/Area1</f>
        <v>0.36078220603495154</v>
      </c>
      <c r="E91" s="6">
        <f t="shared" si="10"/>
        <v>9.5</v>
      </c>
      <c r="F91" s="7">
        <v>12.1</v>
      </c>
      <c r="G91" s="1">
        <f>E91*F91/Area2</f>
        <v>0.49472311272075098</v>
      </c>
      <c r="I91" s="6">
        <f t="shared" si="11"/>
        <v>9.5</v>
      </c>
      <c r="J91" s="7">
        <v>10.9</v>
      </c>
      <c r="K91">
        <f>I91*J91/Area3</f>
        <v>0.65385813755864952</v>
      </c>
    </row>
    <row r="92" spans="1:11" x14ac:dyDescent="0.25">
      <c r="A92" s="6">
        <f t="shared" si="9"/>
        <v>9</v>
      </c>
      <c r="B92" s="7">
        <v>14.9</v>
      </c>
      <c r="C92">
        <f>A92*B92/Area1</f>
        <v>0.34644392287351944</v>
      </c>
      <c r="E92" s="6">
        <f t="shared" si="10"/>
        <v>9</v>
      </c>
      <c r="F92" s="7">
        <v>12.2</v>
      </c>
      <c r="G92" s="1">
        <f>E92*F92/Area2</f>
        <v>0.47255848435614145</v>
      </c>
      <c r="I92" s="6">
        <f t="shared" si="11"/>
        <v>9</v>
      </c>
      <c r="J92" s="7">
        <v>11</v>
      </c>
      <c r="K92">
        <f>I92*J92/Area3</f>
        <v>0.62512752890686918</v>
      </c>
    </row>
    <row r="93" spans="1:11" x14ac:dyDescent="0.25">
      <c r="A93" s="6">
        <f t="shared" si="9"/>
        <v>8.5</v>
      </c>
      <c r="B93" s="7">
        <v>15.2</v>
      </c>
      <c r="C93">
        <f>A93*B93/Area1</f>
        <v>0.33378489810036327</v>
      </c>
      <c r="E93" s="6">
        <f t="shared" si="10"/>
        <v>8.5</v>
      </c>
      <c r="F93" s="7">
        <v>12.4</v>
      </c>
      <c r="G93" s="1">
        <f>E93*F93/Area2</f>
        <v>0.45362171449123234</v>
      </c>
      <c r="I93" s="6">
        <f t="shared" si="11"/>
        <v>8.5</v>
      </c>
      <c r="J93" s="7">
        <v>11.1</v>
      </c>
      <c r="K93">
        <f>I93*J93/Area3</f>
        <v>0.59576547830669802</v>
      </c>
    </row>
    <row r="94" spans="1:11" x14ac:dyDescent="0.25">
      <c r="A94" s="6">
        <f t="shared" si="9"/>
        <v>8</v>
      </c>
      <c r="B94" s="7">
        <v>15.4</v>
      </c>
      <c r="C94">
        <f>A94*B94/Area1</f>
        <v>0.31828405143935573</v>
      </c>
      <c r="E94" s="6">
        <f t="shared" si="10"/>
        <v>8</v>
      </c>
      <c r="F94" s="7">
        <v>12.5</v>
      </c>
      <c r="G94" s="1">
        <f>E94*F94/Area2</f>
        <v>0.43038113329338928</v>
      </c>
      <c r="I94" s="6">
        <f t="shared" si="11"/>
        <v>8</v>
      </c>
      <c r="J94" s="7">
        <v>11.2</v>
      </c>
      <c r="K94">
        <f>I94*J94/Area3</f>
        <v>0.56577198575813614</v>
      </c>
    </row>
    <row r="95" spans="1:11" x14ac:dyDescent="0.25">
      <c r="A95" s="6">
        <f t="shared" si="9"/>
        <v>7.5</v>
      </c>
      <c r="B95" s="7">
        <v>15.8</v>
      </c>
      <c r="C95">
        <f>A95*B95/Area1</f>
        <v>0.30614172155489977</v>
      </c>
      <c r="E95" s="6">
        <f t="shared" si="10"/>
        <v>7.5</v>
      </c>
      <c r="F95" s="7">
        <v>12.8</v>
      </c>
      <c r="G95" s="1">
        <f>E95*F95/Area2</f>
        <v>0.41316588796165371</v>
      </c>
      <c r="I95" s="6">
        <f t="shared" si="11"/>
        <v>7.5</v>
      </c>
      <c r="J95" s="7">
        <v>11.3</v>
      </c>
      <c r="K95">
        <f>I95*J95/Area3</f>
        <v>0.53514705126118345</v>
      </c>
    </row>
    <row r="96" spans="1:11" x14ac:dyDescent="0.25">
      <c r="A96" s="6">
        <f t="shared" si="9"/>
        <v>7</v>
      </c>
      <c r="B96" s="7">
        <v>16.100000000000001</v>
      </c>
      <c r="C96">
        <f>A96*B96/Area1</f>
        <v>0.2911575697825925</v>
      </c>
      <c r="E96" s="6">
        <f t="shared" si="10"/>
        <v>7</v>
      </c>
      <c r="F96" s="7">
        <v>13</v>
      </c>
      <c r="G96" s="1">
        <f>E96*F96/Area2</f>
        <v>0.39164683129698424</v>
      </c>
      <c r="I96" s="6">
        <f t="shared" si="11"/>
        <v>7</v>
      </c>
      <c r="J96" s="7">
        <v>11.5</v>
      </c>
      <c r="K96">
        <f>I96*J96/Area3</f>
        <v>0.50831076845457546</v>
      </c>
    </row>
    <row r="97" spans="1:11" x14ac:dyDescent="0.25">
      <c r="A97" s="6">
        <f t="shared" si="9"/>
        <v>6.5</v>
      </c>
      <c r="B97" s="7">
        <v>16.5</v>
      </c>
      <c r="C97">
        <f>A97*B97/Area1</f>
        <v>0.27707763406551056</v>
      </c>
      <c r="E97" s="6">
        <f t="shared" si="10"/>
        <v>6.5</v>
      </c>
      <c r="F97" s="7">
        <v>13.3</v>
      </c>
      <c r="G97" s="1">
        <f>E97*F97/Area2</f>
        <v>0.37206448973213507</v>
      </c>
      <c r="I97" s="6">
        <f t="shared" si="11"/>
        <v>6.5</v>
      </c>
      <c r="J97" s="7">
        <v>11.7</v>
      </c>
      <c r="K97">
        <f>I97*J97/Area3</f>
        <v>0.48021160175118588</v>
      </c>
    </row>
    <row r="98" spans="1:11" x14ac:dyDescent="0.25">
      <c r="A98" s="6">
        <f t="shared" si="9"/>
        <v>6</v>
      </c>
      <c r="B98" s="7">
        <v>17</v>
      </c>
      <c r="C98">
        <f>A98*B98/Area1</f>
        <v>0.26351439323712889</v>
      </c>
      <c r="E98" s="6">
        <f t="shared" si="10"/>
        <v>6</v>
      </c>
      <c r="F98" s="7">
        <v>13.6</v>
      </c>
      <c r="G98" s="1">
        <f>E98*F98/Area2</f>
        <v>0.35119100476740561</v>
      </c>
      <c r="I98" s="6">
        <f t="shared" si="11"/>
        <v>6</v>
      </c>
      <c r="J98" s="7">
        <v>11.9</v>
      </c>
      <c r="K98">
        <f>I98*J98/Area3</f>
        <v>0.45084955115101483</v>
      </c>
    </row>
    <row r="99" spans="1:11" x14ac:dyDescent="0.25">
      <c r="A99" s="6">
        <f t="shared" si="9"/>
        <v>5.5</v>
      </c>
      <c r="B99" s="7">
        <v>17.600000000000001</v>
      </c>
      <c r="C99">
        <f>A99*B99/Area1</f>
        <v>0.25008032613092235</v>
      </c>
      <c r="E99" s="6">
        <f t="shared" si="10"/>
        <v>5.5</v>
      </c>
      <c r="F99" s="7">
        <v>14.1</v>
      </c>
      <c r="G99" s="1">
        <f>E99*F99/Area2</f>
        <v>0.33376056886902339</v>
      </c>
      <c r="I99" s="6">
        <f t="shared" si="11"/>
        <v>5.5</v>
      </c>
      <c r="J99" s="7">
        <v>12.1</v>
      </c>
      <c r="K99">
        <f>I99*J99/Area3</f>
        <v>0.42022461665406208</v>
      </c>
    </row>
    <row r="100" spans="1:11" x14ac:dyDescent="0.25">
      <c r="A100" s="6">
        <f t="shared" si="9"/>
        <v>5</v>
      </c>
      <c r="B100" s="7">
        <v>18.3</v>
      </c>
      <c r="C100">
        <f>A100*B100/Area1</f>
        <v>0.23638791158036565</v>
      </c>
      <c r="E100" s="6">
        <f t="shared" si="10"/>
        <v>5</v>
      </c>
      <c r="F100" s="7">
        <v>14.4</v>
      </c>
      <c r="G100" s="1">
        <f>E100*F100/Area2</f>
        <v>0.30987441597124027</v>
      </c>
      <c r="I100" s="6">
        <f t="shared" si="11"/>
        <v>5</v>
      </c>
      <c r="J100" s="7">
        <v>12.4</v>
      </c>
      <c r="K100">
        <f>I100*J100/Area3</f>
        <v>0.39149400800228173</v>
      </c>
    </row>
    <row r="101" spans="1:11" x14ac:dyDescent="0.25">
      <c r="A101" s="6">
        <f t="shared" si="9"/>
        <v>4.5</v>
      </c>
      <c r="B101" s="7">
        <v>19.100000000000001</v>
      </c>
      <c r="C101">
        <f>A101*B101/Area1</f>
        <v>0.22204962841893364</v>
      </c>
      <c r="E101" s="6">
        <f t="shared" si="10"/>
        <v>4.5</v>
      </c>
      <c r="F101" s="7">
        <v>14.9</v>
      </c>
      <c r="G101" s="1">
        <f>E101*F101/Area2</f>
        <v>0.28857054987321751</v>
      </c>
      <c r="I101" s="6">
        <f t="shared" si="11"/>
        <v>4.5</v>
      </c>
      <c r="J101" s="7">
        <v>12.8</v>
      </c>
      <c r="K101">
        <f>I101*J101/Area3</f>
        <v>0.36371056227308757</v>
      </c>
    </row>
    <row r="102" spans="1:11" x14ac:dyDescent="0.25">
      <c r="A102" s="6">
        <f t="shared" si="9"/>
        <v>4</v>
      </c>
      <c r="B102" s="7">
        <v>20</v>
      </c>
      <c r="C102">
        <f>A102*B102/Area1</f>
        <v>0.20667795548010109</v>
      </c>
      <c r="E102" s="6">
        <f t="shared" si="10"/>
        <v>4</v>
      </c>
      <c r="F102" s="7">
        <v>15.4</v>
      </c>
      <c r="G102" s="1">
        <f>E102*F102/Area2</f>
        <v>0.2651147781087278</v>
      </c>
      <c r="I102" s="6">
        <f t="shared" si="11"/>
        <v>4</v>
      </c>
      <c r="J102" s="7">
        <v>13.3</v>
      </c>
      <c r="K102">
        <f>I102*J102/Area3</f>
        <v>0.3359271165438934</v>
      </c>
    </row>
    <row r="103" spans="1:11" x14ac:dyDescent="0.25">
      <c r="A103" s="6">
        <f t="shared" si="9"/>
        <v>3.5</v>
      </c>
      <c r="B103" s="7">
        <v>21.3</v>
      </c>
      <c r="C103">
        <f>A103*B103/Area1</f>
        <v>0.19259801976301921</v>
      </c>
      <c r="E103" s="6">
        <f t="shared" si="10"/>
        <v>3.5</v>
      </c>
      <c r="F103" s="7">
        <v>16.3</v>
      </c>
      <c r="G103" s="1">
        <f>E103*F103/Area2</f>
        <v>0.2455324365438786</v>
      </c>
      <c r="I103" s="6">
        <f t="shared" si="11"/>
        <v>3.5</v>
      </c>
      <c r="J103" s="7">
        <v>13.9</v>
      </c>
      <c r="K103">
        <f>I103*J103/Area3</f>
        <v>0.307196507892113</v>
      </c>
    </row>
    <row r="104" spans="1:11" x14ac:dyDescent="0.25">
      <c r="A104" s="6">
        <f t="shared" si="9"/>
        <v>3</v>
      </c>
      <c r="B104" s="7">
        <v>23.2</v>
      </c>
      <c r="C104">
        <f>A104*B104/Area1</f>
        <v>0.17980982126768794</v>
      </c>
      <c r="E104" s="6">
        <f t="shared" si="10"/>
        <v>3</v>
      </c>
      <c r="F104" s="7">
        <v>17.3</v>
      </c>
      <c r="G104" s="1">
        <f>E104*F104/Area2</f>
        <v>0.22336780817926907</v>
      </c>
      <c r="I104" s="6">
        <f t="shared" si="11"/>
        <v>3</v>
      </c>
      <c r="J104" s="7">
        <v>14.7</v>
      </c>
      <c r="K104">
        <f>I104*J104/Area3</f>
        <v>0.2784658992403326</v>
      </c>
    </row>
    <row r="105" spans="1:11" x14ac:dyDescent="0.25">
      <c r="A105" s="6">
        <f t="shared" si="9"/>
        <v>2.5</v>
      </c>
      <c r="B105" s="7">
        <v>25.6</v>
      </c>
      <c r="C105">
        <f>A105*B105/Area1</f>
        <v>0.1653423643840809</v>
      </c>
      <c r="E105" s="6">
        <f t="shared" si="10"/>
        <v>2.5</v>
      </c>
      <c r="F105" s="7">
        <v>18.899999999999999</v>
      </c>
      <c r="G105" s="1">
        <f>E105*F105/Area2</f>
        <v>0.20335508548112644</v>
      </c>
      <c r="I105" s="6">
        <f t="shared" si="11"/>
        <v>2.5</v>
      </c>
      <c r="J105" s="7">
        <v>15.7</v>
      </c>
      <c r="K105">
        <f>I105*J105/Area3</f>
        <v>0.24784096474337997</v>
      </c>
    </row>
    <row r="106" spans="1:11" x14ac:dyDescent="0.25">
      <c r="A106" s="6">
        <f t="shared" si="9"/>
        <v>2</v>
      </c>
      <c r="B106" s="7">
        <v>29.1</v>
      </c>
      <c r="C106">
        <f>A106*B106/Area1</f>
        <v>0.15035821261177357</v>
      </c>
      <c r="E106" s="6">
        <f t="shared" si="10"/>
        <v>2</v>
      </c>
      <c r="F106" s="7">
        <v>21</v>
      </c>
      <c r="G106" s="1">
        <f>E106*F106/Area2</f>
        <v>0.18076007598322349</v>
      </c>
      <c r="I106" s="6">
        <f t="shared" si="11"/>
        <v>2</v>
      </c>
      <c r="J106" s="7">
        <v>17.399999999999999</v>
      </c>
      <c r="K106">
        <f>I106*J106/Area3</f>
        <v>0.21974179803999039</v>
      </c>
    </row>
    <row r="107" spans="1:11" x14ac:dyDescent="0.25">
      <c r="A107" s="6">
        <f t="shared" si="9"/>
        <v>1.5</v>
      </c>
      <c r="B107" s="7">
        <v>35.4</v>
      </c>
      <c r="C107">
        <f>A107*B107/Area1</f>
        <v>0.13718249294991711</v>
      </c>
      <c r="E107" s="6">
        <f t="shared" si="10"/>
        <v>1.5</v>
      </c>
      <c r="F107" s="7">
        <v>24.8</v>
      </c>
      <c r="G107" s="1">
        <f>E107*F107/Area2</f>
        <v>0.16010178158514082</v>
      </c>
      <c r="I107" s="6">
        <f t="shared" si="11"/>
        <v>1.5</v>
      </c>
      <c r="J107" s="7">
        <v>20</v>
      </c>
      <c r="K107">
        <f>I107*J107/Area3</f>
        <v>0.1894325845172331</v>
      </c>
    </row>
    <row r="108" spans="1:11" x14ac:dyDescent="0.25">
      <c r="A108" s="6">
        <f t="shared" si="9"/>
        <v>1</v>
      </c>
      <c r="B108" s="7">
        <v>47.5</v>
      </c>
      <c r="C108">
        <f>A108*B108/Area1</f>
        <v>0.12271503606631003</v>
      </c>
      <c r="E108" s="6">
        <f t="shared" si="10"/>
        <v>1</v>
      </c>
      <c r="F108" s="7">
        <v>32.4</v>
      </c>
      <c r="G108" s="1">
        <f>E108*F108/Area2</f>
        <v>0.13944348718705812</v>
      </c>
      <c r="I108" s="6">
        <f t="shared" si="11"/>
        <v>1</v>
      </c>
      <c r="J108" s="7">
        <v>25</v>
      </c>
      <c r="K108">
        <f>I108*J108/Area3</f>
        <v>0.15786048709769424</v>
      </c>
    </row>
    <row r="109" spans="1:11" x14ac:dyDescent="0.25">
      <c r="A109" s="6">
        <v>0.5</v>
      </c>
      <c r="B109" s="7">
        <v>90.5</v>
      </c>
      <c r="C109">
        <f>A109*B109/Area1</f>
        <v>0.11690221856843219</v>
      </c>
      <c r="E109" s="6">
        <v>0.5</v>
      </c>
      <c r="F109" s="7">
        <v>54.2</v>
      </c>
      <c r="G109" s="1">
        <f>E109*F109/Area2</f>
        <v>0.11663328712250851</v>
      </c>
      <c r="I109" s="6">
        <v>0.5</v>
      </c>
      <c r="J109" s="7">
        <v>43.2</v>
      </c>
      <c r="K109">
        <f>I109*J109/Area3</f>
        <v>0.13639146085240783</v>
      </c>
    </row>
    <row r="110" spans="1:11" x14ac:dyDescent="0.25">
      <c r="C110">
        <f>A110*B110/Area1</f>
        <v>0</v>
      </c>
      <c r="G110" s="1">
        <f>E110*F110/Area2</f>
        <v>0</v>
      </c>
      <c r="K110">
        <f>I110*J110/Area3</f>
        <v>0</v>
      </c>
    </row>
    <row r="111" spans="1:11" x14ac:dyDescent="0.25">
      <c r="C111">
        <f>A111*B111/Area1</f>
        <v>0</v>
      </c>
      <c r="G111" s="1">
        <f>E111*F111/Area2</f>
        <v>0</v>
      </c>
      <c r="K111">
        <f>I111*J111/Area3</f>
        <v>0</v>
      </c>
    </row>
    <row r="112" spans="1:11" x14ac:dyDescent="0.25">
      <c r="A112" t="s">
        <v>34</v>
      </c>
      <c r="C112" t="e">
        <f>A112*B112/Area1</f>
        <v>#VALUE!</v>
      </c>
      <c r="E112" t="s">
        <v>34</v>
      </c>
      <c r="G112" s="1" t="e">
        <f>E112*F112/Area2</f>
        <v>#VALUE!</v>
      </c>
      <c r="I112" t="s">
        <v>34</v>
      </c>
      <c r="K112" t="e">
        <f>I112*J112/Area3</f>
        <v>#VALUE!</v>
      </c>
    </row>
    <row r="113" spans="1:11" x14ac:dyDescent="0.25">
      <c r="A113" t="s">
        <v>28</v>
      </c>
      <c r="B113" t="s">
        <v>29</v>
      </c>
      <c r="C113" t="e">
        <f>A113*B113/Area1</f>
        <v>#VALUE!</v>
      </c>
      <c r="E113" t="s">
        <v>28</v>
      </c>
      <c r="F113" t="s">
        <v>29</v>
      </c>
      <c r="G113" s="1" t="e">
        <f>E113*F113/Area2</f>
        <v>#VALUE!</v>
      </c>
      <c r="I113" t="s">
        <v>28</v>
      </c>
      <c r="J113" t="s">
        <v>29</v>
      </c>
      <c r="K113" t="e">
        <f>I113*J113/Area3</f>
        <v>#VALUE!</v>
      </c>
    </row>
    <row r="114" spans="1:11" x14ac:dyDescent="0.25">
      <c r="A114" s="6">
        <v>12</v>
      </c>
      <c r="B114" s="7">
        <v>14.6</v>
      </c>
      <c r="C114">
        <f>A114*B114/Area1</f>
        <v>0.45262472250142138</v>
      </c>
      <c r="E114" s="6">
        <v>12</v>
      </c>
      <c r="F114" s="7">
        <v>11.9</v>
      </c>
      <c r="G114" s="1">
        <f>E114*F114/Area2</f>
        <v>0.61458425834295993</v>
      </c>
      <c r="I114" s="6">
        <v>12</v>
      </c>
      <c r="J114" s="1">
        <v>10.8</v>
      </c>
      <c r="K114">
        <f>I114*J114/Area3</f>
        <v>0.8183487651144471</v>
      </c>
    </row>
    <row r="115" spans="1:11" x14ac:dyDescent="0.25">
      <c r="A115" s="6">
        <f>A114-0.5</f>
        <v>11.5</v>
      </c>
      <c r="B115" s="7">
        <v>14.7</v>
      </c>
      <c r="C115">
        <f>A115*B115/Area1</f>
        <v>0.4367363546738886</v>
      </c>
      <c r="E115" s="6">
        <f>E114-0.5</f>
        <v>11.5</v>
      </c>
      <c r="F115" s="7">
        <v>12.1</v>
      </c>
      <c r="G115" s="1">
        <f>E115*F115/Area2</f>
        <v>0.59887534697775124</v>
      </c>
      <c r="I115" s="6">
        <f>I114-0.5</f>
        <v>11.5</v>
      </c>
      <c r="J115" s="7">
        <v>10.9</v>
      </c>
      <c r="K115">
        <f>I115*J115/Area3</f>
        <v>0.79151248230783899</v>
      </c>
    </row>
    <row r="116" spans="1:11" x14ac:dyDescent="0.25">
      <c r="A116" s="6">
        <f t="shared" ref="A116:A136" si="12">A115-0.5</f>
        <v>11</v>
      </c>
      <c r="B116" s="7">
        <v>14.9</v>
      </c>
      <c r="C116">
        <f>A116*B116/Area1</f>
        <v>0.42343146128985715</v>
      </c>
      <c r="E116" s="6">
        <f t="shared" ref="E116:E136" si="13">E115-0.5</f>
        <v>11</v>
      </c>
      <c r="F116" s="7">
        <v>12.2</v>
      </c>
      <c r="G116" s="1">
        <f>E116*F116/Area2</f>
        <v>0.57757148087972843</v>
      </c>
      <c r="I116" s="6">
        <f t="shared" ref="I116:I136" si="14">I115-0.5</f>
        <v>11</v>
      </c>
      <c r="J116" s="7">
        <v>11.2</v>
      </c>
      <c r="K116">
        <f>I116*J116/Area3</f>
        <v>0.77793648041743713</v>
      </c>
    </row>
    <row r="117" spans="1:11" x14ac:dyDescent="0.25">
      <c r="A117" s="6">
        <f t="shared" si="12"/>
        <v>10.5</v>
      </c>
      <c r="B117" s="7">
        <v>15.1</v>
      </c>
      <c r="C117">
        <f>A117*B117/Area1</f>
        <v>0.40960987301712531</v>
      </c>
      <c r="E117" s="6">
        <f t="shared" si="13"/>
        <v>10.5</v>
      </c>
      <c r="F117" s="7">
        <v>12.3</v>
      </c>
      <c r="G117" s="1">
        <f>E117*F117/Area2</f>
        <v>0.55583723364841231</v>
      </c>
      <c r="I117" s="6">
        <f t="shared" si="14"/>
        <v>10.5</v>
      </c>
      <c r="J117" s="7">
        <v>11.3</v>
      </c>
      <c r="K117">
        <f>I117*J117/Area3</f>
        <v>0.74920587176565689</v>
      </c>
    </row>
    <row r="118" spans="1:11" x14ac:dyDescent="0.25">
      <c r="A118" s="6">
        <f t="shared" si="12"/>
        <v>10</v>
      </c>
      <c r="B118" s="7">
        <v>15.3</v>
      </c>
      <c r="C118">
        <f>A118*B118/Area1</f>
        <v>0.39527158985569338</v>
      </c>
      <c r="E118" s="6">
        <f t="shared" si="13"/>
        <v>10</v>
      </c>
      <c r="F118" s="7">
        <v>12.4</v>
      </c>
      <c r="G118" s="1">
        <f>E118*F118/Area2</f>
        <v>0.53367260528380267</v>
      </c>
      <c r="I118" s="6">
        <f t="shared" si="14"/>
        <v>10</v>
      </c>
      <c r="J118" s="7">
        <v>11.4</v>
      </c>
      <c r="K118">
        <f>I118*J118/Area3</f>
        <v>0.71984382116548573</v>
      </c>
    </row>
    <row r="119" spans="1:11" x14ac:dyDescent="0.25">
      <c r="A119" s="6">
        <f t="shared" si="12"/>
        <v>9.5</v>
      </c>
      <c r="B119" s="7">
        <v>15.5</v>
      </c>
      <c r="C119">
        <f>A119*B119/Area1</f>
        <v>0.38041661180556108</v>
      </c>
      <c r="E119" s="6">
        <f t="shared" si="13"/>
        <v>9.5</v>
      </c>
      <c r="F119" s="7">
        <v>12.6</v>
      </c>
      <c r="G119" s="1">
        <f>E119*F119/Area2</f>
        <v>0.51516621655218697</v>
      </c>
      <c r="I119" s="6">
        <f t="shared" si="14"/>
        <v>9.5</v>
      </c>
      <c r="J119" s="7">
        <v>11.5</v>
      </c>
      <c r="K119">
        <f>I119*J119/Area3</f>
        <v>0.68985032861692386</v>
      </c>
    </row>
    <row r="120" spans="1:11" x14ac:dyDescent="0.25">
      <c r="A120" s="6">
        <f t="shared" si="12"/>
        <v>9</v>
      </c>
      <c r="B120" s="7">
        <v>15.8</v>
      </c>
      <c r="C120">
        <f>A120*B120/Area1</f>
        <v>0.36737006586587978</v>
      </c>
      <c r="E120" s="6">
        <f t="shared" si="13"/>
        <v>9</v>
      </c>
      <c r="F120" s="7">
        <v>12.7</v>
      </c>
      <c r="G120" s="1">
        <f>E120*F120/Area2</f>
        <v>0.49192563535434397</v>
      </c>
      <c r="I120" s="6">
        <f t="shared" si="14"/>
        <v>9</v>
      </c>
      <c r="J120" s="7">
        <v>11.6</v>
      </c>
      <c r="K120">
        <f>I120*J120/Area3</f>
        <v>0.65922539411997116</v>
      </c>
    </row>
    <row r="121" spans="1:11" x14ac:dyDescent="0.25">
      <c r="A121" s="6">
        <f t="shared" si="12"/>
        <v>8.5</v>
      </c>
      <c r="B121" s="7">
        <v>16.100000000000001</v>
      </c>
      <c r="C121">
        <f>A121*B121/Area1</f>
        <v>0.353548477593148</v>
      </c>
      <c r="E121" s="6">
        <f t="shared" si="13"/>
        <v>8.5</v>
      </c>
      <c r="F121" s="7">
        <v>13</v>
      </c>
      <c r="G121" s="1">
        <f>E121*F121/Area2</f>
        <v>0.47557115228919516</v>
      </c>
      <c r="I121" s="6">
        <f t="shared" si="14"/>
        <v>8.5</v>
      </c>
      <c r="J121" s="7">
        <v>11.8</v>
      </c>
      <c r="K121">
        <f>I121*J121/Area3</f>
        <v>0.6333362742359494</v>
      </c>
    </row>
    <row r="122" spans="1:11" x14ac:dyDescent="0.25">
      <c r="A122" s="6">
        <f t="shared" si="12"/>
        <v>8</v>
      </c>
      <c r="B122" s="7">
        <v>16.399999999999999</v>
      </c>
      <c r="C122">
        <f>A122*B122/Area1</f>
        <v>0.3389518469873658</v>
      </c>
      <c r="E122" s="6">
        <f t="shared" si="13"/>
        <v>8</v>
      </c>
      <c r="F122" s="7">
        <v>13.2</v>
      </c>
      <c r="G122" s="1">
        <f>E122*F122/Area2</f>
        <v>0.45448247675781905</v>
      </c>
      <c r="I122" s="6">
        <f t="shared" si="14"/>
        <v>8</v>
      </c>
      <c r="J122" s="7">
        <v>11.9</v>
      </c>
      <c r="K122">
        <f>I122*J122/Area3</f>
        <v>0.60113273486801966</v>
      </c>
    </row>
    <row r="123" spans="1:11" x14ac:dyDescent="0.25">
      <c r="A123" s="6">
        <f t="shared" si="12"/>
        <v>7.5</v>
      </c>
      <c r="B123" s="7">
        <v>16.8</v>
      </c>
      <c r="C123">
        <f>A123*B123/Area1</f>
        <v>0.32551777988115926</v>
      </c>
      <c r="E123" s="6">
        <f t="shared" si="13"/>
        <v>7.5</v>
      </c>
      <c r="F123" s="7">
        <v>13.5</v>
      </c>
      <c r="G123" s="1">
        <f>E123*F123/Area2</f>
        <v>0.43576089745955665</v>
      </c>
      <c r="I123" s="6">
        <f t="shared" si="14"/>
        <v>7.5</v>
      </c>
      <c r="J123" s="7">
        <v>12</v>
      </c>
      <c r="K123">
        <f>I123*J123/Area3</f>
        <v>0.56829775355169931</v>
      </c>
    </row>
    <row r="124" spans="1:11" x14ac:dyDescent="0.25">
      <c r="A124" s="6">
        <f t="shared" si="12"/>
        <v>7</v>
      </c>
      <c r="B124" s="7">
        <v>17.3</v>
      </c>
      <c r="C124">
        <f>A124*B124/Area1</f>
        <v>0.31285875510800309</v>
      </c>
      <c r="E124" s="6">
        <f t="shared" si="13"/>
        <v>7</v>
      </c>
      <c r="F124" s="7">
        <v>13.7</v>
      </c>
      <c r="G124" s="1">
        <f>E124*F124/Area2</f>
        <v>0.4127355068283603</v>
      </c>
      <c r="I124" s="6">
        <f t="shared" si="14"/>
        <v>7</v>
      </c>
      <c r="J124" s="7">
        <v>12.2</v>
      </c>
      <c r="K124">
        <f>I124*J124/Area3</f>
        <v>0.53925142392572345</v>
      </c>
    </row>
    <row r="125" spans="1:11" x14ac:dyDescent="0.25">
      <c r="A125" s="6">
        <f t="shared" si="12"/>
        <v>6.5</v>
      </c>
      <c r="B125" s="7">
        <v>17.7</v>
      </c>
      <c r="C125">
        <f>A125*B125/Area1</f>
        <v>0.29722873472482042</v>
      </c>
      <c r="E125" s="6">
        <f t="shared" si="13"/>
        <v>6.5</v>
      </c>
      <c r="F125" s="7">
        <v>14</v>
      </c>
      <c r="G125" s="1">
        <f>E125*F125/Area2</f>
        <v>0.39164683129698424</v>
      </c>
      <c r="I125" s="6">
        <f t="shared" si="14"/>
        <v>6.5</v>
      </c>
      <c r="J125" s="7">
        <v>12.4</v>
      </c>
      <c r="K125">
        <f>I125*J125/Area3</f>
        <v>0.50894221040296628</v>
      </c>
    </row>
    <row r="126" spans="1:11" x14ac:dyDescent="0.25">
      <c r="A126" s="6">
        <f t="shared" si="12"/>
        <v>6</v>
      </c>
      <c r="B126" s="7">
        <v>18.3</v>
      </c>
      <c r="C126">
        <f>A126*B126/Area1</f>
        <v>0.2836654938964388</v>
      </c>
      <c r="E126" s="6">
        <f t="shared" si="13"/>
        <v>6</v>
      </c>
      <c r="F126" s="7">
        <v>14.4</v>
      </c>
      <c r="G126" s="1">
        <f>E126*F126/Area2</f>
        <v>0.37184929916548837</v>
      </c>
      <c r="I126" s="6">
        <f t="shared" si="14"/>
        <v>6</v>
      </c>
      <c r="J126" s="7">
        <v>12.7</v>
      </c>
      <c r="K126">
        <f>I126*J126/Area3</f>
        <v>0.481158764673772</v>
      </c>
    </row>
    <row r="127" spans="1:11" x14ac:dyDescent="0.25">
      <c r="A127" s="6">
        <f t="shared" si="12"/>
        <v>5.5</v>
      </c>
      <c r="B127" s="7">
        <v>19.100000000000001</v>
      </c>
      <c r="C127">
        <f>A127*B127/Area1</f>
        <v>0.27139399028980782</v>
      </c>
      <c r="E127" s="6">
        <f t="shared" si="13"/>
        <v>5.5</v>
      </c>
      <c r="F127" s="7">
        <v>14.8</v>
      </c>
      <c r="G127" s="1">
        <f>E127*F127/Area2</f>
        <v>0.3503302425008189</v>
      </c>
      <c r="I127" s="6">
        <f t="shared" si="14"/>
        <v>5.5</v>
      </c>
      <c r="J127" s="7">
        <v>13.1</v>
      </c>
      <c r="K127">
        <f>I127*J127/Area3</f>
        <v>0.45495392381555483</v>
      </c>
    </row>
    <row r="128" spans="1:11" x14ac:dyDescent="0.25">
      <c r="A128" s="6">
        <f t="shared" si="12"/>
        <v>5</v>
      </c>
      <c r="B128" s="7">
        <v>19.8</v>
      </c>
      <c r="C128">
        <f>A128*B128/Area1</f>
        <v>0.25576396990662514</v>
      </c>
      <c r="E128" s="6">
        <f t="shared" si="13"/>
        <v>5</v>
      </c>
      <c r="F128" s="7">
        <v>15.3</v>
      </c>
      <c r="G128" s="1">
        <f>E128*F128/Area2</f>
        <v>0.32924156696944279</v>
      </c>
      <c r="I128" s="6">
        <f t="shared" si="14"/>
        <v>5</v>
      </c>
      <c r="J128" s="7">
        <v>13.4</v>
      </c>
      <c r="K128">
        <f>I128*J128/Area3</f>
        <v>0.4230661054218206</v>
      </c>
    </row>
    <row r="129" spans="1:11" x14ac:dyDescent="0.25">
      <c r="A129" s="6">
        <f t="shared" si="12"/>
        <v>4.5</v>
      </c>
      <c r="B129" s="7">
        <v>21</v>
      </c>
      <c r="C129">
        <f>A129*B129/Area1</f>
        <v>0.24413833491086942</v>
      </c>
      <c r="E129" s="6">
        <f t="shared" si="13"/>
        <v>4.5</v>
      </c>
      <c r="F129" s="7">
        <v>16</v>
      </c>
      <c r="G129" s="1">
        <f>E129*F129/Area2</f>
        <v>0.30987441597124027</v>
      </c>
      <c r="I129" s="6">
        <f t="shared" si="14"/>
        <v>4.5</v>
      </c>
      <c r="J129" s="7">
        <v>13.9</v>
      </c>
      <c r="K129">
        <f>I129*J129/Area3</f>
        <v>0.39496693871843103</v>
      </c>
    </row>
    <row r="130" spans="1:11" x14ac:dyDescent="0.25">
      <c r="A130" s="6">
        <f t="shared" si="12"/>
        <v>4</v>
      </c>
      <c r="B130" s="7">
        <v>22.2</v>
      </c>
      <c r="C130">
        <f>A130*B130/Area1</f>
        <v>0.22941253058291222</v>
      </c>
      <c r="E130" s="6">
        <f t="shared" si="13"/>
        <v>4</v>
      </c>
      <c r="F130" s="7">
        <v>16.8</v>
      </c>
      <c r="G130" s="1">
        <f>E130*F130/Area2</f>
        <v>0.28921612157315763</v>
      </c>
      <c r="I130" s="6">
        <f t="shared" si="14"/>
        <v>4</v>
      </c>
      <c r="J130" s="7">
        <v>14.5</v>
      </c>
      <c r="K130">
        <f>I130*J130/Area3</f>
        <v>0.36623633006665063</v>
      </c>
    </row>
    <row r="131" spans="1:11" x14ac:dyDescent="0.25">
      <c r="A131" s="6">
        <f t="shared" si="12"/>
        <v>3.5</v>
      </c>
      <c r="B131" s="7">
        <v>24</v>
      </c>
      <c r="C131">
        <f>A131*B131/Area1</f>
        <v>0.21701185325410616</v>
      </c>
      <c r="E131" s="6">
        <f t="shared" si="13"/>
        <v>3.5</v>
      </c>
      <c r="F131" s="7">
        <v>17.899999999999999</v>
      </c>
      <c r="G131" s="1">
        <f>E131*F131/Area2</f>
        <v>0.26963378000830834</v>
      </c>
      <c r="I131" s="6">
        <f t="shared" si="14"/>
        <v>3.5</v>
      </c>
      <c r="J131" s="7">
        <v>15.4</v>
      </c>
      <c r="K131">
        <f>I131*J131/Area3</f>
        <v>0.34034721018262881</v>
      </c>
    </row>
    <row r="132" spans="1:11" x14ac:dyDescent="0.25">
      <c r="A132" s="6">
        <f t="shared" si="12"/>
        <v>3</v>
      </c>
      <c r="B132" s="7">
        <v>26.5</v>
      </c>
      <c r="C132">
        <f>A132*B132/Area1</f>
        <v>0.20538621825835046</v>
      </c>
      <c r="E132" s="6">
        <f t="shared" si="13"/>
        <v>3</v>
      </c>
      <c r="F132" s="7">
        <v>19.600000000000001</v>
      </c>
      <c r="G132" s="1">
        <f>E132*F132/Area2</f>
        <v>0.25306410637651294</v>
      </c>
      <c r="I132" s="6">
        <f t="shared" si="14"/>
        <v>3</v>
      </c>
      <c r="J132" s="7">
        <v>16.5</v>
      </c>
      <c r="K132">
        <f>I132*J132/Area3</f>
        <v>0.31256376445343459</v>
      </c>
    </row>
    <row r="133" spans="1:11" x14ac:dyDescent="0.25">
      <c r="A133" s="6">
        <f t="shared" si="12"/>
        <v>2.5</v>
      </c>
      <c r="B133" s="7">
        <v>30.1</v>
      </c>
      <c r="C133">
        <f>A133*B133/Area1</f>
        <v>0.19440645187347011</v>
      </c>
      <c r="E133" s="6">
        <f t="shared" si="13"/>
        <v>2.5</v>
      </c>
      <c r="F133" s="7">
        <v>21.8</v>
      </c>
      <c r="G133" s="1">
        <f>E133*F133/Area2</f>
        <v>0.23455771764489716</v>
      </c>
      <c r="I133" s="6">
        <f t="shared" si="14"/>
        <v>2.5</v>
      </c>
      <c r="J133" s="7">
        <v>17.899999999999999</v>
      </c>
      <c r="K133">
        <f>I133*J133/Area3</f>
        <v>0.28257027190487272</v>
      </c>
    </row>
    <row r="134" spans="1:11" x14ac:dyDescent="0.25">
      <c r="A134" s="6">
        <f t="shared" si="12"/>
        <v>2</v>
      </c>
      <c r="B134" s="7">
        <v>35.9</v>
      </c>
      <c r="C134">
        <f>A134*B134/Area1</f>
        <v>0.18549346504339073</v>
      </c>
      <c r="E134" s="6">
        <f t="shared" si="13"/>
        <v>2</v>
      </c>
      <c r="F134" s="7">
        <v>25</v>
      </c>
      <c r="G134" s="1">
        <f>E134*F134/Area2</f>
        <v>0.21519056664669464</v>
      </c>
      <c r="I134" s="6">
        <f t="shared" si="14"/>
        <v>2</v>
      </c>
      <c r="J134" s="7">
        <v>20.5</v>
      </c>
      <c r="K134">
        <f>I134*J134/Area3</f>
        <v>0.25889119884021855</v>
      </c>
    </row>
    <row r="135" spans="1:11" x14ac:dyDescent="0.25">
      <c r="A135" s="6">
        <f t="shared" si="12"/>
        <v>1.5</v>
      </c>
      <c r="B135" s="7">
        <v>45.9</v>
      </c>
      <c r="C135">
        <f>A135*B135/Area1</f>
        <v>0.17787221543506201</v>
      </c>
      <c r="E135" s="6">
        <f t="shared" si="13"/>
        <v>1.5</v>
      </c>
      <c r="F135" s="7">
        <v>31.8</v>
      </c>
      <c r="G135" s="1">
        <f>E135*F135/Area2</f>
        <v>0.2052918005809467</v>
      </c>
      <c r="I135" s="6">
        <f t="shared" si="14"/>
        <v>1.5</v>
      </c>
      <c r="J135" s="7">
        <v>25.9</v>
      </c>
      <c r="K135">
        <f>I135*J135/Area3</f>
        <v>0.24531519694981682</v>
      </c>
    </row>
    <row r="136" spans="1:11" x14ac:dyDescent="0.25">
      <c r="A136" s="6">
        <f t="shared" si="12"/>
        <v>1</v>
      </c>
      <c r="B136" s="7">
        <v>83.1</v>
      </c>
      <c r="C136">
        <f>A136*B136/Area1</f>
        <v>0.21468672625495502</v>
      </c>
      <c r="E136" s="6">
        <f t="shared" si="13"/>
        <v>1</v>
      </c>
      <c r="F136" s="7">
        <v>49.4</v>
      </c>
      <c r="G136" s="1">
        <f>E136*F136/Area2</f>
        <v>0.21260827984693431</v>
      </c>
      <c r="I136" s="6">
        <f t="shared" si="14"/>
        <v>1</v>
      </c>
      <c r="J136" s="7">
        <v>39.1</v>
      </c>
      <c r="K136">
        <f>I136*J136/Area3</f>
        <v>0.24689380182079382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Area1</vt:lpstr>
      <vt:lpstr>Area2</vt:lpstr>
      <vt:lpstr>Area3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Cid Prati</dc:creator>
  <cp:lastModifiedBy>ARTURO Cid Prati</cp:lastModifiedBy>
  <cp:lastPrinted>2015-06-12T04:05:25Z</cp:lastPrinted>
  <dcterms:created xsi:type="dcterms:W3CDTF">2015-06-12T04:02:44Z</dcterms:created>
  <dcterms:modified xsi:type="dcterms:W3CDTF">2015-06-12T08:14:26Z</dcterms:modified>
</cp:coreProperties>
</file>