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URO\Documents\Programas\Python\Lab_Electro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Ancho">Sheet1!$D$2</definedName>
    <definedName name="D">Sheet1!$O$2</definedName>
    <definedName name="Diametro">Sheet1!$I$2</definedName>
    <definedName name="L">Sheet1!$O$1</definedName>
    <definedName name="Largo">Sheet1!$D$1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  <c r="D2" i="1"/>
  <c r="M3" i="1"/>
  <c r="M21" i="1"/>
  <c r="M22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<sst xmlns="http://schemas.openxmlformats.org/spreadsheetml/2006/main" count="51" uniqueCount="29">
  <si>
    <t>Grafito de lápiz</t>
  </si>
  <si>
    <t>Largo 4.250cm.</t>
  </si>
  <si>
    <t>Ancho 0.220cm.</t>
  </si>
  <si>
    <t>Largo 1.865cm.</t>
  </si>
  <si>
    <t>Amperaje</t>
  </si>
  <si>
    <t>Voltaje</t>
  </si>
  <si>
    <t>Resistencia</t>
  </si>
  <si>
    <t>Nicromel</t>
  </si>
  <si>
    <t>Largo 6.000 cm.</t>
  </si>
  <si>
    <t>Ancho 0.500cm.</t>
  </si>
  <si>
    <t>foco de neon</t>
  </si>
  <si>
    <t>Corriente (mA)</t>
  </si>
  <si>
    <t>Voltaje (V)</t>
  </si>
  <si>
    <t>micro ampere</t>
  </si>
  <si>
    <t>volts</t>
  </si>
  <si>
    <t xml:space="preserve">ml de agua </t>
  </si>
  <si>
    <t xml:space="preserve">ml de limon </t>
  </si>
  <si>
    <t>agua de limon</t>
  </si>
  <si>
    <t>Amperes</t>
  </si>
  <si>
    <t>4g</t>
  </si>
  <si>
    <t>6g</t>
  </si>
  <si>
    <t>8g</t>
  </si>
  <si>
    <t>10g</t>
  </si>
  <si>
    <t>20g</t>
  </si>
  <si>
    <t>R</t>
  </si>
  <si>
    <t>m</t>
  </si>
  <si>
    <t>b</t>
  </si>
  <si>
    <t>promedio</t>
  </si>
  <si>
    <t>Conductividad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</si>
</sst>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43" fontId="0" fillId="0" borderId="0" xfId="1" applyFon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Grafito</a:t>
            </a:r>
          </a:p>
          <a:p>
            <a:pPr>
              <a:defRPr/>
            </a:pPr>
            <a:r>
              <a:rPr lang="en-US" sz="1200"/>
              <a:t>r=0.220cm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L=4.250cm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 algn="ctr">
                <a:solidFill>
                  <a:schemeClr val="tx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1355733998596709E-2"/>
                  <c:y val="-3.32407407407407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Sheet1!$A$4:$A$19</c:f>
              <c:numCache>
                <c:formatCode>General</c:formatCode>
                <c:ptCount val="16"/>
                <c:pt idx="0">
                  <c:v>5.3999999999999999E-2</c:v>
                </c:pt>
                <c:pt idx="1">
                  <c:v>0.09</c:v>
                </c:pt>
                <c:pt idx="2">
                  <c:v>0.14299999999999999</c:v>
                </c:pt>
                <c:pt idx="3">
                  <c:v>0.16300000000000001</c:v>
                </c:pt>
                <c:pt idx="4">
                  <c:v>0.20799999999999999</c:v>
                </c:pt>
                <c:pt idx="5">
                  <c:v>0.23</c:v>
                </c:pt>
                <c:pt idx="6">
                  <c:v>0.26600000000000001</c:v>
                </c:pt>
                <c:pt idx="7">
                  <c:v>0.34100000000000003</c:v>
                </c:pt>
                <c:pt idx="8">
                  <c:v>0.40400000000000003</c:v>
                </c:pt>
                <c:pt idx="9">
                  <c:v>0.44600000000000001</c:v>
                </c:pt>
                <c:pt idx="10">
                  <c:v>0.49</c:v>
                </c:pt>
                <c:pt idx="11">
                  <c:v>0.57999999999999996</c:v>
                </c:pt>
                <c:pt idx="12">
                  <c:v>0.68</c:v>
                </c:pt>
                <c:pt idx="13">
                  <c:v>0.77500000000000002</c:v>
                </c:pt>
                <c:pt idx="14">
                  <c:v>0.85899999999999999</c:v>
                </c:pt>
                <c:pt idx="15">
                  <c:v>0.93</c:v>
                </c:pt>
              </c:numCache>
            </c:numRef>
          </c:xVal>
          <c:yVal>
            <c:numRef>
              <c:f>Sheet1!$B$4:$B$19</c:f>
              <c:numCache>
                <c:formatCode>General</c:formatCode>
                <c:ptCount val="16"/>
                <c:pt idx="0">
                  <c:v>0.21</c:v>
                </c:pt>
                <c:pt idx="1">
                  <c:v>0.34</c:v>
                </c:pt>
                <c:pt idx="2">
                  <c:v>0.54</c:v>
                </c:pt>
                <c:pt idx="3">
                  <c:v>0.61</c:v>
                </c:pt>
                <c:pt idx="4">
                  <c:v>0.78</c:v>
                </c:pt>
                <c:pt idx="5">
                  <c:v>0.86</c:v>
                </c:pt>
                <c:pt idx="6">
                  <c:v>1</c:v>
                </c:pt>
                <c:pt idx="7">
                  <c:v>1.27</c:v>
                </c:pt>
                <c:pt idx="8">
                  <c:v>1.5</c:v>
                </c:pt>
                <c:pt idx="9">
                  <c:v>1.65</c:v>
                </c:pt>
                <c:pt idx="10">
                  <c:v>1.8</c:v>
                </c:pt>
                <c:pt idx="11">
                  <c:v>2.1</c:v>
                </c:pt>
                <c:pt idx="12">
                  <c:v>2.4300000000000002</c:v>
                </c:pt>
                <c:pt idx="13">
                  <c:v>2.72</c:v>
                </c:pt>
                <c:pt idx="14">
                  <c:v>2.96</c:v>
                </c:pt>
                <c:pt idx="15">
                  <c:v>3.13</c:v>
                </c:pt>
              </c:numCache>
            </c:numRef>
          </c:yVal>
          <c:smooth val="0"/>
        </c:ser>
        <c:ser>
          <c:idx val="1"/>
          <c:order val="1"/>
          <c:tx>
            <c:v>L=1.865cm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 cmpd="sng" algn="ctr">
                <a:solidFill>
                  <a:schemeClr val="tx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158880139982501"/>
                  <c:y val="0.20066710411198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Sheet1!$F$4:$F$19</c:f>
              <c:numCache>
                <c:formatCode>General</c:formatCode>
                <c:ptCount val="16"/>
                <c:pt idx="0">
                  <c:v>5.3999999999999999E-2</c:v>
                </c:pt>
                <c:pt idx="1">
                  <c:v>9.8000000000000004E-2</c:v>
                </c:pt>
                <c:pt idx="2">
                  <c:v>0.13900000000000001</c:v>
                </c:pt>
                <c:pt idx="3">
                  <c:v>0.21299999999999999</c:v>
                </c:pt>
                <c:pt idx="4">
                  <c:v>0.28399999999999997</c:v>
                </c:pt>
                <c:pt idx="5">
                  <c:v>0.32700000000000001</c:v>
                </c:pt>
                <c:pt idx="6">
                  <c:v>0.379</c:v>
                </c:pt>
                <c:pt idx="7">
                  <c:v>0.438</c:v>
                </c:pt>
                <c:pt idx="8">
                  <c:v>0.56999999999999995</c:v>
                </c:pt>
                <c:pt idx="9">
                  <c:v>0.63500000000000001</c:v>
                </c:pt>
                <c:pt idx="10">
                  <c:v>0.70599999999999996</c:v>
                </c:pt>
                <c:pt idx="11">
                  <c:v>0.8</c:v>
                </c:pt>
                <c:pt idx="12">
                  <c:v>0.91</c:v>
                </c:pt>
                <c:pt idx="13">
                  <c:v>0.95399999999999996</c:v>
                </c:pt>
                <c:pt idx="14">
                  <c:v>1.08</c:v>
                </c:pt>
                <c:pt idx="15">
                  <c:v>1.26</c:v>
                </c:pt>
              </c:numCache>
            </c:numRef>
          </c:xVal>
          <c:yVal>
            <c:numRef>
              <c:f>Sheet1!$G$4:$G$19</c:f>
              <c:numCache>
                <c:formatCode>General</c:formatCode>
                <c:ptCount val="16"/>
                <c:pt idx="0">
                  <c:v>0.12</c:v>
                </c:pt>
                <c:pt idx="1">
                  <c:v>0.23</c:v>
                </c:pt>
                <c:pt idx="2">
                  <c:v>0.33</c:v>
                </c:pt>
                <c:pt idx="3">
                  <c:v>0.52</c:v>
                </c:pt>
                <c:pt idx="4">
                  <c:v>0.68</c:v>
                </c:pt>
                <c:pt idx="5">
                  <c:v>0.78</c:v>
                </c:pt>
                <c:pt idx="6">
                  <c:v>0.9</c:v>
                </c:pt>
                <c:pt idx="7">
                  <c:v>1.02</c:v>
                </c:pt>
                <c:pt idx="8">
                  <c:v>1.31</c:v>
                </c:pt>
                <c:pt idx="9">
                  <c:v>1.43</c:v>
                </c:pt>
                <c:pt idx="10">
                  <c:v>1.54</c:v>
                </c:pt>
                <c:pt idx="11">
                  <c:v>1.72</c:v>
                </c:pt>
                <c:pt idx="12">
                  <c:v>1.91</c:v>
                </c:pt>
                <c:pt idx="13">
                  <c:v>1.94</c:v>
                </c:pt>
                <c:pt idx="14">
                  <c:v>2.13</c:v>
                </c:pt>
                <c:pt idx="15">
                  <c:v>2.36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874904"/>
        <c:axId val="236875296"/>
      </c:scatterChart>
      <c:valAx>
        <c:axId val="23687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Corriente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75296"/>
        <c:crosses val="autoZero"/>
        <c:crossBetween val="midCat"/>
      </c:valAx>
      <c:valAx>
        <c:axId val="2368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74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Nicromel</a:t>
            </a:r>
          </a:p>
          <a:p>
            <a:pPr>
              <a:defRPr/>
            </a:pPr>
            <a:r>
              <a:rPr lang="en-US" sz="1200"/>
              <a:t>r=0.500cm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L=6.00cm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2684967943620958E-2"/>
                  <c:y val="1.28686335436405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2700" cap="rnd" cmpd="sng">
                <a:solidFill>
                  <a:schemeClr val="tx1">
                    <a:alpha val="3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9443866999114"/>
                  <c:y val="0.21411426426841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Sheet1!$K$3:$K$21</c:f>
              <c:numCache>
                <c:formatCode>General</c:formatCode>
                <c:ptCount val="19"/>
                <c:pt idx="0">
                  <c:v>0.03</c:v>
                </c:pt>
                <c:pt idx="1">
                  <c:v>0.125</c:v>
                </c:pt>
                <c:pt idx="2">
                  <c:v>0.16900000000000001</c:v>
                </c:pt>
                <c:pt idx="3">
                  <c:v>0.28399999999999997</c:v>
                </c:pt>
                <c:pt idx="4">
                  <c:v>0.33</c:v>
                </c:pt>
                <c:pt idx="5">
                  <c:v>0.41499999999999998</c:v>
                </c:pt>
                <c:pt idx="6">
                  <c:v>0.47199999999999998</c:v>
                </c:pt>
                <c:pt idx="7">
                  <c:v>0.54500000000000004</c:v>
                </c:pt>
                <c:pt idx="8">
                  <c:v>0.62</c:v>
                </c:pt>
                <c:pt idx="9">
                  <c:v>0.69299999999999995</c:v>
                </c:pt>
                <c:pt idx="10">
                  <c:v>0.76300000000000001</c:v>
                </c:pt>
                <c:pt idx="11">
                  <c:v>0.99</c:v>
                </c:pt>
                <c:pt idx="12">
                  <c:v>1.0529999999999999</c:v>
                </c:pt>
                <c:pt idx="13">
                  <c:v>1.19</c:v>
                </c:pt>
                <c:pt idx="14">
                  <c:v>1.33</c:v>
                </c:pt>
                <c:pt idx="15">
                  <c:v>1.56</c:v>
                </c:pt>
                <c:pt idx="16">
                  <c:v>1.67</c:v>
                </c:pt>
                <c:pt idx="17">
                  <c:v>1.8</c:v>
                </c:pt>
                <c:pt idx="18">
                  <c:v>2</c:v>
                </c:pt>
              </c:numCache>
            </c:numRef>
          </c:xVal>
          <c:yVal>
            <c:numRef>
              <c:f>Sheet1!$L$3:$L$21</c:f>
              <c:numCache>
                <c:formatCode>General</c:formatCode>
                <c:ptCount val="19"/>
                <c:pt idx="0">
                  <c:v>1.0999999999999999E-2</c:v>
                </c:pt>
                <c:pt idx="1">
                  <c:v>5.0999999999999997E-2</c:v>
                </c:pt>
                <c:pt idx="2">
                  <c:v>6.8000000000000005E-2</c:v>
                </c:pt>
                <c:pt idx="3">
                  <c:v>0.113</c:v>
                </c:pt>
                <c:pt idx="4">
                  <c:v>0.13200000000000001</c:v>
                </c:pt>
                <c:pt idx="5">
                  <c:v>0.16600000000000001</c:v>
                </c:pt>
                <c:pt idx="6">
                  <c:v>0.188</c:v>
                </c:pt>
                <c:pt idx="7">
                  <c:v>0.217</c:v>
                </c:pt>
                <c:pt idx="8">
                  <c:v>0.248</c:v>
                </c:pt>
                <c:pt idx="9">
                  <c:v>0.27800000000000002</c:v>
                </c:pt>
                <c:pt idx="10">
                  <c:v>0.30299999999999999</c:v>
                </c:pt>
                <c:pt idx="11">
                  <c:v>0.39900000000000002</c:v>
                </c:pt>
                <c:pt idx="12">
                  <c:v>0.42499999999999999</c:v>
                </c:pt>
                <c:pt idx="13">
                  <c:v>0.48</c:v>
                </c:pt>
                <c:pt idx="14">
                  <c:v>0.53900000000000003</c:v>
                </c:pt>
                <c:pt idx="15">
                  <c:v>0.628</c:v>
                </c:pt>
                <c:pt idx="16">
                  <c:v>0.68</c:v>
                </c:pt>
                <c:pt idx="17">
                  <c:v>0.73499999999999999</c:v>
                </c:pt>
                <c:pt idx="18">
                  <c:v>0.81100000000000005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874512"/>
        <c:axId val="236876472"/>
      </c:scatterChart>
      <c:valAx>
        <c:axId val="23687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Corriente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76472"/>
        <c:crosses val="autoZero"/>
        <c:crossBetween val="midCat"/>
      </c:valAx>
      <c:valAx>
        <c:axId val="23687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7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Agua</a:t>
            </a:r>
            <a:r>
              <a:rPr lang="en-US" baseline="0"/>
              <a:t> de Limón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Concentración=20%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 cmpd="sng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2402650953269721E-2"/>
                  <c:y val="3.5764800233304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Sheet1!$Q$4:$Q$51</c:f>
              <c:numCache>
                <c:formatCode>General</c:formatCode>
                <c:ptCount val="48"/>
                <c:pt idx="0">
                  <c:v>1</c:v>
                </c:pt>
                <c:pt idx="1">
                  <c:v>2.1</c:v>
                </c:pt>
                <c:pt idx="2">
                  <c:v>3.1</c:v>
                </c:pt>
                <c:pt idx="3">
                  <c:v>4.0999999999999996</c:v>
                </c:pt>
                <c:pt idx="4">
                  <c:v>5.0999999999999996</c:v>
                </c:pt>
                <c:pt idx="5">
                  <c:v>6.2</c:v>
                </c:pt>
                <c:pt idx="6">
                  <c:v>7.2</c:v>
                </c:pt>
                <c:pt idx="7">
                  <c:v>8.1999999999999993</c:v>
                </c:pt>
                <c:pt idx="8">
                  <c:v>9.1999999999999993</c:v>
                </c:pt>
                <c:pt idx="9">
                  <c:v>10.3</c:v>
                </c:pt>
                <c:pt idx="10">
                  <c:v>11.2</c:v>
                </c:pt>
                <c:pt idx="11">
                  <c:v>12.2</c:v>
                </c:pt>
                <c:pt idx="12">
                  <c:v>13.2</c:v>
                </c:pt>
                <c:pt idx="13">
                  <c:v>14.2</c:v>
                </c:pt>
                <c:pt idx="14">
                  <c:v>15.2</c:v>
                </c:pt>
                <c:pt idx="15">
                  <c:v>16.2</c:v>
                </c:pt>
                <c:pt idx="16">
                  <c:v>17.2</c:v>
                </c:pt>
                <c:pt idx="17">
                  <c:v>18.3</c:v>
                </c:pt>
                <c:pt idx="18">
                  <c:v>19.3</c:v>
                </c:pt>
                <c:pt idx="19">
                  <c:v>20.3</c:v>
                </c:pt>
                <c:pt idx="20">
                  <c:v>21.3</c:v>
                </c:pt>
                <c:pt idx="21">
                  <c:v>22.3</c:v>
                </c:pt>
                <c:pt idx="22">
                  <c:v>23.3</c:v>
                </c:pt>
                <c:pt idx="23">
                  <c:v>24.3</c:v>
                </c:pt>
                <c:pt idx="24">
                  <c:v>25.3</c:v>
                </c:pt>
                <c:pt idx="25">
                  <c:v>26.3</c:v>
                </c:pt>
                <c:pt idx="26">
                  <c:v>27.3</c:v>
                </c:pt>
                <c:pt idx="27">
                  <c:v>28.3</c:v>
                </c:pt>
                <c:pt idx="28">
                  <c:v>29.4</c:v>
                </c:pt>
                <c:pt idx="29">
                  <c:v>30.4</c:v>
                </c:pt>
                <c:pt idx="30">
                  <c:v>31.3</c:v>
                </c:pt>
                <c:pt idx="31">
                  <c:v>32.299999999999997</c:v>
                </c:pt>
                <c:pt idx="32">
                  <c:v>33.4</c:v>
                </c:pt>
                <c:pt idx="33">
                  <c:v>33.700000000000003</c:v>
                </c:pt>
                <c:pt idx="34">
                  <c:v>34.799999999999997</c:v>
                </c:pt>
                <c:pt idx="35">
                  <c:v>35</c:v>
                </c:pt>
                <c:pt idx="36">
                  <c:v>35.6</c:v>
                </c:pt>
                <c:pt idx="37">
                  <c:v>36.1</c:v>
                </c:pt>
                <c:pt idx="38">
                  <c:v>37</c:v>
                </c:pt>
                <c:pt idx="39">
                  <c:v>38.1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</c:numCache>
            </c:numRef>
          </c:xVal>
          <c:yVal>
            <c:numRef>
              <c:f>Sheet1!$R$4:$R$51</c:f>
              <c:numCache>
                <c:formatCode>General</c:formatCode>
                <c:ptCount val="48"/>
                <c:pt idx="0">
                  <c:v>0.76</c:v>
                </c:pt>
                <c:pt idx="1">
                  <c:v>1.48</c:v>
                </c:pt>
                <c:pt idx="2">
                  <c:v>2.1800000000000002</c:v>
                </c:pt>
                <c:pt idx="3">
                  <c:v>2.84</c:v>
                </c:pt>
                <c:pt idx="4">
                  <c:v>3.5</c:v>
                </c:pt>
                <c:pt idx="5">
                  <c:v>4.12</c:v>
                </c:pt>
                <c:pt idx="6">
                  <c:v>4.7300000000000004</c:v>
                </c:pt>
                <c:pt idx="7">
                  <c:v>5.33</c:v>
                </c:pt>
                <c:pt idx="8">
                  <c:v>5.93</c:v>
                </c:pt>
                <c:pt idx="9">
                  <c:v>6.53</c:v>
                </c:pt>
                <c:pt idx="10">
                  <c:v>7.12</c:v>
                </c:pt>
                <c:pt idx="11">
                  <c:v>7.71</c:v>
                </c:pt>
                <c:pt idx="12">
                  <c:v>8.2899999999999991</c:v>
                </c:pt>
                <c:pt idx="13">
                  <c:v>8.8800000000000008</c:v>
                </c:pt>
                <c:pt idx="14">
                  <c:v>9.4499999999999993</c:v>
                </c:pt>
                <c:pt idx="15">
                  <c:v>10</c:v>
                </c:pt>
                <c:pt idx="16">
                  <c:v>10.53</c:v>
                </c:pt>
                <c:pt idx="17">
                  <c:v>11.09</c:v>
                </c:pt>
                <c:pt idx="18">
                  <c:v>11.65</c:v>
                </c:pt>
                <c:pt idx="19">
                  <c:v>12.2</c:v>
                </c:pt>
                <c:pt idx="20">
                  <c:v>12.75</c:v>
                </c:pt>
                <c:pt idx="21">
                  <c:v>13.3</c:v>
                </c:pt>
                <c:pt idx="22">
                  <c:v>13.82</c:v>
                </c:pt>
                <c:pt idx="23">
                  <c:v>14.34</c:v>
                </c:pt>
                <c:pt idx="24">
                  <c:v>14.87</c:v>
                </c:pt>
                <c:pt idx="25">
                  <c:v>15.41</c:v>
                </c:pt>
                <c:pt idx="26">
                  <c:v>15.94</c:v>
                </c:pt>
                <c:pt idx="27">
                  <c:v>16.46</c:v>
                </c:pt>
                <c:pt idx="28">
                  <c:v>16.96</c:v>
                </c:pt>
                <c:pt idx="29">
                  <c:v>17.239999999999998</c:v>
                </c:pt>
                <c:pt idx="30">
                  <c:v>17.77</c:v>
                </c:pt>
                <c:pt idx="31">
                  <c:v>18.3</c:v>
                </c:pt>
                <c:pt idx="32">
                  <c:v>18.8</c:v>
                </c:pt>
                <c:pt idx="33">
                  <c:v>18.93</c:v>
                </c:pt>
                <c:pt idx="34">
                  <c:v>19.16</c:v>
                </c:pt>
                <c:pt idx="35">
                  <c:v>19.190000000000001</c:v>
                </c:pt>
                <c:pt idx="36">
                  <c:v>19.36</c:v>
                </c:pt>
                <c:pt idx="37">
                  <c:v>19.47</c:v>
                </c:pt>
                <c:pt idx="38">
                  <c:v>19.8</c:v>
                </c:pt>
                <c:pt idx="39">
                  <c:v>19.989999999999998</c:v>
                </c:pt>
                <c:pt idx="40">
                  <c:v>20.9</c:v>
                </c:pt>
                <c:pt idx="41">
                  <c:v>20.309999999999999</c:v>
                </c:pt>
                <c:pt idx="42">
                  <c:v>20.5</c:v>
                </c:pt>
                <c:pt idx="43">
                  <c:v>20.14</c:v>
                </c:pt>
                <c:pt idx="44">
                  <c:v>20.399999999999999</c:v>
                </c:pt>
                <c:pt idx="45">
                  <c:v>20.52</c:v>
                </c:pt>
                <c:pt idx="46">
                  <c:v>20.68</c:v>
                </c:pt>
                <c:pt idx="47">
                  <c:v>20.73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27408"/>
        <c:axId val="274728584"/>
      </c:scatterChart>
      <c:valAx>
        <c:axId val="2747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Corriente (</a:t>
                </a:r>
                <a:r>
                  <a:rPr lang="en-US">
                    <a:latin typeface="Mounce" panose="00000400000000000000" pitchFamily="2" charset="2"/>
                  </a:rPr>
                  <a:t>m</a:t>
                </a:r>
                <a:r>
                  <a:rPr lang="en-US">
                    <a:latin typeface="+mn-lt"/>
                  </a:rPr>
                  <a:t>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28584"/>
        <c:crosses val="autoZero"/>
        <c:crossBetween val="midCat"/>
      </c:valAx>
      <c:valAx>
        <c:axId val="27472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2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Foco</a:t>
            </a:r>
            <a:r>
              <a:rPr lang="en-US" baseline="0"/>
              <a:t> de Neón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Sheet1!$A$39:$A$46</c:f>
              <c:numCache>
                <c:formatCode>General</c:formatCode>
                <c:ptCount val="8"/>
                <c:pt idx="0">
                  <c:v>4.82</c:v>
                </c:pt>
                <c:pt idx="1">
                  <c:v>5.32</c:v>
                </c:pt>
                <c:pt idx="2">
                  <c:v>5.73</c:v>
                </c:pt>
                <c:pt idx="3">
                  <c:v>5.99</c:v>
                </c:pt>
                <c:pt idx="4">
                  <c:v>6.73</c:v>
                </c:pt>
                <c:pt idx="5">
                  <c:v>7.1</c:v>
                </c:pt>
                <c:pt idx="6">
                  <c:v>7.22</c:v>
                </c:pt>
                <c:pt idx="7">
                  <c:v>7.9</c:v>
                </c:pt>
              </c:numCache>
            </c:numRef>
          </c:xVal>
          <c:yVal>
            <c:numRef>
              <c:f>Sheet1!$B$39:$B$46</c:f>
              <c:numCache>
                <c:formatCode>General</c:formatCode>
                <c:ptCount val="8"/>
                <c:pt idx="0">
                  <c:v>80.8</c:v>
                </c:pt>
                <c:pt idx="1">
                  <c:v>81.8</c:v>
                </c:pt>
                <c:pt idx="2">
                  <c:v>82.6</c:v>
                </c:pt>
                <c:pt idx="3">
                  <c:v>83.1</c:v>
                </c:pt>
                <c:pt idx="4">
                  <c:v>84.4</c:v>
                </c:pt>
                <c:pt idx="5">
                  <c:v>85.1</c:v>
                </c:pt>
                <c:pt idx="6">
                  <c:v>85.4</c:v>
                </c:pt>
                <c:pt idx="7">
                  <c:v>89.1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21528"/>
        <c:axId val="274728976"/>
      </c:scatterChart>
      <c:valAx>
        <c:axId val="27472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28976"/>
        <c:crosses val="autoZero"/>
        <c:crossBetween val="midCat"/>
      </c:valAx>
      <c:valAx>
        <c:axId val="2747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2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Agua</a:t>
            </a:r>
            <a:r>
              <a:rPr lang="en-US" baseline="0"/>
              <a:t> con Sal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m=4g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Sheet2!$A$2:$A$18</c:f>
              <c:numCache>
                <c:formatCode>0.000</c:formatCode>
                <c:ptCount val="17"/>
                <c:pt idx="0">
                  <c:v>0.01</c:v>
                </c:pt>
                <c:pt idx="1">
                  <c:v>1.7999999999999999E-2</c:v>
                </c:pt>
                <c:pt idx="2">
                  <c:v>2.7E-2</c:v>
                </c:pt>
                <c:pt idx="3">
                  <c:v>3.7999999999999999E-2</c:v>
                </c:pt>
                <c:pt idx="4">
                  <c:v>5.0999999999999997E-2</c:v>
                </c:pt>
                <c:pt idx="5">
                  <c:v>6.2E-2</c:v>
                </c:pt>
                <c:pt idx="6">
                  <c:v>6.4000000000000001E-2</c:v>
                </c:pt>
                <c:pt idx="7">
                  <c:v>6.9000000000000006E-2</c:v>
                </c:pt>
                <c:pt idx="8">
                  <c:v>7.5999999999999998E-2</c:v>
                </c:pt>
                <c:pt idx="9">
                  <c:v>8.7999999999999995E-2</c:v>
                </c:pt>
                <c:pt idx="10">
                  <c:v>0.10299999999999999</c:v>
                </c:pt>
                <c:pt idx="11">
                  <c:v>0.11600000000000001</c:v>
                </c:pt>
                <c:pt idx="12">
                  <c:v>0.125</c:v>
                </c:pt>
                <c:pt idx="13">
                  <c:v>0.13200000000000001</c:v>
                </c:pt>
                <c:pt idx="14">
                  <c:v>0.13700000000000001</c:v>
                </c:pt>
                <c:pt idx="15">
                  <c:v>0.14399999999999999</c:v>
                </c:pt>
                <c:pt idx="16">
                  <c:v>0.155</c:v>
                </c:pt>
              </c:numCache>
            </c:numRef>
          </c:xVal>
          <c:yVal>
            <c:numRef>
              <c:f>Sheet2!$B$2:$B$18</c:f>
              <c:numCache>
                <c:formatCode>0.000</c:formatCode>
                <c:ptCount val="17"/>
                <c:pt idx="0">
                  <c:v>1.4690000000000001</c:v>
                </c:pt>
                <c:pt idx="1">
                  <c:v>2.2770000000000001</c:v>
                </c:pt>
                <c:pt idx="2">
                  <c:v>3.161</c:v>
                </c:pt>
                <c:pt idx="3" formatCode="0.00">
                  <c:v>4.3</c:v>
                </c:pt>
                <c:pt idx="4" formatCode="0.00">
                  <c:v>5.09</c:v>
                </c:pt>
                <c:pt idx="5" formatCode="0.00">
                  <c:v>5.96</c:v>
                </c:pt>
                <c:pt idx="6" formatCode="0.00">
                  <c:v>6.13</c:v>
                </c:pt>
                <c:pt idx="7" formatCode="0.00">
                  <c:v>6.47</c:v>
                </c:pt>
                <c:pt idx="8" formatCode="0.00">
                  <c:v>6.98</c:v>
                </c:pt>
                <c:pt idx="9" formatCode="0.00">
                  <c:v>7.85</c:v>
                </c:pt>
                <c:pt idx="10" formatCode="0.00">
                  <c:v>8.99</c:v>
                </c:pt>
                <c:pt idx="11" formatCode="0.00">
                  <c:v>9.9499999999999993</c:v>
                </c:pt>
                <c:pt idx="12" formatCode="0.00">
                  <c:v>10.62</c:v>
                </c:pt>
                <c:pt idx="13" formatCode="0.00">
                  <c:v>11.08</c:v>
                </c:pt>
                <c:pt idx="14" formatCode="0.00">
                  <c:v>11.45</c:v>
                </c:pt>
                <c:pt idx="15" formatCode="0.00">
                  <c:v>11.9</c:v>
                </c:pt>
                <c:pt idx="16" formatCode="0.00">
                  <c:v>12.73</c:v>
                </c:pt>
              </c:numCache>
            </c:numRef>
          </c:yVal>
          <c:smooth val="0"/>
        </c:ser>
        <c:ser>
          <c:idx val="1"/>
          <c:order val="1"/>
          <c:tx>
            <c:v>m=6g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0911100872715782E-2"/>
                  <c:y val="-3.2058180227471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Sheet2!$E$2:$E$22</c:f>
              <c:numCache>
                <c:formatCode>0.000</c:formatCode>
                <c:ptCount val="21"/>
                <c:pt idx="0">
                  <c:v>0.01</c:v>
                </c:pt>
                <c:pt idx="1">
                  <c:v>2.8000000000000001E-2</c:v>
                </c:pt>
                <c:pt idx="2">
                  <c:v>0.05</c:v>
                </c:pt>
                <c:pt idx="3">
                  <c:v>5.8999999999999997E-2</c:v>
                </c:pt>
                <c:pt idx="4">
                  <c:v>7.3999999999999996E-2</c:v>
                </c:pt>
                <c:pt idx="5">
                  <c:v>8.3000000000000004E-2</c:v>
                </c:pt>
                <c:pt idx="6">
                  <c:v>9.2999999999999999E-2</c:v>
                </c:pt>
                <c:pt idx="7">
                  <c:v>0.104</c:v>
                </c:pt>
                <c:pt idx="8">
                  <c:v>0.111</c:v>
                </c:pt>
                <c:pt idx="9">
                  <c:v>0.13200000000000001</c:v>
                </c:pt>
                <c:pt idx="10">
                  <c:v>0.14299999999999999</c:v>
                </c:pt>
                <c:pt idx="11">
                  <c:v>0.156</c:v>
                </c:pt>
                <c:pt idx="12">
                  <c:v>0.16500000000000001</c:v>
                </c:pt>
                <c:pt idx="13">
                  <c:v>0.18</c:v>
                </c:pt>
                <c:pt idx="14">
                  <c:v>0.191</c:v>
                </c:pt>
                <c:pt idx="15">
                  <c:v>0.20100000000000001</c:v>
                </c:pt>
                <c:pt idx="16">
                  <c:v>0.215</c:v>
                </c:pt>
                <c:pt idx="17">
                  <c:v>0.22700000000000001</c:v>
                </c:pt>
                <c:pt idx="18">
                  <c:v>0.24199999999999999</c:v>
                </c:pt>
                <c:pt idx="19">
                  <c:v>0.254</c:v>
                </c:pt>
                <c:pt idx="20">
                  <c:v>0.27</c:v>
                </c:pt>
              </c:numCache>
            </c:numRef>
          </c:xVal>
          <c:yVal>
            <c:numRef>
              <c:f>Sheet2!$F$2:$F$22</c:f>
              <c:numCache>
                <c:formatCode>0.000</c:formatCode>
                <c:ptCount val="21"/>
                <c:pt idx="0">
                  <c:v>1.171</c:v>
                </c:pt>
                <c:pt idx="1">
                  <c:v>2.258</c:v>
                </c:pt>
                <c:pt idx="2">
                  <c:v>3.2570000000000001</c:v>
                </c:pt>
                <c:pt idx="3">
                  <c:v>3.6419999999999999</c:v>
                </c:pt>
                <c:pt idx="4" formatCode="_(* #,##0.00_);_(* \(#,##0.00\);_(* &quot;-&quot;??_);_(@_)">
                  <c:v>4.26</c:v>
                </c:pt>
                <c:pt idx="5" formatCode="_(* #,##0.00_);_(* \(#,##0.00\);_(* &quot;-&quot;??_);_(@_)">
                  <c:v>4.62</c:v>
                </c:pt>
                <c:pt idx="6" formatCode="_(* #,##0.00_);_(* \(#,##0.00\);_(* &quot;-&quot;??_);_(@_)">
                  <c:v>5.05</c:v>
                </c:pt>
                <c:pt idx="7" formatCode="_(* #,##0.00_);_(* \(#,##0.00\);_(* &quot;-&quot;??_);_(@_)">
                  <c:v>5.46</c:v>
                </c:pt>
                <c:pt idx="8" formatCode="_(* #,##0.00_);_(* \(#,##0.00\);_(* &quot;-&quot;??_);_(@_)">
                  <c:v>5.77</c:v>
                </c:pt>
                <c:pt idx="9" formatCode="_(* #,##0.00_);_(* \(#,##0.00\);_(* &quot;-&quot;??_);_(@_)">
                  <c:v>6.61</c:v>
                </c:pt>
                <c:pt idx="10" formatCode="_(* #,##0.00_);_(* \(#,##0.00\);_(* &quot;-&quot;??_);_(@_)">
                  <c:v>7.04</c:v>
                </c:pt>
                <c:pt idx="11" formatCode="_(* #,##0.00_);_(* \(#,##0.00\);_(* &quot;-&quot;??_);_(@_)">
                  <c:v>7.58</c:v>
                </c:pt>
                <c:pt idx="12" formatCode="_(* #,##0.00_);_(* \(#,##0.00\);_(* &quot;-&quot;??_);_(@_)">
                  <c:v>7.94</c:v>
                </c:pt>
                <c:pt idx="13" formatCode="_(* #,##0.00_);_(* \(#,##0.00\);_(* &quot;-&quot;??_);_(@_)">
                  <c:v>8.51</c:v>
                </c:pt>
                <c:pt idx="14" formatCode="_(* #,##0.00_);_(* \(#,##0.00\);_(* &quot;-&quot;??_);_(@_)">
                  <c:v>8.94</c:v>
                </c:pt>
                <c:pt idx="15" formatCode="_(* #,##0.00_);_(* \(#,##0.00\);_(* &quot;-&quot;??_);_(@_)">
                  <c:v>9.32</c:v>
                </c:pt>
                <c:pt idx="16" formatCode="_(* #,##0.00_);_(* \(#,##0.00\);_(* &quot;-&quot;??_);_(@_)">
                  <c:v>9.89</c:v>
                </c:pt>
                <c:pt idx="17" formatCode="_(* #,##0.00_);_(* \(#,##0.00\);_(* &quot;-&quot;??_);_(@_)">
                  <c:v>10.34</c:v>
                </c:pt>
                <c:pt idx="18" formatCode="_(* #,##0.00_);_(* \(#,##0.00\);_(* &quot;-&quot;??_);_(@_)">
                  <c:v>10.95</c:v>
                </c:pt>
                <c:pt idx="19" formatCode="_(* #,##0.00_);_(* \(#,##0.00\);_(* &quot;-&quot;??_);_(@_)">
                  <c:v>11.42</c:v>
                </c:pt>
                <c:pt idx="20" formatCode="_(* #,##0.00_);_(* \(#,##0.00\);_(* &quot;-&quot;??_);_(@_)">
                  <c:v>12.05</c:v>
                </c:pt>
              </c:numCache>
            </c:numRef>
          </c:yVal>
          <c:smooth val="0"/>
        </c:ser>
        <c:ser>
          <c:idx val="2"/>
          <c:order val="2"/>
          <c:tx>
            <c:v>m=8g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4592177309970868E-2"/>
                  <c:y val="-4.97106869772601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Sheet2!$I$2:$I$20</c:f>
              <c:numCache>
                <c:formatCode>0.000</c:formatCode>
                <c:ptCount val="19"/>
                <c:pt idx="0">
                  <c:v>0.01</c:v>
                </c:pt>
                <c:pt idx="1">
                  <c:v>2.3E-2</c:v>
                </c:pt>
                <c:pt idx="2">
                  <c:v>0.03</c:v>
                </c:pt>
                <c:pt idx="3">
                  <c:v>4.2000000000000003E-2</c:v>
                </c:pt>
                <c:pt idx="4">
                  <c:v>5.6000000000000001E-2</c:v>
                </c:pt>
                <c:pt idx="5">
                  <c:v>7.2999999999999995E-2</c:v>
                </c:pt>
                <c:pt idx="6">
                  <c:v>8.2000000000000003E-2</c:v>
                </c:pt>
                <c:pt idx="7">
                  <c:v>9.2999999999999999E-2</c:v>
                </c:pt>
                <c:pt idx="8">
                  <c:v>0.104</c:v>
                </c:pt>
                <c:pt idx="9">
                  <c:v>0.114</c:v>
                </c:pt>
                <c:pt idx="10">
                  <c:v>0.122</c:v>
                </c:pt>
                <c:pt idx="11">
                  <c:v>0.13300000000000001</c:v>
                </c:pt>
                <c:pt idx="12">
                  <c:v>0.14699999999999999</c:v>
                </c:pt>
                <c:pt idx="13">
                  <c:v>0.154</c:v>
                </c:pt>
                <c:pt idx="14">
                  <c:v>0.16300000000000001</c:v>
                </c:pt>
                <c:pt idx="15">
                  <c:v>0.17199999999999999</c:v>
                </c:pt>
                <c:pt idx="16">
                  <c:v>0.182</c:v>
                </c:pt>
                <c:pt idx="17">
                  <c:v>0.19400000000000001</c:v>
                </c:pt>
                <c:pt idx="18">
                  <c:v>0.20799999999999999</c:v>
                </c:pt>
              </c:numCache>
            </c:numRef>
          </c:xVal>
          <c:yVal>
            <c:numRef>
              <c:f>Sheet2!$J$2:$J$20</c:f>
              <c:numCache>
                <c:formatCode>0.000</c:formatCode>
                <c:ptCount val="19"/>
                <c:pt idx="0">
                  <c:v>1.0900000000000001</c:v>
                </c:pt>
                <c:pt idx="1">
                  <c:v>1.569</c:v>
                </c:pt>
                <c:pt idx="2">
                  <c:v>1.8029999999999999</c:v>
                </c:pt>
                <c:pt idx="3">
                  <c:v>2.169</c:v>
                </c:pt>
                <c:pt idx="4">
                  <c:v>2.601</c:v>
                </c:pt>
                <c:pt idx="5">
                  <c:v>3.0979999999999999</c:v>
                </c:pt>
                <c:pt idx="6">
                  <c:v>3.3340000000000001</c:v>
                </c:pt>
                <c:pt idx="7">
                  <c:v>3.661</c:v>
                </c:pt>
                <c:pt idx="8">
                  <c:v>3.988</c:v>
                </c:pt>
                <c:pt idx="9" formatCode="0.00">
                  <c:v>4.25</c:v>
                </c:pt>
                <c:pt idx="10" formatCode="0.00">
                  <c:v>4.38</c:v>
                </c:pt>
                <c:pt idx="11" formatCode="0.00">
                  <c:v>4.79</c:v>
                </c:pt>
                <c:pt idx="12" formatCode="0.00">
                  <c:v>5.17</c:v>
                </c:pt>
                <c:pt idx="13" formatCode="0.00">
                  <c:v>5.37</c:v>
                </c:pt>
                <c:pt idx="14" formatCode="0.00">
                  <c:v>5.64</c:v>
                </c:pt>
                <c:pt idx="15" formatCode="0.00">
                  <c:v>5.83</c:v>
                </c:pt>
                <c:pt idx="16" formatCode="0.00">
                  <c:v>6.15</c:v>
                </c:pt>
                <c:pt idx="17" formatCode="0.00">
                  <c:v>6.51</c:v>
                </c:pt>
                <c:pt idx="18" formatCode="0.00">
                  <c:v>6.88</c:v>
                </c:pt>
              </c:numCache>
            </c:numRef>
          </c:yVal>
          <c:smooth val="0"/>
        </c:ser>
        <c:ser>
          <c:idx val="3"/>
          <c:order val="3"/>
          <c:tx>
            <c:v>m=10g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2700" cap="rnd" cmpd="sng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452714060065299E-2"/>
                  <c:y val="-2.9329615048118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Sheet2!$Q$2:$Q$17</c:f>
              <c:numCache>
                <c:formatCode>0.000</c:formatCode>
                <c:ptCount val="16"/>
                <c:pt idx="0">
                  <c:v>1.0999999999999999E-2</c:v>
                </c:pt>
                <c:pt idx="1">
                  <c:v>2.8000000000000001E-2</c:v>
                </c:pt>
                <c:pt idx="2">
                  <c:v>5.0999999999999997E-2</c:v>
                </c:pt>
                <c:pt idx="3">
                  <c:v>6.4000000000000001E-2</c:v>
                </c:pt>
                <c:pt idx="4">
                  <c:v>8.5999999999999993E-2</c:v>
                </c:pt>
                <c:pt idx="5">
                  <c:v>0.10100000000000001</c:v>
                </c:pt>
                <c:pt idx="6">
                  <c:v>0.122</c:v>
                </c:pt>
                <c:pt idx="7">
                  <c:v>0.14799999999999999</c:v>
                </c:pt>
                <c:pt idx="8">
                  <c:v>0.16300000000000001</c:v>
                </c:pt>
                <c:pt idx="9">
                  <c:v>0.188</c:v>
                </c:pt>
                <c:pt idx="10">
                  <c:v>0.21099999999999999</c:v>
                </c:pt>
                <c:pt idx="11">
                  <c:v>0.23</c:v>
                </c:pt>
                <c:pt idx="12">
                  <c:v>0.25</c:v>
                </c:pt>
                <c:pt idx="13">
                  <c:v>0.28999999999999998</c:v>
                </c:pt>
                <c:pt idx="14">
                  <c:v>0.32</c:v>
                </c:pt>
                <c:pt idx="15">
                  <c:v>0.35</c:v>
                </c:pt>
              </c:numCache>
            </c:numRef>
          </c:xVal>
          <c:yVal>
            <c:numRef>
              <c:f>Sheet2!$R$2:$R$17</c:f>
              <c:numCache>
                <c:formatCode>0.000</c:formatCode>
                <c:ptCount val="16"/>
                <c:pt idx="0">
                  <c:v>1.198</c:v>
                </c:pt>
                <c:pt idx="1">
                  <c:v>1.75</c:v>
                </c:pt>
                <c:pt idx="2">
                  <c:v>2.3479999999999999</c:v>
                </c:pt>
                <c:pt idx="3">
                  <c:v>2.673</c:v>
                </c:pt>
                <c:pt idx="4">
                  <c:v>3.1880000000000002</c:v>
                </c:pt>
                <c:pt idx="5">
                  <c:v>3.5430000000000001</c:v>
                </c:pt>
                <c:pt idx="6" formatCode="0.00">
                  <c:v>4.07</c:v>
                </c:pt>
                <c:pt idx="7" formatCode="0.00">
                  <c:v>4.67</c:v>
                </c:pt>
                <c:pt idx="8" formatCode="0.00">
                  <c:v>5.0199999999999996</c:v>
                </c:pt>
                <c:pt idx="9" formatCode="0.00">
                  <c:v>5.61</c:v>
                </c:pt>
                <c:pt idx="10" formatCode="0.00">
                  <c:v>6.16</c:v>
                </c:pt>
                <c:pt idx="11" formatCode="0.00">
                  <c:v>6.6</c:v>
                </c:pt>
                <c:pt idx="12" formatCode="0.00">
                  <c:v>7.06</c:v>
                </c:pt>
                <c:pt idx="13" formatCode="0.00">
                  <c:v>8.01</c:v>
                </c:pt>
                <c:pt idx="14" formatCode="0.00">
                  <c:v>8.6999999999999993</c:v>
                </c:pt>
                <c:pt idx="15" formatCode="0.00">
                  <c:v>8.43</c:v>
                </c:pt>
              </c:numCache>
            </c:numRef>
          </c:yVal>
          <c:smooth val="0"/>
        </c:ser>
        <c:ser>
          <c:idx val="4"/>
          <c:order val="4"/>
          <c:tx>
            <c:v>m=20g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2700" cap="rnd" cmpd="sng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5029478539324693E-2"/>
                  <c:y val="5.95373648931435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Sheet2!$U$2:$U$12</c:f>
              <c:numCache>
                <c:formatCode>0.000</c:formatCode>
                <c:ptCount val="11"/>
                <c:pt idx="0">
                  <c:v>3.6999999999999998E-2</c:v>
                </c:pt>
                <c:pt idx="1">
                  <c:v>9.1999999999999998E-2</c:v>
                </c:pt>
                <c:pt idx="2">
                  <c:v>0.127</c:v>
                </c:pt>
                <c:pt idx="3">
                  <c:v>0.156</c:v>
                </c:pt>
                <c:pt idx="4">
                  <c:v>0.188</c:v>
                </c:pt>
                <c:pt idx="5">
                  <c:v>0.21299999999999999</c:v>
                </c:pt>
                <c:pt idx="6">
                  <c:v>0.23100000000000001</c:v>
                </c:pt>
                <c:pt idx="7">
                  <c:v>0.26400000000000001</c:v>
                </c:pt>
                <c:pt idx="8">
                  <c:v>0.29499999999999998</c:v>
                </c:pt>
                <c:pt idx="9">
                  <c:v>0.32100000000000001</c:v>
                </c:pt>
                <c:pt idx="10">
                  <c:v>0.35199999999999998</c:v>
                </c:pt>
              </c:numCache>
            </c:numRef>
          </c:xVal>
          <c:yVal>
            <c:numRef>
              <c:f>Sheet2!$V$2:$V$12</c:f>
              <c:numCache>
                <c:formatCode>0.000</c:formatCode>
                <c:ptCount val="11"/>
                <c:pt idx="0">
                  <c:v>1.548</c:v>
                </c:pt>
                <c:pt idx="1">
                  <c:v>2.4249999999999998</c:v>
                </c:pt>
                <c:pt idx="2">
                  <c:v>2.9510000000000001</c:v>
                </c:pt>
                <c:pt idx="3">
                  <c:v>3.4039999999999999</c:v>
                </c:pt>
                <c:pt idx="4">
                  <c:v>3.8679999999999999</c:v>
                </c:pt>
                <c:pt idx="5">
                  <c:v>4.24</c:v>
                </c:pt>
                <c:pt idx="6" formatCode="0.00">
                  <c:v>4.53</c:v>
                </c:pt>
                <c:pt idx="7" formatCode="0.00">
                  <c:v>4.96</c:v>
                </c:pt>
                <c:pt idx="8" formatCode="0.00">
                  <c:v>5.33</c:v>
                </c:pt>
                <c:pt idx="9" formatCode="0.00">
                  <c:v>5.82</c:v>
                </c:pt>
                <c:pt idx="10" formatCode="0.00">
                  <c:v>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24272"/>
        <c:axId val="274722704"/>
      </c:scatterChart>
      <c:valAx>
        <c:axId val="27472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Corriente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22704"/>
        <c:crosses val="autoZero"/>
        <c:crossBetween val="midCat"/>
      </c:valAx>
      <c:valAx>
        <c:axId val="2747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2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20</xdr:row>
      <xdr:rowOff>61912</xdr:rowOff>
    </xdr:from>
    <xdr:to>
      <xdr:col>5</xdr:col>
      <xdr:colOff>361950</xdr:colOff>
      <xdr:row>34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400579</xdr:colOff>
      <xdr:row>22</xdr:row>
      <xdr:rowOff>43921</xdr:rowOff>
    </xdr:from>
    <xdr:to>
      <xdr:col>15</xdr:col>
      <xdr:colOff>294215</xdr:colOff>
      <xdr:row>36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272898</xdr:colOff>
      <xdr:row>20</xdr:row>
      <xdr:rowOff>86630</xdr:rowOff>
    </xdr:from>
    <xdr:to>
      <xdr:col>27</xdr:col>
      <xdr:colOff>546100</xdr:colOff>
      <xdr:row>34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519112</xdr:colOff>
      <xdr:row>37</xdr:row>
      <xdr:rowOff>42862</xdr:rowOff>
    </xdr:from>
    <xdr:to>
      <xdr:col>8</xdr:col>
      <xdr:colOff>423862</xdr:colOff>
      <xdr:row>51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277771</xdr:colOff>
      <xdr:row>21</xdr:row>
      <xdr:rowOff>95250</xdr:rowOff>
    </xdr:from>
    <xdr:to>
      <xdr:col>21</xdr:col>
      <xdr:colOff>180975</xdr:colOff>
      <xdr:row>37</xdr:row>
      <xdr:rowOff>57830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zoomScaleNormal="100" workbookViewId="0">
      <selection activeCell="G24" sqref="G24"/>
    </sheetView>
  </sheetViews>
  <sheetFormatPr defaultRowHeight="15" x14ac:dyDescent="0.25"/>
  <cols>
    <col min="1" max="1" width="15.5703125" customWidth="1"/>
    <col min="2" max="2" width="14" customWidth="1"/>
    <col min="3" max="4" width="14.28515625" customWidth="1"/>
    <col min="6" max="6" width="14" customWidth="1"/>
    <col min="12" max="12" width="13.140625" customWidth="1"/>
    <col min="13" max="13" width="14" customWidth="1"/>
    <col min="14" max="15" width="15.140625" customWidth="1"/>
    <col min="17" max="17" width="17.42578125" customWidth="1"/>
  </cols>
  <sheetData>
    <row r="1" spans="1:21" x14ac:dyDescent="0.25">
      <c r="A1" s="5" t="s">
        <v>0</v>
      </c>
      <c r="B1" t="s">
        <v>1</v>
      </c>
      <c r="C1" t="s">
        <v>2</v>
      </c>
      <c r="D1">
        <v>4.2500000000000003E-2</v>
      </c>
      <c r="F1" s="5" t="s">
        <v>0</v>
      </c>
      <c r="G1" t="s">
        <v>3</v>
      </c>
      <c r="K1" s="5" t="s">
        <v>7</v>
      </c>
      <c r="L1" t="s">
        <v>8</v>
      </c>
      <c r="M1" t="s">
        <v>9</v>
      </c>
      <c r="O1">
        <v>0.06</v>
      </c>
      <c r="Q1" s="5" t="s">
        <v>17</v>
      </c>
    </row>
    <row r="2" spans="1:21" x14ac:dyDescent="0.25">
      <c r="A2" t="s">
        <v>4</v>
      </c>
      <c r="B2" t="s">
        <v>5</v>
      </c>
      <c r="C2" t="s">
        <v>6</v>
      </c>
      <c r="D2" s="6">
        <f>0.0022</f>
        <v>2.2000000000000001E-3</v>
      </c>
      <c r="F2" t="s">
        <v>4</v>
      </c>
      <c r="G2" t="s">
        <v>5</v>
      </c>
      <c r="H2" t="s">
        <v>6</v>
      </c>
      <c r="I2" s="6">
        <v>1.865E-2</v>
      </c>
      <c r="K2" t="s">
        <v>4</v>
      </c>
      <c r="L2" t="s">
        <v>5</v>
      </c>
      <c r="M2" t="s">
        <v>6</v>
      </c>
      <c r="N2" t="s">
        <v>28</v>
      </c>
      <c r="O2">
        <v>5.0000000000000001E-3</v>
      </c>
      <c r="Q2" t="s">
        <v>13</v>
      </c>
      <c r="R2" t="s">
        <v>14</v>
      </c>
      <c r="S2" t="s">
        <v>15</v>
      </c>
      <c r="T2" t="s">
        <v>16</v>
      </c>
    </row>
    <row r="3" spans="1:21" x14ac:dyDescent="0.25">
      <c r="A3" s="6">
        <v>0</v>
      </c>
      <c r="B3" s="6">
        <v>0</v>
      </c>
      <c r="C3" s="6"/>
      <c r="D3" t="s">
        <v>28</v>
      </c>
      <c r="E3" s="6"/>
      <c r="F3" s="6">
        <v>0</v>
      </c>
      <c r="G3" s="6">
        <v>0</v>
      </c>
      <c r="H3" s="6"/>
      <c r="I3" t="s">
        <v>28</v>
      </c>
      <c r="J3" s="6"/>
      <c r="K3" s="6">
        <v>0.03</v>
      </c>
      <c r="L3" s="6">
        <v>1.0999999999999999E-2</v>
      </c>
      <c r="M3" s="7">
        <f>L3/K3</f>
        <v>0.36666666666666664</v>
      </c>
      <c r="N3" s="6">
        <f t="shared" ref="N3:N21" si="0">4*L/(PI()*D*M3)</f>
        <v>41.669657827696234</v>
      </c>
      <c r="O3" s="6"/>
      <c r="P3" s="6"/>
      <c r="Q3" s="6">
        <v>0</v>
      </c>
      <c r="R3" s="6">
        <v>1.6</v>
      </c>
      <c r="S3" s="6">
        <v>80</v>
      </c>
      <c r="T3" s="6">
        <v>20</v>
      </c>
      <c r="U3" s="6"/>
    </row>
    <row r="4" spans="1:21" x14ac:dyDescent="0.25">
      <c r="A4" s="6">
        <v>5.3999999999999999E-2</v>
      </c>
      <c r="B4" s="6">
        <v>0.21</v>
      </c>
      <c r="C4" s="7">
        <f t="shared" ref="C4:C19" si="1">B4/A4</f>
        <v>3.8888888888888888</v>
      </c>
      <c r="D4" s="7">
        <f t="shared" ref="D4:D19" si="2">4*Largo/(PI()*Ancho*C4)</f>
        <v>6.3248587774181786</v>
      </c>
      <c r="E4" s="7"/>
      <c r="F4" s="6">
        <v>5.3999999999999999E-2</v>
      </c>
      <c r="G4" s="6">
        <v>0.12</v>
      </c>
      <c r="H4" s="7">
        <f t="shared" ref="H4:H19" si="3">G4/F4</f>
        <v>2.2222222222222223</v>
      </c>
      <c r="I4" s="7">
        <f t="shared" ref="I4:I19" si="4">4*Largo/(PI()*Diametro*H4)</f>
        <v>1.3056678977512057</v>
      </c>
      <c r="J4" s="6"/>
      <c r="K4" s="6">
        <v>0.125</v>
      </c>
      <c r="L4" s="6">
        <v>5.0999999999999997E-2</v>
      </c>
      <c r="M4" s="7">
        <f t="shared" ref="M4:M21" si="5">L4/K4</f>
        <v>0.40799999999999997</v>
      </c>
      <c r="N4" s="6">
        <f t="shared" si="0"/>
        <v>37.448221903975373</v>
      </c>
      <c r="O4" s="6"/>
      <c r="P4" s="6"/>
      <c r="Q4" s="6">
        <v>1</v>
      </c>
      <c r="R4" s="6">
        <v>0.76</v>
      </c>
      <c r="S4" s="6"/>
      <c r="T4" s="6"/>
      <c r="U4" s="6"/>
    </row>
    <row r="5" spans="1:21" x14ac:dyDescent="0.25">
      <c r="A5" s="6">
        <v>0.09</v>
      </c>
      <c r="B5" s="6">
        <v>0.34</v>
      </c>
      <c r="C5" s="7">
        <f t="shared" si="1"/>
        <v>3.7777777777777781</v>
      </c>
      <c r="D5" s="7">
        <f t="shared" si="2"/>
        <v>6.5108840355775364</v>
      </c>
      <c r="E5" s="7"/>
      <c r="F5" s="6">
        <v>9.8000000000000004E-2</v>
      </c>
      <c r="G5" s="6">
        <v>0.23</v>
      </c>
      <c r="H5" s="7">
        <f t="shared" si="3"/>
        <v>2.3469387755102042</v>
      </c>
      <c r="I5" s="7">
        <f t="shared" si="4"/>
        <v>1.2362845795132191</v>
      </c>
      <c r="J5" s="6"/>
      <c r="K5" s="6">
        <v>0.16900000000000001</v>
      </c>
      <c r="L5" s="6">
        <v>6.8000000000000005E-2</v>
      </c>
      <c r="M5" s="7">
        <f t="shared" si="5"/>
        <v>0.40236686390532544</v>
      </c>
      <c r="N5" s="6">
        <f t="shared" si="0"/>
        <v>37.972497010631024</v>
      </c>
      <c r="O5" s="6"/>
      <c r="P5" s="6"/>
      <c r="Q5" s="6">
        <v>2.1</v>
      </c>
      <c r="R5" s="6">
        <v>1.48</v>
      </c>
      <c r="S5" s="6"/>
      <c r="T5" s="6"/>
      <c r="U5" s="6"/>
    </row>
    <row r="6" spans="1:21" x14ac:dyDescent="0.25">
      <c r="A6" s="6">
        <v>0.14299999999999999</v>
      </c>
      <c r="B6" s="6">
        <v>0.54</v>
      </c>
      <c r="C6" s="7">
        <f t="shared" si="1"/>
        <v>3.7762237762237767</v>
      </c>
      <c r="D6" s="7">
        <f t="shared" si="2"/>
        <v>6.5135634117238643</v>
      </c>
      <c r="E6" s="7"/>
      <c r="F6" s="6">
        <v>0.13900000000000001</v>
      </c>
      <c r="G6" s="6">
        <v>0.33</v>
      </c>
      <c r="H6" s="7">
        <f t="shared" si="3"/>
        <v>2.3741007194244603</v>
      </c>
      <c r="I6" s="7">
        <f t="shared" si="4"/>
        <v>1.222140321800792</v>
      </c>
      <c r="J6" s="6"/>
      <c r="K6" s="6">
        <v>0.28399999999999997</v>
      </c>
      <c r="L6" s="6">
        <v>0.113</v>
      </c>
      <c r="M6" s="7">
        <f t="shared" si="5"/>
        <v>0.397887323943662</v>
      </c>
      <c r="N6" s="6">
        <f t="shared" si="0"/>
        <v>38.400003260685253</v>
      </c>
      <c r="O6" s="6"/>
      <c r="P6" s="6"/>
      <c r="Q6" s="6">
        <v>3.1</v>
      </c>
      <c r="R6" s="6">
        <v>2.1800000000000002</v>
      </c>
      <c r="S6" s="6"/>
      <c r="T6" s="6"/>
      <c r="U6" s="6"/>
    </row>
    <row r="7" spans="1:21" x14ac:dyDescent="0.25">
      <c r="A7" s="6">
        <v>0.16300000000000001</v>
      </c>
      <c r="B7" s="6">
        <v>0.61</v>
      </c>
      <c r="C7" s="7">
        <f t="shared" si="1"/>
        <v>3.742331288343558</v>
      </c>
      <c r="D7" s="7">
        <f t="shared" si="2"/>
        <v>6.5725536111422072</v>
      </c>
      <c r="E7" s="7"/>
      <c r="F7" s="6">
        <v>0.21299999999999999</v>
      </c>
      <c r="G7" s="6">
        <v>0.52</v>
      </c>
      <c r="H7" s="7">
        <f t="shared" si="3"/>
        <v>2.4413145539906105</v>
      </c>
      <c r="I7" s="7">
        <f t="shared" si="4"/>
        <v>1.1884925735940464</v>
      </c>
      <c r="J7" s="6"/>
      <c r="K7" s="6">
        <v>0.33</v>
      </c>
      <c r="L7" s="6">
        <v>0.13200000000000001</v>
      </c>
      <c r="M7" s="7">
        <f t="shared" si="5"/>
        <v>0.4</v>
      </c>
      <c r="N7" s="6">
        <f t="shared" si="0"/>
        <v>38.19718634205487</v>
      </c>
      <c r="O7" s="6"/>
      <c r="P7" s="6"/>
      <c r="Q7" s="6">
        <v>4.0999999999999996</v>
      </c>
      <c r="R7" s="6">
        <v>2.84</v>
      </c>
      <c r="S7" s="6"/>
      <c r="T7" s="6"/>
      <c r="U7" s="6"/>
    </row>
    <row r="8" spans="1:21" x14ac:dyDescent="0.25">
      <c r="A8" s="6">
        <v>0.20799999999999999</v>
      </c>
      <c r="B8" s="6">
        <v>0.78</v>
      </c>
      <c r="C8" s="7">
        <f t="shared" si="1"/>
        <v>3.7500000000000004</v>
      </c>
      <c r="D8" s="7">
        <f t="shared" si="2"/>
        <v>6.5591128062114441</v>
      </c>
      <c r="E8" s="7"/>
      <c r="F8" s="6">
        <v>0.28399999999999997</v>
      </c>
      <c r="G8" s="6">
        <v>0.68</v>
      </c>
      <c r="H8" s="7">
        <f t="shared" si="3"/>
        <v>2.394366197183099</v>
      </c>
      <c r="I8" s="7">
        <f t="shared" si="4"/>
        <v>1.2117963495468704</v>
      </c>
      <c r="J8" s="6"/>
      <c r="K8" s="6">
        <v>0.41499999999999998</v>
      </c>
      <c r="L8" s="6">
        <v>0.16600000000000001</v>
      </c>
      <c r="M8" s="7">
        <f t="shared" si="5"/>
        <v>0.4</v>
      </c>
      <c r="N8" s="6">
        <f t="shared" si="0"/>
        <v>38.19718634205487</v>
      </c>
      <c r="O8" s="6"/>
      <c r="P8" s="6"/>
      <c r="Q8" s="6">
        <v>5.0999999999999996</v>
      </c>
      <c r="R8" s="6">
        <v>3.5</v>
      </c>
      <c r="S8" s="6"/>
      <c r="T8" s="6"/>
      <c r="U8" s="6"/>
    </row>
    <row r="9" spans="1:21" x14ac:dyDescent="0.25">
      <c r="A9" s="6">
        <v>0.23</v>
      </c>
      <c r="B9" s="6">
        <v>0.86</v>
      </c>
      <c r="C9" s="7">
        <f t="shared" si="1"/>
        <v>3.7391304347826084</v>
      </c>
      <c r="D9" s="7">
        <f t="shared" si="2"/>
        <v>6.5781799946015944</v>
      </c>
      <c r="E9" s="7"/>
      <c r="F9" s="6">
        <v>0.32700000000000001</v>
      </c>
      <c r="G9" s="6">
        <v>0.78</v>
      </c>
      <c r="H9" s="7">
        <f t="shared" si="3"/>
        <v>2.3853211009174311</v>
      </c>
      <c r="I9" s="7">
        <f t="shared" si="4"/>
        <v>1.2163914602981321</v>
      </c>
      <c r="J9" s="6"/>
      <c r="K9" s="6">
        <v>0.47199999999999998</v>
      </c>
      <c r="L9" s="6">
        <v>0.188</v>
      </c>
      <c r="M9" s="7">
        <f t="shared" si="5"/>
        <v>0.39830508474576276</v>
      </c>
      <c r="N9" s="6">
        <f t="shared" si="0"/>
        <v>38.359727560531702</v>
      </c>
      <c r="O9" s="6"/>
      <c r="P9" s="6"/>
      <c r="Q9" s="6">
        <v>6.2</v>
      </c>
      <c r="R9" s="6">
        <v>4.12</v>
      </c>
      <c r="S9" s="6"/>
      <c r="T9" s="6"/>
      <c r="U9" s="6"/>
    </row>
    <row r="10" spans="1:21" x14ac:dyDescent="0.25">
      <c r="A10" s="6">
        <v>0.26600000000000001</v>
      </c>
      <c r="B10" s="6">
        <v>1</v>
      </c>
      <c r="C10" s="7">
        <f t="shared" si="1"/>
        <v>3.7593984962406015</v>
      </c>
      <c r="D10" s="7">
        <f t="shared" si="2"/>
        <v>6.5427150241959158</v>
      </c>
      <c r="E10" s="7"/>
      <c r="F10" s="6">
        <v>0.379</v>
      </c>
      <c r="G10" s="6">
        <v>0.9</v>
      </c>
      <c r="H10" s="7">
        <f t="shared" si="3"/>
        <v>2.3746701846965701</v>
      </c>
      <c r="I10" s="7">
        <f t="shared" si="4"/>
        <v>1.2218472425869309</v>
      </c>
      <c r="J10" s="6"/>
      <c r="K10" s="6">
        <v>0.54500000000000004</v>
      </c>
      <c r="L10" s="6">
        <v>0.217</v>
      </c>
      <c r="M10" s="7">
        <f t="shared" si="5"/>
        <v>0.39816513761467887</v>
      </c>
      <c r="N10" s="6">
        <f t="shared" si="0"/>
        <v>38.373210242248682</v>
      </c>
      <c r="O10" s="6"/>
      <c r="P10" s="6"/>
      <c r="Q10" s="6">
        <v>7.2</v>
      </c>
      <c r="R10" s="6">
        <v>4.7300000000000004</v>
      </c>
      <c r="S10" s="6"/>
      <c r="T10" s="6"/>
      <c r="U10" s="6"/>
    </row>
    <row r="11" spans="1:21" x14ac:dyDescent="0.25">
      <c r="A11" s="6">
        <v>0.34100000000000003</v>
      </c>
      <c r="B11" s="6">
        <v>1.27</v>
      </c>
      <c r="C11" s="7">
        <f t="shared" si="1"/>
        <v>3.724340175953079</v>
      </c>
      <c r="D11" s="7">
        <f t="shared" si="2"/>
        <v>6.6043035440495155</v>
      </c>
      <c r="E11" s="7"/>
      <c r="F11" s="6">
        <v>0.438</v>
      </c>
      <c r="G11" s="6">
        <v>1.02</v>
      </c>
      <c r="H11" s="7">
        <f t="shared" si="3"/>
        <v>2.3287671232876712</v>
      </c>
      <c r="I11" s="7">
        <f t="shared" si="4"/>
        <v>1.2459314579848109</v>
      </c>
      <c r="J11" s="6"/>
      <c r="K11" s="6">
        <v>0.62</v>
      </c>
      <c r="L11" s="6">
        <v>0.248</v>
      </c>
      <c r="M11" s="7">
        <f t="shared" si="5"/>
        <v>0.4</v>
      </c>
      <c r="N11" s="6">
        <f t="shared" si="0"/>
        <v>38.19718634205487</v>
      </c>
      <c r="O11" s="6"/>
      <c r="P11" s="6"/>
      <c r="Q11" s="6">
        <v>8.1999999999999993</v>
      </c>
      <c r="R11" s="6">
        <v>5.33</v>
      </c>
      <c r="S11" s="6"/>
      <c r="T11" s="6"/>
      <c r="U11" s="6"/>
    </row>
    <row r="12" spans="1:21" x14ac:dyDescent="0.25">
      <c r="A12" s="6">
        <v>0.40400000000000003</v>
      </c>
      <c r="B12" s="6">
        <v>1.5</v>
      </c>
      <c r="C12" s="7">
        <f t="shared" si="1"/>
        <v>3.7128712871287126</v>
      </c>
      <c r="D12" s="7">
        <f t="shared" si="2"/>
        <v>6.6247039342735592</v>
      </c>
      <c r="E12" s="7"/>
      <c r="F12" s="6">
        <v>0.56999999999999995</v>
      </c>
      <c r="G12" s="6">
        <v>1.31</v>
      </c>
      <c r="H12" s="7">
        <f t="shared" si="3"/>
        <v>2.2982456140350882</v>
      </c>
      <c r="I12" s="7">
        <f t="shared" si="4"/>
        <v>1.2624778655100715</v>
      </c>
      <c r="J12" s="6"/>
      <c r="K12" s="6">
        <v>0.69299999999999995</v>
      </c>
      <c r="L12" s="6">
        <v>0.27800000000000002</v>
      </c>
      <c r="M12" s="7">
        <f t="shared" si="5"/>
        <v>0.40115440115440121</v>
      </c>
      <c r="N12" s="6">
        <f t="shared" si="0"/>
        <v>38.087266381358312</v>
      </c>
      <c r="O12" s="6"/>
      <c r="P12" s="6"/>
      <c r="Q12" s="6">
        <v>9.1999999999999993</v>
      </c>
      <c r="R12" s="6">
        <v>5.93</v>
      </c>
      <c r="S12" s="6"/>
      <c r="T12" s="6"/>
      <c r="U12" s="6"/>
    </row>
    <row r="13" spans="1:21" x14ac:dyDescent="0.25">
      <c r="A13" s="6">
        <v>0.44600000000000001</v>
      </c>
      <c r="B13" s="6">
        <v>1.65</v>
      </c>
      <c r="C13" s="7">
        <f t="shared" si="1"/>
        <v>3.6995515695067263</v>
      </c>
      <c r="D13" s="7">
        <f t="shared" si="2"/>
        <v>6.6485552535688743</v>
      </c>
      <c r="E13" s="7"/>
      <c r="F13" s="6">
        <v>0.63500000000000001</v>
      </c>
      <c r="G13" s="6">
        <v>1.43</v>
      </c>
      <c r="H13" s="7">
        <f t="shared" si="3"/>
        <v>2.2519685039370079</v>
      </c>
      <c r="I13" s="7">
        <f t="shared" si="4"/>
        <v>1.2884213132432256</v>
      </c>
      <c r="J13" s="6"/>
      <c r="K13" s="6">
        <v>0.76300000000000001</v>
      </c>
      <c r="L13" s="6">
        <v>0.30299999999999999</v>
      </c>
      <c r="M13" s="7">
        <f t="shared" si="5"/>
        <v>0.3971166448230668</v>
      </c>
      <c r="N13" s="6">
        <f t="shared" si="0"/>
        <v>38.47452564882888</v>
      </c>
      <c r="O13" s="6"/>
      <c r="P13" s="6"/>
      <c r="Q13" s="6">
        <v>10.3</v>
      </c>
      <c r="R13" s="6">
        <v>6.53</v>
      </c>
      <c r="S13" s="6"/>
      <c r="T13" s="6"/>
      <c r="U13" s="6"/>
    </row>
    <row r="14" spans="1:21" x14ac:dyDescent="0.25">
      <c r="A14" s="6">
        <v>0.49</v>
      </c>
      <c r="B14" s="6">
        <v>1.8</v>
      </c>
      <c r="C14" s="7">
        <f t="shared" si="1"/>
        <v>3.6734693877551021</v>
      </c>
      <c r="D14" s="7">
        <f t="shared" si="2"/>
        <v>6.6957609896741834</v>
      </c>
      <c r="E14" s="7"/>
      <c r="F14" s="6">
        <v>0.70599999999999996</v>
      </c>
      <c r="G14" s="6">
        <v>1.54</v>
      </c>
      <c r="H14" s="7">
        <f t="shared" si="3"/>
        <v>2.1813031161473089</v>
      </c>
      <c r="I14" s="7">
        <f t="shared" si="4"/>
        <v>1.3301609463381694</v>
      </c>
      <c r="J14" s="6"/>
      <c r="K14" s="6">
        <v>0.99</v>
      </c>
      <c r="L14" s="6">
        <v>0.39900000000000002</v>
      </c>
      <c r="M14" s="7">
        <f t="shared" si="5"/>
        <v>0.40303030303030307</v>
      </c>
      <c r="N14" s="6">
        <f t="shared" si="0"/>
        <v>37.909989452264988</v>
      </c>
      <c r="O14" s="6"/>
      <c r="P14" s="6"/>
      <c r="Q14" s="6">
        <v>11.2</v>
      </c>
      <c r="R14" s="6">
        <v>7.12</v>
      </c>
      <c r="S14" s="6"/>
      <c r="T14" s="6"/>
      <c r="U14" s="6"/>
    </row>
    <row r="15" spans="1:21" x14ac:dyDescent="0.25">
      <c r="A15" s="6">
        <v>0.57999999999999996</v>
      </c>
      <c r="B15" s="6">
        <v>2.1</v>
      </c>
      <c r="C15" s="7">
        <f t="shared" si="1"/>
        <v>3.6206896551724141</v>
      </c>
      <c r="D15" s="7">
        <f t="shared" si="2"/>
        <v>6.7933668350047096</v>
      </c>
      <c r="E15" s="7"/>
      <c r="F15" s="6">
        <v>0.8</v>
      </c>
      <c r="G15" s="6">
        <v>1.72</v>
      </c>
      <c r="H15" s="7">
        <f t="shared" si="3"/>
        <v>2.15</v>
      </c>
      <c r="I15" s="7">
        <f t="shared" si="4"/>
        <v>1.3495275428953033</v>
      </c>
      <c r="J15" s="6"/>
      <c r="K15" s="6">
        <v>1.0529999999999999</v>
      </c>
      <c r="L15" s="6">
        <v>0.42499999999999999</v>
      </c>
      <c r="M15" s="7">
        <f t="shared" si="5"/>
        <v>0.40360873694207028</v>
      </c>
      <c r="N15" s="6">
        <f t="shared" si="0"/>
        <v>37.855658558290621</v>
      </c>
      <c r="O15" s="6"/>
      <c r="P15" s="6"/>
      <c r="Q15" s="6">
        <v>12.2</v>
      </c>
      <c r="R15" s="6">
        <v>7.71</v>
      </c>
      <c r="S15" s="6"/>
      <c r="T15" s="6"/>
      <c r="U15" s="6"/>
    </row>
    <row r="16" spans="1:21" x14ac:dyDescent="0.25">
      <c r="A16" s="6">
        <v>0.68</v>
      </c>
      <c r="B16" s="6">
        <v>2.4300000000000002</v>
      </c>
      <c r="C16" s="7">
        <f t="shared" si="1"/>
        <v>3.5735294117647061</v>
      </c>
      <c r="D16" s="7">
        <f t="shared" si="2"/>
        <v>6.8830196114564535</v>
      </c>
      <c r="E16" s="7"/>
      <c r="F16" s="6">
        <v>0.91</v>
      </c>
      <c r="G16" s="6">
        <v>1.91</v>
      </c>
      <c r="H16" s="7">
        <f t="shared" si="3"/>
        <v>2.0989010989010985</v>
      </c>
      <c r="I16" s="7">
        <f t="shared" si="4"/>
        <v>1.3823825328139587</v>
      </c>
      <c r="J16" s="6"/>
      <c r="K16" s="6">
        <v>1.19</v>
      </c>
      <c r="L16" s="6">
        <v>0.48</v>
      </c>
      <c r="M16" s="7">
        <f t="shared" si="5"/>
        <v>0.40336134453781514</v>
      </c>
      <c r="N16" s="6">
        <f t="shared" si="0"/>
        <v>37.878876455871087</v>
      </c>
      <c r="O16" s="6"/>
      <c r="P16" s="6"/>
      <c r="Q16" s="6">
        <v>13.2</v>
      </c>
      <c r="R16" s="6">
        <v>8.2899999999999991</v>
      </c>
      <c r="S16" s="6"/>
      <c r="T16" s="6"/>
      <c r="U16" s="6"/>
    </row>
    <row r="17" spans="1:21" x14ac:dyDescent="0.25">
      <c r="A17" s="6">
        <v>0.77500000000000002</v>
      </c>
      <c r="B17" s="6">
        <v>2.72</v>
      </c>
      <c r="C17" s="7">
        <f t="shared" si="1"/>
        <v>3.5096774193548388</v>
      </c>
      <c r="D17" s="7">
        <f t="shared" si="2"/>
        <v>7.0082432327397104</v>
      </c>
      <c r="E17" s="7"/>
      <c r="F17" s="6">
        <v>0.95399999999999996</v>
      </c>
      <c r="G17" s="6">
        <v>1.94</v>
      </c>
      <c r="H17" s="7">
        <f t="shared" si="3"/>
        <v>2.0335429769392035</v>
      </c>
      <c r="I17" s="7">
        <f t="shared" si="4"/>
        <v>1.4268123418724517</v>
      </c>
      <c r="J17" s="6"/>
      <c r="K17" s="6">
        <v>1.33</v>
      </c>
      <c r="L17" s="6">
        <v>0.53900000000000003</v>
      </c>
      <c r="M17" s="7">
        <f t="shared" si="5"/>
        <v>0.40526315789473683</v>
      </c>
      <c r="N17" s="6">
        <f t="shared" si="0"/>
        <v>37.701118986963259</v>
      </c>
      <c r="O17" s="6"/>
      <c r="P17" s="6"/>
      <c r="Q17" s="6">
        <v>14.2</v>
      </c>
      <c r="R17" s="6">
        <v>8.8800000000000008</v>
      </c>
      <c r="S17" s="6"/>
      <c r="T17" s="6"/>
      <c r="U17" s="6"/>
    </row>
    <row r="18" spans="1:21" x14ac:dyDescent="0.25">
      <c r="A18" s="6">
        <v>0.85899999999999999</v>
      </c>
      <c r="B18" s="6">
        <v>2.96</v>
      </c>
      <c r="C18" s="7">
        <f t="shared" si="1"/>
        <v>3.4458672875436553</v>
      </c>
      <c r="D18" s="7">
        <f t="shared" si="2"/>
        <v>7.1380209888542616</v>
      </c>
      <c r="E18" s="7"/>
      <c r="F18" s="6">
        <v>1.08</v>
      </c>
      <c r="G18" s="6">
        <v>2.13</v>
      </c>
      <c r="H18" s="7">
        <f t="shared" si="3"/>
        <v>1.9722222222222221</v>
      </c>
      <c r="I18" s="7">
        <f t="shared" si="4"/>
        <v>1.4711750960576968</v>
      </c>
      <c r="J18" s="6"/>
      <c r="K18" s="6">
        <v>1.56</v>
      </c>
      <c r="L18" s="6">
        <v>0.628</v>
      </c>
      <c r="M18" s="7">
        <f t="shared" si="5"/>
        <v>0.40256410256410258</v>
      </c>
      <c r="N18" s="6">
        <f t="shared" si="0"/>
        <v>37.953892161532238</v>
      </c>
      <c r="O18" s="6"/>
      <c r="P18" s="6"/>
      <c r="Q18" s="6">
        <v>15.2</v>
      </c>
      <c r="R18" s="6">
        <v>9.4499999999999993</v>
      </c>
      <c r="S18" s="6"/>
      <c r="T18" s="6"/>
      <c r="U18" s="6"/>
    </row>
    <row r="19" spans="1:21" x14ac:dyDescent="0.25">
      <c r="A19" s="6">
        <v>0.93</v>
      </c>
      <c r="B19" s="6">
        <v>3.13</v>
      </c>
      <c r="C19" s="7">
        <f t="shared" si="1"/>
        <v>3.365591397849462</v>
      </c>
      <c r="D19" s="7">
        <f t="shared" si="2"/>
        <v>7.3082766490934228</v>
      </c>
      <c r="E19" s="7"/>
      <c r="F19" s="6">
        <v>1.26</v>
      </c>
      <c r="G19" s="6">
        <v>2.36</v>
      </c>
      <c r="H19" s="7">
        <f t="shared" si="3"/>
        <v>1.8730158730158728</v>
      </c>
      <c r="I19" s="7">
        <f t="shared" si="4"/>
        <v>1.5490975058065155</v>
      </c>
      <c r="J19" s="6"/>
      <c r="K19" s="6">
        <v>1.67</v>
      </c>
      <c r="L19" s="6">
        <v>0.68</v>
      </c>
      <c r="M19" s="7">
        <f t="shared" si="5"/>
        <v>0.40718562874251502</v>
      </c>
      <c r="N19" s="6">
        <f t="shared" si="0"/>
        <v>37.523118347783317</v>
      </c>
      <c r="O19" s="6"/>
      <c r="P19" s="6"/>
      <c r="Q19" s="6">
        <v>16.2</v>
      </c>
      <c r="R19" s="6">
        <v>10</v>
      </c>
      <c r="S19" s="6"/>
      <c r="T19" s="6"/>
      <c r="U19" s="6"/>
    </row>
    <row r="20" spans="1:21" x14ac:dyDescent="0.25">
      <c r="A20" s="6"/>
      <c r="B20" s="8" t="s">
        <v>27</v>
      </c>
      <c r="C20" s="7">
        <f>AVERAGE(C4:C19)</f>
        <v>3.6724586408928688</v>
      </c>
      <c r="D20" s="7"/>
      <c r="E20" s="7"/>
      <c r="F20" s="6"/>
      <c r="G20" s="8" t="s">
        <v>27</v>
      </c>
      <c r="H20" s="7">
        <f>AVERAGE(H4:H19)</f>
        <v>2.2329312676518791</v>
      </c>
      <c r="I20" s="7"/>
      <c r="J20" s="6"/>
      <c r="K20" s="6">
        <v>1.8</v>
      </c>
      <c r="L20" s="6">
        <v>0.73499999999999999</v>
      </c>
      <c r="M20" s="7">
        <f t="shared" si="5"/>
        <v>0.40833333333333333</v>
      </c>
      <c r="N20" s="6">
        <f t="shared" si="0"/>
        <v>37.417651926910906</v>
      </c>
      <c r="O20" s="6"/>
      <c r="P20" s="6"/>
      <c r="Q20" s="6">
        <v>17.2</v>
      </c>
      <c r="R20" s="6">
        <v>10.53</v>
      </c>
      <c r="S20" s="6"/>
      <c r="T20" s="6"/>
      <c r="U20" s="6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>
        <v>2</v>
      </c>
      <c r="L21" s="6">
        <v>0.81100000000000005</v>
      </c>
      <c r="M21" s="7">
        <f t="shared" si="5"/>
        <v>0.40550000000000003</v>
      </c>
      <c r="N21" s="6">
        <f t="shared" si="0"/>
        <v>37.679098734456105</v>
      </c>
      <c r="O21" s="6"/>
      <c r="P21" s="6"/>
      <c r="Q21" s="6">
        <v>18.3</v>
      </c>
      <c r="R21" s="6">
        <v>11.09</v>
      </c>
      <c r="S21" s="6"/>
      <c r="T21" s="6"/>
      <c r="U21" s="6"/>
    </row>
    <row r="22" spans="1:2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8" t="s">
        <v>27</v>
      </c>
      <c r="M22" s="7">
        <f>AVERAGE(M3,M21)</f>
        <v>0.38608333333333333</v>
      </c>
      <c r="N22" s="6"/>
      <c r="O22" s="6"/>
      <c r="P22" s="6"/>
      <c r="Q22" s="6">
        <v>19.3</v>
      </c>
      <c r="R22" s="6">
        <v>11.65</v>
      </c>
      <c r="S22" s="6"/>
      <c r="T22" s="6"/>
      <c r="U22" s="6"/>
    </row>
    <row r="23" spans="1:2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>
        <v>20.3</v>
      </c>
      <c r="R23" s="6">
        <v>12.2</v>
      </c>
      <c r="S23" s="6"/>
      <c r="T23" s="6"/>
      <c r="U23" s="6"/>
    </row>
    <row r="24" spans="1:21" x14ac:dyDescent="0.25">
      <c r="A24" s="6"/>
      <c r="B24" s="6"/>
      <c r="C24" s="6"/>
      <c r="D24" s="6"/>
      <c r="E24" s="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>
        <v>21.3</v>
      </c>
      <c r="R24" s="6">
        <v>12.75</v>
      </c>
      <c r="S24" s="6"/>
      <c r="T24" s="6"/>
      <c r="U24" s="6"/>
    </row>
    <row r="25" spans="1:21" x14ac:dyDescent="0.25">
      <c r="A25" s="6"/>
      <c r="B25" s="6"/>
      <c r="C25" s="6"/>
      <c r="D25" s="6"/>
      <c r="E25" s="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>
        <v>22.3</v>
      </c>
      <c r="R25" s="6">
        <v>13.3</v>
      </c>
      <c r="S25" s="6"/>
      <c r="T25" s="6"/>
      <c r="U25" s="6"/>
    </row>
    <row r="26" spans="1:21" x14ac:dyDescent="0.25">
      <c r="A26" s="6"/>
      <c r="B26" s="6"/>
      <c r="C26" s="6"/>
      <c r="D26" s="6"/>
      <c r="E26" s="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>
        <v>23.3</v>
      </c>
      <c r="R26" s="6">
        <v>13.82</v>
      </c>
      <c r="S26" s="6"/>
      <c r="T26" s="6"/>
      <c r="U26" s="6"/>
    </row>
    <row r="27" spans="1:21" x14ac:dyDescent="0.25">
      <c r="A27" s="6"/>
      <c r="B27" s="6"/>
      <c r="C27" s="6"/>
      <c r="D27" s="6"/>
      <c r="E27" s="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>
        <v>24.3</v>
      </c>
      <c r="R27" s="6">
        <v>14.34</v>
      </c>
      <c r="S27" s="6"/>
      <c r="T27" s="6"/>
      <c r="U27" s="6"/>
    </row>
    <row r="28" spans="1:21" x14ac:dyDescent="0.25">
      <c r="A28" s="6"/>
      <c r="B28" s="6"/>
      <c r="C28" s="6"/>
      <c r="D28" s="6"/>
      <c r="E28" s="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>
        <v>25.3</v>
      </c>
      <c r="R28" s="6">
        <v>14.87</v>
      </c>
      <c r="S28" s="6"/>
      <c r="T28" s="6"/>
      <c r="U28" s="6"/>
    </row>
    <row r="29" spans="1:21" x14ac:dyDescent="0.25">
      <c r="A29" s="6"/>
      <c r="B29" s="6"/>
      <c r="C29" s="6"/>
      <c r="D29" s="6"/>
      <c r="E29" s="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>
        <v>26.3</v>
      </c>
      <c r="R29" s="6">
        <v>15.41</v>
      </c>
      <c r="S29" s="6"/>
      <c r="T29" s="6"/>
      <c r="U29" s="6"/>
    </row>
    <row r="30" spans="1:21" x14ac:dyDescent="0.25">
      <c r="A30" s="6"/>
      <c r="B30" s="6"/>
      <c r="C30" s="6"/>
      <c r="D30" s="6"/>
      <c r="E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>
        <v>27.3</v>
      </c>
      <c r="R30" s="6">
        <v>15.94</v>
      </c>
      <c r="S30" s="6"/>
      <c r="T30" s="6"/>
      <c r="U30" s="6"/>
    </row>
    <row r="31" spans="1:21" x14ac:dyDescent="0.25">
      <c r="A31" s="6"/>
      <c r="B31" s="6"/>
      <c r="C31" s="6"/>
      <c r="D31" s="6"/>
      <c r="E31" s="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>
        <v>28.3</v>
      </c>
      <c r="R31" s="6">
        <v>16.46</v>
      </c>
      <c r="S31" s="6"/>
      <c r="T31" s="6"/>
      <c r="U31" s="6"/>
    </row>
    <row r="32" spans="1:21" x14ac:dyDescent="0.25">
      <c r="A32" s="6"/>
      <c r="B32" s="6"/>
      <c r="C32" s="6"/>
      <c r="D32" s="6"/>
      <c r="E32" s="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>
        <v>29.4</v>
      </c>
      <c r="R32" s="6">
        <v>16.96</v>
      </c>
      <c r="S32" s="6"/>
      <c r="T32" s="6"/>
      <c r="U32" s="6"/>
    </row>
    <row r="33" spans="1:21" x14ac:dyDescent="0.25">
      <c r="A33" s="6"/>
      <c r="B33" s="6"/>
      <c r="C33" s="6"/>
      <c r="D33" s="6"/>
      <c r="E33" s="7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>
        <v>30.4</v>
      </c>
      <c r="R33" s="6">
        <v>17.239999999999998</v>
      </c>
      <c r="S33" s="6"/>
      <c r="T33" s="6"/>
      <c r="U33" s="6"/>
    </row>
    <row r="34" spans="1:21" x14ac:dyDescent="0.25">
      <c r="A34" s="6"/>
      <c r="B34" s="6"/>
      <c r="C34" s="6"/>
      <c r="D34" s="6"/>
      <c r="E34" s="7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>
        <v>31.3</v>
      </c>
      <c r="R34" s="6">
        <v>17.77</v>
      </c>
      <c r="S34" s="6"/>
      <c r="T34" s="6"/>
      <c r="U34" s="6"/>
    </row>
    <row r="35" spans="1:21" x14ac:dyDescent="0.25">
      <c r="A35" s="6"/>
      <c r="B35" s="6"/>
      <c r="C35" s="6"/>
      <c r="D35" s="6"/>
      <c r="E35" s="7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v>32.299999999999997</v>
      </c>
      <c r="R35" s="6">
        <v>18.3</v>
      </c>
      <c r="S35" s="6"/>
      <c r="T35" s="6"/>
      <c r="U35" s="6"/>
    </row>
    <row r="36" spans="1:21" x14ac:dyDescent="0.25">
      <c r="A36" s="6"/>
      <c r="B36" s="6"/>
      <c r="C36" s="6"/>
      <c r="D36" s="6"/>
      <c r="E36" s="7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33.4</v>
      </c>
      <c r="R36" s="6">
        <v>18.8</v>
      </c>
      <c r="S36" s="6"/>
      <c r="T36" s="6"/>
      <c r="U36" s="6"/>
    </row>
    <row r="37" spans="1:21" x14ac:dyDescent="0.25">
      <c r="A37" s="6" t="s">
        <v>10</v>
      </c>
      <c r="B37" s="6"/>
      <c r="C37" s="6"/>
      <c r="D37" s="6"/>
      <c r="E37" s="7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>
        <v>33.700000000000003</v>
      </c>
      <c r="R37" s="6">
        <v>18.93</v>
      </c>
      <c r="S37" s="6"/>
      <c r="T37" s="6"/>
      <c r="U37" s="6"/>
    </row>
    <row r="38" spans="1:21" x14ac:dyDescent="0.25">
      <c r="A38" s="6" t="s">
        <v>11</v>
      </c>
      <c r="B38" s="6" t="s">
        <v>12</v>
      </c>
      <c r="C38" s="6"/>
      <c r="D38" s="6"/>
      <c r="E38" s="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v>34.799999999999997</v>
      </c>
      <c r="R38" s="6">
        <v>19.16</v>
      </c>
      <c r="S38" s="6"/>
      <c r="T38" s="6"/>
      <c r="U38" s="6"/>
    </row>
    <row r="39" spans="1:21" x14ac:dyDescent="0.25">
      <c r="A39" s="6">
        <v>4.82</v>
      </c>
      <c r="B39" s="6">
        <v>80.8</v>
      </c>
      <c r="C39" s="6"/>
      <c r="D39" s="6"/>
      <c r="E39" s="7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>
        <v>35</v>
      </c>
      <c r="R39" s="6">
        <v>19.190000000000001</v>
      </c>
      <c r="S39" s="6"/>
      <c r="T39" s="6"/>
      <c r="U39" s="6"/>
    </row>
    <row r="40" spans="1:21" x14ac:dyDescent="0.25">
      <c r="A40" s="6">
        <v>5.32</v>
      </c>
      <c r="B40" s="6">
        <v>81.8</v>
      </c>
      <c r="C40" s="6"/>
      <c r="D40" s="6"/>
      <c r="E40" s="7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>
        <v>35.6</v>
      </c>
      <c r="R40" s="6">
        <v>19.36</v>
      </c>
      <c r="S40" s="6"/>
      <c r="T40" s="6"/>
      <c r="U40" s="6"/>
    </row>
    <row r="41" spans="1:21" x14ac:dyDescent="0.25">
      <c r="A41" s="6">
        <v>5.73</v>
      </c>
      <c r="B41" s="6">
        <v>82.6</v>
      </c>
      <c r="C41" s="6"/>
      <c r="D41" s="6"/>
      <c r="E41" s="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>
        <v>36.1</v>
      </c>
      <c r="R41" s="6">
        <v>19.47</v>
      </c>
      <c r="S41" s="6"/>
      <c r="T41" s="6"/>
      <c r="U41" s="6"/>
    </row>
    <row r="42" spans="1:21" x14ac:dyDescent="0.25">
      <c r="A42" s="6">
        <v>5.99</v>
      </c>
      <c r="B42" s="6">
        <v>83.1</v>
      </c>
      <c r="C42" s="6"/>
      <c r="D42" s="6"/>
      <c r="E42" s="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>
        <v>37</v>
      </c>
      <c r="R42" s="6">
        <v>19.8</v>
      </c>
      <c r="S42" s="6"/>
      <c r="T42" s="6"/>
      <c r="U42" s="6"/>
    </row>
    <row r="43" spans="1:21" x14ac:dyDescent="0.25">
      <c r="A43" s="6">
        <v>6.73</v>
      </c>
      <c r="B43" s="6">
        <v>84.4</v>
      </c>
      <c r="C43" s="6"/>
      <c r="D43" s="6"/>
      <c r="E43" s="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>
        <v>38.1</v>
      </c>
      <c r="R43" s="6">
        <v>19.989999999999998</v>
      </c>
      <c r="S43" s="6"/>
      <c r="T43" s="6"/>
      <c r="U43" s="6"/>
    </row>
    <row r="44" spans="1:21" x14ac:dyDescent="0.25">
      <c r="A44" s="6">
        <v>7.1</v>
      </c>
      <c r="B44" s="6">
        <v>85.1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>
        <v>39</v>
      </c>
      <c r="R44" s="6">
        <v>20.9</v>
      </c>
      <c r="S44" s="6"/>
      <c r="T44" s="6"/>
      <c r="U44" s="6"/>
    </row>
    <row r="45" spans="1:21" x14ac:dyDescent="0.25">
      <c r="A45" s="6">
        <v>7.22</v>
      </c>
      <c r="B45" s="6">
        <v>85.4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>
        <v>40</v>
      </c>
      <c r="R45" s="6">
        <v>20.309999999999999</v>
      </c>
      <c r="S45" s="6"/>
      <c r="T45" s="6"/>
      <c r="U45" s="6"/>
    </row>
    <row r="46" spans="1:21" x14ac:dyDescent="0.25">
      <c r="A46" s="6">
        <v>7.9</v>
      </c>
      <c r="B46" s="6">
        <v>89.1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>
        <v>41</v>
      </c>
      <c r="R46" s="6">
        <v>20.5</v>
      </c>
      <c r="S46" s="6"/>
      <c r="T46" s="6"/>
      <c r="U46" s="6"/>
    </row>
    <row r="47" spans="1:2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>
        <v>41</v>
      </c>
      <c r="R47" s="6">
        <v>20.14</v>
      </c>
      <c r="S47" s="6"/>
      <c r="T47" s="6"/>
      <c r="U47" s="6"/>
    </row>
    <row r="48" spans="1:2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>
        <v>42</v>
      </c>
      <c r="R48" s="6">
        <v>20.399999999999999</v>
      </c>
      <c r="S48" s="6"/>
      <c r="T48" s="6"/>
      <c r="U48" s="6"/>
    </row>
    <row r="49" spans="1:21" x14ac:dyDescent="0.25">
      <c r="A49" s="6">
        <v>233.8</v>
      </c>
      <c r="B49" s="6">
        <v>170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>
        <v>43</v>
      </c>
      <c r="R49" s="6">
        <v>20.52</v>
      </c>
      <c r="S49" s="6"/>
      <c r="T49" s="6"/>
      <c r="U49" s="6"/>
    </row>
    <row r="50" spans="1:21" x14ac:dyDescent="0.25">
      <c r="A50" s="6">
        <v>535</v>
      </c>
      <c r="B50" s="6">
        <v>140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>
        <v>44</v>
      </c>
      <c r="R50" s="6">
        <v>20.68</v>
      </c>
      <c r="S50" s="6"/>
      <c r="T50" s="6"/>
      <c r="U50" s="6"/>
    </row>
    <row r="51" spans="1:2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>
        <v>45</v>
      </c>
      <c r="R51" s="6">
        <v>20.73</v>
      </c>
      <c r="S51" s="6"/>
      <c r="T51" s="6"/>
      <c r="U51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opLeftCell="B9" zoomScaleNormal="100" workbookViewId="0">
      <selection activeCell="E26" sqref="E26"/>
    </sheetView>
  </sheetViews>
  <sheetFormatPr defaultRowHeight="15" x14ac:dyDescent="0.25"/>
  <sheetData>
    <row r="1" spans="1:22" x14ac:dyDescent="0.25">
      <c r="A1" t="s">
        <v>18</v>
      </c>
      <c r="B1" t="s">
        <v>5</v>
      </c>
      <c r="D1" t="s">
        <v>19</v>
      </c>
      <c r="E1" t="s">
        <v>18</v>
      </c>
      <c r="F1" t="s">
        <v>5</v>
      </c>
      <c r="H1" t="s">
        <v>20</v>
      </c>
      <c r="I1" t="s">
        <v>18</v>
      </c>
      <c r="J1" t="s">
        <v>5</v>
      </c>
      <c r="L1" t="s">
        <v>21</v>
      </c>
      <c r="M1" t="s">
        <v>18</v>
      </c>
      <c r="N1" t="s">
        <v>5</v>
      </c>
      <c r="P1" t="s">
        <v>22</v>
      </c>
      <c r="Q1" t="s">
        <v>18</v>
      </c>
      <c r="R1" t="s">
        <v>5</v>
      </c>
      <c r="T1" t="s">
        <v>23</v>
      </c>
      <c r="U1" t="s">
        <v>18</v>
      </c>
      <c r="V1" t="s">
        <v>5</v>
      </c>
    </row>
    <row r="2" spans="1:22" x14ac:dyDescent="0.25">
      <c r="A2" s="1">
        <v>0.01</v>
      </c>
      <c r="B2" s="1">
        <v>1.4690000000000001</v>
      </c>
      <c r="C2" s="1"/>
      <c r="D2" s="1"/>
      <c r="E2" s="1">
        <v>0.01</v>
      </c>
      <c r="F2" s="1">
        <v>1.171</v>
      </c>
      <c r="G2" s="1"/>
      <c r="H2" s="1"/>
      <c r="I2" s="1">
        <v>0.01</v>
      </c>
      <c r="J2" s="1">
        <v>1.0900000000000001</v>
      </c>
      <c r="K2" s="1"/>
      <c r="L2" s="1"/>
      <c r="M2" s="1">
        <v>1.2999999999999999E-2</v>
      </c>
      <c r="N2" s="1">
        <v>1.08</v>
      </c>
      <c r="O2" s="1"/>
      <c r="P2" s="1"/>
      <c r="Q2" s="1">
        <v>1.0999999999999999E-2</v>
      </c>
      <c r="R2" s="1">
        <v>1.198</v>
      </c>
      <c r="T2" s="1"/>
      <c r="U2" s="1">
        <v>3.6999999999999998E-2</v>
      </c>
      <c r="V2" s="1">
        <v>1.548</v>
      </c>
    </row>
    <row r="3" spans="1:22" x14ac:dyDescent="0.25">
      <c r="A3" s="1">
        <v>1.7999999999999999E-2</v>
      </c>
      <c r="B3" s="1">
        <v>2.2770000000000001</v>
      </c>
      <c r="C3" s="1"/>
      <c r="D3" s="1"/>
      <c r="E3" s="1">
        <v>2.8000000000000001E-2</v>
      </c>
      <c r="F3" s="1">
        <v>2.258</v>
      </c>
      <c r="G3" s="1"/>
      <c r="H3" s="1"/>
      <c r="I3" s="1">
        <v>2.3E-2</v>
      </c>
      <c r="J3" s="1">
        <v>1.569</v>
      </c>
      <c r="K3" s="1"/>
      <c r="L3" s="1"/>
      <c r="M3" s="1">
        <v>2.5000000000000001E-2</v>
      </c>
      <c r="N3" s="1">
        <v>1.399</v>
      </c>
      <c r="O3" s="1"/>
      <c r="P3" s="1"/>
      <c r="Q3" s="1">
        <v>2.8000000000000001E-2</v>
      </c>
      <c r="R3" s="1">
        <v>1.75</v>
      </c>
      <c r="T3" s="1"/>
      <c r="U3" s="1">
        <v>9.1999999999999998E-2</v>
      </c>
      <c r="V3" s="1">
        <v>2.4249999999999998</v>
      </c>
    </row>
    <row r="4" spans="1:22" x14ac:dyDescent="0.25">
      <c r="A4" s="1">
        <v>2.7E-2</v>
      </c>
      <c r="B4" s="1">
        <v>3.161</v>
      </c>
      <c r="C4" s="1"/>
      <c r="D4" s="1"/>
      <c r="E4" s="1">
        <v>0.05</v>
      </c>
      <c r="F4" s="1">
        <v>3.2570000000000001</v>
      </c>
      <c r="G4" s="1"/>
      <c r="H4" s="1"/>
      <c r="I4" s="1">
        <v>0.03</v>
      </c>
      <c r="J4" s="1">
        <v>1.8029999999999999</v>
      </c>
      <c r="K4" s="1"/>
      <c r="L4" s="1"/>
      <c r="M4" s="1">
        <v>3.2000000000000001E-2</v>
      </c>
      <c r="N4" s="1">
        <v>1.601</v>
      </c>
      <c r="O4" s="1"/>
      <c r="P4" s="1"/>
      <c r="Q4" s="1">
        <v>5.0999999999999997E-2</v>
      </c>
      <c r="R4" s="1">
        <v>2.3479999999999999</v>
      </c>
      <c r="T4" s="1"/>
      <c r="U4" s="1">
        <v>0.127</v>
      </c>
      <c r="V4" s="1">
        <v>2.9510000000000001</v>
      </c>
    </row>
    <row r="5" spans="1:22" x14ac:dyDescent="0.25">
      <c r="A5" s="1">
        <v>3.7999999999999999E-2</v>
      </c>
      <c r="B5" s="2">
        <v>4.3</v>
      </c>
      <c r="C5" s="1"/>
      <c r="D5" s="1"/>
      <c r="E5" s="1">
        <v>5.8999999999999997E-2</v>
      </c>
      <c r="F5" s="1">
        <v>3.6419999999999999</v>
      </c>
      <c r="G5" s="1"/>
      <c r="H5" s="1"/>
      <c r="I5" s="1">
        <v>4.2000000000000003E-2</v>
      </c>
      <c r="J5" s="1">
        <v>2.169</v>
      </c>
      <c r="K5" s="1"/>
      <c r="L5" s="1"/>
      <c r="M5" s="1">
        <v>4.2000000000000003E-2</v>
      </c>
      <c r="N5" s="1">
        <v>1.8440000000000001</v>
      </c>
      <c r="O5" s="1"/>
      <c r="P5" s="1"/>
      <c r="Q5" s="1">
        <v>6.4000000000000001E-2</v>
      </c>
      <c r="R5" s="1">
        <v>2.673</v>
      </c>
      <c r="T5" s="1"/>
      <c r="U5" s="1">
        <v>0.156</v>
      </c>
      <c r="V5" s="1">
        <v>3.4039999999999999</v>
      </c>
    </row>
    <row r="6" spans="1:22" x14ac:dyDescent="0.25">
      <c r="A6" s="1">
        <v>5.0999999999999997E-2</v>
      </c>
      <c r="B6" s="2">
        <v>5.09</v>
      </c>
      <c r="C6" s="1"/>
      <c r="D6" s="1"/>
      <c r="E6" s="1">
        <v>7.3999999999999996E-2</v>
      </c>
      <c r="F6" s="3">
        <v>4.26</v>
      </c>
      <c r="G6" s="1"/>
      <c r="H6" s="1"/>
      <c r="I6" s="1">
        <v>5.6000000000000001E-2</v>
      </c>
      <c r="J6" s="1">
        <v>2.601</v>
      </c>
      <c r="K6" s="1"/>
      <c r="L6" s="1"/>
      <c r="M6" s="1">
        <v>5.1999999999999998E-2</v>
      </c>
      <c r="N6" s="1">
        <v>2.09</v>
      </c>
      <c r="O6" s="1"/>
      <c r="P6" s="1"/>
      <c r="Q6" s="1">
        <v>8.5999999999999993E-2</v>
      </c>
      <c r="R6" s="1">
        <v>3.1880000000000002</v>
      </c>
      <c r="T6" s="1"/>
      <c r="U6" s="1">
        <v>0.188</v>
      </c>
      <c r="V6" s="1">
        <v>3.8679999999999999</v>
      </c>
    </row>
    <row r="7" spans="1:22" x14ac:dyDescent="0.25">
      <c r="A7" s="1">
        <v>6.2E-2</v>
      </c>
      <c r="B7" s="2">
        <v>5.96</v>
      </c>
      <c r="C7" s="1"/>
      <c r="D7" s="1"/>
      <c r="E7" s="1">
        <v>8.3000000000000004E-2</v>
      </c>
      <c r="F7" s="3">
        <v>4.62</v>
      </c>
      <c r="G7" s="1"/>
      <c r="H7" s="1"/>
      <c r="I7" s="1">
        <v>7.2999999999999995E-2</v>
      </c>
      <c r="J7" s="1">
        <v>3.0979999999999999</v>
      </c>
      <c r="K7" s="1"/>
      <c r="L7" s="1"/>
      <c r="M7" s="1">
        <v>7.3999999999999996E-2</v>
      </c>
      <c r="N7" s="1">
        <v>2.5960000000000001</v>
      </c>
      <c r="O7" s="1"/>
      <c r="P7" s="1"/>
      <c r="Q7" s="1">
        <v>0.10100000000000001</v>
      </c>
      <c r="R7" s="1">
        <v>3.5430000000000001</v>
      </c>
      <c r="T7" s="1"/>
      <c r="U7" s="1">
        <v>0.21299999999999999</v>
      </c>
      <c r="V7" s="1">
        <v>4.24</v>
      </c>
    </row>
    <row r="8" spans="1:22" x14ac:dyDescent="0.25">
      <c r="A8" s="1">
        <v>6.4000000000000001E-2</v>
      </c>
      <c r="B8" s="2">
        <v>6.13</v>
      </c>
      <c r="C8" s="1"/>
      <c r="D8" s="1"/>
      <c r="E8" s="1">
        <v>9.2999999999999999E-2</v>
      </c>
      <c r="F8" s="3">
        <v>5.05</v>
      </c>
      <c r="G8" s="1"/>
      <c r="H8" s="1"/>
      <c r="I8" s="1">
        <v>8.2000000000000003E-2</v>
      </c>
      <c r="J8" s="1">
        <v>3.3340000000000001</v>
      </c>
      <c r="K8" s="1"/>
      <c r="L8" s="1"/>
      <c r="M8" s="1">
        <v>0.09</v>
      </c>
      <c r="N8" s="1">
        <v>2.9569999999999999</v>
      </c>
      <c r="O8" s="1"/>
      <c r="P8" s="1"/>
      <c r="Q8" s="1">
        <v>0.122</v>
      </c>
      <c r="R8" s="2">
        <v>4.07</v>
      </c>
      <c r="T8" s="1"/>
      <c r="U8" s="1">
        <v>0.23100000000000001</v>
      </c>
      <c r="V8" s="2">
        <v>4.53</v>
      </c>
    </row>
    <row r="9" spans="1:22" x14ac:dyDescent="0.25">
      <c r="A9" s="1">
        <v>6.9000000000000006E-2</v>
      </c>
      <c r="B9" s="2">
        <v>6.47</v>
      </c>
      <c r="C9" s="1"/>
      <c r="D9" s="1"/>
      <c r="E9" s="1">
        <v>0.104</v>
      </c>
      <c r="F9" s="3">
        <v>5.46</v>
      </c>
      <c r="G9" s="1"/>
      <c r="H9" s="1"/>
      <c r="I9" s="1">
        <v>9.2999999999999999E-2</v>
      </c>
      <c r="J9" s="1">
        <v>3.661</v>
      </c>
      <c r="K9" s="1"/>
      <c r="L9" s="1"/>
      <c r="M9" s="1">
        <v>0.123</v>
      </c>
      <c r="N9" s="1">
        <v>3.714</v>
      </c>
      <c r="O9" s="1"/>
      <c r="P9" s="1"/>
      <c r="Q9" s="1">
        <v>0.14799999999999999</v>
      </c>
      <c r="R9" s="2">
        <v>4.67</v>
      </c>
      <c r="T9" s="1"/>
      <c r="U9" s="1">
        <v>0.26400000000000001</v>
      </c>
      <c r="V9" s="2">
        <v>4.96</v>
      </c>
    </row>
    <row r="10" spans="1:22" x14ac:dyDescent="0.25">
      <c r="A10" s="1">
        <v>7.5999999999999998E-2</v>
      </c>
      <c r="B10" s="2">
        <v>6.98</v>
      </c>
      <c r="C10" s="1"/>
      <c r="D10" s="1"/>
      <c r="E10" s="1">
        <v>0.111</v>
      </c>
      <c r="F10" s="3">
        <v>5.77</v>
      </c>
      <c r="G10" s="1"/>
      <c r="H10" s="1"/>
      <c r="I10" s="1">
        <v>0.104</v>
      </c>
      <c r="J10" s="1">
        <v>3.988</v>
      </c>
      <c r="K10" s="1"/>
      <c r="L10" s="1"/>
      <c r="M10" s="1">
        <v>0.14499999999999999</v>
      </c>
      <c r="N10" s="2">
        <v>4.2</v>
      </c>
      <c r="O10" s="1"/>
      <c r="P10" s="1"/>
      <c r="Q10" s="1">
        <v>0.16300000000000001</v>
      </c>
      <c r="R10" s="2">
        <v>5.0199999999999996</v>
      </c>
      <c r="T10" s="1"/>
      <c r="U10" s="1">
        <v>0.29499999999999998</v>
      </c>
      <c r="V10" s="2">
        <v>5.33</v>
      </c>
    </row>
    <row r="11" spans="1:22" x14ac:dyDescent="0.25">
      <c r="A11" s="1">
        <v>8.7999999999999995E-2</v>
      </c>
      <c r="B11" s="2">
        <v>7.85</v>
      </c>
      <c r="C11" s="1"/>
      <c r="D11" s="1"/>
      <c r="E11" s="1">
        <v>0.13200000000000001</v>
      </c>
      <c r="F11" s="3">
        <v>6.61</v>
      </c>
      <c r="G11" s="1"/>
      <c r="H11" s="1"/>
      <c r="I11" s="1">
        <v>0.114</v>
      </c>
      <c r="J11" s="2">
        <v>4.25</v>
      </c>
      <c r="K11" s="1"/>
      <c r="L11" s="1"/>
      <c r="M11" s="1">
        <v>0.17</v>
      </c>
      <c r="N11" s="2">
        <v>4.75</v>
      </c>
      <c r="O11" s="1"/>
      <c r="P11" s="1"/>
      <c r="Q11" s="1">
        <v>0.188</v>
      </c>
      <c r="R11" s="2">
        <v>5.61</v>
      </c>
      <c r="T11" s="1"/>
      <c r="U11" s="1">
        <v>0.32100000000000001</v>
      </c>
      <c r="V11" s="2">
        <v>5.82</v>
      </c>
    </row>
    <row r="12" spans="1:22" x14ac:dyDescent="0.25">
      <c r="A12" s="1">
        <v>0.10299999999999999</v>
      </c>
      <c r="B12" s="2">
        <v>8.99</v>
      </c>
      <c r="C12" s="1"/>
      <c r="D12" s="1"/>
      <c r="E12" s="1">
        <v>0.14299999999999999</v>
      </c>
      <c r="F12" s="3">
        <v>7.04</v>
      </c>
      <c r="G12" s="1"/>
      <c r="H12" s="1"/>
      <c r="I12" s="1">
        <v>0.122</v>
      </c>
      <c r="J12" s="2">
        <v>4.38</v>
      </c>
      <c r="K12" s="1"/>
      <c r="L12" s="1"/>
      <c r="M12" s="1">
        <v>0.19900000000000001</v>
      </c>
      <c r="N12" s="2">
        <v>5.37</v>
      </c>
      <c r="O12" s="1"/>
      <c r="P12" s="1"/>
      <c r="Q12" s="1">
        <v>0.21099999999999999</v>
      </c>
      <c r="R12" s="2">
        <v>6.16</v>
      </c>
      <c r="T12" s="1"/>
      <c r="U12" s="1">
        <v>0.35199999999999998</v>
      </c>
      <c r="V12" s="2">
        <v>6.3</v>
      </c>
    </row>
    <row r="13" spans="1:22" x14ac:dyDescent="0.25">
      <c r="A13" s="1">
        <v>0.11600000000000001</v>
      </c>
      <c r="B13" s="2">
        <v>9.9499999999999993</v>
      </c>
      <c r="C13" s="1"/>
      <c r="D13" s="1"/>
      <c r="E13" s="1">
        <v>0.156</v>
      </c>
      <c r="F13" s="3">
        <v>7.58</v>
      </c>
      <c r="G13" s="1"/>
      <c r="H13" s="1"/>
      <c r="I13" s="1">
        <v>0.13300000000000001</v>
      </c>
      <c r="J13" s="2">
        <v>4.79</v>
      </c>
      <c r="K13" s="1"/>
      <c r="L13" s="1"/>
      <c r="M13" s="1">
        <v>0.23200000000000001</v>
      </c>
      <c r="N13" s="2">
        <v>6.11</v>
      </c>
      <c r="O13" s="1"/>
      <c r="P13" s="1"/>
      <c r="Q13" s="1">
        <v>0.23</v>
      </c>
      <c r="R13" s="2">
        <v>6.6</v>
      </c>
      <c r="T13" s="1"/>
      <c r="U13" s="1"/>
      <c r="V13" s="2"/>
    </row>
    <row r="14" spans="1:22" x14ac:dyDescent="0.25">
      <c r="A14" s="1">
        <v>0.125</v>
      </c>
      <c r="B14" s="2">
        <v>10.62</v>
      </c>
      <c r="C14" s="1"/>
      <c r="D14" s="1"/>
      <c r="E14" s="1">
        <v>0.16500000000000001</v>
      </c>
      <c r="F14" s="3">
        <v>7.94</v>
      </c>
      <c r="G14" s="1"/>
      <c r="H14" s="1"/>
      <c r="I14" s="1">
        <v>0.14699999999999999</v>
      </c>
      <c r="J14" s="2">
        <v>5.17</v>
      </c>
      <c r="K14" s="1"/>
      <c r="L14" s="1"/>
      <c r="M14" s="1">
        <v>0.26200000000000001</v>
      </c>
      <c r="N14" s="2">
        <v>6.75</v>
      </c>
      <c r="O14" s="1"/>
      <c r="P14" s="1"/>
      <c r="Q14" s="1">
        <v>0.25</v>
      </c>
      <c r="R14" s="2">
        <v>7.06</v>
      </c>
      <c r="T14" s="1"/>
      <c r="U14" s="1"/>
      <c r="V14" s="2"/>
    </row>
    <row r="15" spans="1:22" x14ac:dyDescent="0.25">
      <c r="A15" s="1">
        <v>0.13200000000000001</v>
      </c>
      <c r="B15" s="2">
        <v>11.08</v>
      </c>
      <c r="C15" s="1"/>
      <c r="D15" s="1"/>
      <c r="E15" s="1">
        <v>0.18</v>
      </c>
      <c r="F15" s="3">
        <v>8.51</v>
      </c>
      <c r="G15" s="1"/>
      <c r="H15" s="1"/>
      <c r="I15" s="1">
        <v>0.154</v>
      </c>
      <c r="J15" s="2">
        <v>5.37</v>
      </c>
      <c r="K15" s="1"/>
      <c r="L15" s="1"/>
      <c r="M15" s="1">
        <v>0.29499999999999998</v>
      </c>
      <c r="N15" s="2">
        <v>7.45</v>
      </c>
      <c r="O15" s="1"/>
      <c r="P15" s="1"/>
      <c r="Q15" s="1">
        <v>0.28999999999999998</v>
      </c>
      <c r="R15" s="2">
        <v>8.01</v>
      </c>
      <c r="T15" s="1"/>
      <c r="U15" s="1"/>
      <c r="V15" s="2"/>
    </row>
    <row r="16" spans="1:22" x14ac:dyDescent="0.25">
      <c r="A16" s="1">
        <v>0.13700000000000001</v>
      </c>
      <c r="B16" s="2">
        <v>11.45</v>
      </c>
      <c r="C16" s="1"/>
      <c r="D16" s="1"/>
      <c r="E16" s="1">
        <v>0.191</v>
      </c>
      <c r="F16" s="3">
        <v>8.94</v>
      </c>
      <c r="G16" s="1"/>
      <c r="H16" s="1"/>
      <c r="I16" s="1">
        <v>0.16300000000000001</v>
      </c>
      <c r="J16" s="2">
        <v>5.64</v>
      </c>
      <c r="K16" s="1"/>
      <c r="L16" s="1"/>
      <c r="M16" s="1">
        <v>0.318</v>
      </c>
      <c r="N16" s="2">
        <v>7.94</v>
      </c>
      <c r="O16" s="1"/>
      <c r="P16" s="1"/>
      <c r="Q16" s="1">
        <v>0.32</v>
      </c>
      <c r="R16" s="2">
        <v>8.6999999999999993</v>
      </c>
      <c r="T16" s="1"/>
      <c r="U16" s="1"/>
      <c r="V16" s="2"/>
    </row>
    <row r="17" spans="1:22" x14ac:dyDescent="0.25">
      <c r="A17" s="1">
        <v>0.14399999999999999</v>
      </c>
      <c r="B17" s="2">
        <v>11.9</v>
      </c>
      <c r="C17" s="1"/>
      <c r="D17" s="1"/>
      <c r="E17" s="1">
        <v>0.20100000000000001</v>
      </c>
      <c r="F17" s="3">
        <v>9.32</v>
      </c>
      <c r="G17" s="1"/>
      <c r="H17" s="1"/>
      <c r="I17" s="1">
        <v>0.17199999999999999</v>
      </c>
      <c r="J17" s="2">
        <v>5.83</v>
      </c>
      <c r="K17" s="1"/>
      <c r="L17" s="1"/>
      <c r="M17" s="1">
        <v>0.34599999999999997</v>
      </c>
      <c r="N17" s="2">
        <v>8.5299999999999994</v>
      </c>
      <c r="O17" s="1"/>
      <c r="P17" s="1"/>
      <c r="Q17" s="1">
        <v>0.35</v>
      </c>
      <c r="R17" s="2">
        <v>8.43</v>
      </c>
      <c r="T17" s="1"/>
      <c r="U17" s="1"/>
      <c r="V17" s="2"/>
    </row>
    <row r="18" spans="1:22" x14ac:dyDescent="0.25">
      <c r="A18" s="1">
        <v>0.155</v>
      </c>
      <c r="B18" s="2">
        <v>12.73</v>
      </c>
      <c r="C18" s="1"/>
      <c r="D18" s="1"/>
      <c r="E18" s="1">
        <v>0.215</v>
      </c>
      <c r="F18" s="3">
        <v>9.89</v>
      </c>
      <c r="G18" s="1"/>
      <c r="H18" s="1"/>
      <c r="I18" s="1">
        <v>0.182</v>
      </c>
      <c r="J18" s="2">
        <v>6.15</v>
      </c>
      <c r="K18" s="1"/>
      <c r="L18" s="1"/>
      <c r="M18" s="1">
        <v>0.36699999999999999</v>
      </c>
      <c r="N18" s="2">
        <v>8.98</v>
      </c>
      <c r="O18" s="1"/>
      <c r="P18" s="1"/>
      <c r="Q18" s="1"/>
      <c r="R18" s="2"/>
    </row>
    <row r="19" spans="1:22" x14ac:dyDescent="0.25">
      <c r="A19" s="1"/>
      <c r="B19" s="1"/>
      <c r="C19" s="1"/>
      <c r="D19" s="1"/>
      <c r="E19" s="1">
        <v>0.22700000000000001</v>
      </c>
      <c r="F19" s="3">
        <v>10.34</v>
      </c>
      <c r="G19" s="1"/>
      <c r="H19" s="1"/>
      <c r="I19" s="1">
        <v>0.19400000000000001</v>
      </c>
      <c r="J19" s="2">
        <v>6.51</v>
      </c>
      <c r="K19" s="1"/>
      <c r="L19" s="1"/>
      <c r="M19" s="1">
        <v>0.40300000000000002</v>
      </c>
      <c r="N19" s="2">
        <v>9.73</v>
      </c>
      <c r="O19" s="1"/>
      <c r="P19" s="1"/>
      <c r="Q19" s="1"/>
      <c r="R19" s="2"/>
    </row>
    <row r="20" spans="1:22" x14ac:dyDescent="0.25">
      <c r="A20" s="1"/>
      <c r="B20" s="1"/>
      <c r="C20" s="1"/>
      <c r="D20" s="1"/>
      <c r="E20" s="1">
        <v>0.24199999999999999</v>
      </c>
      <c r="F20" s="3">
        <v>10.95</v>
      </c>
      <c r="G20" s="1"/>
      <c r="H20" s="1"/>
      <c r="I20" s="1">
        <v>0.20799999999999999</v>
      </c>
      <c r="J20" s="2">
        <v>6.88</v>
      </c>
      <c r="K20" s="1"/>
      <c r="L20" s="1"/>
      <c r="M20" s="1">
        <v>0.42699999999999999</v>
      </c>
      <c r="N20" s="2">
        <v>10.220000000000001</v>
      </c>
      <c r="O20" s="1"/>
      <c r="P20" s="1"/>
      <c r="Q20" s="1"/>
      <c r="R20" s="2"/>
    </row>
    <row r="21" spans="1:22" x14ac:dyDescent="0.25">
      <c r="A21" s="1"/>
      <c r="B21" s="1"/>
      <c r="C21" s="1"/>
      <c r="D21" s="1"/>
      <c r="E21" s="1">
        <v>0.254</v>
      </c>
      <c r="F21" s="3">
        <v>11.42</v>
      </c>
      <c r="G21" s="1"/>
      <c r="H21" s="1"/>
      <c r="I21" s="1"/>
      <c r="J21" s="1"/>
      <c r="K21" s="1"/>
      <c r="L21" s="1"/>
      <c r="M21" s="1">
        <v>0.47399999999999998</v>
      </c>
      <c r="N21" s="2">
        <v>11.21</v>
      </c>
      <c r="O21" s="1"/>
      <c r="P21" s="1"/>
      <c r="Q21" s="1"/>
      <c r="R21" s="2"/>
    </row>
    <row r="22" spans="1:22" x14ac:dyDescent="0.25">
      <c r="A22" s="1"/>
      <c r="B22" s="1"/>
      <c r="C22" s="1"/>
      <c r="D22" s="1"/>
      <c r="E22" s="1">
        <v>0.27</v>
      </c>
      <c r="F22" s="3">
        <v>12.05</v>
      </c>
      <c r="G22" s="1"/>
      <c r="H22" s="1"/>
      <c r="I22" s="1"/>
      <c r="J22" s="1"/>
      <c r="K22" s="1"/>
      <c r="L22" s="1"/>
      <c r="M22" s="1"/>
      <c r="N22" s="1"/>
      <c r="O22" s="1"/>
      <c r="P22" s="1"/>
      <c r="R22" s="2"/>
    </row>
    <row r="25" spans="1:22" x14ac:dyDescent="0.25">
      <c r="I25" s="1"/>
      <c r="J25" s="1" t="s">
        <v>24</v>
      </c>
      <c r="K25" s="1"/>
    </row>
    <row r="26" spans="1:22" x14ac:dyDescent="0.25">
      <c r="I26" s="1"/>
      <c r="J26" s="1" t="s">
        <v>25</v>
      </c>
      <c r="K26" s="1" t="s">
        <v>26</v>
      </c>
    </row>
    <row r="27" spans="1:22" x14ac:dyDescent="0.25">
      <c r="I27" s="4">
        <v>2</v>
      </c>
      <c r="J27" s="1">
        <v>75.766999999999996</v>
      </c>
      <c r="K27" s="1">
        <v>1.1292</v>
      </c>
    </row>
    <row r="28" spans="1:22" x14ac:dyDescent="0.25">
      <c r="I28" s="4">
        <v>4</v>
      </c>
      <c r="J28" s="1">
        <v>40.515999999999998</v>
      </c>
      <c r="K28" s="1">
        <v>1.1869000000000001</v>
      </c>
    </row>
    <row r="29" spans="1:22" x14ac:dyDescent="0.25">
      <c r="I29" s="4">
        <v>6</v>
      </c>
      <c r="J29">
        <v>28.809000000000001</v>
      </c>
      <c r="K29">
        <v>0.9355</v>
      </c>
    </row>
    <row r="30" spans="1:22" x14ac:dyDescent="0.25">
      <c r="I30" s="4">
        <v>8</v>
      </c>
      <c r="J30" s="1">
        <v>21.879000000000001</v>
      </c>
      <c r="K30" s="1">
        <v>0.95289999999999997</v>
      </c>
    </row>
    <row r="31" spans="1:22" x14ac:dyDescent="0.25">
      <c r="I31" s="4">
        <v>10</v>
      </c>
      <c r="K3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Ancho</vt:lpstr>
      <vt:lpstr>D</vt:lpstr>
      <vt:lpstr>Diametro</vt:lpstr>
      <vt:lpstr>L</vt:lpstr>
      <vt:lpstr>Largo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Cid Prati</dc:creator>
  <cp:lastModifiedBy>ARTURO Cid Prati</cp:lastModifiedBy>
  <dcterms:created xsi:type="dcterms:W3CDTF">2015-06-19T05:41:47Z</dcterms:created>
  <dcterms:modified xsi:type="dcterms:W3CDTF">2015-06-23T22:13:14Z</dcterms:modified>
</cp:coreProperties>
</file>