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itneu-my.sharepoint.com/personal/szudor_tamas_gabor_njit_hu/Documents/"/>
    </mc:Choice>
  </mc:AlternateContent>
  <xr:revisionPtr revIDLastSave="0" documentId="8_{FD5C0804-7F91-427D-A5CD-85E9ADEEC0F5}" xr6:coauthVersionLast="47" xr6:coauthVersionMax="47" xr10:uidLastSave="{00000000-0000-0000-0000-000000000000}"/>
  <bookViews>
    <workbookView xWindow="14580" yWindow="0" windowWidth="28440" windowHeight="15585" firstSheet="2" activeTab="2" xr2:uid="{98450A43-A56C-4B19-94F6-77559A1EB728}"/>
  </bookViews>
  <sheets>
    <sheet name="Negyed éves" sheetId="3" r:id="rId1"/>
    <sheet name="Fél éves" sheetId="1" r:id="rId2"/>
    <sheet name="Éves" sheetId="4" r:id="rId3"/>
    <sheet name="alkalmazotti lebontá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4" l="1"/>
  <c r="H22" i="4"/>
  <c r="H18" i="4"/>
  <c r="H19" i="4"/>
  <c r="H20" i="4"/>
  <c r="H21" i="4"/>
  <c r="H17" i="4"/>
  <c r="H15" i="4"/>
  <c r="H9" i="4"/>
  <c r="H8" i="4"/>
  <c r="H7" i="4"/>
  <c r="H6" i="4"/>
  <c r="H5" i="4"/>
  <c r="H4" i="4"/>
  <c r="D22" i="4"/>
  <c r="H23" i="3"/>
  <c r="H22" i="3"/>
  <c r="H18" i="3"/>
  <c r="H19" i="3"/>
  <c r="H20" i="3"/>
  <c r="H21" i="3"/>
  <c r="H17" i="3"/>
  <c r="H15" i="3"/>
  <c r="H5" i="3"/>
  <c r="H6" i="3"/>
  <c r="H7" i="3"/>
  <c r="H8" i="3"/>
  <c r="H9" i="3"/>
  <c r="H4" i="3"/>
  <c r="D22" i="3"/>
  <c r="H23" i="1"/>
  <c r="D22" i="1"/>
  <c r="H22" i="1" s="1"/>
  <c r="H5" i="1"/>
  <c r="H6" i="1"/>
  <c r="H7" i="1"/>
  <c r="H8" i="1"/>
  <c r="H9" i="1"/>
  <c r="H15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<sst xmlns="http://schemas.openxmlformats.org/spreadsheetml/2006/main" count="123" uniqueCount="34">
  <si>
    <t>Arteglaive Költségvetés(fél éves)</t>
  </si>
  <si>
    <t>Megnevezés</t>
  </si>
  <si>
    <t>költség</t>
  </si>
  <si>
    <t>mennyiség</t>
  </si>
  <si>
    <t>Összesen</t>
  </si>
  <si>
    <t>Borsó Fehérje</t>
  </si>
  <si>
    <t>Tojás Fehérje</t>
  </si>
  <si>
    <t>Szója Fehérje</t>
  </si>
  <si>
    <t>Kender Fehérje</t>
  </si>
  <si>
    <t>Kollagén</t>
  </si>
  <si>
    <t>savó Fehérje</t>
  </si>
  <si>
    <t>kreatin</t>
  </si>
  <si>
    <t>N/A</t>
  </si>
  <si>
    <t>Ashwaganda</t>
  </si>
  <si>
    <t>Omega 3</t>
  </si>
  <si>
    <t>C-vitamin</t>
  </si>
  <si>
    <t>D-vitamin</t>
  </si>
  <si>
    <t>Magnézium citrát</t>
  </si>
  <si>
    <t>Cink citrát</t>
  </si>
  <si>
    <t>Csokoládé ízesítő</t>
  </si>
  <si>
    <t>Vanília ízesítő</t>
  </si>
  <si>
    <t>Málna ízesítő</t>
  </si>
  <si>
    <t>Banán ízesítő</t>
  </si>
  <si>
    <t>Kókusz ízesítő</t>
  </si>
  <si>
    <t>Bérek</t>
  </si>
  <si>
    <t>Iroda fenntartás</t>
  </si>
  <si>
    <t>----</t>
  </si>
  <si>
    <t>Név</t>
  </si>
  <si>
    <t>Órabér</t>
  </si>
  <si>
    <t>Munkakeret</t>
  </si>
  <si>
    <t>Arató András</t>
  </si>
  <si>
    <t>4 óra/hét</t>
  </si>
  <si>
    <t>Szudor Tamás</t>
  </si>
  <si>
    <t>Takács Zoltán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</si>
</sst>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&quot;Ft/1kg&quot;"/>
    <numFmt numFmtId="166" formatCode="_([$HUF]\ * #,##0.00_);_([$HUF]\ * \(#,##0.00\);_([$HUF]\ * &quot;-&quot;??_);_(@_)"/>
    <numFmt numFmtId="167" formatCode="#&quot;Ft/hó&quot;"/>
    <numFmt numFmtId="168" formatCode="#&quot;/óra&quot;"/>
  </numFmts>
  <fonts count="4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EBAA-EDC1-4E89-921A-0F9093C2C0D4}">
  <dimension ref="A1:I23"/>
  <sheetViews>
    <sheetView workbookViewId="0">
      <selection activeCell="H23" sqref="A1:I23"/>
    </sheetView>
  </sheetViews>
  <sheetFormatPr defaultRowHeight="15"/>
  <sheetData>
    <row r="1" spans="1:9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>
      <c r="A2" s="10"/>
      <c r="B2" s="10"/>
      <c r="C2" s="10"/>
      <c r="D2" s="10"/>
      <c r="E2" s="10"/>
      <c r="F2" s="10"/>
      <c r="G2" s="10"/>
      <c r="H2" s="10"/>
      <c r="I2" s="10"/>
    </row>
    <row r="3" spans="1:9">
      <c r="A3" s="3" t="s">
        <v>1</v>
      </c>
      <c r="B3" s="3"/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>
      <c r="A4" s="7" t="s">
        <v>5</v>
      </c>
      <c r="B4" s="7"/>
      <c r="C4" s="7"/>
      <c r="D4" s="8">
        <v>2800</v>
      </c>
      <c r="E4" s="8"/>
      <c r="F4" s="3">
        <v>5</v>
      </c>
      <c r="G4" s="3"/>
      <c r="H4" s="6">
        <f>D4*F4/2</f>
        <v>7000</v>
      </c>
      <c r="I4" s="6"/>
    </row>
    <row r="5" spans="1:9">
      <c r="A5" s="7" t="s">
        <v>6</v>
      </c>
      <c r="B5" s="7"/>
      <c r="C5" s="7"/>
      <c r="D5" s="8">
        <v>3200</v>
      </c>
      <c r="E5" s="8"/>
      <c r="F5" s="3">
        <v>5</v>
      </c>
      <c r="G5" s="3"/>
      <c r="H5" s="6">
        <f t="shared" ref="H5:H9" si="0">D5*F5/2</f>
        <v>8000</v>
      </c>
      <c r="I5" s="6"/>
    </row>
    <row r="6" spans="1:9">
      <c r="A6" s="7" t="s">
        <v>7</v>
      </c>
      <c r="B6" s="7"/>
      <c r="C6" s="7"/>
      <c r="D6" s="8">
        <v>2400</v>
      </c>
      <c r="E6" s="8"/>
      <c r="F6" s="3">
        <v>5</v>
      </c>
      <c r="G6" s="3"/>
      <c r="H6" s="6">
        <f t="shared" si="0"/>
        <v>6000</v>
      </c>
      <c r="I6" s="6"/>
    </row>
    <row r="7" spans="1:9">
      <c r="A7" s="7" t="s">
        <v>8</v>
      </c>
      <c r="B7" s="7"/>
      <c r="C7" s="7"/>
      <c r="D7" s="8">
        <v>4800</v>
      </c>
      <c r="E7" s="8"/>
      <c r="F7" s="3">
        <v>5</v>
      </c>
      <c r="G7" s="3"/>
      <c r="H7" s="6">
        <f t="shared" si="0"/>
        <v>12000</v>
      </c>
      <c r="I7" s="6"/>
    </row>
    <row r="8" spans="1:9">
      <c r="A8" s="7" t="s">
        <v>9</v>
      </c>
      <c r="B8" s="7"/>
      <c r="C8" s="7"/>
      <c r="D8" s="8">
        <v>6000</v>
      </c>
      <c r="E8" s="8"/>
      <c r="F8" s="3">
        <v>5</v>
      </c>
      <c r="G8" s="3"/>
      <c r="H8" s="6">
        <f t="shared" si="0"/>
        <v>15000</v>
      </c>
      <c r="I8" s="6"/>
    </row>
    <row r="9" spans="1:9">
      <c r="A9" s="7" t="s">
        <v>10</v>
      </c>
      <c r="B9" s="7"/>
      <c r="C9" s="7"/>
      <c r="D9" s="8">
        <v>3300</v>
      </c>
      <c r="E9" s="8"/>
      <c r="F9" s="3">
        <v>5</v>
      </c>
      <c r="G9" s="3"/>
      <c r="H9" s="6">
        <f t="shared" si="0"/>
        <v>8250</v>
      </c>
      <c r="I9" s="6"/>
    </row>
    <row r="10" spans="1:9">
      <c r="A10" s="7" t="s">
        <v>11</v>
      </c>
      <c r="B10" s="7"/>
      <c r="C10" s="7"/>
      <c r="D10" s="8" t="s">
        <v>12</v>
      </c>
      <c r="E10" s="8"/>
      <c r="F10" s="3">
        <v>5</v>
      </c>
      <c r="G10" s="3"/>
      <c r="H10" s="9" t="s">
        <v>12</v>
      </c>
      <c r="I10" s="9"/>
    </row>
    <row r="11" spans="1:9">
      <c r="A11" s="7" t="s">
        <v>13</v>
      </c>
      <c r="B11" s="7"/>
      <c r="C11" s="7"/>
      <c r="D11" s="8" t="s">
        <v>12</v>
      </c>
      <c r="E11" s="8"/>
      <c r="F11" s="3">
        <v>2</v>
      </c>
      <c r="G11" s="3"/>
      <c r="H11" s="9" t="s">
        <v>12</v>
      </c>
      <c r="I11" s="9"/>
    </row>
    <row r="12" spans="1:9">
      <c r="A12" s="7" t="s">
        <v>14</v>
      </c>
      <c r="B12" s="7"/>
      <c r="C12" s="7"/>
      <c r="D12" s="8" t="s">
        <v>12</v>
      </c>
      <c r="E12" s="8"/>
      <c r="F12" s="3">
        <v>2</v>
      </c>
      <c r="G12" s="3"/>
      <c r="H12" s="9" t="s">
        <v>12</v>
      </c>
      <c r="I12" s="9"/>
    </row>
    <row r="13" spans="1:9">
      <c r="A13" s="7" t="s">
        <v>15</v>
      </c>
      <c r="B13" s="7"/>
      <c r="C13" s="7"/>
      <c r="D13" s="8" t="s">
        <v>12</v>
      </c>
      <c r="E13" s="8"/>
      <c r="F13" s="3">
        <v>5</v>
      </c>
      <c r="G13" s="3"/>
      <c r="H13" s="9" t="s">
        <v>12</v>
      </c>
      <c r="I13" s="9"/>
    </row>
    <row r="14" spans="1:9">
      <c r="A14" s="7" t="s">
        <v>16</v>
      </c>
      <c r="B14" s="7"/>
      <c r="C14" s="7"/>
      <c r="D14" s="8" t="s">
        <v>12</v>
      </c>
      <c r="E14" s="8"/>
      <c r="F14" s="3">
        <v>2</v>
      </c>
      <c r="G14" s="3"/>
      <c r="H14" s="9" t="s">
        <v>12</v>
      </c>
      <c r="I14" s="9"/>
    </row>
    <row r="15" spans="1:9">
      <c r="A15" s="7" t="s">
        <v>17</v>
      </c>
      <c r="B15" s="7"/>
      <c r="C15" s="7"/>
      <c r="D15" s="8">
        <v>2000</v>
      </c>
      <c r="E15" s="8"/>
      <c r="F15" s="3">
        <v>2</v>
      </c>
      <c r="G15" s="3"/>
      <c r="H15" s="6">
        <f>D15*F15/2</f>
        <v>2000</v>
      </c>
      <c r="I15" s="6"/>
    </row>
    <row r="16" spans="1:9">
      <c r="A16" s="7" t="s">
        <v>18</v>
      </c>
      <c r="B16" s="7"/>
      <c r="C16" s="7"/>
      <c r="D16" s="8" t="s">
        <v>12</v>
      </c>
      <c r="E16" s="8"/>
      <c r="F16" s="3">
        <v>2</v>
      </c>
      <c r="G16" s="3"/>
      <c r="H16" s="6" t="s">
        <v>12</v>
      </c>
      <c r="I16" s="6"/>
    </row>
    <row r="17" spans="1:9">
      <c r="A17" s="7" t="s">
        <v>19</v>
      </c>
      <c r="B17" s="7"/>
      <c r="C17" s="7"/>
      <c r="D17" s="8">
        <v>6500</v>
      </c>
      <c r="E17" s="8"/>
      <c r="F17" s="3">
        <v>5</v>
      </c>
      <c r="G17" s="3"/>
      <c r="H17" s="6">
        <f>D17*F17/2</f>
        <v>16250</v>
      </c>
      <c r="I17" s="6"/>
    </row>
    <row r="18" spans="1:9">
      <c r="A18" s="7" t="s">
        <v>20</v>
      </c>
      <c r="B18" s="7"/>
      <c r="C18" s="7"/>
      <c r="D18" s="8">
        <v>6500</v>
      </c>
      <c r="E18" s="8"/>
      <c r="F18" s="3">
        <v>5</v>
      </c>
      <c r="G18" s="3"/>
      <c r="H18" s="6">
        <f t="shared" ref="H18:H21" si="1">D18*F18/2</f>
        <v>16250</v>
      </c>
      <c r="I18" s="6"/>
    </row>
    <row r="19" spans="1:9">
      <c r="A19" s="7" t="s">
        <v>21</v>
      </c>
      <c r="B19" s="7"/>
      <c r="C19" s="7"/>
      <c r="D19" s="8">
        <v>6500</v>
      </c>
      <c r="E19" s="8"/>
      <c r="F19" s="3">
        <v>5</v>
      </c>
      <c r="G19" s="3"/>
      <c r="H19" s="6">
        <f t="shared" si="1"/>
        <v>16250</v>
      </c>
      <c r="I19" s="6"/>
    </row>
    <row r="20" spans="1:9">
      <c r="A20" s="7" t="s">
        <v>22</v>
      </c>
      <c r="B20" s="7"/>
      <c r="C20" s="7"/>
      <c r="D20" s="8">
        <v>6500</v>
      </c>
      <c r="E20" s="8"/>
      <c r="F20" s="3">
        <v>5</v>
      </c>
      <c r="G20" s="3"/>
      <c r="H20" s="6">
        <f t="shared" si="1"/>
        <v>16250</v>
      </c>
      <c r="I20" s="6"/>
    </row>
    <row r="21" spans="1:9">
      <c r="A21" s="7" t="s">
        <v>23</v>
      </c>
      <c r="B21" s="7"/>
      <c r="C21" s="7"/>
      <c r="D21" s="8">
        <v>6500</v>
      </c>
      <c r="E21" s="8"/>
      <c r="F21" s="3">
        <v>5</v>
      </c>
      <c r="G21" s="3"/>
      <c r="H21" s="6">
        <f t="shared" si="1"/>
        <v>16250</v>
      </c>
      <c r="I21" s="6"/>
    </row>
    <row r="22" spans="1:9">
      <c r="A22" s="7" t="s">
        <v>24</v>
      </c>
      <c r="B22" s="7"/>
      <c r="C22" s="7"/>
      <c r="D22" s="4">
        <f>'alkalmazotti lebontás'!B2*4*4*3</f>
        <v>81600</v>
      </c>
      <c r="E22" s="4"/>
      <c r="F22" s="3">
        <v>3</v>
      </c>
      <c r="G22" s="3"/>
      <c r="H22" s="6">
        <f>D22*6/2</f>
        <v>244800</v>
      </c>
      <c r="I22" s="6"/>
    </row>
    <row r="23" spans="1:9">
      <c r="A23" s="3" t="s">
        <v>25</v>
      </c>
      <c r="B23" s="3"/>
      <c r="C23" s="3"/>
      <c r="D23" s="4">
        <v>10000</v>
      </c>
      <c r="E23" s="4"/>
      <c r="F23" s="5" t="s">
        <v>26</v>
      </c>
      <c r="G23" s="3"/>
      <c r="H23" s="6">
        <f>D23*6/2</f>
        <v>30000</v>
      </c>
      <c r="I23" s="6"/>
    </row>
  </sheetData>
  <mergeCells count="85">
    <mergeCell ref="A4:C4"/>
    <mergeCell ref="D4:E4"/>
    <mergeCell ref="F4:G4"/>
    <mergeCell ref="H4:I4"/>
    <mergeCell ref="A1:I2"/>
    <mergeCell ref="A3:C3"/>
    <mergeCell ref="D3:E3"/>
    <mergeCell ref="F3:G3"/>
    <mergeCell ref="H3:I3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A23:C23"/>
    <mergeCell ref="D23:E23"/>
    <mergeCell ref="F23:G23"/>
    <mergeCell ref="H23:I23"/>
    <mergeCell ref="A21:C21"/>
    <mergeCell ref="D21:E21"/>
    <mergeCell ref="F21:G21"/>
    <mergeCell ref="H21:I21"/>
    <mergeCell ref="A22:C22"/>
    <mergeCell ref="D22:E22"/>
    <mergeCell ref="F22:G22"/>
    <mergeCell ref="H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81E1-D834-4412-87B0-A13EECE20646}">
  <dimension ref="A1:I49"/>
  <sheetViews>
    <sheetView workbookViewId="0">
      <selection sqref="A1:I23"/>
    </sheetView>
  </sheetViews>
  <sheetFormatPr defaultRowHeight="15"/>
  <sheetData>
    <row r="1" spans="1:9" ht="1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5" customHeight="1">
      <c r="A2" s="10"/>
      <c r="B2" s="10"/>
      <c r="C2" s="10"/>
      <c r="D2" s="10"/>
      <c r="E2" s="10"/>
      <c r="F2" s="10"/>
      <c r="G2" s="10"/>
      <c r="H2" s="10"/>
      <c r="I2" s="10"/>
    </row>
    <row r="3" spans="1:9">
      <c r="A3" s="3" t="s">
        <v>1</v>
      </c>
      <c r="B3" s="3"/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>
      <c r="A4" s="7" t="s">
        <v>5</v>
      </c>
      <c r="B4" s="7"/>
      <c r="C4" s="7"/>
      <c r="D4" s="8">
        <v>2800</v>
      </c>
      <c r="E4" s="8"/>
      <c r="F4" s="3">
        <v>5</v>
      </c>
      <c r="G4" s="3"/>
      <c r="H4" s="6">
        <f>D4*F4</f>
        <v>14000</v>
      </c>
      <c r="I4" s="6"/>
    </row>
    <row r="5" spans="1:9">
      <c r="A5" s="7" t="s">
        <v>6</v>
      </c>
      <c r="B5" s="7"/>
      <c r="C5" s="7"/>
      <c r="D5" s="8">
        <v>3200</v>
      </c>
      <c r="E5" s="8"/>
      <c r="F5" s="3">
        <v>5</v>
      </c>
      <c r="G5" s="3"/>
      <c r="H5" s="6">
        <f t="shared" ref="H5:H21" si="0">D5*F5</f>
        <v>16000</v>
      </c>
      <c r="I5" s="6"/>
    </row>
    <row r="6" spans="1:9">
      <c r="A6" s="7" t="s">
        <v>7</v>
      </c>
      <c r="B6" s="7"/>
      <c r="C6" s="7"/>
      <c r="D6" s="8">
        <v>2400</v>
      </c>
      <c r="E6" s="8"/>
      <c r="F6" s="3">
        <v>5</v>
      </c>
      <c r="G6" s="3"/>
      <c r="H6" s="6">
        <f t="shared" si="0"/>
        <v>12000</v>
      </c>
      <c r="I6" s="6"/>
    </row>
    <row r="7" spans="1:9">
      <c r="A7" s="7" t="s">
        <v>8</v>
      </c>
      <c r="B7" s="7"/>
      <c r="C7" s="7"/>
      <c r="D7" s="8">
        <v>4800</v>
      </c>
      <c r="E7" s="8"/>
      <c r="F7" s="3">
        <v>5</v>
      </c>
      <c r="G7" s="3"/>
      <c r="H7" s="6">
        <f t="shared" si="0"/>
        <v>24000</v>
      </c>
      <c r="I7" s="6"/>
    </row>
    <row r="8" spans="1:9">
      <c r="A8" s="7" t="s">
        <v>9</v>
      </c>
      <c r="B8" s="7"/>
      <c r="C8" s="7"/>
      <c r="D8" s="8">
        <v>6000</v>
      </c>
      <c r="E8" s="8"/>
      <c r="F8" s="3">
        <v>5</v>
      </c>
      <c r="G8" s="3"/>
      <c r="H8" s="6">
        <f t="shared" si="0"/>
        <v>30000</v>
      </c>
      <c r="I8" s="6"/>
    </row>
    <row r="9" spans="1:9">
      <c r="A9" s="7" t="s">
        <v>10</v>
      </c>
      <c r="B9" s="7"/>
      <c r="C9" s="7"/>
      <c r="D9" s="8">
        <v>3300</v>
      </c>
      <c r="E9" s="8"/>
      <c r="F9" s="3">
        <v>5</v>
      </c>
      <c r="G9" s="3"/>
      <c r="H9" s="6">
        <f t="shared" si="0"/>
        <v>16500</v>
      </c>
      <c r="I9" s="6"/>
    </row>
    <row r="10" spans="1:9">
      <c r="A10" s="7" t="s">
        <v>11</v>
      </c>
      <c r="B10" s="7"/>
      <c r="C10" s="7"/>
      <c r="D10" s="8" t="s">
        <v>12</v>
      </c>
      <c r="E10" s="8"/>
      <c r="F10" s="3">
        <v>5</v>
      </c>
      <c r="G10" s="3"/>
      <c r="H10" s="9" t="s">
        <v>12</v>
      </c>
      <c r="I10" s="9"/>
    </row>
    <row r="11" spans="1:9">
      <c r="A11" s="7" t="s">
        <v>13</v>
      </c>
      <c r="B11" s="7"/>
      <c r="C11" s="7"/>
      <c r="D11" s="8" t="s">
        <v>12</v>
      </c>
      <c r="E11" s="8"/>
      <c r="F11" s="3">
        <v>2</v>
      </c>
      <c r="G11" s="3"/>
      <c r="H11" s="9" t="s">
        <v>12</v>
      </c>
      <c r="I11" s="9"/>
    </row>
    <row r="12" spans="1:9">
      <c r="A12" s="7" t="s">
        <v>14</v>
      </c>
      <c r="B12" s="7"/>
      <c r="C12" s="7"/>
      <c r="D12" s="8" t="s">
        <v>12</v>
      </c>
      <c r="E12" s="8"/>
      <c r="F12" s="3">
        <v>2</v>
      </c>
      <c r="G12" s="3"/>
      <c r="H12" s="9" t="s">
        <v>12</v>
      </c>
      <c r="I12" s="9"/>
    </row>
    <row r="13" spans="1:9">
      <c r="A13" s="7" t="s">
        <v>15</v>
      </c>
      <c r="B13" s="7"/>
      <c r="C13" s="7"/>
      <c r="D13" s="8" t="s">
        <v>12</v>
      </c>
      <c r="E13" s="8"/>
      <c r="F13" s="3">
        <v>5</v>
      </c>
      <c r="G13" s="3"/>
      <c r="H13" s="9" t="s">
        <v>12</v>
      </c>
      <c r="I13" s="9"/>
    </row>
    <row r="14" spans="1:9">
      <c r="A14" s="7" t="s">
        <v>16</v>
      </c>
      <c r="B14" s="7"/>
      <c r="C14" s="7"/>
      <c r="D14" s="8" t="s">
        <v>12</v>
      </c>
      <c r="E14" s="8"/>
      <c r="F14" s="3">
        <v>2</v>
      </c>
      <c r="G14" s="3"/>
      <c r="H14" s="9" t="s">
        <v>12</v>
      </c>
      <c r="I14" s="9"/>
    </row>
    <row r="15" spans="1:9">
      <c r="A15" s="7" t="s">
        <v>17</v>
      </c>
      <c r="B15" s="7"/>
      <c r="C15" s="7"/>
      <c r="D15" s="8">
        <v>2000</v>
      </c>
      <c r="E15" s="8"/>
      <c r="F15" s="3">
        <v>2</v>
      </c>
      <c r="G15" s="3"/>
      <c r="H15" s="6">
        <f t="shared" si="0"/>
        <v>4000</v>
      </c>
      <c r="I15" s="6"/>
    </row>
    <row r="16" spans="1:9">
      <c r="A16" s="7" t="s">
        <v>18</v>
      </c>
      <c r="B16" s="7"/>
      <c r="C16" s="7"/>
      <c r="D16" s="8" t="s">
        <v>12</v>
      </c>
      <c r="E16" s="8"/>
      <c r="F16" s="3">
        <v>2</v>
      </c>
      <c r="G16" s="3"/>
      <c r="H16" s="6" t="s">
        <v>12</v>
      </c>
      <c r="I16" s="6"/>
    </row>
    <row r="17" spans="1:9">
      <c r="A17" s="7" t="s">
        <v>19</v>
      </c>
      <c r="B17" s="7"/>
      <c r="C17" s="7"/>
      <c r="D17" s="8">
        <v>6500</v>
      </c>
      <c r="E17" s="8"/>
      <c r="F17" s="3">
        <v>5</v>
      </c>
      <c r="G17" s="3"/>
      <c r="H17" s="6">
        <f t="shared" si="0"/>
        <v>32500</v>
      </c>
      <c r="I17" s="6"/>
    </row>
    <row r="18" spans="1:9">
      <c r="A18" s="7" t="s">
        <v>20</v>
      </c>
      <c r="B18" s="7"/>
      <c r="C18" s="7"/>
      <c r="D18" s="8">
        <v>6500</v>
      </c>
      <c r="E18" s="8"/>
      <c r="F18" s="3">
        <v>5</v>
      </c>
      <c r="G18" s="3"/>
      <c r="H18" s="6">
        <f t="shared" si="0"/>
        <v>32500</v>
      </c>
      <c r="I18" s="6"/>
    </row>
    <row r="19" spans="1:9">
      <c r="A19" s="7" t="s">
        <v>21</v>
      </c>
      <c r="B19" s="7"/>
      <c r="C19" s="7"/>
      <c r="D19" s="8">
        <v>6500</v>
      </c>
      <c r="E19" s="8"/>
      <c r="F19" s="3">
        <v>5</v>
      </c>
      <c r="G19" s="3"/>
      <c r="H19" s="6">
        <f t="shared" si="0"/>
        <v>32500</v>
      </c>
      <c r="I19" s="6"/>
    </row>
    <row r="20" spans="1:9">
      <c r="A20" s="7" t="s">
        <v>22</v>
      </c>
      <c r="B20" s="7"/>
      <c r="C20" s="7"/>
      <c r="D20" s="8">
        <v>6500</v>
      </c>
      <c r="E20" s="8"/>
      <c r="F20" s="3">
        <v>5</v>
      </c>
      <c r="G20" s="3"/>
      <c r="H20" s="6">
        <f t="shared" si="0"/>
        <v>32500</v>
      </c>
      <c r="I20" s="6"/>
    </row>
    <row r="21" spans="1:9">
      <c r="A21" s="7" t="s">
        <v>23</v>
      </c>
      <c r="B21" s="7"/>
      <c r="C21" s="7"/>
      <c r="D21" s="8">
        <v>6500</v>
      </c>
      <c r="E21" s="8"/>
      <c r="F21" s="3">
        <v>5</v>
      </c>
      <c r="G21" s="3"/>
      <c r="H21" s="6">
        <f t="shared" si="0"/>
        <v>32500</v>
      </c>
      <c r="I21" s="6"/>
    </row>
    <row r="22" spans="1:9">
      <c r="A22" s="7" t="s">
        <v>24</v>
      </c>
      <c r="B22" s="7"/>
      <c r="C22" s="7"/>
      <c r="D22" s="4">
        <f>'alkalmazotti lebontás'!B2*4*4*3</f>
        <v>81600</v>
      </c>
      <c r="E22" s="4"/>
      <c r="F22" s="3">
        <v>3</v>
      </c>
      <c r="G22" s="3"/>
      <c r="H22" s="6">
        <f>D22*6</f>
        <v>489600</v>
      </c>
      <c r="I22" s="6"/>
    </row>
    <row r="23" spans="1:9">
      <c r="A23" s="3" t="s">
        <v>25</v>
      </c>
      <c r="B23" s="3"/>
      <c r="C23" s="3"/>
      <c r="D23" s="4">
        <v>10000</v>
      </c>
      <c r="E23" s="4"/>
      <c r="F23" s="5" t="s">
        <v>26</v>
      </c>
      <c r="G23" s="3"/>
      <c r="H23" s="6">
        <f>D23*6</f>
        <v>60000</v>
      </c>
      <c r="I23" s="6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</sheetData>
  <mergeCells count="189">
    <mergeCell ref="F6:G6"/>
    <mergeCell ref="F7:G7"/>
    <mergeCell ref="A3:C3"/>
    <mergeCell ref="D3:E3"/>
    <mergeCell ref="A4:C4"/>
    <mergeCell ref="A5:C5"/>
    <mergeCell ref="A1:I2"/>
    <mergeCell ref="H3:I3"/>
    <mergeCell ref="H4:I4"/>
    <mergeCell ref="H5:I5"/>
    <mergeCell ref="D5:E5"/>
    <mergeCell ref="F3:G3"/>
    <mergeCell ref="F4:G4"/>
    <mergeCell ref="F5:G5"/>
    <mergeCell ref="A10:C10"/>
    <mergeCell ref="A11:C11"/>
    <mergeCell ref="A12:C12"/>
    <mergeCell ref="A13:C13"/>
    <mergeCell ref="A14:C14"/>
    <mergeCell ref="A6:C6"/>
    <mergeCell ref="A7:C7"/>
    <mergeCell ref="A8:C8"/>
    <mergeCell ref="D4:E4"/>
    <mergeCell ref="A9:C9"/>
    <mergeCell ref="D9:E9"/>
    <mergeCell ref="D6:E6"/>
    <mergeCell ref="D7:E7"/>
    <mergeCell ref="D8:E8"/>
    <mergeCell ref="H14:I14"/>
    <mergeCell ref="H6:I6"/>
    <mergeCell ref="H7:I7"/>
    <mergeCell ref="H8:I8"/>
    <mergeCell ref="H9:I9"/>
    <mergeCell ref="A20:C20"/>
    <mergeCell ref="A21:C21"/>
    <mergeCell ref="D10:E10"/>
    <mergeCell ref="D11:E11"/>
    <mergeCell ref="D12:E12"/>
    <mergeCell ref="D13:E13"/>
    <mergeCell ref="D14:E14"/>
    <mergeCell ref="D15:E15"/>
    <mergeCell ref="D17:E17"/>
    <mergeCell ref="D18:E18"/>
    <mergeCell ref="D19:E19"/>
    <mergeCell ref="D20:E20"/>
    <mergeCell ref="D21:E21"/>
    <mergeCell ref="D16:E16"/>
    <mergeCell ref="A15:C15"/>
    <mergeCell ref="A16:C16"/>
    <mergeCell ref="A17:C17"/>
    <mergeCell ref="A18:C18"/>
    <mergeCell ref="A19:C19"/>
    <mergeCell ref="H20:I20"/>
    <mergeCell ref="H21:I21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32:I32"/>
    <mergeCell ref="H23:I23"/>
    <mergeCell ref="H24:I24"/>
    <mergeCell ref="H25:I25"/>
    <mergeCell ref="H26:I26"/>
    <mergeCell ref="H27:I27"/>
    <mergeCell ref="F21:G21"/>
    <mergeCell ref="A22:C22"/>
    <mergeCell ref="D22:E22"/>
    <mergeCell ref="F22:G22"/>
    <mergeCell ref="H22:I22"/>
    <mergeCell ref="D24:E24"/>
    <mergeCell ref="D25:E25"/>
    <mergeCell ref="D26:E26"/>
    <mergeCell ref="D27:E27"/>
    <mergeCell ref="H33:I33"/>
    <mergeCell ref="H34:I34"/>
    <mergeCell ref="H35:I35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H28:I28"/>
    <mergeCell ref="H29:I29"/>
    <mergeCell ref="H30:I30"/>
    <mergeCell ref="H31:I31"/>
    <mergeCell ref="A39:C39"/>
    <mergeCell ref="A40:C40"/>
    <mergeCell ref="D33:E33"/>
    <mergeCell ref="D34:E34"/>
    <mergeCell ref="D35:E35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D28:E28"/>
    <mergeCell ref="D29:E29"/>
    <mergeCell ref="D30:E30"/>
    <mergeCell ref="D31:E31"/>
    <mergeCell ref="D32:E32"/>
    <mergeCell ref="D23:E23"/>
    <mergeCell ref="A46:C46"/>
    <mergeCell ref="A47:C47"/>
    <mergeCell ref="A48:C48"/>
    <mergeCell ref="A49:C49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A41:C41"/>
    <mergeCell ref="A42:C42"/>
    <mergeCell ref="A43:C43"/>
    <mergeCell ref="A44:C44"/>
    <mergeCell ref="A45:C45"/>
    <mergeCell ref="A36:C36"/>
    <mergeCell ref="A37:C37"/>
    <mergeCell ref="A38:C38"/>
    <mergeCell ref="D48:E48"/>
    <mergeCell ref="D49:E49"/>
    <mergeCell ref="F36:G36"/>
    <mergeCell ref="H36:I36"/>
    <mergeCell ref="F37:G37"/>
    <mergeCell ref="H37:I37"/>
    <mergeCell ref="F38:G38"/>
    <mergeCell ref="H38:I38"/>
    <mergeCell ref="F39:G39"/>
    <mergeCell ref="H39:I39"/>
    <mergeCell ref="F40:G40"/>
    <mergeCell ref="H40:I40"/>
    <mergeCell ref="F41:G41"/>
    <mergeCell ref="H41:I41"/>
    <mergeCell ref="F42:G42"/>
    <mergeCell ref="H42:I42"/>
    <mergeCell ref="F49:G49"/>
    <mergeCell ref="H49:I49"/>
    <mergeCell ref="F46:G46"/>
    <mergeCell ref="H46:I46"/>
    <mergeCell ref="F47:G47"/>
    <mergeCell ref="H47:I47"/>
    <mergeCell ref="F48:G48"/>
    <mergeCell ref="H48:I48"/>
    <mergeCell ref="F43:G43"/>
    <mergeCell ref="H43:I43"/>
    <mergeCell ref="F44:G44"/>
    <mergeCell ref="H44:I44"/>
    <mergeCell ref="F45:G45"/>
    <mergeCell ref="H45:I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F6E3A-B687-4A38-9F4C-CDD552720117}">
  <dimension ref="A1:I23"/>
  <sheetViews>
    <sheetView tabSelected="1" workbookViewId="0">
      <selection activeCell="L21" sqref="L21"/>
    </sheetView>
  </sheetViews>
  <sheetFormatPr defaultRowHeight="15"/>
  <sheetData>
    <row r="1" spans="1:9" ht="1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5" customHeight="1">
      <c r="A2" s="10"/>
      <c r="B2" s="10"/>
      <c r="C2" s="10"/>
      <c r="D2" s="10"/>
      <c r="E2" s="10"/>
      <c r="F2" s="10"/>
      <c r="G2" s="10"/>
      <c r="H2" s="10"/>
      <c r="I2" s="10"/>
    </row>
    <row r="3" spans="1:9">
      <c r="A3" s="3" t="s">
        <v>1</v>
      </c>
      <c r="B3" s="3"/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>
      <c r="A4" s="7" t="s">
        <v>5</v>
      </c>
      <c r="B4" s="7"/>
      <c r="C4" s="7"/>
      <c r="D4" s="8">
        <v>2800</v>
      </c>
      <c r="E4" s="8"/>
      <c r="F4" s="3">
        <v>5</v>
      </c>
      <c r="G4" s="3"/>
      <c r="H4" s="6">
        <f>D4*F4*2</f>
        <v>28000</v>
      </c>
      <c r="I4" s="6"/>
    </row>
    <row r="5" spans="1:9">
      <c r="A5" s="7" t="s">
        <v>6</v>
      </c>
      <c r="B5" s="7"/>
      <c r="C5" s="7"/>
      <c r="D5" s="8">
        <v>3200</v>
      </c>
      <c r="E5" s="8"/>
      <c r="F5" s="3">
        <v>5</v>
      </c>
      <c r="G5" s="3"/>
      <c r="H5" s="6">
        <f>D5*F5*2</f>
        <v>32000</v>
      </c>
      <c r="I5" s="6"/>
    </row>
    <row r="6" spans="1:9">
      <c r="A6" s="7" t="s">
        <v>7</v>
      </c>
      <c r="B6" s="7"/>
      <c r="C6" s="7"/>
      <c r="D6" s="8">
        <v>2400</v>
      </c>
      <c r="E6" s="8"/>
      <c r="F6" s="3">
        <v>5</v>
      </c>
      <c r="G6" s="3"/>
      <c r="H6" s="6">
        <f>D6*F6*2</f>
        <v>24000</v>
      </c>
      <c r="I6" s="6"/>
    </row>
    <row r="7" spans="1:9">
      <c r="A7" s="7" t="s">
        <v>8</v>
      </c>
      <c r="B7" s="7"/>
      <c r="C7" s="7"/>
      <c r="D7" s="8">
        <v>4800</v>
      </c>
      <c r="E7" s="8"/>
      <c r="F7" s="3">
        <v>5</v>
      </c>
      <c r="G7" s="3"/>
      <c r="H7" s="6">
        <f>D7*F7*2</f>
        <v>48000</v>
      </c>
      <c r="I7" s="6"/>
    </row>
    <row r="8" spans="1:9">
      <c r="A8" s="7" t="s">
        <v>9</v>
      </c>
      <c r="B8" s="7"/>
      <c r="C8" s="7"/>
      <c r="D8" s="8">
        <v>6000</v>
      </c>
      <c r="E8" s="8"/>
      <c r="F8" s="3">
        <v>5</v>
      </c>
      <c r="G8" s="3"/>
      <c r="H8" s="6">
        <f>D8*F8*2</f>
        <v>60000</v>
      </c>
      <c r="I8" s="6"/>
    </row>
    <row r="9" spans="1:9">
      <c r="A9" s="7" t="s">
        <v>10</v>
      </c>
      <c r="B9" s="7"/>
      <c r="C9" s="7"/>
      <c r="D9" s="8">
        <v>3300</v>
      </c>
      <c r="E9" s="8"/>
      <c r="F9" s="3">
        <v>5</v>
      </c>
      <c r="G9" s="3"/>
      <c r="H9" s="6">
        <f>D9*F9*2</f>
        <v>33000</v>
      </c>
      <c r="I9" s="6"/>
    </row>
    <row r="10" spans="1:9">
      <c r="A10" s="7" t="s">
        <v>11</v>
      </c>
      <c r="B10" s="7"/>
      <c r="C10" s="7"/>
      <c r="D10" s="8" t="s">
        <v>12</v>
      </c>
      <c r="E10" s="8"/>
      <c r="F10" s="3">
        <v>5</v>
      </c>
      <c r="G10" s="3"/>
      <c r="H10" s="9" t="s">
        <v>12</v>
      </c>
      <c r="I10" s="9"/>
    </row>
    <row r="11" spans="1:9">
      <c r="A11" s="7" t="s">
        <v>13</v>
      </c>
      <c r="B11" s="7"/>
      <c r="C11" s="7"/>
      <c r="D11" s="8" t="s">
        <v>12</v>
      </c>
      <c r="E11" s="8"/>
      <c r="F11" s="3">
        <v>2</v>
      </c>
      <c r="G11" s="3"/>
      <c r="H11" s="9" t="s">
        <v>12</v>
      </c>
      <c r="I11" s="9"/>
    </row>
    <row r="12" spans="1:9">
      <c r="A12" s="7" t="s">
        <v>14</v>
      </c>
      <c r="B12" s="7"/>
      <c r="C12" s="7"/>
      <c r="D12" s="8" t="s">
        <v>12</v>
      </c>
      <c r="E12" s="8"/>
      <c r="F12" s="3">
        <v>2</v>
      </c>
      <c r="G12" s="3"/>
      <c r="H12" s="9" t="s">
        <v>12</v>
      </c>
      <c r="I12" s="9"/>
    </row>
    <row r="13" spans="1:9">
      <c r="A13" s="7" t="s">
        <v>15</v>
      </c>
      <c r="B13" s="7"/>
      <c r="C13" s="7"/>
      <c r="D13" s="8" t="s">
        <v>12</v>
      </c>
      <c r="E13" s="8"/>
      <c r="F13" s="3">
        <v>5</v>
      </c>
      <c r="G13" s="3"/>
      <c r="H13" s="9" t="s">
        <v>12</v>
      </c>
      <c r="I13" s="9"/>
    </row>
    <row r="14" spans="1:9">
      <c r="A14" s="7" t="s">
        <v>16</v>
      </c>
      <c r="B14" s="7"/>
      <c r="C14" s="7"/>
      <c r="D14" s="8" t="s">
        <v>12</v>
      </c>
      <c r="E14" s="8"/>
      <c r="F14" s="3">
        <v>2</v>
      </c>
      <c r="G14" s="3"/>
      <c r="H14" s="9" t="s">
        <v>12</v>
      </c>
      <c r="I14" s="9"/>
    </row>
    <row r="15" spans="1:9">
      <c r="A15" s="7" t="s">
        <v>17</v>
      </c>
      <c r="B15" s="7"/>
      <c r="C15" s="7"/>
      <c r="D15" s="8">
        <v>2000</v>
      </c>
      <c r="E15" s="8"/>
      <c r="F15" s="3">
        <v>2</v>
      </c>
      <c r="G15" s="3"/>
      <c r="H15" s="6">
        <f>D15*F15*2</f>
        <v>8000</v>
      </c>
      <c r="I15" s="6"/>
    </row>
    <row r="16" spans="1:9">
      <c r="A16" s="7" t="s">
        <v>18</v>
      </c>
      <c r="B16" s="7"/>
      <c r="C16" s="7"/>
      <c r="D16" s="8" t="s">
        <v>12</v>
      </c>
      <c r="E16" s="8"/>
      <c r="F16" s="3">
        <v>2</v>
      </c>
      <c r="G16" s="3"/>
      <c r="H16" s="6" t="s">
        <v>12</v>
      </c>
      <c r="I16" s="6"/>
    </row>
    <row r="17" spans="1:9">
      <c r="A17" s="7" t="s">
        <v>19</v>
      </c>
      <c r="B17" s="7"/>
      <c r="C17" s="7"/>
      <c r="D17" s="8">
        <v>6500</v>
      </c>
      <c r="E17" s="8"/>
      <c r="F17" s="3">
        <v>5</v>
      </c>
      <c r="G17" s="3"/>
      <c r="H17" s="6">
        <f>D17*F17*2</f>
        <v>65000</v>
      </c>
      <c r="I17" s="6"/>
    </row>
    <row r="18" spans="1:9">
      <c r="A18" s="7" t="s">
        <v>20</v>
      </c>
      <c r="B18" s="7"/>
      <c r="C18" s="7"/>
      <c r="D18" s="8">
        <v>6500</v>
      </c>
      <c r="E18" s="8"/>
      <c r="F18" s="3">
        <v>5</v>
      </c>
      <c r="G18" s="3"/>
      <c r="H18" s="6">
        <f t="shared" ref="H18:H21" si="0">D18*F18*2</f>
        <v>65000</v>
      </c>
      <c r="I18" s="6"/>
    </row>
    <row r="19" spans="1:9">
      <c r="A19" s="7" t="s">
        <v>21</v>
      </c>
      <c r="B19" s="7"/>
      <c r="C19" s="7"/>
      <c r="D19" s="8">
        <v>6500</v>
      </c>
      <c r="E19" s="8"/>
      <c r="F19" s="3">
        <v>5</v>
      </c>
      <c r="G19" s="3"/>
      <c r="H19" s="6">
        <f t="shared" si="0"/>
        <v>65000</v>
      </c>
      <c r="I19" s="6"/>
    </row>
    <row r="20" spans="1:9">
      <c r="A20" s="7" t="s">
        <v>22</v>
      </c>
      <c r="B20" s="7"/>
      <c r="C20" s="7"/>
      <c r="D20" s="8">
        <v>6500</v>
      </c>
      <c r="E20" s="8"/>
      <c r="F20" s="3">
        <v>5</v>
      </c>
      <c r="G20" s="3"/>
      <c r="H20" s="6">
        <f t="shared" si="0"/>
        <v>65000</v>
      </c>
      <c r="I20" s="6"/>
    </row>
    <row r="21" spans="1:9">
      <c r="A21" s="7" t="s">
        <v>23</v>
      </c>
      <c r="B21" s="7"/>
      <c r="C21" s="7"/>
      <c r="D21" s="8">
        <v>6500</v>
      </c>
      <c r="E21" s="8"/>
      <c r="F21" s="3">
        <v>5</v>
      </c>
      <c r="G21" s="3"/>
      <c r="H21" s="6">
        <f t="shared" si="0"/>
        <v>65000</v>
      </c>
      <c r="I21" s="6"/>
    </row>
    <row r="22" spans="1:9">
      <c r="A22" s="7" t="s">
        <v>24</v>
      </c>
      <c r="B22" s="7"/>
      <c r="C22" s="7"/>
      <c r="D22" s="4">
        <f>'alkalmazotti lebontás'!B2*4*4*3</f>
        <v>81600</v>
      </c>
      <c r="E22" s="4"/>
      <c r="F22" s="3">
        <v>3</v>
      </c>
      <c r="G22" s="3"/>
      <c r="H22" s="6">
        <f>D22*6*2</f>
        <v>979200</v>
      </c>
      <c r="I22" s="6"/>
    </row>
    <row r="23" spans="1:9">
      <c r="A23" s="3" t="s">
        <v>25</v>
      </c>
      <c r="B23" s="3"/>
      <c r="C23" s="3"/>
      <c r="D23" s="4">
        <v>10000</v>
      </c>
      <c r="E23" s="4"/>
      <c r="F23" s="5" t="s">
        <v>26</v>
      </c>
      <c r="G23" s="3"/>
      <c r="H23" s="6">
        <f>D23*6*2</f>
        <v>120000</v>
      </c>
      <c r="I23" s="6"/>
    </row>
  </sheetData>
  <mergeCells count="85">
    <mergeCell ref="A4:C4"/>
    <mergeCell ref="D4:E4"/>
    <mergeCell ref="F4:G4"/>
    <mergeCell ref="H4:I4"/>
    <mergeCell ref="A1:I2"/>
    <mergeCell ref="A3:C3"/>
    <mergeCell ref="D3:E3"/>
    <mergeCell ref="F3:G3"/>
    <mergeCell ref="H3:I3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A23:C23"/>
    <mergeCell ref="D23:E23"/>
    <mergeCell ref="F23:G23"/>
    <mergeCell ref="H23:I23"/>
    <mergeCell ref="A21:C21"/>
    <mergeCell ref="D21:E21"/>
    <mergeCell ref="F21:G21"/>
    <mergeCell ref="H21:I21"/>
    <mergeCell ref="A22:C22"/>
    <mergeCell ref="D22:E22"/>
    <mergeCell ref="F22:G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29D4-DD8B-418F-8353-2882BF446294}">
  <dimension ref="A1:C4"/>
  <sheetViews>
    <sheetView workbookViewId="0">
      <selection activeCell="D19" sqref="D19"/>
    </sheetView>
  </sheetViews>
  <sheetFormatPr defaultRowHeight="15"/>
  <cols>
    <col min="1" max="1" width="13.140625" bestFit="1" customWidth="1"/>
    <col min="2" max="2" width="8.7109375" bestFit="1" customWidth="1"/>
    <col min="3" max="3" width="11.7109375" bestFit="1" customWidth="1"/>
  </cols>
  <sheetData>
    <row r="1" spans="1:3">
      <c r="A1" s="1" t="s">
        <v>27</v>
      </c>
      <c r="B1" s="1" t="s">
        <v>28</v>
      </c>
      <c r="C1" s="1" t="s">
        <v>29</v>
      </c>
    </row>
    <row r="2" spans="1:3">
      <c r="A2" s="1" t="s">
        <v>30</v>
      </c>
      <c r="B2" s="2">
        <v>1700</v>
      </c>
      <c r="C2" s="1" t="s">
        <v>31</v>
      </c>
    </row>
    <row r="3" spans="1:3">
      <c r="A3" s="1" t="s">
        <v>32</v>
      </c>
      <c r="B3" s="2">
        <v>1700</v>
      </c>
      <c r="C3" s="1" t="s">
        <v>31</v>
      </c>
    </row>
    <row r="4" spans="1:3">
      <c r="A4" s="1" t="s">
        <v>33</v>
      </c>
      <c r="B4" s="2">
        <v>1700</v>
      </c>
      <c r="C4" s="1" t="s">
        <v>31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5A69CAF41043C24F8BAE8286FFA527E5" ma:contentTypeVersion="5" ma:contentTypeDescription="Új dokumentum létrehozása." ma:contentTypeScope="" ma:versionID="f056b79dc847c82e35645b8f019fc445">
  <xsd:schema xmlns:xsd="http://www.w3.org/2001/XMLSchema" xmlns:xs="http://www.w3.org/2001/XMLSchema" xmlns:p="http://schemas.microsoft.com/office/2006/metadata/properties" xmlns:ns3="50090280-7937-409a-9969-ff0be5451e0f" targetNamespace="http://schemas.microsoft.com/office/2006/metadata/properties" ma:root="true" ma:fieldsID="ea575ddc7bce571f30a00c92a336e6ab" ns3:_="">
    <xsd:import namespace="50090280-7937-409a-9969-ff0be5451e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90280-7937-409a-9969-ff0be5451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BD03AC-1F46-4170-BFAC-398A38C7C778}"/>
</file>

<file path=customXml/itemProps2.xml><?xml version="1.0" encoding="utf-8"?>
<ds:datastoreItem xmlns:ds="http://schemas.openxmlformats.org/officeDocument/2006/customXml" ds:itemID="{8BED913D-0CAC-4A05-994C-0D4F2D3570F6}"/>
</file>

<file path=customXml/itemProps3.xml><?xml version="1.0" encoding="utf-8"?>
<ds:datastoreItem xmlns:ds="http://schemas.openxmlformats.org/officeDocument/2006/customXml" ds:itemID="{44CEB5DB-0191-4BFB-BDEB-EA8C2D048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 Szudor</dc:creator>
  <cp:keywords/>
  <dc:description/>
  <cp:lastModifiedBy/>
  <cp:revision/>
  <dcterms:created xsi:type="dcterms:W3CDTF">2024-01-11T17:45:47Z</dcterms:created>
  <dcterms:modified xsi:type="dcterms:W3CDTF">2024-01-11T20:44:50Z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0x0101005A69CAF41043C24F8BAE8286FFA527E5</vt:lpwstr>
  </property>
</Properties>
</file>