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puds BoM Rev A" state="visible" r:id="rId3"/>
  </sheets>
  <definedNames/>
  <calcPr/>
</workbook>
</file>

<file path=xl/sharedStrings.xml><?xml version="1.0" encoding="utf-8"?>
<sst xmlns="http://schemas.openxmlformats.org/spreadsheetml/2006/main" count="157" uniqueCount="142">
  <si>
    <t>Qty</t>
  </si>
  <si>
    <t>Value</t>
  </si>
  <si>
    <t>Device</t>
  </si>
  <si>
    <t>Board Ref.</t>
  </si>
  <si>
    <t>Digikey p/n</t>
  </si>
  <si>
    <t>Unit Price</t>
  </si>
  <si>
    <t>Total Part Price</t>
  </si>
  <si>
    <t>TXB0104</t>
  </si>
  <si>
    <t>TXB0104 Bi-Di Level Translator</t>
  </si>
  <si>
    <t>U2</t>
  </si>
  <si>
    <t>296-21929-1-ND</t>
  </si>
  <si>
    <t>AP7313</t>
  </si>
  <si>
    <t>AP7313 3.3V LDO SOT-23</t>
  </si>
  <si>
    <t>U4</t>
  </si>
  <si>
    <t>AP7313-33SAG-7DICT-ND</t>
  </si>
  <si>
    <t>AT90USB1286-AU</t>
  </si>
  <si>
    <t>AT90USB</t>
  </si>
  <si>
    <t>U3</t>
  </si>
  <si>
    <t>AT90USB1286-AURCT-ND</t>
  </si>
  <si>
    <t>LM2841</t>
  </si>
  <si>
    <t>LM2841 Switching Regulator</t>
  </si>
  <si>
    <t>U1</t>
  </si>
  <si>
    <t>LM2841XMK-ADJLCT-ND</t>
  </si>
  <si>
    <t>BOOT</t>
  </si>
  <si>
    <t>0.1” 2-PIN MALE HEADER</t>
  </si>
  <si>
    <t>JP7</t>
  </si>
  <si>
    <t>WM4000-ND</t>
  </si>
  <si>
    <t>EXP</t>
  </si>
  <si>
    <t>0.1” 2X7 MALE PIN HEADER</t>
  </si>
  <si>
    <t>JP5, JP8</t>
  </si>
  <si>
    <t>609-3491-ND</t>
  </si>
  <si>
    <t>ICSP</t>
  </si>
  <si>
    <t>0.1” 2X3 MALE PIN HEADER</t>
  </si>
  <si>
    <t>JP13</t>
  </si>
  <si>
    <t>609-3210-ND</t>
  </si>
  <si>
    <t>LEDS/12V</t>
  </si>
  <si>
    <t>JP3, JP4, JP11, JP21, JP12, JP22, JP20</t>
  </si>
  <si>
    <t>MOTOR</t>
  </si>
  <si>
    <t>4-PIN 0.1” POLARIZED MOLEX KK-SERIES</t>
  </si>
  <si>
    <t>JP6, JP9, JP23, JP24, JP25, JP26</t>
  </si>
  <si>
    <t>WM4113-ND</t>
  </si>
  <si>
    <t>THERM</t>
  </si>
  <si>
    <t>2-PIN 0.1” POLARIZED MOLEX KK-SERIES</t>
  </si>
  <si>
    <t>JP18, JP19</t>
  </si>
  <si>
    <t>WM4111-ND</t>
  </si>
  <si>
    <t>ENDSTOP</t>
  </si>
  <si>
    <t>3-PIN 0.1” POLARIZED MOLEX KK-SERIES</t>
  </si>
  <si>
    <t>JP14, JP15, JP16, JP17</t>
  </si>
  <si>
    <t>WM4112-ND</t>
  </si>
  <si>
    <t>POLOLU-SOCKET</t>
  </si>
  <si>
    <t>CONN HEADER 32POS SOCKET 2.54MM</t>
  </si>
  <si>
    <t>732-2860-ND</t>
  </si>
  <si>
    <t>MICROSD</t>
  </si>
  <si>
    <t>MICROSD Socket, Amphenol</t>
  </si>
  <si>
    <t>J1</t>
  </si>
  <si>
    <t>114-00841-68-1-ND</t>
  </si>
  <si>
    <t>USB-PTH-B</t>
  </si>
  <si>
    <t>CONN USB TYPE B R/A BLACK</t>
  </si>
  <si>
    <t>X2</t>
  </si>
  <si>
    <t>ED2983-ND</t>
  </si>
  <si>
    <t>USB-MICROB</t>
  </si>
  <si>
    <t>X1</t>
  </si>
  <si>
    <t>455-2562-1-ND</t>
  </si>
  <si>
    <t>PWR</t>
  </si>
  <si>
    <t>TERM BLOCK 2POS SIDE ENTRY 5MM</t>
  </si>
  <si>
    <t>JP1</t>
  </si>
  <si>
    <t>A98355-ND</t>
  </si>
  <si>
    <t>ATX</t>
  </si>
  <si>
    <t>Molex Mini-Fit Jr. 5566-4</t>
  </si>
  <si>
    <t>J3</t>
  </si>
  <si>
    <t>WM3801-ND</t>
  </si>
  <si>
    <t>20MHz</t>
  </si>
  <si>
    <t>RESONATOR W/ INTEGRATED CAP</t>
  </si>
  <si>
    <t>X3</t>
  </si>
  <si>
    <t>535-10011-1-ND</t>
  </si>
  <si>
    <t>16MHz</t>
  </si>
  <si>
    <t>535-10008-2-ND</t>
  </si>
  <si>
    <t>0.1uF</t>
  </si>
  <si>
    <t>CAPACITOR CERAMIC 0805</t>
  </si>
  <si>
    <t>C2, C3, C4, C5, C9</t>
  </si>
  <si>
    <t>311-1361-1-ND</t>
  </si>
  <si>
    <t>0.22uF</t>
  </si>
  <si>
    <t>C7</t>
  </si>
  <si>
    <t>399-3491-1-ND</t>
  </si>
  <si>
    <t>1uF</t>
  </si>
  <si>
    <t>C1, C6</t>
  </si>
  <si>
    <t>587-2229-1-ND</t>
  </si>
  <si>
    <t>10uF</t>
  </si>
  <si>
    <t>C10, C11, C12</t>
  </si>
  <si>
    <t>311-1355-1-ND</t>
  </si>
  <si>
    <t>22uF</t>
  </si>
  <si>
    <t>C8</t>
  </si>
  <si>
    <t>587-1305-1-ND</t>
  </si>
  <si>
    <t>100uF</t>
  </si>
  <si>
    <t>CAP, Al Electrolytic, Panasonic-D Pkg</t>
  </si>
  <si>
    <t>C13, C14, C15, C16, C17</t>
  </si>
  <si>
    <t>PCE3951CT-ND</t>
  </si>
  <si>
    <t>DIODE SCHOTTKY 40V 1A SMA</t>
  </si>
  <si>
    <t>D1</t>
  </si>
  <si>
    <t>B140-FDICT-ND</t>
  </si>
  <si>
    <t>47uH</t>
  </si>
  <si>
    <t>Inductor, SMT 1.25A</t>
  </si>
  <si>
    <t>L1</t>
  </si>
  <si>
    <t>SDR1006-470KLCT-ND</t>
  </si>
  <si>
    <t>LED GREEN 0805</t>
  </si>
  <si>
    <t>LED1, LED2, LED3</t>
  </si>
  <si>
    <t>754-1131-1-ND</t>
  </si>
  <si>
    <t>Logic-level n-Chan MOSFET SOT-23</t>
  </si>
  <si>
    <t>Q1, Q2</t>
  </si>
  <si>
    <t>IRLML2060TRPBFCT-ND</t>
  </si>
  <si>
    <t>Logic-level n-Chan MOSFET TO-220</t>
  </si>
  <si>
    <t>Q3, Q4</t>
  </si>
  <si>
    <t>IRLB8743PBF-ND</t>
  </si>
  <si>
    <t>1k</t>
  </si>
  <si>
    <t>RESISTOR_0805 0.1%</t>
  </si>
  <si>
    <t>R5</t>
  </si>
  <si>
    <t>RG20P1.0KBCT-ND</t>
  </si>
  <si>
    <t>1.8k</t>
  </si>
  <si>
    <t>RESISTOR_0805</t>
  </si>
  <si>
    <t>R9, R14</t>
  </si>
  <si>
    <t>311-1.8LHCT-ND</t>
  </si>
  <si>
    <t>4.7k</t>
  </si>
  <si>
    <t>RESISTOR_0805 1%</t>
  </si>
  <si>
    <t>R16, R17</t>
  </si>
  <si>
    <t>311-4.70KCRCT-ND</t>
  </si>
  <si>
    <t>5.6k</t>
  </si>
  <si>
    <t>R4</t>
  </si>
  <si>
    <t>P5.6KDATR-ND</t>
  </si>
  <si>
    <t>R2, R3</t>
  </si>
  <si>
    <t>311-22ARCT-ND</t>
  </si>
  <si>
    <t>R8, R11</t>
  </si>
  <si>
    <t>311-100ARCT-ND</t>
  </si>
  <si>
    <t>100k</t>
  </si>
  <si>
    <t>R1, R6, R7, R10, R12, R13, R18, R19, R20, R21, R22, R23, R24, R25</t>
  </si>
  <si>
    <t>RMCF0805JT100KCT-ND</t>
  </si>
  <si>
    <t>R15</t>
  </si>
  <si>
    <t>311-330ARCT-ND</t>
  </si>
  <si>
    <t>Reset</t>
  </si>
  <si>
    <t>SWITCH-MOMENTARY-2</t>
  </si>
  <si>
    <t>S2</t>
  </si>
  <si>
    <t>450-1133-ND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</si>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</sst>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&quot;$&quot;#,##0.00"/>
    <numFmt numFmtId="166" formatCode="&quot;$&quot;#,##0.00"/>
    <numFmt numFmtId="167" formatCode="&quot;$&quot;#,##0.00"/>
    <numFmt numFmtId="168" formatCode="&quot;$&quot;#,##0.00"/>
    <numFmt numFmtId="169" formatCode="&quot;$&quot;#,##0.00"/>
    <numFmt numFmtId="170" formatCode="&quot;$&quot;#,##0.00"/>
  </numFmts>
  <fonts count="1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7">
    <fill>
      <patternFill patternType="none"/>
    </fill>
    <fill>
      <patternFill patternType="gray125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99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fillId="0" numFmtId="0" borderId="0" fontId="0"/>
  </cellStyleXfs>
  <cellXfs count="27">
    <xf applyAlignment="1" fillId="0" xfId="0" numFmtId="0" borderId="0" fontId="0">
      <alignment vertical="bottom" horizontal="general" wrapText="1"/>
    </xf>
    <xf applyAlignment="1" fillId="2" xfId="0" numFmtId="164" borderId="0" fontId="0" applyNumberFormat="1" applyFill="1">
      <alignment vertical="bottom" horizontal="general" wrapText="1"/>
    </xf>
    <xf applyAlignment="1" fillId="3" xfId="0" numFmtId="0" borderId="0" applyFont="1" fontId="1" applyFill="1">
      <alignment vertical="center" horizontal="general"/>
    </xf>
    <xf applyAlignment="1" fillId="4" xfId="0" numFmtId="0" borderId="0" fontId="0" applyFill="1">
      <alignment vertical="bottom" horizontal="general" wrapText="1"/>
    </xf>
    <xf applyBorder="1" applyAlignment="1" fillId="0" xfId="0" numFmtId="165" borderId="1" fontId="0" applyNumberFormat="1">
      <alignment vertical="bottom" horizontal="general" wrapText="1"/>
    </xf>
    <xf applyAlignment="1" fillId="0" xfId="0" numFmtId="0" borderId="0" applyFont="1" fontId="2">
      <alignment vertical="center" horizontal="general" wrapText="1"/>
    </xf>
    <xf applyBorder="1" applyAlignment="1" fillId="0" xfId="0" numFmtId="0" borderId="2" fontId="0">
      <alignment vertical="bottom" horizontal="general" wrapText="1"/>
    </xf>
    <xf applyBorder="1" applyAlignment="1" fillId="5" xfId="0" numFmtId="0" borderId="3" applyFont="1" fontId="3" applyFill="1">
      <alignment vertical="center" horizontal="general"/>
    </xf>
    <xf applyBorder="1" applyAlignment="1" fillId="0" xfId="0" numFmtId="0" borderId="4" applyFont="1" fontId="4">
      <alignment vertical="center" horizontal="general"/>
    </xf>
    <xf applyAlignment="1" fillId="6" xfId="0" numFmtId="0" borderId="0" fontId="0" applyFill="1">
      <alignment vertical="bottom" horizontal="general" wrapText="1"/>
    </xf>
    <xf applyBorder="1" applyAlignment="1" fillId="7" xfId="0" numFmtId="0" borderId="5" applyFont="1" fontId="5" applyFill="1">
      <alignment vertical="center" horizontal="general" wrapText="1"/>
    </xf>
    <xf applyBorder="1" applyAlignment="1" fillId="8" xfId="0" numFmtId="166" borderId="6" fontId="0" applyNumberFormat="1" applyFill="1">
      <alignment vertical="bottom" horizontal="general" wrapText="1"/>
    </xf>
    <xf applyAlignment="1" fillId="0" xfId="0" numFmtId="167" borderId="0" fontId="0" applyNumberFormat="1">
      <alignment vertical="bottom" horizontal="general" wrapText="1"/>
    </xf>
    <xf applyAlignment="1" fillId="9" xfId="0" numFmtId="0" borderId="0" applyFont="1" fontId="6" applyFill="1">
      <alignment vertical="center" horizontal="general" wrapText="1"/>
    </xf>
    <xf applyAlignment="1" fillId="10" xfId="0" numFmtId="0" borderId="0" applyFont="1" fontId="7" applyFill="1">
      <alignment vertical="center" horizontal="general" wrapText="1"/>
    </xf>
    <xf applyBorder="1" applyAlignment="1" fillId="0" xfId="0" numFmtId="0" borderId="7" fontId="0">
      <alignment vertical="bottom" horizontal="general" wrapText="1"/>
    </xf>
    <xf applyBorder="1" applyAlignment="1" fillId="11" xfId="0" numFmtId="0" borderId="8" applyFont="1" fontId="8" applyFill="1">
      <alignment vertical="center" horizontal="general"/>
    </xf>
    <xf applyBorder="1" applyAlignment="1" fillId="0" xfId="0" numFmtId="0" borderId="9" applyFont="1" fontId="9">
      <alignment vertical="center" horizontal="general" wrapText="1"/>
    </xf>
    <xf applyAlignment="1" fillId="12" xfId="0" numFmtId="0" borderId="0" applyFont="1" fontId="10" applyFill="1">
      <alignment vertical="center" horizontal="general"/>
    </xf>
    <xf applyBorder="1" applyAlignment="1" fillId="13" xfId="0" numFmtId="0" borderId="10" fontId="0" applyFill="1">
      <alignment vertical="bottom" horizontal="general" wrapText="1"/>
    </xf>
    <xf applyBorder="1" applyAlignment="1" fillId="0" xfId="0" numFmtId="0" borderId="11" applyFont="1" fontId="11">
      <alignment vertical="center" horizontal="general"/>
    </xf>
    <xf applyBorder="1" applyAlignment="1" fillId="14" xfId="0" numFmtId="168" borderId="12" fontId="0" applyNumberFormat="1" applyFill="1">
      <alignment vertical="bottom" horizontal="general" wrapText="1"/>
    </xf>
    <xf applyBorder="1" applyAlignment="1" fillId="0" xfId="0" numFmtId="169" borderId="13" fontId="0" applyNumberFormat="1">
      <alignment vertical="bottom" horizontal="general" wrapText="1"/>
    </xf>
    <xf applyBorder="1" applyAlignment="1" fillId="0" xfId="0" numFmtId="0" borderId="14" applyFont="1" fontId="12">
      <alignment vertical="center" horizontal="general" wrapText="1"/>
    </xf>
    <xf applyBorder="1" applyAlignment="1" fillId="15" xfId="0" numFmtId="0" borderId="15" fontId="0" applyFill="1">
      <alignment vertical="bottom" horizontal="general" wrapText="1"/>
    </xf>
    <xf applyAlignment="1" fillId="0" xfId="0" numFmtId="0" borderId="0" applyFont="1" fontId="13">
      <alignment vertical="center" horizontal="general"/>
    </xf>
    <xf applyAlignment="1" fillId="16" xfId="0" numFmtId="170" borderId="0" fontId="0" applyNumberFormat="1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43" defaultRowHeight="12.75"/>
  <cols>
    <col min="1" customWidth="1" max="1" width="4.29"/>
    <col min="2" customWidth="1" max="2" width="15.86"/>
    <col min="3" customWidth="1" max="3" width="37.14"/>
    <col min="4" customWidth="1" max="4" width="60.57"/>
    <col min="5" customWidth="1" max="5" width="24.14"/>
    <col min="6" customWidth="1" max="6" width="8.71"/>
    <col min="7" customWidth="1" max="7" width="13.71"/>
  </cols>
  <sheetData>
    <row r="1">
      <c t="s" s="8" r="A1">
        <v>0</v>
      </c>
      <c t="s" s="8" r="B1">
        <v>1</v>
      </c>
      <c t="s" s="8" r="C1">
        <v>2</v>
      </c>
      <c t="s" s="8" r="D1">
        <v>3</v>
      </c>
      <c t="s" s="8" r="E1">
        <v>4</v>
      </c>
      <c t="s" s="15" r="F1">
        <v>5</v>
      </c>
      <c t="s" s="15" r="G1">
        <v>6</v>
      </c>
    </row>
    <row r="2">
      <c s="20" r="A2">
        <v>1</v>
      </c>
      <c t="s" s="20" r="B2">
        <v>7</v>
      </c>
      <c t="s" s="20" r="C2">
        <v>8</v>
      </c>
      <c t="s" s="20" r="D2">
        <v>9</v>
      </c>
      <c t="s" s="20" r="E2">
        <v>10</v>
      </c>
      <c s="6" r="F2">
        <v>0.743</v>
      </c>
      <c s="4" r="G2">
        <f>(A2*F2)</f>
        <v>0.743</v>
      </c>
    </row>
    <row r="3">
      <c s="25" r="A3">
        <v>1</v>
      </c>
      <c t="s" s="25" r="B3">
        <v>11</v>
      </c>
      <c t="s" s="25" r="C3">
        <v>12</v>
      </c>
      <c t="s" s="25" r="D3">
        <v>13</v>
      </c>
      <c t="s" s="25" r="E3">
        <v>14</v>
      </c>
      <c r="F3">
        <v>0.112</v>
      </c>
      <c s="12" r="G3">
        <f>(A3*F3)</f>
        <v>0.112</v>
      </c>
    </row>
    <row r="4">
      <c s="25" r="A4">
        <v>1</v>
      </c>
      <c t="s" s="25" r="B4">
        <v>15</v>
      </c>
      <c t="s" s="25" r="C4">
        <v>16</v>
      </c>
      <c t="s" s="25" r="D4">
        <v>17</v>
      </c>
      <c t="s" s="5" r="E4">
        <v>18</v>
      </c>
      <c r="F4">
        <v>6.14</v>
      </c>
      <c s="12" r="G4">
        <f>(A4*F4)</f>
        <v>6.14</v>
      </c>
    </row>
    <row r="5">
      <c s="8" r="A5">
        <v>1</v>
      </c>
      <c t="s" s="8" r="B5">
        <v>19</v>
      </c>
      <c t="s" s="8" r="C5">
        <v>20</v>
      </c>
      <c t="s" s="8" r="D5">
        <v>21</v>
      </c>
      <c t="s" s="17" r="E5">
        <v>22</v>
      </c>
      <c s="15" r="F5">
        <v>1.596</v>
      </c>
      <c s="22" r="G5">
        <f>(A5*F5)</f>
        <v>1.596</v>
      </c>
    </row>
    <row r="6">
      <c s="20" r="A6">
        <v>1</v>
      </c>
      <c t="s" s="20" r="B6">
        <v>23</v>
      </c>
      <c t="s" s="20" r="C6">
        <v>24</v>
      </c>
      <c t="s" s="20" r="D6">
        <v>25</v>
      </c>
      <c t="s" s="6" r="E6">
        <v>26</v>
      </c>
      <c s="6" r="F6">
        <v>0.063</v>
      </c>
      <c s="4" r="G6">
        <f>(A6*F6)</f>
        <v>0.063</v>
      </c>
    </row>
    <row r="7">
      <c s="25" r="A7">
        <v>2</v>
      </c>
      <c t="s" s="25" r="B7">
        <v>27</v>
      </c>
      <c t="s" s="25" r="C7">
        <v>28</v>
      </c>
      <c t="s" s="25" r="D7">
        <v>29</v>
      </c>
      <c t="s" r="E7">
        <v>30</v>
      </c>
      <c r="F7">
        <v>0.14166</v>
      </c>
      <c s="12" r="G7">
        <f>(A7*F7)</f>
        <v>0.28332</v>
      </c>
    </row>
    <row r="8">
      <c s="8" r="A8">
        <v>1</v>
      </c>
      <c t="s" s="8" r="B8">
        <v>31</v>
      </c>
      <c t="s" s="8" r="C8">
        <v>32</v>
      </c>
      <c t="s" s="8" r="D8">
        <v>33</v>
      </c>
      <c t="s" s="15" r="E8">
        <v>34</v>
      </c>
      <c s="15" r="F8">
        <v>0.29275</v>
      </c>
      <c s="22" r="G8">
        <f>(A8*F8)</f>
        <v>0.29275</v>
      </c>
    </row>
    <row r="9">
      <c s="20" r="A9">
        <v>7</v>
      </c>
      <c t="s" s="20" r="B9">
        <v>35</v>
      </c>
      <c t="s" s="20" r="C9">
        <v>24</v>
      </c>
      <c t="s" s="20" r="D9">
        <v>36</v>
      </c>
      <c t="s" s="6" r="E9">
        <v>26</v>
      </c>
      <c s="6" r="F9">
        <v>0.063</v>
      </c>
      <c s="4" r="G9">
        <f>(A9*F9)</f>
        <v>0.441</v>
      </c>
    </row>
    <row r="10">
      <c s="25" r="A10">
        <v>6</v>
      </c>
      <c t="s" r="B10">
        <v>37</v>
      </c>
      <c t="s" s="25" r="C10">
        <v>38</v>
      </c>
      <c t="s" s="25" r="D10">
        <v>39</v>
      </c>
      <c t="s" s="5" r="E10">
        <v>40</v>
      </c>
      <c r="F10">
        <v>0.17596</v>
      </c>
      <c s="12" r="G10">
        <f>(A10*F10)</f>
        <v>1.05576</v>
      </c>
    </row>
    <row r="11">
      <c s="25" r="A11">
        <v>2</v>
      </c>
      <c t="s" r="B11">
        <v>41</v>
      </c>
      <c t="s" s="25" r="C11">
        <v>42</v>
      </c>
      <c t="s" s="25" r="D11">
        <v>43</v>
      </c>
      <c t="s" r="E11">
        <v>44</v>
      </c>
      <c r="F11">
        <v>0.09237</v>
      </c>
      <c s="12" r="G11">
        <f>(A11*F11)</f>
        <v>0.18474</v>
      </c>
    </row>
    <row r="12">
      <c s="25" r="A12">
        <v>4</v>
      </c>
      <c t="s" s="25" r="B12">
        <v>45</v>
      </c>
      <c t="s" s="25" r="C12">
        <v>46</v>
      </c>
      <c t="s" s="25" r="D12">
        <v>47</v>
      </c>
      <c t="s" r="E12">
        <v>48</v>
      </c>
      <c r="F12">
        <v>0.13541</v>
      </c>
      <c s="12" r="G12">
        <f>(A12*F12)</f>
        <v>0.54164</v>
      </c>
    </row>
    <row r="13">
      <c s="25" r="A13">
        <v>2</v>
      </c>
      <c t="s" s="25" r="B13">
        <v>49</v>
      </c>
      <c t="s" s="25" r="C13">
        <v>50</v>
      </c>
      <c s="25" r="D13"/>
      <c t="s" r="E13">
        <v>51</v>
      </c>
      <c r="F13">
        <v>1.34</v>
      </c>
      <c s="12" r="G13">
        <f>(A13*F13)</f>
        <v>2.68</v>
      </c>
    </row>
    <row r="14">
      <c s="25" r="A14">
        <v>1</v>
      </c>
      <c t="s" s="25" r="B14">
        <v>52</v>
      </c>
      <c t="s" s="25" r="C14">
        <v>53</v>
      </c>
      <c t="s" s="25" r="D14">
        <v>54</v>
      </c>
      <c t="s" s="5" r="E14">
        <v>55</v>
      </c>
      <c r="F14">
        <v>0.856</v>
      </c>
      <c s="12" r="G14">
        <f>(A14*F14)</f>
        <v>0.856</v>
      </c>
    </row>
    <row r="15">
      <c s="2" r="A15">
        <v>1</v>
      </c>
      <c t="s" s="2" r="B15">
        <v>56</v>
      </c>
      <c t="s" s="2" r="C15">
        <v>57</v>
      </c>
      <c t="s" s="2" r="D15">
        <v>58</v>
      </c>
      <c t="s" s="13" r="E15">
        <v>59</v>
      </c>
      <c s="3" r="F15">
        <v>0.54</v>
      </c>
      <c s="1" r="G15">
        <f>(A15*F15)</f>
        <v>0.54</v>
      </c>
    </row>
    <row r="16">
      <c s="7" r="A16">
        <v>0</v>
      </c>
      <c t="s" s="7" r="B16">
        <v>60</v>
      </c>
      <c t="s" s="7" r="C16">
        <v>60</v>
      </c>
      <c t="s" s="7" r="D16">
        <v>61</v>
      </c>
      <c t="s" s="10" r="E16">
        <v>62</v>
      </c>
      <c s="24" r="F16">
        <v>0.5355</v>
      </c>
      <c s="11" r="G16">
        <f>(A16*F16)</f>
        <v>0</v>
      </c>
    </row>
    <row r="17">
      <c s="16" r="A17">
        <v>0</v>
      </c>
      <c t="s" s="16" r="B17">
        <v>63</v>
      </c>
      <c t="s" s="16" r="C17">
        <v>64</v>
      </c>
      <c t="s" s="16" r="D17">
        <v>65</v>
      </c>
      <c t="s" s="16" r="E17">
        <v>66</v>
      </c>
      <c s="19" r="F17">
        <v>0.87</v>
      </c>
      <c s="21" r="G17">
        <f>(A17*F17)</f>
        <v>0</v>
      </c>
    </row>
    <row r="18">
      <c s="18" r="A18">
        <v>1</v>
      </c>
      <c t="s" s="18" r="B18">
        <v>67</v>
      </c>
      <c t="s" s="18" r="C18">
        <v>68</v>
      </c>
      <c t="s" s="18" r="D18">
        <v>69</v>
      </c>
      <c t="s" s="14" r="E18">
        <v>70</v>
      </c>
      <c s="9" r="F18">
        <v>0.33582</v>
      </c>
      <c s="26" r="G18">
        <f>(A18*F18)</f>
        <v>0.33582</v>
      </c>
    </row>
    <row customHeight="1" r="19" ht="16.5">
      <c s="2" r="A19">
        <v>1</v>
      </c>
      <c t="s" s="2" r="B19">
        <v>71</v>
      </c>
      <c t="s" s="2" r="C19">
        <v>72</v>
      </c>
      <c t="s" s="2" r="D19">
        <v>73</v>
      </c>
      <c t="s" s="13" r="E19">
        <v>74</v>
      </c>
      <c s="3" r="F19">
        <v>0.45</v>
      </c>
      <c s="1" r="G19">
        <f>(A19*F19)</f>
        <v>0.45</v>
      </c>
    </row>
    <row customHeight="1" r="20" ht="16.5">
      <c s="18" r="A20">
        <v>0</v>
      </c>
      <c t="s" s="18" r="B20">
        <v>75</v>
      </c>
      <c t="s" s="18" r="C20">
        <v>72</v>
      </c>
      <c t="s" s="18" r="D20">
        <v>73</v>
      </c>
      <c t="s" s="18" r="E20">
        <v>76</v>
      </c>
      <c s="9" r="F20">
        <v>0.182</v>
      </c>
      <c s="26" r="G20">
        <f>(A20*F20)</f>
        <v>0</v>
      </c>
    </row>
    <row customHeight="1" r="21" ht="15.75">
      <c s="25" r="A21">
        <v>5</v>
      </c>
      <c t="s" s="25" r="B21">
        <v>77</v>
      </c>
      <c t="s" s="25" r="C21">
        <v>78</v>
      </c>
      <c t="s" s="25" r="D21">
        <v>79</v>
      </c>
      <c t="s" s="5" r="E21">
        <v>80</v>
      </c>
      <c r="F21">
        <v>0.006</v>
      </c>
      <c s="12" r="G21">
        <f>(A21*F21)</f>
        <v>0.03</v>
      </c>
    </row>
    <row r="22">
      <c s="25" r="A22">
        <v>1</v>
      </c>
      <c t="s" s="25" r="B22">
        <v>81</v>
      </c>
      <c t="s" s="25" r="C22">
        <v>78</v>
      </c>
      <c t="s" s="25" r="D22">
        <v>82</v>
      </c>
      <c t="s" s="25" r="E22">
        <v>83</v>
      </c>
      <c r="F22">
        <v>0.02043</v>
      </c>
      <c s="12" r="G22">
        <f>(A22*F22)</f>
        <v>0.02043</v>
      </c>
    </row>
    <row r="23">
      <c s="25" r="A23">
        <v>2</v>
      </c>
      <c t="s" s="25" r="B23">
        <v>84</v>
      </c>
      <c t="s" s="25" r="C23">
        <v>78</v>
      </c>
      <c t="s" s="25" r="D23">
        <v>85</v>
      </c>
      <c t="s" s="25" r="E23">
        <v>86</v>
      </c>
      <c r="F23">
        <v>0.03055</v>
      </c>
      <c s="12" r="G23">
        <f>(A23*F23)</f>
        <v>0.0611</v>
      </c>
    </row>
    <row r="24">
      <c s="25" r="A24">
        <v>3</v>
      </c>
      <c t="s" s="25" r="B24">
        <v>87</v>
      </c>
      <c t="s" s="25" r="C24">
        <v>78</v>
      </c>
      <c t="s" s="25" r="D24">
        <v>88</v>
      </c>
      <c t="s" s="5" r="E24">
        <v>89</v>
      </c>
      <c r="F24">
        <v>0.025</v>
      </c>
      <c s="12" r="G24">
        <f>(A24*F24)</f>
        <v>0.075</v>
      </c>
    </row>
    <row r="25">
      <c s="25" r="A25">
        <v>1</v>
      </c>
      <c t="s" s="25" r="B25">
        <v>90</v>
      </c>
      <c t="s" s="25" r="C25">
        <v>78</v>
      </c>
      <c t="s" s="25" r="D25">
        <v>91</v>
      </c>
      <c t="s" s="5" r="E25">
        <v>92</v>
      </c>
      <c r="F25">
        <v>0.056</v>
      </c>
      <c s="12" r="G25">
        <f>(A25*F25)</f>
        <v>0.056</v>
      </c>
    </row>
    <row r="26">
      <c s="25" r="A26">
        <v>5</v>
      </c>
      <c t="s" s="25" r="B26">
        <v>93</v>
      </c>
      <c t="s" s="25" r="C26">
        <v>94</v>
      </c>
      <c t="s" s="25" r="D26">
        <v>95</v>
      </c>
      <c t="s" s="5" r="E26">
        <v>96</v>
      </c>
      <c r="F26">
        <v>0.1202</v>
      </c>
      <c s="12" r="G26">
        <f>(A26*F26)</f>
        <v>0.601</v>
      </c>
    </row>
    <row r="27">
      <c s="25" r="A27">
        <v>1</v>
      </c>
      <c t="s" s="25" r="C27">
        <v>97</v>
      </c>
      <c t="s" s="25" r="D27">
        <v>98</v>
      </c>
      <c t="s" s="5" r="E27">
        <v>99</v>
      </c>
      <c r="F27">
        <v>0.0648</v>
      </c>
      <c s="12" r="G27">
        <f>(A27*F27)</f>
        <v>0.0648</v>
      </c>
    </row>
    <row r="28">
      <c s="25" r="A28">
        <v>1</v>
      </c>
      <c t="s" s="25" r="B28">
        <v>100</v>
      </c>
      <c t="s" s="25" r="C28">
        <v>101</v>
      </c>
      <c t="s" s="25" r="D28">
        <v>102</v>
      </c>
      <c t="s" s="5" r="E28">
        <v>103</v>
      </c>
      <c r="F28">
        <v>0.3</v>
      </c>
      <c s="12" r="G28">
        <f>(A28*F28)</f>
        <v>0.3</v>
      </c>
    </row>
    <row r="29">
      <c s="25" r="A29">
        <v>3</v>
      </c>
      <c t="s" s="25" r="B29">
        <v>63</v>
      </c>
      <c t="s" s="25" r="C29">
        <v>104</v>
      </c>
      <c t="s" s="25" r="D29">
        <v>105</v>
      </c>
      <c t="s" s="5" r="E29">
        <v>106</v>
      </c>
      <c r="F29">
        <v>0.039</v>
      </c>
      <c s="12" r="G29">
        <f>(A29*F29)</f>
        <v>0.117</v>
      </c>
    </row>
    <row r="30">
      <c s="25" r="A30">
        <v>2</v>
      </c>
      <c t="s" s="25" r="C30">
        <v>107</v>
      </c>
      <c t="s" s="25" r="D30">
        <v>108</v>
      </c>
      <c t="s" s="5" r="E30">
        <v>109</v>
      </c>
      <c r="F30">
        <v>0.087</v>
      </c>
      <c s="12" r="G30">
        <f>(A30*F30)</f>
        <v>0.174</v>
      </c>
    </row>
    <row r="31">
      <c s="25" r="A31">
        <v>2</v>
      </c>
      <c t="s" s="25" r="C31">
        <v>110</v>
      </c>
      <c t="s" s="25" r="D31">
        <v>111</v>
      </c>
      <c t="s" s="5" r="E31">
        <v>112</v>
      </c>
      <c r="F31">
        <v>0.52632</v>
      </c>
      <c s="12" r="G31">
        <f>(A31*F31)</f>
        <v>1.05264</v>
      </c>
    </row>
    <row r="32">
      <c s="25" r="A32">
        <v>1</v>
      </c>
      <c t="s" s="25" r="B32">
        <v>113</v>
      </c>
      <c t="s" s="25" r="C32">
        <v>114</v>
      </c>
      <c t="s" s="25" r="D32">
        <v>115</v>
      </c>
      <c t="s" s="25" r="E32">
        <v>116</v>
      </c>
      <c r="F32">
        <v>0.058</v>
      </c>
      <c s="12" r="G32">
        <f>(A32*F32)</f>
        <v>0.058</v>
      </c>
    </row>
    <row r="33">
      <c s="25" r="A33">
        <v>2</v>
      </c>
      <c t="s" s="25" r="B33">
        <v>117</v>
      </c>
      <c t="s" s="25" r="C33">
        <v>118</v>
      </c>
      <c t="s" s="25" r="D33">
        <v>119</v>
      </c>
      <c t="s" s="5" r="E33">
        <v>120</v>
      </c>
      <c r="F33">
        <v>0.058</v>
      </c>
      <c s="12" r="G33">
        <f>(A33*F33)</f>
        <v>0.116</v>
      </c>
    </row>
    <row r="34">
      <c s="25" r="A34">
        <v>2</v>
      </c>
      <c t="s" s="25" r="B34">
        <v>121</v>
      </c>
      <c t="s" s="25" r="C34">
        <v>122</v>
      </c>
      <c t="s" s="25" r="D34">
        <v>123</v>
      </c>
      <c t="s" s="5" r="E34">
        <v>124</v>
      </c>
      <c r="F34">
        <v>0.00266</v>
      </c>
      <c s="12" r="G34">
        <f>(A34*F34)</f>
        <v>0.00532</v>
      </c>
    </row>
    <row r="35">
      <c s="25" r="A35">
        <v>1</v>
      </c>
      <c t="s" s="25" r="B35">
        <v>125</v>
      </c>
      <c t="s" s="25" r="C35">
        <v>114</v>
      </c>
      <c t="s" s="25" r="D35">
        <v>126</v>
      </c>
      <c t="s" s="25" r="E35">
        <v>127</v>
      </c>
      <c r="F35">
        <v>0.013</v>
      </c>
      <c s="12" r="G35">
        <f>(A35*F35)</f>
        <v>0.013</v>
      </c>
    </row>
    <row r="36">
      <c s="25" r="A36">
        <v>2</v>
      </c>
      <c s="25" r="B36">
        <v>22</v>
      </c>
      <c t="s" s="25" r="C36">
        <v>118</v>
      </c>
      <c t="s" s="25" r="D36">
        <v>128</v>
      </c>
      <c t="s" s="5" r="E36">
        <v>129</v>
      </c>
      <c r="F36">
        <v>0.00209</v>
      </c>
      <c s="12" r="G36">
        <f>(A36*F36)</f>
        <v>0.00418</v>
      </c>
    </row>
    <row r="37">
      <c s="25" r="A37">
        <v>2</v>
      </c>
      <c s="25" r="B37">
        <v>100</v>
      </c>
      <c t="s" s="25" r="C37">
        <v>118</v>
      </c>
      <c t="s" s="25" r="D37">
        <v>130</v>
      </c>
      <c t="s" s="5" r="E37">
        <v>131</v>
      </c>
      <c r="F37">
        <v>0.00209</v>
      </c>
      <c s="12" r="G37">
        <f>(A37*F37)</f>
        <v>0.00418</v>
      </c>
    </row>
    <row r="38">
      <c s="25" r="A38">
        <v>14</v>
      </c>
      <c t="s" s="25" r="B38">
        <v>132</v>
      </c>
      <c t="s" s="25" r="C38">
        <v>118</v>
      </c>
      <c t="s" s="25" r="D38">
        <v>133</v>
      </c>
      <c t="s" s="5" r="E38">
        <v>134</v>
      </c>
      <c r="F38">
        <v>0.0019</v>
      </c>
      <c s="12" r="G38">
        <f>(A38*F38)</f>
        <v>0.0266</v>
      </c>
    </row>
    <row r="39">
      <c s="25" r="A39">
        <v>1</v>
      </c>
      <c s="25" r="B39">
        <v>330</v>
      </c>
      <c t="s" s="25" r="C39">
        <v>118</v>
      </c>
      <c t="s" s="25" r="D39">
        <v>135</v>
      </c>
      <c t="s" s="25" r="E39">
        <v>136</v>
      </c>
      <c r="F39">
        <v>0.00209</v>
      </c>
      <c s="12" r="G39">
        <f>(A39*F39)</f>
        <v>0.00209</v>
      </c>
    </row>
    <row r="40">
      <c s="8" r="A40">
        <v>1</v>
      </c>
      <c t="s" s="8" r="B40">
        <v>137</v>
      </c>
      <c t="s" s="8" r="C40">
        <v>138</v>
      </c>
      <c t="s" s="8" r="D40">
        <v>139</v>
      </c>
      <c t="s" s="8" r="E40">
        <v>140</v>
      </c>
      <c s="15" r="F40">
        <v>0.1398</v>
      </c>
      <c s="22" r="G40">
        <f>(A40*F40)</f>
        <v>0.1398</v>
      </c>
    </row>
    <row r="41">
      <c s="20" r="A41"/>
      <c s="20" r="B41"/>
      <c s="20" r="C41"/>
      <c s="20" r="D41"/>
      <c s="23" r="E41"/>
      <c s="6" r="F41"/>
      <c s="6" r="G41"/>
    </row>
    <row r="42">
      <c s="25" r="A42"/>
      <c s="25" r="B42"/>
      <c s="25" r="C42"/>
      <c s="25" r="D42"/>
      <c s="5" r="E42"/>
      <c t="s" r="F42">
        <v>141</v>
      </c>
      <c s="12" r="G42">
        <f>(sum(G2:G40))</f>
        <v>19.23617</v>
      </c>
    </row>
    <row r="43">
      <c s="25" r="A43"/>
      <c s="25" r="B43"/>
      <c s="25" r="C43"/>
      <c s="25" r="D43"/>
      <c s="5" r="E43"/>
      <c s="12" r="G43"/>
    </row>
  </sheetData>
</worksheet>
</file>