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CF38721C-9606-45BD-B8D1-465370A6A04A}" xr6:coauthVersionLast="47" xr6:coauthVersionMax="47" xr10:uidLastSave="{00000000-0000-0000-0000-000000000000}"/>
  <bookViews>
    <workbookView xWindow="7845" yWindow="165" windowWidth="27420" windowHeight="19020" tabRatio="500" xr2:uid="{00000000-000D-0000-FFFF-FFFF00000000}"/>
  </bookViews>
  <sheets>
    <sheet name="Historical Data" sheetId="1" r:id="rId1"/>
    <sheet name="Historical" sheetId="2" r:id="rId2"/>
    <sheet name="Monte Carlo" sheetId="3" r:id="rId3"/>
    <sheet name="Random" sheetId="4" r:id="rId4"/>
    <sheet name="Cholesky" sheetId="5" r:id="rId5"/>
    <sheet name="Analytic VaR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6" l="1" a="1"/>
  <c r="B14" i="6" s="1"/>
  <c r="C12" i="6"/>
  <c r="B12" i="6"/>
  <c r="C11" i="6" s="1"/>
  <c r="B11" i="6"/>
  <c r="B15" i="6" s="1" a="1"/>
  <c r="B15" i="6" s="1"/>
  <c r="C10" i="6"/>
  <c r="A12" i="6" s="1"/>
  <c r="C7" i="6"/>
  <c r="C6" i="6"/>
  <c r="A8" i="6" s="1"/>
  <c r="B6" i="6"/>
  <c r="D14" i="5"/>
  <c r="D9" i="5"/>
  <c r="D13" i="5" s="1"/>
  <c r="C9" i="5"/>
  <c r="C13" i="5" s="1"/>
  <c r="B5" i="4"/>
  <c r="D2" i="4" s="1"/>
  <c r="G21" i="3"/>
  <c r="G20" i="3"/>
  <c r="F20" i="3"/>
  <c r="B6" i="3"/>
  <c r="B5" i="3"/>
  <c r="B3" i="3"/>
  <c r="L2" i="3"/>
  <c r="O2" i="3" s="1"/>
  <c r="G2" i="3"/>
  <c r="F2" i="3"/>
  <c r="E2" i="3"/>
  <c r="E13" i="3" s="1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S13" i="2"/>
  <c r="D13" i="2"/>
  <c r="S12" i="2"/>
  <c r="D12" i="2"/>
  <c r="S11" i="2"/>
  <c r="D11" i="2"/>
  <c r="D10" i="2"/>
  <c r="D9" i="2"/>
  <c r="D8" i="2"/>
  <c r="D7" i="2"/>
  <c r="D6" i="2"/>
  <c r="B6" i="2"/>
  <c r="D5" i="2"/>
  <c r="B5" i="2"/>
  <c r="D4" i="2"/>
  <c r="D3" i="2"/>
  <c r="B3" i="2"/>
  <c r="G502" i="1"/>
  <c r="G502" i="2" s="1"/>
  <c r="F502" i="1"/>
  <c r="F502" i="2" s="1"/>
  <c r="E502" i="1"/>
  <c r="E502" i="2" s="1"/>
  <c r="G501" i="1"/>
  <c r="G501" i="2" s="1"/>
  <c r="F501" i="1"/>
  <c r="F501" i="2" s="1"/>
  <c r="E501" i="1"/>
  <c r="E501" i="2" s="1"/>
  <c r="G500" i="1"/>
  <c r="G500" i="2" s="1"/>
  <c r="F500" i="1"/>
  <c r="F500" i="2" s="1"/>
  <c r="E500" i="1"/>
  <c r="E500" i="2" s="1"/>
  <c r="G499" i="1"/>
  <c r="G499" i="2" s="1"/>
  <c r="F499" i="1"/>
  <c r="F499" i="2" s="1"/>
  <c r="E499" i="1"/>
  <c r="E499" i="2" s="1"/>
  <c r="G498" i="1"/>
  <c r="G498" i="2" s="1"/>
  <c r="F498" i="1"/>
  <c r="F498" i="2" s="1"/>
  <c r="E498" i="1"/>
  <c r="E498" i="2" s="1"/>
  <c r="G497" i="1"/>
  <c r="G497" i="2" s="1"/>
  <c r="F497" i="1"/>
  <c r="F497" i="2" s="1"/>
  <c r="E497" i="1"/>
  <c r="E497" i="2" s="1"/>
  <c r="G496" i="1"/>
  <c r="G496" i="2" s="1"/>
  <c r="F496" i="1"/>
  <c r="F496" i="2" s="1"/>
  <c r="E496" i="1"/>
  <c r="E496" i="2" s="1"/>
  <c r="G495" i="1"/>
  <c r="G495" i="2" s="1"/>
  <c r="F495" i="1"/>
  <c r="F495" i="2" s="1"/>
  <c r="E495" i="1"/>
  <c r="E495" i="2" s="1"/>
  <c r="G494" i="1"/>
  <c r="G494" i="2" s="1"/>
  <c r="F494" i="1"/>
  <c r="F494" i="2" s="1"/>
  <c r="E494" i="1"/>
  <c r="E494" i="2" s="1"/>
  <c r="G493" i="1"/>
  <c r="G493" i="2" s="1"/>
  <c r="F493" i="1"/>
  <c r="F493" i="2" s="1"/>
  <c r="E493" i="1"/>
  <c r="E493" i="2" s="1"/>
  <c r="G492" i="1"/>
  <c r="G492" i="2" s="1"/>
  <c r="F492" i="1"/>
  <c r="F492" i="2" s="1"/>
  <c r="E492" i="1"/>
  <c r="E492" i="2" s="1"/>
  <c r="G491" i="1"/>
  <c r="G491" i="2" s="1"/>
  <c r="F491" i="1"/>
  <c r="F491" i="2" s="1"/>
  <c r="E491" i="1"/>
  <c r="E491" i="2" s="1"/>
  <c r="G490" i="1"/>
  <c r="G490" i="2" s="1"/>
  <c r="F490" i="1"/>
  <c r="F490" i="2" s="1"/>
  <c r="E490" i="1"/>
  <c r="E490" i="2" s="1"/>
  <c r="G489" i="1"/>
  <c r="G489" i="2" s="1"/>
  <c r="F489" i="1"/>
  <c r="F489" i="2" s="1"/>
  <c r="E489" i="1"/>
  <c r="E489" i="2" s="1"/>
  <c r="G488" i="1"/>
  <c r="G488" i="2" s="1"/>
  <c r="F488" i="1"/>
  <c r="F488" i="2" s="1"/>
  <c r="E488" i="1"/>
  <c r="E488" i="2" s="1"/>
  <c r="G487" i="1"/>
  <c r="G487" i="2" s="1"/>
  <c r="F487" i="1"/>
  <c r="F487" i="2" s="1"/>
  <c r="E487" i="1"/>
  <c r="E487" i="2" s="1"/>
  <c r="G486" i="1"/>
  <c r="G486" i="2" s="1"/>
  <c r="F486" i="1"/>
  <c r="F486" i="2" s="1"/>
  <c r="E486" i="1"/>
  <c r="E486" i="2" s="1"/>
  <c r="G485" i="1"/>
  <c r="G485" i="2" s="1"/>
  <c r="F485" i="1"/>
  <c r="F485" i="2" s="1"/>
  <c r="E485" i="1"/>
  <c r="E485" i="2" s="1"/>
  <c r="G484" i="1"/>
  <c r="G484" i="2" s="1"/>
  <c r="F484" i="1"/>
  <c r="F484" i="2" s="1"/>
  <c r="E484" i="1"/>
  <c r="E484" i="2" s="1"/>
  <c r="G483" i="1"/>
  <c r="G483" i="2" s="1"/>
  <c r="F483" i="1"/>
  <c r="F483" i="2" s="1"/>
  <c r="E483" i="1"/>
  <c r="E483" i="2" s="1"/>
  <c r="G482" i="1"/>
  <c r="G482" i="2" s="1"/>
  <c r="F482" i="1"/>
  <c r="F482" i="2" s="1"/>
  <c r="E482" i="1"/>
  <c r="E482" i="2" s="1"/>
  <c r="G481" i="1"/>
  <c r="G481" i="2" s="1"/>
  <c r="F481" i="1"/>
  <c r="F481" i="2" s="1"/>
  <c r="E481" i="1"/>
  <c r="E481" i="2" s="1"/>
  <c r="G480" i="1"/>
  <c r="G480" i="2" s="1"/>
  <c r="F480" i="1"/>
  <c r="F480" i="2" s="1"/>
  <c r="E480" i="1"/>
  <c r="E480" i="2" s="1"/>
  <c r="G479" i="1"/>
  <c r="G479" i="2" s="1"/>
  <c r="F479" i="1"/>
  <c r="F479" i="2" s="1"/>
  <c r="E479" i="1"/>
  <c r="E479" i="2" s="1"/>
  <c r="G478" i="1"/>
  <c r="G478" i="2" s="1"/>
  <c r="F478" i="1"/>
  <c r="F478" i="2" s="1"/>
  <c r="E478" i="1"/>
  <c r="E478" i="2" s="1"/>
  <c r="G477" i="1"/>
  <c r="G477" i="2" s="1"/>
  <c r="F477" i="1"/>
  <c r="F477" i="2" s="1"/>
  <c r="E477" i="1"/>
  <c r="E477" i="2" s="1"/>
  <c r="G476" i="1"/>
  <c r="G476" i="2" s="1"/>
  <c r="F476" i="1"/>
  <c r="F476" i="2" s="1"/>
  <c r="E476" i="1"/>
  <c r="E476" i="2" s="1"/>
  <c r="G475" i="1"/>
  <c r="G475" i="2" s="1"/>
  <c r="F475" i="1"/>
  <c r="F475" i="2" s="1"/>
  <c r="E475" i="1"/>
  <c r="E475" i="2" s="1"/>
  <c r="G474" i="1"/>
  <c r="G474" i="2" s="1"/>
  <c r="F474" i="1"/>
  <c r="F474" i="2" s="1"/>
  <c r="E474" i="1"/>
  <c r="E474" i="2" s="1"/>
  <c r="G473" i="1"/>
  <c r="G473" i="2" s="1"/>
  <c r="F473" i="1"/>
  <c r="F473" i="2" s="1"/>
  <c r="E473" i="1"/>
  <c r="E473" i="2" s="1"/>
  <c r="G472" i="1"/>
  <c r="G472" i="2" s="1"/>
  <c r="F472" i="1"/>
  <c r="F472" i="2" s="1"/>
  <c r="E472" i="1"/>
  <c r="E472" i="2" s="1"/>
  <c r="G471" i="1"/>
  <c r="G471" i="2" s="1"/>
  <c r="F471" i="1"/>
  <c r="F471" i="2" s="1"/>
  <c r="E471" i="1"/>
  <c r="E471" i="2" s="1"/>
  <c r="G470" i="1"/>
  <c r="G470" i="2" s="1"/>
  <c r="F470" i="1"/>
  <c r="F470" i="2" s="1"/>
  <c r="E470" i="1"/>
  <c r="E470" i="2" s="1"/>
  <c r="G469" i="1"/>
  <c r="G469" i="2" s="1"/>
  <c r="F469" i="1"/>
  <c r="F469" i="2" s="1"/>
  <c r="E469" i="1"/>
  <c r="E469" i="2" s="1"/>
  <c r="G468" i="1"/>
  <c r="G468" i="2" s="1"/>
  <c r="F468" i="1"/>
  <c r="F468" i="2" s="1"/>
  <c r="E468" i="1"/>
  <c r="E468" i="2" s="1"/>
  <c r="G467" i="1"/>
  <c r="G467" i="2" s="1"/>
  <c r="F467" i="1"/>
  <c r="F467" i="2" s="1"/>
  <c r="E467" i="1"/>
  <c r="E467" i="2" s="1"/>
  <c r="G466" i="1"/>
  <c r="G466" i="2" s="1"/>
  <c r="F466" i="1"/>
  <c r="F466" i="2" s="1"/>
  <c r="E466" i="1"/>
  <c r="E466" i="2" s="1"/>
  <c r="G465" i="1"/>
  <c r="G465" i="2" s="1"/>
  <c r="F465" i="1"/>
  <c r="F465" i="2" s="1"/>
  <c r="E465" i="1"/>
  <c r="E465" i="2" s="1"/>
  <c r="G464" i="1"/>
  <c r="G464" i="2" s="1"/>
  <c r="F464" i="1"/>
  <c r="F464" i="2" s="1"/>
  <c r="E464" i="1"/>
  <c r="E464" i="2" s="1"/>
  <c r="G463" i="1"/>
  <c r="G463" i="2" s="1"/>
  <c r="F463" i="1"/>
  <c r="F463" i="2" s="1"/>
  <c r="E463" i="1"/>
  <c r="E463" i="2" s="1"/>
  <c r="G462" i="1"/>
  <c r="G462" i="2" s="1"/>
  <c r="F462" i="1"/>
  <c r="F462" i="2" s="1"/>
  <c r="E462" i="1"/>
  <c r="E462" i="2" s="1"/>
  <c r="G461" i="1"/>
  <c r="G461" i="2" s="1"/>
  <c r="F461" i="1"/>
  <c r="F461" i="2" s="1"/>
  <c r="E461" i="1"/>
  <c r="E461" i="2" s="1"/>
  <c r="G460" i="1"/>
  <c r="G460" i="2" s="1"/>
  <c r="F460" i="1"/>
  <c r="F460" i="2" s="1"/>
  <c r="E460" i="1"/>
  <c r="E460" i="2" s="1"/>
  <c r="G459" i="1"/>
  <c r="G459" i="2" s="1"/>
  <c r="F459" i="1"/>
  <c r="F459" i="2" s="1"/>
  <c r="E459" i="1"/>
  <c r="E459" i="2" s="1"/>
  <c r="G458" i="1"/>
  <c r="G458" i="2" s="1"/>
  <c r="F458" i="1"/>
  <c r="F458" i="2" s="1"/>
  <c r="E458" i="1"/>
  <c r="E458" i="2" s="1"/>
  <c r="G457" i="1"/>
  <c r="G457" i="2" s="1"/>
  <c r="F457" i="1"/>
  <c r="F457" i="2" s="1"/>
  <c r="E457" i="1"/>
  <c r="E457" i="2" s="1"/>
  <c r="G456" i="1"/>
  <c r="G456" i="2" s="1"/>
  <c r="F456" i="1"/>
  <c r="F456" i="2" s="1"/>
  <c r="E456" i="1"/>
  <c r="E456" i="2" s="1"/>
  <c r="G455" i="1"/>
  <c r="G455" i="2" s="1"/>
  <c r="F455" i="1"/>
  <c r="F455" i="2" s="1"/>
  <c r="E455" i="1"/>
  <c r="E455" i="2" s="1"/>
  <c r="G454" i="1"/>
  <c r="G454" i="2" s="1"/>
  <c r="F454" i="1"/>
  <c r="F454" i="2" s="1"/>
  <c r="E454" i="1"/>
  <c r="E454" i="2" s="1"/>
  <c r="G453" i="1"/>
  <c r="G453" i="2" s="1"/>
  <c r="F453" i="1"/>
  <c r="F453" i="2" s="1"/>
  <c r="E453" i="1"/>
  <c r="E453" i="2" s="1"/>
  <c r="G452" i="1"/>
  <c r="G452" i="2" s="1"/>
  <c r="F452" i="1"/>
  <c r="F452" i="2" s="1"/>
  <c r="E452" i="1"/>
  <c r="E452" i="2" s="1"/>
  <c r="G451" i="1"/>
  <c r="G451" i="2" s="1"/>
  <c r="F451" i="1"/>
  <c r="F451" i="2" s="1"/>
  <c r="E451" i="1"/>
  <c r="E451" i="2" s="1"/>
  <c r="G450" i="1"/>
  <c r="G450" i="2" s="1"/>
  <c r="F450" i="1"/>
  <c r="F450" i="2" s="1"/>
  <c r="E450" i="1"/>
  <c r="E450" i="2" s="1"/>
  <c r="G449" i="1"/>
  <c r="G449" i="2" s="1"/>
  <c r="F449" i="1"/>
  <c r="F449" i="2" s="1"/>
  <c r="E449" i="1"/>
  <c r="E449" i="2" s="1"/>
  <c r="G448" i="1"/>
  <c r="G448" i="2" s="1"/>
  <c r="F448" i="1"/>
  <c r="F448" i="2" s="1"/>
  <c r="E448" i="1"/>
  <c r="E448" i="2" s="1"/>
  <c r="G447" i="1"/>
  <c r="G447" i="2" s="1"/>
  <c r="F447" i="1"/>
  <c r="F447" i="2" s="1"/>
  <c r="E447" i="1"/>
  <c r="E447" i="2" s="1"/>
  <c r="G446" i="1"/>
  <c r="G446" i="2" s="1"/>
  <c r="F446" i="1"/>
  <c r="F446" i="2" s="1"/>
  <c r="E446" i="1"/>
  <c r="E446" i="2" s="1"/>
  <c r="G445" i="1"/>
  <c r="G445" i="2" s="1"/>
  <c r="F445" i="1"/>
  <c r="F445" i="2" s="1"/>
  <c r="E445" i="1"/>
  <c r="E445" i="2" s="1"/>
  <c r="G444" i="1"/>
  <c r="G444" i="2" s="1"/>
  <c r="F444" i="1"/>
  <c r="F444" i="2" s="1"/>
  <c r="E444" i="1"/>
  <c r="E444" i="2" s="1"/>
  <c r="G443" i="1"/>
  <c r="G443" i="2" s="1"/>
  <c r="F443" i="1"/>
  <c r="F443" i="2" s="1"/>
  <c r="E443" i="1"/>
  <c r="E443" i="2" s="1"/>
  <c r="G442" i="1"/>
  <c r="G442" i="2" s="1"/>
  <c r="F442" i="1"/>
  <c r="F442" i="2" s="1"/>
  <c r="E442" i="1"/>
  <c r="E442" i="2" s="1"/>
  <c r="G441" i="1"/>
  <c r="G441" i="2" s="1"/>
  <c r="F441" i="1"/>
  <c r="F441" i="2" s="1"/>
  <c r="E441" i="1"/>
  <c r="E441" i="2" s="1"/>
  <c r="G440" i="1"/>
  <c r="G440" i="2" s="1"/>
  <c r="F440" i="1"/>
  <c r="F440" i="2" s="1"/>
  <c r="E440" i="1"/>
  <c r="E440" i="2" s="1"/>
  <c r="G439" i="1"/>
  <c r="G439" i="2" s="1"/>
  <c r="F439" i="1"/>
  <c r="F439" i="2" s="1"/>
  <c r="E439" i="1"/>
  <c r="E439" i="2" s="1"/>
  <c r="G438" i="1"/>
  <c r="G438" i="2" s="1"/>
  <c r="F438" i="1"/>
  <c r="F438" i="2" s="1"/>
  <c r="E438" i="1"/>
  <c r="E438" i="2" s="1"/>
  <c r="G437" i="1"/>
  <c r="G437" i="2" s="1"/>
  <c r="F437" i="1"/>
  <c r="F437" i="2" s="1"/>
  <c r="E437" i="1"/>
  <c r="E437" i="2" s="1"/>
  <c r="G436" i="1"/>
  <c r="G436" i="2" s="1"/>
  <c r="F436" i="1"/>
  <c r="F436" i="2" s="1"/>
  <c r="E436" i="1"/>
  <c r="E436" i="2" s="1"/>
  <c r="G435" i="1"/>
  <c r="G435" i="2" s="1"/>
  <c r="F435" i="1"/>
  <c r="F435" i="2" s="1"/>
  <c r="E435" i="1"/>
  <c r="E435" i="2" s="1"/>
  <c r="G434" i="1"/>
  <c r="G434" i="2" s="1"/>
  <c r="F434" i="1"/>
  <c r="F434" i="2" s="1"/>
  <c r="E434" i="1"/>
  <c r="E434" i="2" s="1"/>
  <c r="G433" i="1"/>
  <c r="G433" i="2" s="1"/>
  <c r="F433" i="1"/>
  <c r="F433" i="2" s="1"/>
  <c r="E433" i="1"/>
  <c r="E433" i="2" s="1"/>
  <c r="G432" i="1"/>
  <c r="G432" i="2" s="1"/>
  <c r="F432" i="1"/>
  <c r="F432" i="2" s="1"/>
  <c r="E432" i="1"/>
  <c r="E432" i="2" s="1"/>
  <c r="G431" i="1"/>
  <c r="G431" i="2" s="1"/>
  <c r="F431" i="1"/>
  <c r="F431" i="2" s="1"/>
  <c r="E431" i="1"/>
  <c r="E431" i="2" s="1"/>
  <c r="G430" i="1"/>
  <c r="G430" i="2" s="1"/>
  <c r="F430" i="1"/>
  <c r="F430" i="2" s="1"/>
  <c r="E430" i="1"/>
  <c r="E430" i="2" s="1"/>
  <c r="G429" i="1"/>
  <c r="G429" i="2" s="1"/>
  <c r="F429" i="1"/>
  <c r="F429" i="2" s="1"/>
  <c r="E429" i="1"/>
  <c r="E429" i="2" s="1"/>
  <c r="G428" i="1"/>
  <c r="G428" i="2" s="1"/>
  <c r="F428" i="1"/>
  <c r="F428" i="2" s="1"/>
  <c r="E428" i="1"/>
  <c r="E428" i="2" s="1"/>
  <c r="G427" i="1"/>
  <c r="G427" i="2" s="1"/>
  <c r="F427" i="1"/>
  <c r="F427" i="2" s="1"/>
  <c r="E427" i="1"/>
  <c r="E427" i="2" s="1"/>
  <c r="G426" i="1"/>
  <c r="G426" i="2" s="1"/>
  <c r="F426" i="1"/>
  <c r="F426" i="2" s="1"/>
  <c r="E426" i="1"/>
  <c r="E426" i="2" s="1"/>
  <c r="G425" i="1"/>
  <c r="G425" i="2" s="1"/>
  <c r="F425" i="1"/>
  <c r="F425" i="2" s="1"/>
  <c r="E425" i="1"/>
  <c r="E425" i="2" s="1"/>
  <c r="G424" i="1"/>
  <c r="G424" i="2" s="1"/>
  <c r="F424" i="1"/>
  <c r="F424" i="2" s="1"/>
  <c r="E424" i="1"/>
  <c r="E424" i="2" s="1"/>
  <c r="G423" i="1"/>
  <c r="G423" i="2" s="1"/>
  <c r="F423" i="1"/>
  <c r="F423" i="2" s="1"/>
  <c r="E423" i="1"/>
  <c r="E423" i="2" s="1"/>
  <c r="G422" i="1"/>
  <c r="G422" i="2" s="1"/>
  <c r="F422" i="1"/>
  <c r="F422" i="2" s="1"/>
  <c r="E422" i="1"/>
  <c r="E422" i="2" s="1"/>
  <c r="G421" i="1"/>
  <c r="G421" i="2" s="1"/>
  <c r="F421" i="1"/>
  <c r="F421" i="2" s="1"/>
  <c r="E421" i="1"/>
  <c r="E421" i="2" s="1"/>
  <c r="G420" i="1"/>
  <c r="G420" i="2" s="1"/>
  <c r="F420" i="1"/>
  <c r="F420" i="2" s="1"/>
  <c r="E420" i="1"/>
  <c r="E420" i="2" s="1"/>
  <c r="G419" i="1"/>
  <c r="G419" i="2" s="1"/>
  <c r="F419" i="1"/>
  <c r="F419" i="2" s="1"/>
  <c r="E419" i="1"/>
  <c r="E419" i="2" s="1"/>
  <c r="G418" i="1"/>
  <c r="G418" i="2" s="1"/>
  <c r="F418" i="1"/>
  <c r="F418" i="2" s="1"/>
  <c r="E418" i="1"/>
  <c r="E418" i="2" s="1"/>
  <c r="G417" i="1"/>
  <c r="G417" i="2" s="1"/>
  <c r="F417" i="1"/>
  <c r="F417" i="2" s="1"/>
  <c r="E417" i="1"/>
  <c r="E417" i="2" s="1"/>
  <c r="G416" i="1"/>
  <c r="G416" i="2" s="1"/>
  <c r="F416" i="1"/>
  <c r="F416" i="2" s="1"/>
  <c r="E416" i="1"/>
  <c r="E416" i="2" s="1"/>
  <c r="G415" i="1"/>
  <c r="G415" i="2" s="1"/>
  <c r="F415" i="1"/>
  <c r="F415" i="2" s="1"/>
  <c r="E415" i="1"/>
  <c r="E415" i="2" s="1"/>
  <c r="G414" i="1"/>
  <c r="G414" i="2" s="1"/>
  <c r="F414" i="1"/>
  <c r="F414" i="2" s="1"/>
  <c r="E414" i="1"/>
  <c r="E414" i="2" s="1"/>
  <c r="G413" i="1"/>
  <c r="G413" i="2" s="1"/>
  <c r="F413" i="1"/>
  <c r="F413" i="2" s="1"/>
  <c r="E413" i="1"/>
  <c r="E413" i="2" s="1"/>
  <c r="G412" i="1"/>
  <c r="G412" i="2" s="1"/>
  <c r="F412" i="1"/>
  <c r="F412" i="2" s="1"/>
  <c r="E412" i="1"/>
  <c r="E412" i="2" s="1"/>
  <c r="G411" i="1"/>
  <c r="G411" i="2" s="1"/>
  <c r="F411" i="1"/>
  <c r="F411" i="2" s="1"/>
  <c r="E411" i="1"/>
  <c r="E411" i="2" s="1"/>
  <c r="G410" i="1"/>
  <c r="G410" i="2" s="1"/>
  <c r="F410" i="1"/>
  <c r="F410" i="2" s="1"/>
  <c r="E410" i="1"/>
  <c r="E410" i="2" s="1"/>
  <c r="G409" i="1"/>
  <c r="G409" i="2" s="1"/>
  <c r="F409" i="1"/>
  <c r="F409" i="2" s="1"/>
  <c r="E409" i="1"/>
  <c r="E409" i="2" s="1"/>
  <c r="G408" i="1"/>
  <c r="G408" i="2" s="1"/>
  <c r="F408" i="1"/>
  <c r="F408" i="2" s="1"/>
  <c r="E408" i="1"/>
  <c r="E408" i="2" s="1"/>
  <c r="G407" i="1"/>
  <c r="G407" i="2" s="1"/>
  <c r="F407" i="1"/>
  <c r="F407" i="2" s="1"/>
  <c r="E407" i="1"/>
  <c r="E407" i="2" s="1"/>
  <c r="G406" i="1"/>
  <c r="G406" i="2" s="1"/>
  <c r="F406" i="1"/>
  <c r="F406" i="2" s="1"/>
  <c r="E406" i="1"/>
  <c r="E406" i="2" s="1"/>
  <c r="G405" i="1"/>
  <c r="G405" i="2" s="1"/>
  <c r="F405" i="1"/>
  <c r="F405" i="2" s="1"/>
  <c r="E405" i="1"/>
  <c r="E405" i="2" s="1"/>
  <c r="G404" i="1"/>
  <c r="G404" i="2" s="1"/>
  <c r="F404" i="1"/>
  <c r="F404" i="2" s="1"/>
  <c r="E404" i="1"/>
  <c r="E404" i="2" s="1"/>
  <c r="G403" i="1"/>
  <c r="G403" i="2" s="1"/>
  <c r="F403" i="1"/>
  <c r="F403" i="2" s="1"/>
  <c r="E403" i="1"/>
  <c r="E403" i="2" s="1"/>
  <c r="G402" i="1"/>
  <c r="G402" i="2" s="1"/>
  <c r="F402" i="1"/>
  <c r="F402" i="2" s="1"/>
  <c r="E402" i="1"/>
  <c r="E402" i="2" s="1"/>
  <c r="G401" i="1"/>
  <c r="G401" i="2" s="1"/>
  <c r="F401" i="1"/>
  <c r="F401" i="2" s="1"/>
  <c r="E401" i="1"/>
  <c r="E401" i="2" s="1"/>
  <c r="G400" i="1"/>
  <c r="G400" i="2" s="1"/>
  <c r="F400" i="1"/>
  <c r="F400" i="2" s="1"/>
  <c r="E400" i="1"/>
  <c r="E400" i="2" s="1"/>
  <c r="G399" i="1"/>
  <c r="G399" i="2" s="1"/>
  <c r="F399" i="1"/>
  <c r="F399" i="2" s="1"/>
  <c r="E399" i="1"/>
  <c r="E399" i="2" s="1"/>
  <c r="G398" i="1"/>
  <c r="G398" i="2" s="1"/>
  <c r="F398" i="1"/>
  <c r="F398" i="2" s="1"/>
  <c r="E398" i="1"/>
  <c r="E398" i="2" s="1"/>
  <c r="G397" i="1"/>
  <c r="G397" i="2" s="1"/>
  <c r="F397" i="1"/>
  <c r="F397" i="2" s="1"/>
  <c r="E397" i="1"/>
  <c r="E397" i="2" s="1"/>
  <c r="G396" i="1"/>
  <c r="G396" i="2" s="1"/>
  <c r="F396" i="1"/>
  <c r="F396" i="2" s="1"/>
  <c r="E396" i="1"/>
  <c r="E396" i="2" s="1"/>
  <c r="G395" i="1"/>
  <c r="G395" i="2" s="1"/>
  <c r="F395" i="1"/>
  <c r="F395" i="2" s="1"/>
  <c r="E395" i="1"/>
  <c r="E395" i="2" s="1"/>
  <c r="G394" i="1"/>
  <c r="G394" i="2" s="1"/>
  <c r="F394" i="1"/>
  <c r="F394" i="2" s="1"/>
  <c r="E394" i="1"/>
  <c r="E394" i="2" s="1"/>
  <c r="G393" i="1"/>
  <c r="G393" i="2" s="1"/>
  <c r="F393" i="1"/>
  <c r="F393" i="2" s="1"/>
  <c r="E393" i="1"/>
  <c r="E393" i="2" s="1"/>
  <c r="G392" i="1"/>
  <c r="G392" i="2" s="1"/>
  <c r="F392" i="1"/>
  <c r="F392" i="2" s="1"/>
  <c r="E392" i="1"/>
  <c r="E392" i="2" s="1"/>
  <c r="G391" i="1"/>
  <c r="G391" i="2" s="1"/>
  <c r="F391" i="1"/>
  <c r="F391" i="2" s="1"/>
  <c r="E391" i="1"/>
  <c r="E391" i="2" s="1"/>
  <c r="G390" i="1"/>
  <c r="G390" i="2" s="1"/>
  <c r="F390" i="1"/>
  <c r="F390" i="2" s="1"/>
  <c r="E390" i="1"/>
  <c r="E390" i="2" s="1"/>
  <c r="G389" i="1"/>
  <c r="G389" i="2" s="1"/>
  <c r="F389" i="1"/>
  <c r="F389" i="2" s="1"/>
  <c r="E389" i="1"/>
  <c r="E389" i="2" s="1"/>
  <c r="G388" i="1"/>
  <c r="G388" i="2" s="1"/>
  <c r="F388" i="1"/>
  <c r="F388" i="2" s="1"/>
  <c r="E388" i="1"/>
  <c r="E388" i="2" s="1"/>
  <c r="G387" i="1"/>
  <c r="G387" i="2" s="1"/>
  <c r="F387" i="1"/>
  <c r="F387" i="2" s="1"/>
  <c r="E387" i="1"/>
  <c r="E387" i="2" s="1"/>
  <c r="G386" i="1"/>
  <c r="G386" i="2" s="1"/>
  <c r="F386" i="1"/>
  <c r="F386" i="2" s="1"/>
  <c r="E386" i="1"/>
  <c r="E386" i="2" s="1"/>
  <c r="G385" i="1"/>
  <c r="G385" i="2" s="1"/>
  <c r="F385" i="1"/>
  <c r="F385" i="2" s="1"/>
  <c r="E385" i="1"/>
  <c r="E385" i="2" s="1"/>
  <c r="G384" i="1"/>
  <c r="G384" i="2" s="1"/>
  <c r="F384" i="1"/>
  <c r="F384" i="2" s="1"/>
  <c r="E384" i="1"/>
  <c r="E384" i="2" s="1"/>
  <c r="G383" i="1"/>
  <c r="G383" i="2" s="1"/>
  <c r="F383" i="1"/>
  <c r="F383" i="2" s="1"/>
  <c r="E383" i="1"/>
  <c r="E383" i="2" s="1"/>
  <c r="G382" i="1"/>
  <c r="G382" i="2" s="1"/>
  <c r="F382" i="1"/>
  <c r="F382" i="2" s="1"/>
  <c r="E382" i="1"/>
  <c r="E382" i="2" s="1"/>
  <c r="G381" i="1"/>
  <c r="G381" i="2" s="1"/>
  <c r="F381" i="1"/>
  <c r="F381" i="2" s="1"/>
  <c r="E381" i="1"/>
  <c r="E381" i="2" s="1"/>
  <c r="G380" i="1"/>
  <c r="G380" i="2" s="1"/>
  <c r="F380" i="1"/>
  <c r="F380" i="2" s="1"/>
  <c r="E380" i="1"/>
  <c r="E380" i="2" s="1"/>
  <c r="G379" i="1"/>
  <c r="G379" i="2" s="1"/>
  <c r="F379" i="1"/>
  <c r="F379" i="2" s="1"/>
  <c r="E379" i="1"/>
  <c r="E379" i="2" s="1"/>
  <c r="G378" i="1"/>
  <c r="G378" i="2" s="1"/>
  <c r="F378" i="1"/>
  <c r="F378" i="2" s="1"/>
  <c r="E378" i="1"/>
  <c r="E378" i="2" s="1"/>
  <c r="G377" i="1"/>
  <c r="G377" i="2" s="1"/>
  <c r="F377" i="1"/>
  <c r="F377" i="2" s="1"/>
  <c r="E377" i="1"/>
  <c r="E377" i="2" s="1"/>
  <c r="G376" i="1"/>
  <c r="G376" i="2" s="1"/>
  <c r="F376" i="1"/>
  <c r="F376" i="2" s="1"/>
  <c r="E376" i="1"/>
  <c r="E376" i="2" s="1"/>
  <c r="G375" i="1"/>
  <c r="G375" i="2" s="1"/>
  <c r="F375" i="1"/>
  <c r="F375" i="2" s="1"/>
  <c r="E375" i="1"/>
  <c r="E375" i="2" s="1"/>
  <c r="G374" i="1"/>
  <c r="G374" i="2" s="1"/>
  <c r="F374" i="1"/>
  <c r="F374" i="2" s="1"/>
  <c r="E374" i="1"/>
  <c r="E374" i="2" s="1"/>
  <c r="G373" i="1"/>
  <c r="G373" i="2" s="1"/>
  <c r="F373" i="1"/>
  <c r="F373" i="2" s="1"/>
  <c r="E373" i="1"/>
  <c r="E373" i="2" s="1"/>
  <c r="G372" i="1"/>
  <c r="G372" i="2" s="1"/>
  <c r="F372" i="1"/>
  <c r="F372" i="2" s="1"/>
  <c r="E372" i="1"/>
  <c r="E372" i="2" s="1"/>
  <c r="G371" i="1"/>
  <c r="G371" i="2" s="1"/>
  <c r="F371" i="1"/>
  <c r="F371" i="2" s="1"/>
  <c r="E371" i="1"/>
  <c r="E371" i="2" s="1"/>
  <c r="G370" i="1"/>
  <c r="G370" i="2" s="1"/>
  <c r="F370" i="1"/>
  <c r="F370" i="2" s="1"/>
  <c r="E370" i="1"/>
  <c r="E370" i="2" s="1"/>
  <c r="G369" i="1"/>
  <c r="G369" i="2" s="1"/>
  <c r="F369" i="1"/>
  <c r="F369" i="2" s="1"/>
  <c r="E369" i="1"/>
  <c r="E369" i="2" s="1"/>
  <c r="G368" i="1"/>
  <c r="G368" i="2" s="1"/>
  <c r="F368" i="1"/>
  <c r="F368" i="2" s="1"/>
  <c r="E368" i="1"/>
  <c r="E368" i="2" s="1"/>
  <c r="G367" i="1"/>
  <c r="G367" i="2" s="1"/>
  <c r="F367" i="1"/>
  <c r="F367" i="2" s="1"/>
  <c r="E367" i="1"/>
  <c r="E367" i="2" s="1"/>
  <c r="G366" i="1"/>
  <c r="G366" i="2" s="1"/>
  <c r="F366" i="1"/>
  <c r="F366" i="2" s="1"/>
  <c r="E366" i="1"/>
  <c r="E366" i="2" s="1"/>
  <c r="G365" i="1"/>
  <c r="G365" i="2" s="1"/>
  <c r="F365" i="1"/>
  <c r="F365" i="2" s="1"/>
  <c r="E365" i="1"/>
  <c r="E365" i="2" s="1"/>
  <c r="G364" i="1"/>
  <c r="G364" i="2" s="1"/>
  <c r="F364" i="1"/>
  <c r="F364" i="2" s="1"/>
  <c r="E364" i="1"/>
  <c r="E364" i="2" s="1"/>
  <c r="G363" i="1"/>
  <c r="G363" i="2" s="1"/>
  <c r="F363" i="1"/>
  <c r="F363" i="2" s="1"/>
  <c r="E363" i="1"/>
  <c r="E363" i="2" s="1"/>
  <c r="G362" i="1"/>
  <c r="G362" i="2" s="1"/>
  <c r="F362" i="1"/>
  <c r="F362" i="2" s="1"/>
  <c r="E362" i="1"/>
  <c r="E362" i="2" s="1"/>
  <c r="G361" i="1"/>
  <c r="G361" i="2" s="1"/>
  <c r="F361" i="1"/>
  <c r="F361" i="2" s="1"/>
  <c r="E361" i="1"/>
  <c r="E361" i="2" s="1"/>
  <c r="G360" i="1"/>
  <c r="G360" i="2" s="1"/>
  <c r="F360" i="1"/>
  <c r="F360" i="2" s="1"/>
  <c r="E360" i="1"/>
  <c r="E360" i="2" s="1"/>
  <c r="G359" i="1"/>
  <c r="G359" i="2" s="1"/>
  <c r="F359" i="1"/>
  <c r="F359" i="2" s="1"/>
  <c r="E359" i="1"/>
  <c r="E359" i="2" s="1"/>
  <c r="G358" i="1"/>
  <c r="G358" i="2" s="1"/>
  <c r="F358" i="1"/>
  <c r="F358" i="2" s="1"/>
  <c r="E358" i="1"/>
  <c r="E358" i="2" s="1"/>
  <c r="G357" i="1"/>
  <c r="G357" i="2" s="1"/>
  <c r="F357" i="1"/>
  <c r="F357" i="2" s="1"/>
  <c r="E357" i="1"/>
  <c r="E357" i="2" s="1"/>
  <c r="G356" i="1"/>
  <c r="G356" i="2" s="1"/>
  <c r="F356" i="1"/>
  <c r="F356" i="2" s="1"/>
  <c r="E356" i="1"/>
  <c r="E356" i="2" s="1"/>
  <c r="G355" i="1"/>
  <c r="G355" i="2" s="1"/>
  <c r="F355" i="1"/>
  <c r="F355" i="2" s="1"/>
  <c r="E355" i="1"/>
  <c r="E355" i="2" s="1"/>
  <c r="G354" i="1"/>
  <c r="G354" i="2" s="1"/>
  <c r="F354" i="1"/>
  <c r="F354" i="2" s="1"/>
  <c r="E354" i="1"/>
  <c r="E354" i="2" s="1"/>
  <c r="G353" i="1"/>
  <c r="G353" i="2" s="1"/>
  <c r="F353" i="1"/>
  <c r="F353" i="2" s="1"/>
  <c r="E353" i="1"/>
  <c r="E353" i="2" s="1"/>
  <c r="G352" i="1"/>
  <c r="G352" i="2" s="1"/>
  <c r="F352" i="1"/>
  <c r="F352" i="2" s="1"/>
  <c r="E352" i="1"/>
  <c r="E352" i="2" s="1"/>
  <c r="G351" i="1"/>
  <c r="G351" i="2" s="1"/>
  <c r="F351" i="1"/>
  <c r="F351" i="2" s="1"/>
  <c r="E351" i="1"/>
  <c r="E351" i="2" s="1"/>
  <c r="G350" i="1"/>
  <c r="G350" i="2" s="1"/>
  <c r="F350" i="1"/>
  <c r="F350" i="2" s="1"/>
  <c r="E350" i="1"/>
  <c r="E350" i="2" s="1"/>
  <c r="G349" i="1"/>
  <c r="G349" i="2" s="1"/>
  <c r="F349" i="1"/>
  <c r="F349" i="2" s="1"/>
  <c r="E349" i="1"/>
  <c r="E349" i="2" s="1"/>
  <c r="G348" i="1"/>
  <c r="G348" i="2" s="1"/>
  <c r="F348" i="1"/>
  <c r="F348" i="2" s="1"/>
  <c r="E348" i="1"/>
  <c r="E348" i="2" s="1"/>
  <c r="G347" i="1"/>
  <c r="G347" i="2" s="1"/>
  <c r="F347" i="1"/>
  <c r="F347" i="2" s="1"/>
  <c r="E347" i="1"/>
  <c r="E347" i="2" s="1"/>
  <c r="G346" i="1"/>
  <c r="G346" i="2" s="1"/>
  <c r="F346" i="1"/>
  <c r="F346" i="2" s="1"/>
  <c r="E346" i="1"/>
  <c r="E346" i="2" s="1"/>
  <c r="G345" i="1"/>
  <c r="G345" i="2" s="1"/>
  <c r="F345" i="1"/>
  <c r="F345" i="2" s="1"/>
  <c r="E345" i="1"/>
  <c r="E345" i="2" s="1"/>
  <c r="G344" i="1"/>
  <c r="G344" i="2" s="1"/>
  <c r="F344" i="1"/>
  <c r="F344" i="2" s="1"/>
  <c r="E344" i="1"/>
  <c r="E344" i="2" s="1"/>
  <c r="G343" i="1"/>
  <c r="G343" i="2" s="1"/>
  <c r="F343" i="1"/>
  <c r="F343" i="2" s="1"/>
  <c r="E343" i="1"/>
  <c r="E343" i="2" s="1"/>
  <c r="G342" i="1"/>
  <c r="G342" i="2" s="1"/>
  <c r="F342" i="1"/>
  <c r="F342" i="2" s="1"/>
  <c r="E342" i="1"/>
  <c r="E342" i="2" s="1"/>
  <c r="G341" i="1"/>
  <c r="G341" i="2" s="1"/>
  <c r="F341" i="1"/>
  <c r="F341" i="2" s="1"/>
  <c r="E341" i="1"/>
  <c r="E341" i="2" s="1"/>
  <c r="G340" i="1"/>
  <c r="G340" i="2" s="1"/>
  <c r="F340" i="1"/>
  <c r="F340" i="2" s="1"/>
  <c r="E340" i="1"/>
  <c r="E340" i="2" s="1"/>
  <c r="G339" i="1"/>
  <c r="G339" i="2" s="1"/>
  <c r="F339" i="1"/>
  <c r="F339" i="2" s="1"/>
  <c r="E339" i="1"/>
  <c r="E339" i="2" s="1"/>
  <c r="G338" i="1"/>
  <c r="G338" i="2" s="1"/>
  <c r="F338" i="1"/>
  <c r="F338" i="2" s="1"/>
  <c r="E338" i="1"/>
  <c r="E338" i="2" s="1"/>
  <c r="G337" i="1"/>
  <c r="G337" i="2" s="1"/>
  <c r="F337" i="1"/>
  <c r="F337" i="2" s="1"/>
  <c r="E337" i="1"/>
  <c r="E337" i="2" s="1"/>
  <c r="G336" i="1"/>
  <c r="G336" i="2" s="1"/>
  <c r="F336" i="1"/>
  <c r="F336" i="2" s="1"/>
  <c r="E336" i="1"/>
  <c r="E336" i="2" s="1"/>
  <c r="G335" i="1"/>
  <c r="G335" i="2" s="1"/>
  <c r="F335" i="1"/>
  <c r="F335" i="2" s="1"/>
  <c r="E335" i="1"/>
  <c r="E335" i="2" s="1"/>
  <c r="G334" i="1"/>
  <c r="G334" i="2" s="1"/>
  <c r="F334" i="1"/>
  <c r="F334" i="2" s="1"/>
  <c r="E334" i="1"/>
  <c r="E334" i="2" s="1"/>
  <c r="G333" i="1"/>
  <c r="G333" i="2" s="1"/>
  <c r="F333" i="1"/>
  <c r="F333" i="2" s="1"/>
  <c r="E333" i="1"/>
  <c r="E333" i="2" s="1"/>
  <c r="G332" i="1"/>
  <c r="G332" i="2" s="1"/>
  <c r="F332" i="1"/>
  <c r="F332" i="2" s="1"/>
  <c r="E332" i="1"/>
  <c r="E332" i="2" s="1"/>
  <c r="G331" i="1"/>
  <c r="G331" i="2" s="1"/>
  <c r="F331" i="1"/>
  <c r="F331" i="2" s="1"/>
  <c r="E331" i="1"/>
  <c r="E331" i="2" s="1"/>
  <c r="G330" i="1"/>
  <c r="G330" i="2" s="1"/>
  <c r="F330" i="1"/>
  <c r="F330" i="2" s="1"/>
  <c r="E330" i="1"/>
  <c r="E330" i="2" s="1"/>
  <c r="G329" i="1"/>
  <c r="G329" i="2" s="1"/>
  <c r="F329" i="1"/>
  <c r="F329" i="2" s="1"/>
  <c r="E329" i="1"/>
  <c r="E329" i="2" s="1"/>
  <c r="G328" i="1"/>
  <c r="G328" i="2" s="1"/>
  <c r="F328" i="1"/>
  <c r="F328" i="2" s="1"/>
  <c r="E328" i="1"/>
  <c r="E328" i="2" s="1"/>
  <c r="G327" i="1"/>
  <c r="G327" i="2" s="1"/>
  <c r="F327" i="1"/>
  <c r="F327" i="2" s="1"/>
  <c r="E327" i="1"/>
  <c r="E327" i="2" s="1"/>
  <c r="G326" i="1"/>
  <c r="G326" i="2" s="1"/>
  <c r="F326" i="1"/>
  <c r="F326" i="2" s="1"/>
  <c r="E326" i="1"/>
  <c r="E326" i="2" s="1"/>
  <c r="G325" i="1"/>
  <c r="G325" i="2" s="1"/>
  <c r="F325" i="1"/>
  <c r="F325" i="2" s="1"/>
  <c r="E325" i="1"/>
  <c r="E325" i="2" s="1"/>
  <c r="G324" i="1"/>
  <c r="G324" i="2" s="1"/>
  <c r="F324" i="1"/>
  <c r="F324" i="2" s="1"/>
  <c r="E324" i="1"/>
  <c r="E324" i="2" s="1"/>
  <c r="G323" i="1"/>
  <c r="G323" i="2" s="1"/>
  <c r="F323" i="1"/>
  <c r="F323" i="2" s="1"/>
  <c r="E323" i="1"/>
  <c r="E323" i="2" s="1"/>
  <c r="G322" i="1"/>
  <c r="G322" i="2" s="1"/>
  <c r="F322" i="1"/>
  <c r="F322" i="2" s="1"/>
  <c r="E322" i="1"/>
  <c r="E322" i="2" s="1"/>
  <c r="G321" i="1"/>
  <c r="G321" i="2" s="1"/>
  <c r="F321" i="1"/>
  <c r="F321" i="2" s="1"/>
  <c r="E321" i="1"/>
  <c r="E321" i="2" s="1"/>
  <c r="G320" i="1"/>
  <c r="G320" i="2" s="1"/>
  <c r="F320" i="1"/>
  <c r="F320" i="2" s="1"/>
  <c r="E320" i="1"/>
  <c r="E320" i="2" s="1"/>
  <c r="G319" i="1"/>
  <c r="G319" i="2" s="1"/>
  <c r="F319" i="1"/>
  <c r="F319" i="2" s="1"/>
  <c r="E319" i="1"/>
  <c r="E319" i="2" s="1"/>
  <c r="G318" i="1"/>
  <c r="G318" i="2" s="1"/>
  <c r="F318" i="1"/>
  <c r="F318" i="2" s="1"/>
  <c r="E318" i="1"/>
  <c r="E318" i="2" s="1"/>
  <c r="G317" i="1"/>
  <c r="G317" i="2" s="1"/>
  <c r="F317" i="1"/>
  <c r="F317" i="2" s="1"/>
  <c r="E317" i="1"/>
  <c r="E317" i="2" s="1"/>
  <c r="G316" i="1"/>
  <c r="G316" i="2" s="1"/>
  <c r="F316" i="1"/>
  <c r="F316" i="2" s="1"/>
  <c r="E316" i="1"/>
  <c r="E316" i="2" s="1"/>
  <c r="G315" i="1"/>
  <c r="G315" i="2" s="1"/>
  <c r="F315" i="1"/>
  <c r="F315" i="2" s="1"/>
  <c r="E315" i="1"/>
  <c r="E315" i="2" s="1"/>
  <c r="G314" i="1"/>
  <c r="G314" i="2" s="1"/>
  <c r="F314" i="1"/>
  <c r="F314" i="2" s="1"/>
  <c r="E314" i="1"/>
  <c r="E314" i="2" s="1"/>
  <c r="G313" i="1"/>
  <c r="G313" i="2" s="1"/>
  <c r="F313" i="1"/>
  <c r="F313" i="2" s="1"/>
  <c r="E313" i="1"/>
  <c r="E313" i="2" s="1"/>
  <c r="G312" i="1"/>
  <c r="G312" i="2" s="1"/>
  <c r="F312" i="1"/>
  <c r="F312" i="2" s="1"/>
  <c r="E312" i="1"/>
  <c r="E312" i="2" s="1"/>
  <c r="G311" i="1"/>
  <c r="G311" i="2" s="1"/>
  <c r="F311" i="1"/>
  <c r="F311" i="2" s="1"/>
  <c r="E311" i="1"/>
  <c r="E311" i="2" s="1"/>
  <c r="G310" i="1"/>
  <c r="G310" i="2" s="1"/>
  <c r="F310" i="1"/>
  <c r="F310" i="2" s="1"/>
  <c r="E310" i="1"/>
  <c r="E310" i="2" s="1"/>
  <c r="G309" i="1"/>
  <c r="G309" i="2" s="1"/>
  <c r="F309" i="1"/>
  <c r="F309" i="2" s="1"/>
  <c r="E309" i="1"/>
  <c r="E309" i="2" s="1"/>
  <c r="G308" i="1"/>
  <c r="G308" i="2" s="1"/>
  <c r="F308" i="1"/>
  <c r="F308" i="2" s="1"/>
  <c r="E308" i="1"/>
  <c r="E308" i="2" s="1"/>
  <c r="G307" i="1"/>
  <c r="G307" i="2" s="1"/>
  <c r="F307" i="1"/>
  <c r="F307" i="2" s="1"/>
  <c r="E307" i="1"/>
  <c r="E307" i="2" s="1"/>
  <c r="G306" i="1"/>
  <c r="G306" i="2" s="1"/>
  <c r="F306" i="1"/>
  <c r="F306" i="2" s="1"/>
  <c r="E306" i="1"/>
  <c r="E306" i="2" s="1"/>
  <c r="G305" i="1"/>
  <c r="G305" i="2" s="1"/>
  <c r="J305" i="2" s="1"/>
  <c r="F305" i="1"/>
  <c r="F305" i="2" s="1"/>
  <c r="E305" i="1"/>
  <c r="E305" i="2" s="1"/>
  <c r="G304" i="1"/>
  <c r="G304" i="2" s="1"/>
  <c r="F304" i="1"/>
  <c r="F304" i="2" s="1"/>
  <c r="E304" i="1"/>
  <c r="E304" i="2" s="1"/>
  <c r="H304" i="2" s="1"/>
  <c r="G303" i="1"/>
  <c r="G303" i="2" s="1"/>
  <c r="F303" i="1"/>
  <c r="F303" i="2" s="1"/>
  <c r="E303" i="1"/>
  <c r="E303" i="2" s="1"/>
  <c r="G302" i="1"/>
  <c r="G302" i="2" s="1"/>
  <c r="F302" i="1"/>
  <c r="F302" i="2" s="1"/>
  <c r="E302" i="1"/>
  <c r="E302" i="2" s="1"/>
  <c r="G301" i="1"/>
  <c r="G301" i="2" s="1"/>
  <c r="J301" i="2" s="1"/>
  <c r="F301" i="1"/>
  <c r="F301" i="2" s="1"/>
  <c r="E301" i="1"/>
  <c r="E301" i="2" s="1"/>
  <c r="G300" i="1"/>
  <c r="G300" i="2" s="1"/>
  <c r="F300" i="1"/>
  <c r="F300" i="2" s="1"/>
  <c r="E300" i="1"/>
  <c r="E300" i="2" s="1"/>
  <c r="H300" i="2" s="1"/>
  <c r="G299" i="1"/>
  <c r="G299" i="2" s="1"/>
  <c r="F299" i="1"/>
  <c r="F299" i="2" s="1"/>
  <c r="E299" i="1"/>
  <c r="E299" i="2" s="1"/>
  <c r="G298" i="1"/>
  <c r="G298" i="2" s="1"/>
  <c r="F298" i="1"/>
  <c r="F298" i="2" s="1"/>
  <c r="E298" i="1"/>
  <c r="E298" i="2" s="1"/>
  <c r="G297" i="1"/>
  <c r="G297" i="2" s="1"/>
  <c r="J297" i="2" s="1"/>
  <c r="F297" i="1"/>
  <c r="F297" i="2" s="1"/>
  <c r="E297" i="1"/>
  <c r="E297" i="2" s="1"/>
  <c r="G296" i="1"/>
  <c r="G296" i="2" s="1"/>
  <c r="F296" i="1"/>
  <c r="F296" i="2" s="1"/>
  <c r="E296" i="1"/>
  <c r="E296" i="2" s="1"/>
  <c r="H296" i="2" s="1"/>
  <c r="G295" i="1"/>
  <c r="G295" i="2" s="1"/>
  <c r="F295" i="1"/>
  <c r="F295" i="2" s="1"/>
  <c r="E295" i="1"/>
  <c r="E295" i="2" s="1"/>
  <c r="G294" i="1"/>
  <c r="G294" i="2" s="1"/>
  <c r="F294" i="1"/>
  <c r="F294" i="2" s="1"/>
  <c r="E294" i="1"/>
  <c r="E294" i="2" s="1"/>
  <c r="G293" i="1"/>
  <c r="G293" i="2" s="1"/>
  <c r="J293" i="2" s="1"/>
  <c r="F293" i="1"/>
  <c r="F293" i="2" s="1"/>
  <c r="E293" i="1"/>
  <c r="E293" i="2" s="1"/>
  <c r="G292" i="1"/>
  <c r="G292" i="2" s="1"/>
  <c r="F292" i="1"/>
  <c r="F292" i="2" s="1"/>
  <c r="E292" i="1"/>
  <c r="E292" i="2" s="1"/>
  <c r="H292" i="2" s="1"/>
  <c r="G291" i="1"/>
  <c r="G291" i="2" s="1"/>
  <c r="F291" i="1"/>
  <c r="F291" i="2" s="1"/>
  <c r="E291" i="1"/>
  <c r="E291" i="2" s="1"/>
  <c r="G290" i="1"/>
  <c r="G290" i="2" s="1"/>
  <c r="F290" i="1"/>
  <c r="F290" i="2" s="1"/>
  <c r="E290" i="1"/>
  <c r="E290" i="2" s="1"/>
  <c r="G289" i="1"/>
  <c r="G289" i="2" s="1"/>
  <c r="J289" i="2" s="1"/>
  <c r="F289" i="1"/>
  <c r="F289" i="2" s="1"/>
  <c r="E289" i="1"/>
  <c r="E289" i="2" s="1"/>
  <c r="G288" i="1"/>
  <c r="G288" i="2" s="1"/>
  <c r="F288" i="1"/>
  <c r="F288" i="2" s="1"/>
  <c r="E288" i="1"/>
  <c r="E288" i="2" s="1"/>
  <c r="H288" i="2" s="1"/>
  <c r="G287" i="1"/>
  <c r="G287" i="2" s="1"/>
  <c r="F287" i="1"/>
  <c r="F287" i="2" s="1"/>
  <c r="E287" i="1"/>
  <c r="E287" i="2" s="1"/>
  <c r="G286" i="1"/>
  <c r="G286" i="2" s="1"/>
  <c r="F286" i="1"/>
  <c r="F286" i="2" s="1"/>
  <c r="E286" i="1"/>
  <c r="E286" i="2" s="1"/>
  <c r="G285" i="1"/>
  <c r="G285" i="2" s="1"/>
  <c r="J285" i="2" s="1"/>
  <c r="F285" i="1"/>
  <c r="F285" i="2" s="1"/>
  <c r="E285" i="1"/>
  <c r="E285" i="2" s="1"/>
  <c r="G284" i="1"/>
  <c r="G284" i="2" s="1"/>
  <c r="F284" i="1"/>
  <c r="F284" i="2" s="1"/>
  <c r="E284" i="1"/>
  <c r="E284" i="2" s="1"/>
  <c r="H284" i="2" s="1"/>
  <c r="G283" i="1"/>
  <c r="G283" i="2" s="1"/>
  <c r="F283" i="1"/>
  <c r="F283" i="2" s="1"/>
  <c r="E283" i="1"/>
  <c r="E283" i="2" s="1"/>
  <c r="G282" i="1"/>
  <c r="G282" i="2" s="1"/>
  <c r="F282" i="1"/>
  <c r="F282" i="2" s="1"/>
  <c r="E282" i="1"/>
  <c r="E282" i="2" s="1"/>
  <c r="G281" i="1"/>
  <c r="G281" i="2" s="1"/>
  <c r="J281" i="2" s="1"/>
  <c r="F281" i="1"/>
  <c r="F281" i="2" s="1"/>
  <c r="E281" i="1"/>
  <c r="E281" i="2" s="1"/>
  <c r="G280" i="1"/>
  <c r="G280" i="2" s="1"/>
  <c r="F280" i="1"/>
  <c r="F280" i="2" s="1"/>
  <c r="E280" i="1"/>
  <c r="E280" i="2" s="1"/>
  <c r="H280" i="2" s="1"/>
  <c r="G279" i="1"/>
  <c r="G279" i="2" s="1"/>
  <c r="F279" i="1"/>
  <c r="F279" i="2" s="1"/>
  <c r="E279" i="1"/>
  <c r="E279" i="2" s="1"/>
  <c r="G278" i="1"/>
  <c r="G278" i="2" s="1"/>
  <c r="F278" i="1"/>
  <c r="F278" i="2" s="1"/>
  <c r="E278" i="1"/>
  <c r="E278" i="2" s="1"/>
  <c r="G277" i="1"/>
  <c r="G277" i="2" s="1"/>
  <c r="J277" i="2" s="1"/>
  <c r="F277" i="1"/>
  <c r="F277" i="2" s="1"/>
  <c r="E277" i="1"/>
  <c r="E277" i="2" s="1"/>
  <c r="G276" i="1"/>
  <c r="G276" i="2" s="1"/>
  <c r="F276" i="1"/>
  <c r="F276" i="2" s="1"/>
  <c r="E276" i="1"/>
  <c r="E276" i="2" s="1"/>
  <c r="H276" i="2" s="1"/>
  <c r="G275" i="1"/>
  <c r="G275" i="2" s="1"/>
  <c r="F275" i="1"/>
  <c r="F275" i="2" s="1"/>
  <c r="E275" i="1"/>
  <c r="E275" i="2" s="1"/>
  <c r="G274" i="1"/>
  <c r="G274" i="2" s="1"/>
  <c r="F274" i="1"/>
  <c r="F274" i="2" s="1"/>
  <c r="E274" i="1"/>
  <c r="E274" i="2" s="1"/>
  <c r="G273" i="1"/>
  <c r="G273" i="2" s="1"/>
  <c r="J273" i="2" s="1"/>
  <c r="F273" i="1"/>
  <c r="F273" i="2" s="1"/>
  <c r="E273" i="1"/>
  <c r="E273" i="2" s="1"/>
  <c r="G272" i="1"/>
  <c r="G272" i="2" s="1"/>
  <c r="F272" i="1"/>
  <c r="F272" i="2" s="1"/>
  <c r="E272" i="1"/>
  <c r="E272" i="2" s="1"/>
  <c r="H272" i="2" s="1"/>
  <c r="G271" i="1"/>
  <c r="G271" i="2" s="1"/>
  <c r="F271" i="1"/>
  <c r="F271" i="2" s="1"/>
  <c r="E271" i="1"/>
  <c r="E271" i="2" s="1"/>
  <c r="G270" i="1"/>
  <c r="G270" i="2" s="1"/>
  <c r="F270" i="1"/>
  <c r="F270" i="2" s="1"/>
  <c r="E270" i="1"/>
  <c r="E270" i="2" s="1"/>
  <c r="G269" i="1"/>
  <c r="G269" i="2" s="1"/>
  <c r="J269" i="2" s="1"/>
  <c r="F269" i="1"/>
  <c r="F269" i="2" s="1"/>
  <c r="E269" i="1"/>
  <c r="E269" i="2" s="1"/>
  <c r="G268" i="1"/>
  <c r="G268" i="2" s="1"/>
  <c r="F268" i="1"/>
  <c r="F268" i="2" s="1"/>
  <c r="E268" i="1"/>
  <c r="E268" i="2" s="1"/>
  <c r="H268" i="2" s="1"/>
  <c r="G267" i="1"/>
  <c r="G267" i="2" s="1"/>
  <c r="F267" i="1"/>
  <c r="F267" i="2" s="1"/>
  <c r="E267" i="1"/>
  <c r="E267" i="2" s="1"/>
  <c r="G266" i="1"/>
  <c r="G266" i="2" s="1"/>
  <c r="F266" i="1"/>
  <c r="F266" i="2" s="1"/>
  <c r="E266" i="1"/>
  <c r="E266" i="2" s="1"/>
  <c r="G265" i="1"/>
  <c r="G265" i="2" s="1"/>
  <c r="J265" i="2" s="1"/>
  <c r="F265" i="1"/>
  <c r="F265" i="2" s="1"/>
  <c r="E265" i="1"/>
  <c r="E265" i="2" s="1"/>
  <c r="G264" i="1"/>
  <c r="G264" i="2" s="1"/>
  <c r="F264" i="1"/>
  <c r="F264" i="2" s="1"/>
  <c r="E264" i="1"/>
  <c r="E264" i="2" s="1"/>
  <c r="H264" i="2" s="1"/>
  <c r="G263" i="1"/>
  <c r="G263" i="2" s="1"/>
  <c r="F263" i="1"/>
  <c r="F263" i="2" s="1"/>
  <c r="E263" i="1"/>
  <c r="E263" i="2" s="1"/>
  <c r="G262" i="1"/>
  <c r="G262" i="2" s="1"/>
  <c r="F262" i="1"/>
  <c r="F262" i="2" s="1"/>
  <c r="E262" i="1"/>
  <c r="E262" i="2" s="1"/>
  <c r="G261" i="1"/>
  <c r="G261" i="2" s="1"/>
  <c r="J261" i="2" s="1"/>
  <c r="F261" i="1"/>
  <c r="F261" i="2" s="1"/>
  <c r="E261" i="1"/>
  <c r="E261" i="2" s="1"/>
  <c r="G260" i="1"/>
  <c r="G260" i="2" s="1"/>
  <c r="F260" i="1"/>
  <c r="F260" i="2" s="1"/>
  <c r="E260" i="1"/>
  <c r="E260" i="2" s="1"/>
  <c r="H260" i="2" s="1"/>
  <c r="G259" i="1"/>
  <c r="G259" i="2" s="1"/>
  <c r="F259" i="1"/>
  <c r="F259" i="2" s="1"/>
  <c r="E259" i="1"/>
  <c r="E259" i="2" s="1"/>
  <c r="G258" i="1"/>
  <c r="G258" i="2" s="1"/>
  <c r="F258" i="1"/>
  <c r="F258" i="2" s="1"/>
  <c r="E258" i="1"/>
  <c r="E258" i="2" s="1"/>
  <c r="G257" i="1"/>
  <c r="G257" i="2" s="1"/>
  <c r="J257" i="2" s="1"/>
  <c r="F257" i="1"/>
  <c r="F257" i="2" s="1"/>
  <c r="E257" i="1"/>
  <c r="E257" i="2" s="1"/>
  <c r="G256" i="1"/>
  <c r="G256" i="2" s="1"/>
  <c r="F256" i="1"/>
  <c r="F256" i="2" s="1"/>
  <c r="E256" i="1"/>
  <c r="E256" i="2" s="1"/>
  <c r="H256" i="2" s="1"/>
  <c r="G255" i="1"/>
  <c r="G255" i="2" s="1"/>
  <c r="F255" i="1"/>
  <c r="F255" i="2" s="1"/>
  <c r="E255" i="1"/>
  <c r="E255" i="2" s="1"/>
  <c r="G254" i="1"/>
  <c r="G254" i="2" s="1"/>
  <c r="F254" i="1"/>
  <c r="F254" i="2" s="1"/>
  <c r="E254" i="1"/>
  <c r="E254" i="2" s="1"/>
  <c r="G253" i="1"/>
  <c r="G253" i="2" s="1"/>
  <c r="J253" i="2" s="1"/>
  <c r="F253" i="1"/>
  <c r="F253" i="2" s="1"/>
  <c r="E253" i="1"/>
  <c r="E253" i="2" s="1"/>
  <c r="G252" i="1"/>
  <c r="G252" i="2" s="1"/>
  <c r="F252" i="1"/>
  <c r="F252" i="2" s="1"/>
  <c r="E252" i="1"/>
  <c r="E252" i="2" s="1"/>
  <c r="H252" i="2" s="1"/>
  <c r="G251" i="1"/>
  <c r="G251" i="2" s="1"/>
  <c r="F251" i="1"/>
  <c r="F251" i="2" s="1"/>
  <c r="E251" i="1"/>
  <c r="E251" i="2" s="1"/>
  <c r="G250" i="1"/>
  <c r="G250" i="2" s="1"/>
  <c r="F250" i="1"/>
  <c r="F250" i="2" s="1"/>
  <c r="E250" i="1"/>
  <c r="E250" i="2" s="1"/>
  <c r="G249" i="1"/>
  <c r="G249" i="2" s="1"/>
  <c r="J249" i="2" s="1"/>
  <c r="F249" i="1"/>
  <c r="F249" i="2" s="1"/>
  <c r="E249" i="1"/>
  <c r="E249" i="2" s="1"/>
  <c r="G248" i="1"/>
  <c r="G248" i="2" s="1"/>
  <c r="F248" i="1"/>
  <c r="F248" i="2" s="1"/>
  <c r="E248" i="1"/>
  <c r="E248" i="2" s="1"/>
  <c r="H248" i="2" s="1"/>
  <c r="G247" i="1"/>
  <c r="G247" i="2" s="1"/>
  <c r="F247" i="1"/>
  <c r="F247" i="2" s="1"/>
  <c r="E247" i="1"/>
  <c r="E247" i="2" s="1"/>
  <c r="G246" i="1"/>
  <c r="G246" i="2" s="1"/>
  <c r="F246" i="1"/>
  <c r="F246" i="2" s="1"/>
  <c r="E246" i="1"/>
  <c r="E246" i="2" s="1"/>
  <c r="G245" i="1"/>
  <c r="G245" i="2" s="1"/>
  <c r="J245" i="2" s="1"/>
  <c r="F245" i="1"/>
  <c r="F245" i="2" s="1"/>
  <c r="E245" i="1"/>
  <c r="E245" i="2" s="1"/>
  <c r="G244" i="1"/>
  <c r="G244" i="2" s="1"/>
  <c r="F244" i="1"/>
  <c r="F244" i="2" s="1"/>
  <c r="E244" i="1"/>
  <c r="E244" i="2" s="1"/>
  <c r="H244" i="2" s="1"/>
  <c r="G243" i="1"/>
  <c r="G243" i="2" s="1"/>
  <c r="F243" i="1"/>
  <c r="F243" i="2" s="1"/>
  <c r="E243" i="1"/>
  <c r="E243" i="2" s="1"/>
  <c r="G242" i="1"/>
  <c r="G242" i="2" s="1"/>
  <c r="F242" i="1"/>
  <c r="F242" i="2" s="1"/>
  <c r="E242" i="1"/>
  <c r="E242" i="2" s="1"/>
  <c r="G241" i="1"/>
  <c r="G241" i="2" s="1"/>
  <c r="J241" i="2" s="1"/>
  <c r="F241" i="1"/>
  <c r="F241" i="2" s="1"/>
  <c r="E241" i="1"/>
  <c r="E241" i="2" s="1"/>
  <c r="G240" i="1"/>
  <c r="G240" i="2" s="1"/>
  <c r="F240" i="1"/>
  <c r="F240" i="2" s="1"/>
  <c r="E240" i="1"/>
  <c r="E240" i="2" s="1"/>
  <c r="H240" i="2" s="1"/>
  <c r="G239" i="1"/>
  <c r="G239" i="2" s="1"/>
  <c r="F239" i="1"/>
  <c r="F239" i="2" s="1"/>
  <c r="E239" i="1"/>
  <c r="E239" i="2" s="1"/>
  <c r="G238" i="1"/>
  <c r="G238" i="2" s="1"/>
  <c r="F238" i="1"/>
  <c r="F238" i="2" s="1"/>
  <c r="E238" i="1"/>
  <c r="E238" i="2" s="1"/>
  <c r="G237" i="1"/>
  <c r="G237" i="2" s="1"/>
  <c r="J237" i="2" s="1"/>
  <c r="F237" i="1"/>
  <c r="F237" i="2" s="1"/>
  <c r="E237" i="1"/>
  <c r="E237" i="2" s="1"/>
  <c r="G236" i="1"/>
  <c r="G236" i="2" s="1"/>
  <c r="F236" i="1"/>
  <c r="F236" i="2" s="1"/>
  <c r="E236" i="1"/>
  <c r="E236" i="2" s="1"/>
  <c r="H236" i="2" s="1"/>
  <c r="G235" i="1"/>
  <c r="G235" i="2" s="1"/>
  <c r="F235" i="1"/>
  <c r="F235" i="2" s="1"/>
  <c r="E235" i="1"/>
  <c r="E235" i="2" s="1"/>
  <c r="G234" i="1"/>
  <c r="G234" i="2" s="1"/>
  <c r="F234" i="1"/>
  <c r="F234" i="2" s="1"/>
  <c r="E234" i="1"/>
  <c r="E234" i="2" s="1"/>
  <c r="G233" i="1"/>
  <c r="G233" i="2" s="1"/>
  <c r="J233" i="2" s="1"/>
  <c r="F233" i="1"/>
  <c r="F233" i="2" s="1"/>
  <c r="E233" i="1"/>
  <c r="E233" i="2" s="1"/>
  <c r="G232" i="1"/>
  <c r="G232" i="2" s="1"/>
  <c r="F232" i="1"/>
  <c r="F232" i="2" s="1"/>
  <c r="E232" i="1"/>
  <c r="E232" i="2" s="1"/>
  <c r="H232" i="2" s="1"/>
  <c r="G231" i="1"/>
  <c r="G231" i="2" s="1"/>
  <c r="F231" i="1"/>
  <c r="F231" i="2" s="1"/>
  <c r="E231" i="1"/>
  <c r="E231" i="2" s="1"/>
  <c r="G230" i="1"/>
  <c r="G230" i="2" s="1"/>
  <c r="F230" i="1"/>
  <c r="F230" i="2" s="1"/>
  <c r="E230" i="1"/>
  <c r="E230" i="2" s="1"/>
  <c r="G229" i="1"/>
  <c r="G229" i="2" s="1"/>
  <c r="J229" i="2" s="1"/>
  <c r="F229" i="1"/>
  <c r="F229" i="2" s="1"/>
  <c r="E229" i="1"/>
  <c r="E229" i="2" s="1"/>
  <c r="G228" i="1"/>
  <c r="G228" i="2" s="1"/>
  <c r="F228" i="1"/>
  <c r="F228" i="2" s="1"/>
  <c r="E228" i="1"/>
  <c r="E228" i="2" s="1"/>
  <c r="H228" i="2" s="1"/>
  <c r="G227" i="1"/>
  <c r="G227" i="2" s="1"/>
  <c r="F227" i="1"/>
  <c r="F227" i="2" s="1"/>
  <c r="E227" i="1"/>
  <c r="E227" i="2" s="1"/>
  <c r="G226" i="1"/>
  <c r="G226" i="2" s="1"/>
  <c r="F226" i="1"/>
  <c r="F226" i="2" s="1"/>
  <c r="E226" i="1"/>
  <c r="E226" i="2" s="1"/>
  <c r="G225" i="1"/>
  <c r="G225" i="2" s="1"/>
  <c r="J225" i="2" s="1"/>
  <c r="F225" i="1"/>
  <c r="F225" i="2" s="1"/>
  <c r="E225" i="1"/>
  <c r="E225" i="2" s="1"/>
  <c r="G224" i="1"/>
  <c r="G224" i="2" s="1"/>
  <c r="F224" i="1"/>
  <c r="F224" i="2" s="1"/>
  <c r="E224" i="1"/>
  <c r="E224" i="2" s="1"/>
  <c r="H224" i="2" s="1"/>
  <c r="G223" i="1"/>
  <c r="G223" i="2" s="1"/>
  <c r="F223" i="1"/>
  <c r="F223" i="2" s="1"/>
  <c r="E223" i="1"/>
  <c r="E223" i="2" s="1"/>
  <c r="G222" i="1"/>
  <c r="G222" i="2" s="1"/>
  <c r="F222" i="1"/>
  <c r="F222" i="2" s="1"/>
  <c r="E222" i="1"/>
  <c r="E222" i="2" s="1"/>
  <c r="G221" i="1"/>
  <c r="G221" i="2" s="1"/>
  <c r="J221" i="2" s="1"/>
  <c r="F221" i="1"/>
  <c r="F221" i="2" s="1"/>
  <c r="E221" i="1"/>
  <c r="E221" i="2" s="1"/>
  <c r="G220" i="1"/>
  <c r="G220" i="2" s="1"/>
  <c r="F220" i="1"/>
  <c r="F220" i="2" s="1"/>
  <c r="E220" i="1"/>
  <c r="E220" i="2" s="1"/>
  <c r="H220" i="2" s="1"/>
  <c r="G219" i="1"/>
  <c r="G219" i="2" s="1"/>
  <c r="F219" i="1"/>
  <c r="F219" i="2" s="1"/>
  <c r="E219" i="1"/>
  <c r="E219" i="2" s="1"/>
  <c r="G218" i="1"/>
  <c r="G218" i="2" s="1"/>
  <c r="F218" i="1"/>
  <c r="F218" i="2" s="1"/>
  <c r="E218" i="1"/>
  <c r="E218" i="2" s="1"/>
  <c r="G217" i="1"/>
  <c r="G217" i="2" s="1"/>
  <c r="J217" i="2" s="1"/>
  <c r="F217" i="1"/>
  <c r="F217" i="2" s="1"/>
  <c r="E217" i="1"/>
  <c r="E217" i="2" s="1"/>
  <c r="G216" i="1"/>
  <c r="G216" i="2" s="1"/>
  <c r="F216" i="1"/>
  <c r="F216" i="2" s="1"/>
  <c r="E216" i="1"/>
  <c r="E216" i="2" s="1"/>
  <c r="H216" i="2" s="1"/>
  <c r="G215" i="1"/>
  <c r="G215" i="2" s="1"/>
  <c r="F215" i="1"/>
  <c r="F215" i="2" s="1"/>
  <c r="E215" i="1"/>
  <c r="E215" i="2" s="1"/>
  <c r="G214" i="1"/>
  <c r="G214" i="2" s="1"/>
  <c r="F214" i="1"/>
  <c r="F214" i="2" s="1"/>
  <c r="E214" i="1"/>
  <c r="E214" i="2" s="1"/>
  <c r="G213" i="1"/>
  <c r="G213" i="2" s="1"/>
  <c r="J213" i="2" s="1"/>
  <c r="F213" i="1"/>
  <c r="F213" i="2" s="1"/>
  <c r="E213" i="1"/>
  <c r="E213" i="2" s="1"/>
  <c r="G212" i="1"/>
  <c r="G212" i="2" s="1"/>
  <c r="F212" i="1"/>
  <c r="F212" i="2" s="1"/>
  <c r="E212" i="1"/>
  <c r="E212" i="2" s="1"/>
  <c r="H212" i="2" s="1"/>
  <c r="G211" i="1"/>
  <c r="G211" i="2" s="1"/>
  <c r="F211" i="1"/>
  <c r="F211" i="2" s="1"/>
  <c r="E211" i="1"/>
  <c r="E211" i="2" s="1"/>
  <c r="G210" i="1"/>
  <c r="G210" i="2" s="1"/>
  <c r="F210" i="1"/>
  <c r="F210" i="2" s="1"/>
  <c r="E210" i="1"/>
  <c r="E210" i="2" s="1"/>
  <c r="G209" i="1"/>
  <c r="G209" i="2" s="1"/>
  <c r="J209" i="2" s="1"/>
  <c r="F209" i="1"/>
  <c r="F209" i="2" s="1"/>
  <c r="E209" i="1"/>
  <c r="E209" i="2" s="1"/>
  <c r="G208" i="1"/>
  <c r="G208" i="2" s="1"/>
  <c r="F208" i="1"/>
  <c r="F208" i="2" s="1"/>
  <c r="E208" i="1"/>
  <c r="E208" i="2" s="1"/>
  <c r="H208" i="2" s="1"/>
  <c r="G207" i="1"/>
  <c r="G207" i="2" s="1"/>
  <c r="F207" i="1"/>
  <c r="F207" i="2" s="1"/>
  <c r="E207" i="1"/>
  <c r="E207" i="2" s="1"/>
  <c r="G206" i="1"/>
  <c r="G206" i="2" s="1"/>
  <c r="F206" i="1"/>
  <c r="F206" i="2" s="1"/>
  <c r="E206" i="1"/>
  <c r="E206" i="2" s="1"/>
  <c r="G205" i="1"/>
  <c r="G205" i="2" s="1"/>
  <c r="J205" i="2" s="1"/>
  <c r="F205" i="1"/>
  <c r="F205" i="2" s="1"/>
  <c r="E205" i="1"/>
  <c r="E205" i="2" s="1"/>
  <c r="G204" i="1"/>
  <c r="G204" i="2" s="1"/>
  <c r="F204" i="1"/>
  <c r="F204" i="2" s="1"/>
  <c r="E204" i="1"/>
  <c r="E204" i="2" s="1"/>
  <c r="H204" i="2" s="1"/>
  <c r="G203" i="1"/>
  <c r="G203" i="2" s="1"/>
  <c r="F203" i="1"/>
  <c r="F203" i="2" s="1"/>
  <c r="E203" i="1"/>
  <c r="E203" i="2" s="1"/>
  <c r="G202" i="1"/>
  <c r="G202" i="2" s="1"/>
  <c r="F202" i="1"/>
  <c r="F202" i="2" s="1"/>
  <c r="E202" i="1"/>
  <c r="E202" i="2" s="1"/>
  <c r="G201" i="1"/>
  <c r="G201" i="2" s="1"/>
  <c r="J201" i="2" s="1"/>
  <c r="F201" i="1"/>
  <c r="F201" i="2" s="1"/>
  <c r="E201" i="1"/>
  <c r="E201" i="2" s="1"/>
  <c r="G200" i="1"/>
  <c r="G200" i="2" s="1"/>
  <c r="F200" i="1"/>
  <c r="F200" i="2" s="1"/>
  <c r="E200" i="1"/>
  <c r="E200" i="2" s="1"/>
  <c r="H200" i="2" s="1"/>
  <c r="G199" i="1"/>
  <c r="G199" i="2" s="1"/>
  <c r="F199" i="1"/>
  <c r="F199" i="2" s="1"/>
  <c r="E199" i="1"/>
  <c r="E199" i="2" s="1"/>
  <c r="G198" i="1"/>
  <c r="G198" i="2" s="1"/>
  <c r="F198" i="1"/>
  <c r="F198" i="2" s="1"/>
  <c r="E198" i="1"/>
  <c r="E198" i="2" s="1"/>
  <c r="G197" i="1"/>
  <c r="G197" i="2" s="1"/>
  <c r="J197" i="2" s="1"/>
  <c r="F197" i="1"/>
  <c r="F197" i="2" s="1"/>
  <c r="E197" i="1"/>
  <c r="E197" i="2" s="1"/>
  <c r="G196" i="1"/>
  <c r="G196" i="2" s="1"/>
  <c r="F196" i="1"/>
  <c r="F196" i="2" s="1"/>
  <c r="E196" i="1"/>
  <c r="E196" i="2" s="1"/>
  <c r="H196" i="2" s="1"/>
  <c r="G195" i="1"/>
  <c r="G195" i="2" s="1"/>
  <c r="F195" i="1"/>
  <c r="F195" i="2" s="1"/>
  <c r="E195" i="1"/>
  <c r="E195" i="2" s="1"/>
  <c r="G194" i="1"/>
  <c r="G194" i="2" s="1"/>
  <c r="F194" i="1"/>
  <c r="F194" i="2" s="1"/>
  <c r="E194" i="1"/>
  <c r="E194" i="2" s="1"/>
  <c r="G193" i="1"/>
  <c r="G193" i="2" s="1"/>
  <c r="J193" i="2" s="1"/>
  <c r="F193" i="1"/>
  <c r="F193" i="2" s="1"/>
  <c r="E193" i="1"/>
  <c r="E193" i="2" s="1"/>
  <c r="G192" i="1"/>
  <c r="G192" i="2" s="1"/>
  <c r="F192" i="1"/>
  <c r="F192" i="2" s="1"/>
  <c r="E192" i="1"/>
  <c r="E192" i="2" s="1"/>
  <c r="H192" i="2" s="1"/>
  <c r="G191" i="1"/>
  <c r="G191" i="2" s="1"/>
  <c r="F191" i="1"/>
  <c r="F191" i="2" s="1"/>
  <c r="E191" i="1"/>
  <c r="E191" i="2" s="1"/>
  <c r="G190" i="1"/>
  <c r="G190" i="2" s="1"/>
  <c r="F190" i="1"/>
  <c r="F190" i="2" s="1"/>
  <c r="E190" i="1"/>
  <c r="E190" i="2" s="1"/>
  <c r="G189" i="1"/>
  <c r="G189" i="2" s="1"/>
  <c r="J189" i="2" s="1"/>
  <c r="F189" i="1"/>
  <c r="F189" i="2" s="1"/>
  <c r="E189" i="1"/>
  <c r="E189" i="2" s="1"/>
  <c r="G188" i="1"/>
  <c r="G188" i="2" s="1"/>
  <c r="F188" i="1"/>
  <c r="F188" i="2" s="1"/>
  <c r="E188" i="1"/>
  <c r="E188" i="2" s="1"/>
  <c r="H188" i="2" s="1"/>
  <c r="G187" i="1"/>
  <c r="G187" i="2" s="1"/>
  <c r="F187" i="1"/>
  <c r="F187" i="2" s="1"/>
  <c r="E187" i="1"/>
  <c r="E187" i="2" s="1"/>
  <c r="G186" i="1"/>
  <c r="G186" i="2" s="1"/>
  <c r="F186" i="1"/>
  <c r="F186" i="2" s="1"/>
  <c r="E186" i="1"/>
  <c r="E186" i="2" s="1"/>
  <c r="G185" i="1"/>
  <c r="G185" i="2" s="1"/>
  <c r="J185" i="2" s="1"/>
  <c r="F185" i="1"/>
  <c r="F185" i="2" s="1"/>
  <c r="E185" i="1"/>
  <c r="E185" i="2" s="1"/>
  <c r="G184" i="1"/>
  <c r="G184" i="2" s="1"/>
  <c r="F184" i="1"/>
  <c r="F184" i="2" s="1"/>
  <c r="E184" i="1"/>
  <c r="E184" i="2" s="1"/>
  <c r="H184" i="2" s="1"/>
  <c r="G183" i="1"/>
  <c r="G183" i="2" s="1"/>
  <c r="F183" i="1"/>
  <c r="F183" i="2" s="1"/>
  <c r="E183" i="1"/>
  <c r="E183" i="2" s="1"/>
  <c r="G182" i="1"/>
  <c r="G182" i="2" s="1"/>
  <c r="F182" i="1"/>
  <c r="F182" i="2" s="1"/>
  <c r="E182" i="1"/>
  <c r="E182" i="2" s="1"/>
  <c r="G181" i="1"/>
  <c r="G181" i="2" s="1"/>
  <c r="J181" i="2" s="1"/>
  <c r="F181" i="1"/>
  <c r="F181" i="2" s="1"/>
  <c r="E181" i="1"/>
  <c r="E181" i="2" s="1"/>
  <c r="G180" i="1"/>
  <c r="G180" i="2" s="1"/>
  <c r="F180" i="1"/>
  <c r="F180" i="2" s="1"/>
  <c r="E180" i="1"/>
  <c r="E180" i="2" s="1"/>
  <c r="H180" i="2" s="1"/>
  <c r="G179" i="1"/>
  <c r="G179" i="2" s="1"/>
  <c r="F179" i="1"/>
  <c r="F179" i="2" s="1"/>
  <c r="E179" i="1"/>
  <c r="E179" i="2" s="1"/>
  <c r="G178" i="1"/>
  <c r="G178" i="2" s="1"/>
  <c r="F178" i="1"/>
  <c r="F178" i="2" s="1"/>
  <c r="E178" i="1"/>
  <c r="E178" i="2" s="1"/>
  <c r="G177" i="1"/>
  <c r="G177" i="2" s="1"/>
  <c r="J177" i="2" s="1"/>
  <c r="F177" i="1"/>
  <c r="F177" i="2" s="1"/>
  <c r="E177" i="1"/>
  <c r="E177" i="2" s="1"/>
  <c r="G176" i="1"/>
  <c r="G176" i="2" s="1"/>
  <c r="F176" i="1"/>
  <c r="F176" i="2" s="1"/>
  <c r="E176" i="1"/>
  <c r="E176" i="2" s="1"/>
  <c r="H176" i="2" s="1"/>
  <c r="G175" i="1"/>
  <c r="G175" i="2" s="1"/>
  <c r="F175" i="1"/>
  <c r="F175" i="2" s="1"/>
  <c r="E175" i="1"/>
  <c r="E175" i="2" s="1"/>
  <c r="G174" i="1"/>
  <c r="G174" i="2" s="1"/>
  <c r="F174" i="1"/>
  <c r="F174" i="2" s="1"/>
  <c r="E174" i="1"/>
  <c r="E174" i="2" s="1"/>
  <c r="G173" i="1"/>
  <c r="G173" i="2" s="1"/>
  <c r="J173" i="2" s="1"/>
  <c r="F173" i="1"/>
  <c r="F173" i="2" s="1"/>
  <c r="E173" i="1"/>
  <c r="E173" i="2" s="1"/>
  <c r="G172" i="1"/>
  <c r="G172" i="2" s="1"/>
  <c r="F172" i="1"/>
  <c r="F172" i="2" s="1"/>
  <c r="E172" i="1"/>
  <c r="E172" i="2" s="1"/>
  <c r="H172" i="2" s="1"/>
  <c r="G171" i="1"/>
  <c r="G171" i="2" s="1"/>
  <c r="F171" i="1"/>
  <c r="F171" i="2" s="1"/>
  <c r="E171" i="1"/>
  <c r="E171" i="2" s="1"/>
  <c r="G170" i="1"/>
  <c r="G170" i="2" s="1"/>
  <c r="F170" i="1"/>
  <c r="F170" i="2" s="1"/>
  <c r="E170" i="1"/>
  <c r="E170" i="2" s="1"/>
  <c r="G169" i="1"/>
  <c r="G169" i="2" s="1"/>
  <c r="J169" i="2" s="1"/>
  <c r="F169" i="1"/>
  <c r="F169" i="2" s="1"/>
  <c r="E169" i="1"/>
  <c r="E169" i="2" s="1"/>
  <c r="G168" i="1"/>
  <c r="G168" i="2" s="1"/>
  <c r="F168" i="1"/>
  <c r="F168" i="2" s="1"/>
  <c r="E168" i="1"/>
  <c r="E168" i="2" s="1"/>
  <c r="H168" i="2" s="1"/>
  <c r="G167" i="1"/>
  <c r="G167" i="2" s="1"/>
  <c r="F167" i="1"/>
  <c r="F167" i="2" s="1"/>
  <c r="E167" i="1"/>
  <c r="E167" i="2" s="1"/>
  <c r="G166" i="1"/>
  <c r="G166" i="2" s="1"/>
  <c r="F166" i="1"/>
  <c r="F166" i="2" s="1"/>
  <c r="E166" i="1"/>
  <c r="E166" i="2" s="1"/>
  <c r="G165" i="1"/>
  <c r="G165" i="2" s="1"/>
  <c r="J165" i="2" s="1"/>
  <c r="F165" i="1"/>
  <c r="F165" i="2" s="1"/>
  <c r="E165" i="1"/>
  <c r="E165" i="2" s="1"/>
  <c r="G164" i="1"/>
  <c r="G164" i="2" s="1"/>
  <c r="F164" i="1"/>
  <c r="F164" i="2" s="1"/>
  <c r="E164" i="1"/>
  <c r="E164" i="2" s="1"/>
  <c r="H164" i="2" s="1"/>
  <c r="G163" i="1"/>
  <c r="G163" i="2" s="1"/>
  <c r="F163" i="1"/>
  <c r="F163" i="2" s="1"/>
  <c r="E163" i="1"/>
  <c r="E163" i="2" s="1"/>
  <c r="G162" i="1"/>
  <c r="G162" i="2" s="1"/>
  <c r="F162" i="1"/>
  <c r="F162" i="2" s="1"/>
  <c r="E162" i="1"/>
  <c r="E162" i="2" s="1"/>
  <c r="G161" i="1"/>
  <c r="G161" i="2" s="1"/>
  <c r="J161" i="2" s="1"/>
  <c r="F161" i="1"/>
  <c r="F161" i="2" s="1"/>
  <c r="E161" i="1"/>
  <c r="E161" i="2" s="1"/>
  <c r="G160" i="1"/>
  <c r="G160" i="2" s="1"/>
  <c r="F160" i="1"/>
  <c r="F160" i="2" s="1"/>
  <c r="E160" i="1"/>
  <c r="E160" i="2" s="1"/>
  <c r="H160" i="2" s="1"/>
  <c r="G159" i="1"/>
  <c r="G159" i="2" s="1"/>
  <c r="F159" i="1"/>
  <c r="F159" i="2" s="1"/>
  <c r="E159" i="1"/>
  <c r="E159" i="2" s="1"/>
  <c r="G158" i="1"/>
  <c r="G158" i="2" s="1"/>
  <c r="F158" i="1"/>
  <c r="F158" i="2" s="1"/>
  <c r="E158" i="1"/>
  <c r="E158" i="2" s="1"/>
  <c r="G157" i="1"/>
  <c r="G157" i="2" s="1"/>
  <c r="J157" i="2" s="1"/>
  <c r="F157" i="1"/>
  <c r="F157" i="2" s="1"/>
  <c r="E157" i="1"/>
  <c r="E157" i="2" s="1"/>
  <c r="G156" i="1"/>
  <c r="G156" i="2" s="1"/>
  <c r="F156" i="1"/>
  <c r="F156" i="2" s="1"/>
  <c r="E156" i="1"/>
  <c r="E156" i="2" s="1"/>
  <c r="H156" i="2" s="1"/>
  <c r="G155" i="1"/>
  <c r="G155" i="2" s="1"/>
  <c r="F155" i="1"/>
  <c r="F155" i="2" s="1"/>
  <c r="E155" i="1"/>
  <c r="E155" i="2" s="1"/>
  <c r="G154" i="1"/>
  <c r="G154" i="2" s="1"/>
  <c r="F154" i="1"/>
  <c r="F154" i="2" s="1"/>
  <c r="E154" i="1"/>
  <c r="E154" i="2" s="1"/>
  <c r="G153" i="1"/>
  <c r="G153" i="2" s="1"/>
  <c r="J153" i="2" s="1"/>
  <c r="F153" i="1"/>
  <c r="F153" i="2" s="1"/>
  <c r="E153" i="1"/>
  <c r="E153" i="2" s="1"/>
  <c r="G152" i="1"/>
  <c r="G152" i="2" s="1"/>
  <c r="F152" i="1"/>
  <c r="F152" i="2" s="1"/>
  <c r="E152" i="1"/>
  <c r="E152" i="2" s="1"/>
  <c r="H152" i="2" s="1"/>
  <c r="G151" i="1"/>
  <c r="G151" i="2" s="1"/>
  <c r="F151" i="1"/>
  <c r="F151" i="2" s="1"/>
  <c r="E151" i="1"/>
  <c r="E151" i="2" s="1"/>
  <c r="G150" i="1"/>
  <c r="G150" i="2" s="1"/>
  <c r="F150" i="1"/>
  <c r="F150" i="2" s="1"/>
  <c r="E150" i="1"/>
  <c r="E150" i="2" s="1"/>
  <c r="G149" i="1"/>
  <c r="G149" i="2" s="1"/>
  <c r="J149" i="2" s="1"/>
  <c r="F149" i="1"/>
  <c r="F149" i="2" s="1"/>
  <c r="E149" i="1"/>
  <c r="E149" i="2" s="1"/>
  <c r="G148" i="1"/>
  <c r="G148" i="2" s="1"/>
  <c r="F148" i="1"/>
  <c r="F148" i="2" s="1"/>
  <c r="E148" i="1"/>
  <c r="E148" i="2" s="1"/>
  <c r="H148" i="2" s="1"/>
  <c r="G147" i="1"/>
  <c r="G147" i="2" s="1"/>
  <c r="F147" i="1"/>
  <c r="F147" i="2" s="1"/>
  <c r="E147" i="1"/>
  <c r="E147" i="2" s="1"/>
  <c r="G146" i="1"/>
  <c r="G146" i="2" s="1"/>
  <c r="F146" i="1"/>
  <c r="F146" i="2" s="1"/>
  <c r="E146" i="1"/>
  <c r="E146" i="2" s="1"/>
  <c r="G145" i="1"/>
  <c r="G145" i="2" s="1"/>
  <c r="J145" i="2" s="1"/>
  <c r="F145" i="1"/>
  <c r="F145" i="2" s="1"/>
  <c r="E145" i="1"/>
  <c r="E145" i="2" s="1"/>
  <c r="G144" i="1"/>
  <c r="G144" i="2" s="1"/>
  <c r="F144" i="1"/>
  <c r="F144" i="2" s="1"/>
  <c r="E144" i="1"/>
  <c r="E144" i="2" s="1"/>
  <c r="H144" i="2" s="1"/>
  <c r="G143" i="1"/>
  <c r="G143" i="2" s="1"/>
  <c r="F143" i="1"/>
  <c r="F143" i="2" s="1"/>
  <c r="E143" i="1"/>
  <c r="E143" i="2" s="1"/>
  <c r="G142" i="1"/>
  <c r="G142" i="2" s="1"/>
  <c r="F142" i="1"/>
  <c r="F142" i="2" s="1"/>
  <c r="E142" i="1"/>
  <c r="E142" i="2" s="1"/>
  <c r="G141" i="1"/>
  <c r="G141" i="2" s="1"/>
  <c r="J141" i="2" s="1"/>
  <c r="F141" i="1"/>
  <c r="F141" i="2" s="1"/>
  <c r="E141" i="1"/>
  <c r="E141" i="2" s="1"/>
  <c r="G140" i="1"/>
  <c r="G140" i="2" s="1"/>
  <c r="F140" i="1"/>
  <c r="F140" i="2" s="1"/>
  <c r="E140" i="1"/>
  <c r="E140" i="2" s="1"/>
  <c r="H140" i="2" s="1"/>
  <c r="G139" i="1"/>
  <c r="G139" i="2" s="1"/>
  <c r="F139" i="1"/>
  <c r="F139" i="2" s="1"/>
  <c r="E139" i="1"/>
  <c r="E139" i="2" s="1"/>
  <c r="G138" i="1"/>
  <c r="G138" i="2" s="1"/>
  <c r="F138" i="1"/>
  <c r="F138" i="2" s="1"/>
  <c r="E138" i="1"/>
  <c r="E138" i="2" s="1"/>
  <c r="G137" i="1"/>
  <c r="G137" i="2" s="1"/>
  <c r="J137" i="2" s="1"/>
  <c r="F137" i="1"/>
  <c r="F137" i="2" s="1"/>
  <c r="E137" i="1"/>
  <c r="E137" i="2" s="1"/>
  <c r="G136" i="1"/>
  <c r="G136" i="2" s="1"/>
  <c r="F136" i="1"/>
  <c r="F136" i="2" s="1"/>
  <c r="E136" i="1"/>
  <c r="E136" i="2" s="1"/>
  <c r="H136" i="2" s="1"/>
  <c r="G135" i="1"/>
  <c r="G135" i="2" s="1"/>
  <c r="F135" i="1"/>
  <c r="F135" i="2" s="1"/>
  <c r="E135" i="1"/>
  <c r="E135" i="2" s="1"/>
  <c r="G134" i="1"/>
  <c r="G134" i="2" s="1"/>
  <c r="F134" i="1"/>
  <c r="F134" i="2" s="1"/>
  <c r="E134" i="1"/>
  <c r="E134" i="2" s="1"/>
  <c r="G133" i="1"/>
  <c r="G133" i="2" s="1"/>
  <c r="J133" i="2" s="1"/>
  <c r="F133" i="1"/>
  <c r="F133" i="2" s="1"/>
  <c r="E133" i="1"/>
  <c r="E133" i="2" s="1"/>
  <c r="G132" i="1"/>
  <c r="G132" i="2" s="1"/>
  <c r="F132" i="1"/>
  <c r="F132" i="2" s="1"/>
  <c r="E132" i="1"/>
  <c r="E132" i="2" s="1"/>
  <c r="H132" i="2" s="1"/>
  <c r="G131" i="1"/>
  <c r="G131" i="2" s="1"/>
  <c r="F131" i="1"/>
  <c r="F131" i="2" s="1"/>
  <c r="E131" i="1"/>
  <c r="E131" i="2" s="1"/>
  <c r="G130" i="1"/>
  <c r="G130" i="2" s="1"/>
  <c r="F130" i="1"/>
  <c r="F130" i="2" s="1"/>
  <c r="E130" i="1"/>
  <c r="E130" i="2" s="1"/>
  <c r="G129" i="1"/>
  <c r="G129" i="2" s="1"/>
  <c r="J129" i="2" s="1"/>
  <c r="F129" i="1"/>
  <c r="F129" i="2" s="1"/>
  <c r="E129" i="1"/>
  <c r="E129" i="2" s="1"/>
  <c r="G128" i="1"/>
  <c r="G128" i="2" s="1"/>
  <c r="F128" i="1"/>
  <c r="F128" i="2" s="1"/>
  <c r="E128" i="1"/>
  <c r="E128" i="2" s="1"/>
  <c r="H128" i="2" s="1"/>
  <c r="G127" i="1"/>
  <c r="G127" i="2" s="1"/>
  <c r="F127" i="1"/>
  <c r="F127" i="2" s="1"/>
  <c r="E127" i="1"/>
  <c r="E127" i="2" s="1"/>
  <c r="G126" i="1"/>
  <c r="G126" i="2" s="1"/>
  <c r="F126" i="1"/>
  <c r="F126" i="2" s="1"/>
  <c r="E126" i="1"/>
  <c r="E126" i="2" s="1"/>
  <c r="G125" i="1"/>
  <c r="G125" i="2" s="1"/>
  <c r="J125" i="2" s="1"/>
  <c r="F125" i="1"/>
  <c r="F125" i="2" s="1"/>
  <c r="E125" i="1"/>
  <c r="E125" i="2" s="1"/>
  <c r="G124" i="1"/>
  <c r="G124" i="2" s="1"/>
  <c r="F124" i="1"/>
  <c r="F124" i="2" s="1"/>
  <c r="E124" i="1"/>
  <c r="E124" i="2" s="1"/>
  <c r="H124" i="2" s="1"/>
  <c r="G123" i="1"/>
  <c r="G123" i="2" s="1"/>
  <c r="F123" i="1"/>
  <c r="F123" i="2" s="1"/>
  <c r="E123" i="1"/>
  <c r="E123" i="2" s="1"/>
  <c r="G122" i="1"/>
  <c r="G122" i="2" s="1"/>
  <c r="F122" i="1"/>
  <c r="F122" i="2" s="1"/>
  <c r="E122" i="1"/>
  <c r="E122" i="2" s="1"/>
  <c r="G121" i="1"/>
  <c r="G121" i="2" s="1"/>
  <c r="J121" i="2" s="1"/>
  <c r="F121" i="1"/>
  <c r="F121" i="2" s="1"/>
  <c r="E121" i="1"/>
  <c r="E121" i="2" s="1"/>
  <c r="G120" i="1"/>
  <c r="G120" i="2" s="1"/>
  <c r="F120" i="1"/>
  <c r="F120" i="2" s="1"/>
  <c r="E120" i="1"/>
  <c r="E120" i="2" s="1"/>
  <c r="H120" i="2" s="1"/>
  <c r="G119" i="1"/>
  <c r="G119" i="2" s="1"/>
  <c r="F119" i="1"/>
  <c r="F119" i="2" s="1"/>
  <c r="E119" i="1"/>
  <c r="E119" i="2" s="1"/>
  <c r="G118" i="1"/>
  <c r="G118" i="2" s="1"/>
  <c r="F118" i="1"/>
  <c r="F118" i="2" s="1"/>
  <c r="E118" i="1"/>
  <c r="E118" i="2" s="1"/>
  <c r="G117" i="1"/>
  <c r="G117" i="2" s="1"/>
  <c r="J117" i="2" s="1"/>
  <c r="F117" i="1"/>
  <c r="F117" i="2" s="1"/>
  <c r="E117" i="1"/>
  <c r="E117" i="2" s="1"/>
  <c r="G116" i="1"/>
  <c r="G116" i="2" s="1"/>
  <c r="F116" i="1"/>
  <c r="F116" i="2" s="1"/>
  <c r="E116" i="1"/>
  <c r="E116" i="2" s="1"/>
  <c r="H116" i="2" s="1"/>
  <c r="G115" i="1"/>
  <c r="G115" i="2" s="1"/>
  <c r="F115" i="1"/>
  <c r="F115" i="2" s="1"/>
  <c r="E115" i="1"/>
  <c r="E115" i="2" s="1"/>
  <c r="G114" i="1"/>
  <c r="G114" i="2" s="1"/>
  <c r="F114" i="1"/>
  <c r="F114" i="2" s="1"/>
  <c r="E114" i="1"/>
  <c r="E114" i="2" s="1"/>
  <c r="G113" i="1"/>
  <c r="G113" i="2" s="1"/>
  <c r="J113" i="2" s="1"/>
  <c r="F113" i="1"/>
  <c r="F113" i="2" s="1"/>
  <c r="E113" i="1"/>
  <c r="E113" i="2" s="1"/>
  <c r="G112" i="1"/>
  <c r="G112" i="2" s="1"/>
  <c r="F112" i="1"/>
  <c r="F112" i="2" s="1"/>
  <c r="E112" i="1"/>
  <c r="E112" i="2" s="1"/>
  <c r="H112" i="2" s="1"/>
  <c r="G111" i="1"/>
  <c r="G111" i="2" s="1"/>
  <c r="F111" i="1"/>
  <c r="F111" i="2" s="1"/>
  <c r="E111" i="1"/>
  <c r="E111" i="2" s="1"/>
  <c r="G110" i="1"/>
  <c r="G110" i="2" s="1"/>
  <c r="F110" i="1"/>
  <c r="F110" i="2" s="1"/>
  <c r="E110" i="1"/>
  <c r="E110" i="2" s="1"/>
  <c r="G109" i="1"/>
  <c r="G109" i="2" s="1"/>
  <c r="J109" i="2" s="1"/>
  <c r="F109" i="1"/>
  <c r="F109" i="2" s="1"/>
  <c r="E109" i="1"/>
  <c r="E109" i="2" s="1"/>
  <c r="G108" i="1"/>
  <c r="G108" i="2" s="1"/>
  <c r="F108" i="1"/>
  <c r="F108" i="2" s="1"/>
  <c r="E108" i="1"/>
  <c r="E108" i="2" s="1"/>
  <c r="H108" i="2" s="1"/>
  <c r="G107" i="1"/>
  <c r="G107" i="2" s="1"/>
  <c r="F107" i="1"/>
  <c r="F107" i="2" s="1"/>
  <c r="E107" i="1"/>
  <c r="E107" i="2" s="1"/>
  <c r="G106" i="1"/>
  <c r="G106" i="2" s="1"/>
  <c r="F106" i="1"/>
  <c r="F106" i="2" s="1"/>
  <c r="E106" i="1"/>
  <c r="E106" i="2" s="1"/>
  <c r="G105" i="1"/>
  <c r="G105" i="2" s="1"/>
  <c r="J105" i="2" s="1"/>
  <c r="F105" i="1"/>
  <c r="F105" i="2" s="1"/>
  <c r="E105" i="1"/>
  <c r="E105" i="2" s="1"/>
  <c r="G104" i="1"/>
  <c r="G104" i="2" s="1"/>
  <c r="F104" i="1"/>
  <c r="F104" i="2" s="1"/>
  <c r="E104" i="1"/>
  <c r="E104" i="2" s="1"/>
  <c r="H104" i="2" s="1"/>
  <c r="G103" i="1"/>
  <c r="G103" i="2" s="1"/>
  <c r="F103" i="1"/>
  <c r="F103" i="2" s="1"/>
  <c r="E103" i="1"/>
  <c r="E103" i="2" s="1"/>
  <c r="G102" i="1"/>
  <c r="G102" i="2" s="1"/>
  <c r="F102" i="1"/>
  <c r="F102" i="2" s="1"/>
  <c r="E102" i="1"/>
  <c r="E102" i="2" s="1"/>
  <c r="G101" i="1"/>
  <c r="G101" i="2" s="1"/>
  <c r="J101" i="2" s="1"/>
  <c r="F101" i="1"/>
  <c r="F101" i="2" s="1"/>
  <c r="E101" i="1"/>
  <c r="E101" i="2" s="1"/>
  <c r="G100" i="1"/>
  <c r="G100" i="2" s="1"/>
  <c r="F100" i="1"/>
  <c r="F100" i="2" s="1"/>
  <c r="E100" i="1"/>
  <c r="E100" i="2" s="1"/>
  <c r="H100" i="2" s="1"/>
  <c r="G99" i="1"/>
  <c r="G99" i="2" s="1"/>
  <c r="F99" i="1"/>
  <c r="F99" i="2" s="1"/>
  <c r="E99" i="1"/>
  <c r="E99" i="2" s="1"/>
  <c r="G98" i="1"/>
  <c r="G98" i="2" s="1"/>
  <c r="F98" i="1"/>
  <c r="F98" i="2" s="1"/>
  <c r="E98" i="1"/>
  <c r="E98" i="2" s="1"/>
  <c r="G97" i="1"/>
  <c r="G97" i="2" s="1"/>
  <c r="J97" i="2" s="1"/>
  <c r="F97" i="1"/>
  <c r="F97" i="2" s="1"/>
  <c r="E97" i="1"/>
  <c r="E97" i="2" s="1"/>
  <c r="G96" i="1"/>
  <c r="G96" i="2" s="1"/>
  <c r="F96" i="1"/>
  <c r="F96" i="2" s="1"/>
  <c r="E96" i="1"/>
  <c r="E96" i="2" s="1"/>
  <c r="H96" i="2" s="1"/>
  <c r="G95" i="1"/>
  <c r="G95" i="2" s="1"/>
  <c r="F95" i="1"/>
  <c r="F95" i="2" s="1"/>
  <c r="E95" i="1"/>
  <c r="E95" i="2" s="1"/>
  <c r="G94" i="1"/>
  <c r="G94" i="2" s="1"/>
  <c r="F94" i="1"/>
  <c r="F94" i="2" s="1"/>
  <c r="E94" i="1"/>
  <c r="E94" i="2" s="1"/>
  <c r="G93" i="1"/>
  <c r="G93" i="2" s="1"/>
  <c r="J93" i="2" s="1"/>
  <c r="F93" i="1"/>
  <c r="F93" i="2" s="1"/>
  <c r="E93" i="1"/>
  <c r="E93" i="2" s="1"/>
  <c r="G92" i="1"/>
  <c r="G92" i="2" s="1"/>
  <c r="F92" i="1"/>
  <c r="F92" i="2" s="1"/>
  <c r="E92" i="1"/>
  <c r="E92" i="2" s="1"/>
  <c r="H92" i="2" s="1"/>
  <c r="G91" i="1"/>
  <c r="G91" i="2" s="1"/>
  <c r="F91" i="1"/>
  <c r="F91" i="2" s="1"/>
  <c r="E91" i="1"/>
  <c r="E91" i="2" s="1"/>
  <c r="G90" i="1"/>
  <c r="G90" i="2" s="1"/>
  <c r="F90" i="1"/>
  <c r="F90" i="2" s="1"/>
  <c r="E90" i="1"/>
  <c r="E90" i="2" s="1"/>
  <c r="G89" i="1"/>
  <c r="G89" i="2" s="1"/>
  <c r="J89" i="2" s="1"/>
  <c r="F89" i="1"/>
  <c r="F89" i="2" s="1"/>
  <c r="E89" i="1"/>
  <c r="E89" i="2" s="1"/>
  <c r="G88" i="1"/>
  <c r="G88" i="2" s="1"/>
  <c r="F88" i="1"/>
  <c r="F88" i="2" s="1"/>
  <c r="E88" i="1"/>
  <c r="E88" i="2" s="1"/>
  <c r="H88" i="2" s="1"/>
  <c r="G87" i="1"/>
  <c r="G87" i="2" s="1"/>
  <c r="F87" i="1"/>
  <c r="F87" i="2" s="1"/>
  <c r="E87" i="1"/>
  <c r="E87" i="2" s="1"/>
  <c r="G86" i="1"/>
  <c r="G86" i="2" s="1"/>
  <c r="F86" i="1"/>
  <c r="F86" i="2" s="1"/>
  <c r="E86" i="1"/>
  <c r="E86" i="2" s="1"/>
  <c r="G85" i="1"/>
  <c r="G85" i="2" s="1"/>
  <c r="J85" i="2" s="1"/>
  <c r="F85" i="1"/>
  <c r="F85" i="2" s="1"/>
  <c r="E85" i="1"/>
  <c r="E85" i="2" s="1"/>
  <c r="G84" i="1"/>
  <c r="G84" i="2" s="1"/>
  <c r="F84" i="1"/>
  <c r="F84" i="2" s="1"/>
  <c r="E84" i="1"/>
  <c r="E84" i="2" s="1"/>
  <c r="H84" i="2" s="1"/>
  <c r="G83" i="1"/>
  <c r="G83" i="2" s="1"/>
  <c r="F83" i="1"/>
  <c r="F83" i="2" s="1"/>
  <c r="E83" i="1"/>
  <c r="E83" i="2" s="1"/>
  <c r="G82" i="1"/>
  <c r="G82" i="2" s="1"/>
  <c r="F82" i="1"/>
  <c r="F82" i="2" s="1"/>
  <c r="E82" i="1"/>
  <c r="E82" i="2" s="1"/>
  <c r="G81" i="1"/>
  <c r="G81" i="2" s="1"/>
  <c r="J81" i="2" s="1"/>
  <c r="F81" i="1"/>
  <c r="F81" i="2" s="1"/>
  <c r="E81" i="1"/>
  <c r="E81" i="2" s="1"/>
  <c r="G80" i="1"/>
  <c r="G80" i="2" s="1"/>
  <c r="F80" i="1"/>
  <c r="F80" i="2" s="1"/>
  <c r="E80" i="1"/>
  <c r="E80" i="2" s="1"/>
  <c r="H80" i="2" s="1"/>
  <c r="G79" i="1"/>
  <c r="G79" i="2" s="1"/>
  <c r="F79" i="1"/>
  <c r="F79" i="2" s="1"/>
  <c r="E79" i="1"/>
  <c r="E79" i="2" s="1"/>
  <c r="G78" i="1"/>
  <c r="G78" i="2" s="1"/>
  <c r="F78" i="1"/>
  <c r="F78" i="2" s="1"/>
  <c r="E78" i="1"/>
  <c r="E78" i="2" s="1"/>
  <c r="G77" i="1"/>
  <c r="G77" i="2" s="1"/>
  <c r="J77" i="2" s="1"/>
  <c r="F77" i="1"/>
  <c r="F77" i="2" s="1"/>
  <c r="E77" i="1"/>
  <c r="E77" i="2" s="1"/>
  <c r="G76" i="1"/>
  <c r="G76" i="2" s="1"/>
  <c r="F76" i="1"/>
  <c r="F76" i="2" s="1"/>
  <c r="E76" i="1"/>
  <c r="E76" i="2" s="1"/>
  <c r="H76" i="2" s="1"/>
  <c r="G75" i="1"/>
  <c r="G75" i="2" s="1"/>
  <c r="F75" i="1"/>
  <c r="F75" i="2" s="1"/>
  <c r="E75" i="1"/>
  <c r="E75" i="2" s="1"/>
  <c r="G74" i="1"/>
  <c r="G74" i="2" s="1"/>
  <c r="F74" i="1"/>
  <c r="F74" i="2" s="1"/>
  <c r="E74" i="1"/>
  <c r="E74" i="2" s="1"/>
  <c r="G73" i="1"/>
  <c r="G73" i="2" s="1"/>
  <c r="J73" i="2" s="1"/>
  <c r="F73" i="1"/>
  <c r="F73" i="2" s="1"/>
  <c r="E73" i="1"/>
  <c r="E73" i="2" s="1"/>
  <c r="G72" i="1"/>
  <c r="G72" i="2" s="1"/>
  <c r="F72" i="1"/>
  <c r="F72" i="2" s="1"/>
  <c r="E72" i="1"/>
  <c r="E72" i="2" s="1"/>
  <c r="H72" i="2" s="1"/>
  <c r="G71" i="1"/>
  <c r="G71" i="2" s="1"/>
  <c r="F71" i="1"/>
  <c r="F71" i="2" s="1"/>
  <c r="E71" i="1"/>
  <c r="E71" i="2" s="1"/>
  <c r="G70" i="1"/>
  <c r="G70" i="2" s="1"/>
  <c r="F70" i="1"/>
  <c r="F70" i="2" s="1"/>
  <c r="E70" i="1"/>
  <c r="E70" i="2" s="1"/>
  <c r="G69" i="1"/>
  <c r="G69" i="2" s="1"/>
  <c r="J69" i="2" s="1"/>
  <c r="F69" i="1"/>
  <c r="F69" i="2" s="1"/>
  <c r="E69" i="1"/>
  <c r="E69" i="2" s="1"/>
  <c r="G68" i="1"/>
  <c r="G68" i="2" s="1"/>
  <c r="F68" i="1"/>
  <c r="F68" i="2" s="1"/>
  <c r="E68" i="1"/>
  <c r="E68" i="2" s="1"/>
  <c r="H68" i="2" s="1"/>
  <c r="G67" i="1"/>
  <c r="G67" i="2" s="1"/>
  <c r="F67" i="1"/>
  <c r="F67" i="2" s="1"/>
  <c r="E67" i="1"/>
  <c r="E67" i="2" s="1"/>
  <c r="G66" i="1"/>
  <c r="G66" i="2" s="1"/>
  <c r="F66" i="1"/>
  <c r="F66" i="2" s="1"/>
  <c r="E66" i="1"/>
  <c r="E66" i="2" s="1"/>
  <c r="G65" i="1"/>
  <c r="G65" i="2" s="1"/>
  <c r="J65" i="2" s="1"/>
  <c r="F65" i="1"/>
  <c r="F65" i="2" s="1"/>
  <c r="E65" i="1"/>
  <c r="E65" i="2" s="1"/>
  <c r="G64" i="1"/>
  <c r="G64" i="2" s="1"/>
  <c r="F64" i="1"/>
  <c r="F64" i="2" s="1"/>
  <c r="E64" i="1"/>
  <c r="E64" i="2" s="1"/>
  <c r="H64" i="2" s="1"/>
  <c r="G63" i="1"/>
  <c r="G63" i="2" s="1"/>
  <c r="F63" i="1"/>
  <c r="F63" i="2" s="1"/>
  <c r="E63" i="1"/>
  <c r="E63" i="2" s="1"/>
  <c r="G62" i="1"/>
  <c r="G62" i="2" s="1"/>
  <c r="F62" i="1"/>
  <c r="F62" i="2" s="1"/>
  <c r="E62" i="1"/>
  <c r="E62" i="2" s="1"/>
  <c r="G61" i="1"/>
  <c r="G61" i="2" s="1"/>
  <c r="J61" i="2" s="1"/>
  <c r="F61" i="1"/>
  <c r="F61" i="2" s="1"/>
  <c r="E61" i="1"/>
  <c r="E61" i="2" s="1"/>
  <c r="G60" i="1"/>
  <c r="G60" i="2" s="1"/>
  <c r="F60" i="1"/>
  <c r="F60" i="2" s="1"/>
  <c r="E60" i="1"/>
  <c r="E60" i="2" s="1"/>
  <c r="H60" i="2" s="1"/>
  <c r="G59" i="1"/>
  <c r="G59" i="2" s="1"/>
  <c r="F59" i="1"/>
  <c r="F59" i="2" s="1"/>
  <c r="E59" i="1"/>
  <c r="E59" i="2" s="1"/>
  <c r="G58" i="1"/>
  <c r="G58" i="2" s="1"/>
  <c r="F58" i="1"/>
  <c r="F58" i="2" s="1"/>
  <c r="E58" i="1"/>
  <c r="E58" i="2" s="1"/>
  <c r="G57" i="1"/>
  <c r="G57" i="2" s="1"/>
  <c r="J57" i="2" s="1"/>
  <c r="F57" i="1"/>
  <c r="F57" i="2" s="1"/>
  <c r="E57" i="1"/>
  <c r="E57" i="2" s="1"/>
  <c r="G56" i="1"/>
  <c r="G56" i="2" s="1"/>
  <c r="F56" i="1"/>
  <c r="F56" i="2" s="1"/>
  <c r="E56" i="1"/>
  <c r="E56" i="2" s="1"/>
  <c r="H56" i="2" s="1"/>
  <c r="G55" i="1"/>
  <c r="G55" i="2" s="1"/>
  <c r="F55" i="1"/>
  <c r="F55" i="2" s="1"/>
  <c r="E55" i="1"/>
  <c r="E55" i="2" s="1"/>
  <c r="G54" i="1"/>
  <c r="G54" i="2" s="1"/>
  <c r="F54" i="1"/>
  <c r="F54" i="2" s="1"/>
  <c r="E54" i="1"/>
  <c r="E54" i="2" s="1"/>
  <c r="G53" i="1"/>
  <c r="G53" i="2" s="1"/>
  <c r="J53" i="2" s="1"/>
  <c r="F53" i="1"/>
  <c r="F53" i="2" s="1"/>
  <c r="E53" i="1"/>
  <c r="E53" i="2" s="1"/>
  <c r="G52" i="1"/>
  <c r="G52" i="2" s="1"/>
  <c r="F52" i="1"/>
  <c r="F52" i="2" s="1"/>
  <c r="E52" i="1"/>
  <c r="E52" i="2" s="1"/>
  <c r="H52" i="2" s="1"/>
  <c r="G51" i="1"/>
  <c r="G51" i="2" s="1"/>
  <c r="F51" i="1"/>
  <c r="F51" i="2" s="1"/>
  <c r="E51" i="1"/>
  <c r="E51" i="2" s="1"/>
  <c r="G50" i="1"/>
  <c r="G50" i="2" s="1"/>
  <c r="F50" i="1"/>
  <c r="F50" i="2" s="1"/>
  <c r="E50" i="1"/>
  <c r="E50" i="2" s="1"/>
  <c r="G49" i="1"/>
  <c r="G49" i="2" s="1"/>
  <c r="J49" i="2" s="1"/>
  <c r="F49" i="1"/>
  <c r="F49" i="2" s="1"/>
  <c r="E49" i="1"/>
  <c r="E49" i="2" s="1"/>
  <c r="G48" i="1"/>
  <c r="G48" i="2" s="1"/>
  <c r="F48" i="1"/>
  <c r="F48" i="2" s="1"/>
  <c r="E48" i="1"/>
  <c r="E48" i="2" s="1"/>
  <c r="H48" i="2" s="1"/>
  <c r="G47" i="1"/>
  <c r="G47" i="2" s="1"/>
  <c r="F47" i="1"/>
  <c r="F47" i="2" s="1"/>
  <c r="E47" i="1"/>
  <c r="E47" i="2" s="1"/>
  <c r="G46" i="1"/>
  <c r="G46" i="2" s="1"/>
  <c r="F46" i="1"/>
  <c r="F46" i="2" s="1"/>
  <c r="E46" i="1"/>
  <c r="E46" i="2" s="1"/>
  <c r="G45" i="1"/>
  <c r="G45" i="2" s="1"/>
  <c r="J45" i="2" s="1"/>
  <c r="F45" i="1"/>
  <c r="F45" i="2" s="1"/>
  <c r="E45" i="1"/>
  <c r="E45" i="2" s="1"/>
  <c r="G44" i="1"/>
  <c r="G44" i="2" s="1"/>
  <c r="F44" i="1"/>
  <c r="F44" i="2" s="1"/>
  <c r="E44" i="1"/>
  <c r="E44" i="2" s="1"/>
  <c r="H44" i="2" s="1"/>
  <c r="G43" i="1"/>
  <c r="G43" i="2" s="1"/>
  <c r="F43" i="1"/>
  <c r="F43" i="2" s="1"/>
  <c r="E43" i="1"/>
  <c r="E43" i="2" s="1"/>
  <c r="G42" i="1"/>
  <c r="G42" i="2" s="1"/>
  <c r="F42" i="1"/>
  <c r="F42" i="2" s="1"/>
  <c r="E42" i="1"/>
  <c r="E42" i="2" s="1"/>
  <c r="G41" i="1"/>
  <c r="G41" i="2" s="1"/>
  <c r="J41" i="2" s="1"/>
  <c r="F41" i="1"/>
  <c r="F41" i="2" s="1"/>
  <c r="E41" i="1"/>
  <c r="E41" i="2" s="1"/>
  <c r="G40" i="1"/>
  <c r="G40" i="2" s="1"/>
  <c r="F40" i="1"/>
  <c r="F40" i="2" s="1"/>
  <c r="E40" i="1"/>
  <c r="E40" i="2" s="1"/>
  <c r="H40" i="2" s="1"/>
  <c r="G39" i="1"/>
  <c r="G39" i="2" s="1"/>
  <c r="F39" i="1"/>
  <c r="F39" i="2" s="1"/>
  <c r="E39" i="1"/>
  <c r="E39" i="2" s="1"/>
  <c r="G38" i="1"/>
  <c r="G38" i="2" s="1"/>
  <c r="F38" i="1"/>
  <c r="F38" i="2" s="1"/>
  <c r="E38" i="1"/>
  <c r="E38" i="2" s="1"/>
  <c r="G37" i="1"/>
  <c r="G37" i="2" s="1"/>
  <c r="J37" i="2" s="1"/>
  <c r="F37" i="1"/>
  <c r="F37" i="2" s="1"/>
  <c r="E37" i="1"/>
  <c r="E37" i="2" s="1"/>
  <c r="G36" i="1"/>
  <c r="G36" i="2" s="1"/>
  <c r="F36" i="1"/>
  <c r="F36" i="2" s="1"/>
  <c r="E36" i="1"/>
  <c r="E36" i="2" s="1"/>
  <c r="H36" i="2" s="1"/>
  <c r="G35" i="1"/>
  <c r="G35" i="2" s="1"/>
  <c r="F35" i="1"/>
  <c r="F35" i="2" s="1"/>
  <c r="E35" i="1"/>
  <c r="E35" i="2" s="1"/>
  <c r="G34" i="1"/>
  <c r="G34" i="2" s="1"/>
  <c r="F34" i="1"/>
  <c r="F34" i="2" s="1"/>
  <c r="E34" i="1"/>
  <c r="E34" i="2" s="1"/>
  <c r="G33" i="1"/>
  <c r="G33" i="2" s="1"/>
  <c r="J33" i="2" s="1"/>
  <c r="F33" i="1"/>
  <c r="F33" i="2" s="1"/>
  <c r="E33" i="1"/>
  <c r="E33" i="2" s="1"/>
  <c r="G32" i="1"/>
  <c r="G32" i="2" s="1"/>
  <c r="F32" i="1"/>
  <c r="F32" i="2" s="1"/>
  <c r="E32" i="1"/>
  <c r="E32" i="2" s="1"/>
  <c r="H32" i="2" s="1"/>
  <c r="G31" i="1"/>
  <c r="G31" i="2" s="1"/>
  <c r="F31" i="1"/>
  <c r="F31" i="2" s="1"/>
  <c r="E31" i="1"/>
  <c r="E31" i="2" s="1"/>
  <c r="G30" i="1"/>
  <c r="G30" i="2" s="1"/>
  <c r="J30" i="2" s="1"/>
  <c r="F30" i="1"/>
  <c r="F30" i="2" s="1"/>
  <c r="E30" i="1"/>
  <c r="E30" i="2" s="1"/>
  <c r="G29" i="1"/>
  <c r="G29" i="2" s="1"/>
  <c r="J29" i="2" s="1"/>
  <c r="F29" i="1"/>
  <c r="F29" i="2" s="1"/>
  <c r="E29" i="1"/>
  <c r="E29" i="2" s="1"/>
  <c r="G28" i="1"/>
  <c r="G28" i="2" s="1"/>
  <c r="F28" i="1"/>
  <c r="F28" i="2" s="1"/>
  <c r="E28" i="1"/>
  <c r="E28" i="2" s="1"/>
  <c r="G27" i="1"/>
  <c r="G27" i="2" s="1"/>
  <c r="F27" i="1"/>
  <c r="F27" i="2" s="1"/>
  <c r="E27" i="1"/>
  <c r="E27" i="2" s="1"/>
  <c r="H27" i="2" s="1"/>
  <c r="G26" i="1"/>
  <c r="G26" i="2" s="1"/>
  <c r="F26" i="1"/>
  <c r="F26" i="2" s="1"/>
  <c r="E26" i="1"/>
  <c r="E26" i="2" s="1"/>
  <c r="G25" i="1"/>
  <c r="G25" i="2" s="1"/>
  <c r="F25" i="1"/>
  <c r="F25" i="2" s="1"/>
  <c r="E25" i="1"/>
  <c r="E25" i="2" s="1"/>
  <c r="G24" i="1"/>
  <c r="G24" i="2" s="1"/>
  <c r="F24" i="1"/>
  <c r="F24" i="2" s="1"/>
  <c r="I24" i="2" s="1"/>
  <c r="E24" i="1"/>
  <c r="E24" i="2" s="1"/>
  <c r="G23" i="1"/>
  <c r="G23" i="2" s="1"/>
  <c r="J23" i="2" s="1"/>
  <c r="F23" i="1"/>
  <c r="F23" i="2" s="1"/>
  <c r="E23" i="1"/>
  <c r="E23" i="2" s="1"/>
  <c r="G22" i="1"/>
  <c r="G22" i="2" s="1"/>
  <c r="F22" i="1"/>
  <c r="F22" i="2" s="1"/>
  <c r="E22" i="1"/>
  <c r="E22" i="2" s="1"/>
  <c r="G21" i="1"/>
  <c r="G21" i="2" s="1"/>
  <c r="J21" i="2" s="1"/>
  <c r="F21" i="1"/>
  <c r="F21" i="2" s="1"/>
  <c r="E21" i="1"/>
  <c r="E21" i="2" s="1"/>
  <c r="H21" i="2" s="1"/>
  <c r="G20" i="1"/>
  <c r="G20" i="2" s="1"/>
  <c r="F20" i="1"/>
  <c r="F20" i="2" s="1"/>
  <c r="E20" i="1"/>
  <c r="E20" i="2" s="1"/>
  <c r="G19" i="1"/>
  <c r="G19" i="2" s="1"/>
  <c r="J19" i="2" s="1"/>
  <c r="F19" i="1"/>
  <c r="F19" i="2" s="1"/>
  <c r="E19" i="1"/>
  <c r="E19" i="2" s="1"/>
  <c r="G18" i="1"/>
  <c r="G18" i="2" s="1"/>
  <c r="F18" i="1"/>
  <c r="F18" i="2" s="1"/>
  <c r="E18" i="1"/>
  <c r="E18" i="2" s="1"/>
  <c r="G17" i="1"/>
  <c r="G17" i="2" s="1"/>
  <c r="J17" i="2" s="1"/>
  <c r="F17" i="1"/>
  <c r="F17" i="2" s="1"/>
  <c r="E17" i="1"/>
  <c r="E17" i="2" s="1"/>
  <c r="G16" i="1"/>
  <c r="G16" i="2" s="1"/>
  <c r="F16" i="1"/>
  <c r="F16" i="2" s="1"/>
  <c r="I16" i="2" s="1"/>
  <c r="E16" i="1"/>
  <c r="E16" i="2" s="1"/>
  <c r="G15" i="1"/>
  <c r="G15" i="2" s="1"/>
  <c r="F15" i="1"/>
  <c r="F15" i="2" s="1"/>
  <c r="E15" i="1"/>
  <c r="E15" i="2" s="1"/>
  <c r="G14" i="1"/>
  <c r="G14" i="2" s="1"/>
  <c r="F14" i="1"/>
  <c r="F14" i="2" s="1"/>
  <c r="E14" i="1"/>
  <c r="E14" i="2" s="1"/>
  <c r="G13" i="1"/>
  <c r="G13" i="2" s="1"/>
  <c r="F13" i="1"/>
  <c r="F13" i="2" s="1"/>
  <c r="I13" i="2" s="1"/>
  <c r="E13" i="1"/>
  <c r="E13" i="2" s="1"/>
  <c r="G12" i="1"/>
  <c r="G12" i="2" s="1"/>
  <c r="F12" i="1"/>
  <c r="F12" i="2" s="1"/>
  <c r="E12" i="1"/>
  <c r="E12" i="2" s="1"/>
  <c r="G11" i="1"/>
  <c r="G11" i="2" s="1"/>
  <c r="F11" i="1"/>
  <c r="F11" i="2" s="1"/>
  <c r="I11" i="2" s="1"/>
  <c r="E11" i="1"/>
  <c r="E11" i="2" s="1"/>
  <c r="G10" i="1"/>
  <c r="G10" i="2" s="1"/>
  <c r="J10" i="2" s="1"/>
  <c r="F10" i="1"/>
  <c r="F10" i="2" s="1"/>
  <c r="E10" i="1"/>
  <c r="E10" i="2" s="1"/>
  <c r="G9" i="1"/>
  <c r="G9" i="2" s="1"/>
  <c r="J9" i="2" s="1"/>
  <c r="F9" i="1"/>
  <c r="F9" i="2" s="1"/>
  <c r="E9" i="1"/>
  <c r="E9" i="2" s="1"/>
  <c r="G8" i="1"/>
  <c r="G8" i="2" s="1"/>
  <c r="J8" i="2" s="1"/>
  <c r="F8" i="1"/>
  <c r="F8" i="2" s="1"/>
  <c r="I8" i="2" s="1"/>
  <c r="E8" i="1"/>
  <c r="E8" i="2" s="1"/>
  <c r="H8" i="2" s="1"/>
  <c r="G7" i="1"/>
  <c r="G7" i="2" s="1"/>
  <c r="J7" i="2" s="1"/>
  <c r="F7" i="1"/>
  <c r="F7" i="2" s="1"/>
  <c r="E7" i="1"/>
  <c r="E7" i="2" s="1"/>
  <c r="G6" i="1"/>
  <c r="G6" i="2" s="1"/>
  <c r="J6" i="2" s="1"/>
  <c r="F6" i="1"/>
  <c r="F6" i="2" s="1"/>
  <c r="E6" i="1"/>
  <c r="E6" i="2" s="1"/>
  <c r="G5" i="1"/>
  <c r="G5" i="2" s="1"/>
  <c r="F5" i="1"/>
  <c r="F5" i="2" s="1"/>
  <c r="I5" i="2" s="1"/>
  <c r="E5" i="1"/>
  <c r="E5" i="2" s="1"/>
  <c r="G4" i="1"/>
  <c r="G4" i="2" s="1"/>
  <c r="J4" i="2" s="1"/>
  <c r="F4" i="1"/>
  <c r="F4" i="2" s="1"/>
  <c r="E4" i="1"/>
  <c r="E4" i="2" s="1"/>
  <c r="G3" i="1"/>
  <c r="G3" i="2" s="1"/>
  <c r="F3" i="1"/>
  <c r="E3" i="1"/>
  <c r="G2" i="1"/>
  <c r="G2" i="2" s="1"/>
  <c r="J2" i="2" s="1"/>
  <c r="F2" i="1"/>
  <c r="F2" i="2" s="1"/>
  <c r="I2" i="2" s="1"/>
  <c r="E2" i="1"/>
  <c r="E2" i="2" s="1"/>
  <c r="H2" i="2" s="1"/>
  <c r="I306" i="2" l="1"/>
  <c r="I6" i="2"/>
  <c r="I14" i="2"/>
  <c r="I22" i="2"/>
  <c r="I4" i="2"/>
  <c r="I12" i="2"/>
  <c r="I308" i="2"/>
  <c r="I28" i="2"/>
  <c r="I15" i="2"/>
  <c r="I10" i="2"/>
  <c r="I18" i="2"/>
  <c r="I26" i="2"/>
  <c r="J26" i="2"/>
  <c r="E15" i="3"/>
  <c r="E5" i="3"/>
  <c r="E10" i="3" s="1"/>
  <c r="E4" i="3"/>
  <c r="E3" i="3"/>
  <c r="E8" i="3" s="1"/>
  <c r="E16" i="3"/>
  <c r="E3" i="2"/>
  <c r="H3" i="2" s="1"/>
  <c r="F16" i="3"/>
  <c r="G15" i="3" s="1"/>
  <c r="F5" i="3"/>
  <c r="F10" i="3" s="1"/>
  <c r="F4" i="3"/>
  <c r="F3" i="3"/>
  <c r="F8" i="3" s="1"/>
  <c r="F3" i="2"/>
  <c r="I3" i="2" s="1"/>
  <c r="B4" i="2"/>
  <c r="K260" i="2" s="1"/>
  <c r="H5" i="2"/>
  <c r="J13" i="2"/>
  <c r="H14" i="2"/>
  <c r="H15" i="2"/>
  <c r="J16" i="2"/>
  <c r="I21" i="2"/>
  <c r="J22" i="2"/>
  <c r="H26" i="2"/>
  <c r="I27" i="2"/>
  <c r="J28" i="2"/>
  <c r="I32" i="2"/>
  <c r="I36" i="2"/>
  <c r="I40" i="2"/>
  <c r="I44" i="2"/>
  <c r="I48" i="2"/>
  <c r="I52" i="2"/>
  <c r="I56" i="2"/>
  <c r="I60" i="2"/>
  <c r="I64" i="2"/>
  <c r="I68" i="2"/>
  <c r="I72" i="2"/>
  <c r="I76" i="2"/>
  <c r="I80" i="2"/>
  <c r="I84" i="2"/>
  <c r="I88" i="2"/>
  <c r="I92" i="2"/>
  <c r="I96" i="2"/>
  <c r="I100" i="2"/>
  <c r="I104" i="2"/>
  <c r="I108" i="2"/>
  <c r="I112" i="2"/>
  <c r="I116" i="2"/>
  <c r="I120" i="2"/>
  <c r="I124" i="2"/>
  <c r="I128" i="2"/>
  <c r="I132" i="2"/>
  <c r="I136" i="2"/>
  <c r="I140" i="2"/>
  <c r="I144" i="2"/>
  <c r="I148" i="2"/>
  <c r="I152" i="2"/>
  <c r="I156" i="2"/>
  <c r="I160" i="2"/>
  <c r="I164" i="2"/>
  <c r="I168" i="2"/>
  <c r="I172" i="2"/>
  <c r="I176" i="2"/>
  <c r="I180" i="2"/>
  <c r="I184" i="2"/>
  <c r="I188" i="2"/>
  <c r="I192" i="2"/>
  <c r="I196" i="2"/>
  <c r="I200" i="2"/>
  <c r="I204" i="2"/>
  <c r="I208" i="2"/>
  <c r="I212" i="2"/>
  <c r="I216" i="2"/>
  <c r="I220" i="2"/>
  <c r="I224" i="2"/>
  <c r="I228" i="2"/>
  <c r="I232" i="2"/>
  <c r="I236" i="2"/>
  <c r="I240" i="2"/>
  <c r="I244" i="2"/>
  <c r="I248" i="2"/>
  <c r="I252" i="2"/>
  <c r="I256" i="2"/>
  <c r="I260" i="2"/>
  <c r="I264" i="2"/>
  <c r="I268" i="2"/>
  <c r="I272" i="2"/>
  <c r="I276" i="2"/>
  <c r="I280" i="2"/>
  <c r="I284" i="2"/>
  <c r="I288" i="2"/>
  <c r="I292" i="2"/>
  <c r="I296" i="2"/>
  <c r="I300" i="2"/>
  <c r="I304" i="2"/>
  <c r="J308" i="2"/>
  <c r="H20" i="2"/>
  <c r="J27" i="2"/>
  <c r="H31" i="2"/>
  <c r="J32" i="2"/>
  <c r="H35" i="2"/>
  <c r="J36" i="2"/>
  <c r="H39" i="2"/>
  <c r="J40" i="2"/>
  <c r="H43" i="2"/>
  <c r="J44" i="2"/>
  <c r="H47" i="2"/>
  <c r="J48" i="2"/>
  <c r="H51" i="2"/>
  <c r="J52" i="2"/>
  <c r="H55" i="2"/>
  <c r="J56" i="2"/>
  <c r="H59" i="2"/>
  <c r="J60" i="2"/>
  <c r="H63" i="2"/>
  <c r="J64" i="2"/>
  <c r="H67" i="2"/>
  <c r="J68" i="2"/>
  <c r="H71" i="2"/>
  <c r="J72" i="2"/>
  <c r="H75" i="2"/>
  <c r="J76" i="2"/>
  <c r="H79" i="2"/>
  <c r="J80" i="2"/>
  <c r="H83" i="2"/>
  <c r="J84" i="2"/>
  <c r="H87" i="2"/>
  <c r="J88" i="2"/>
  <c r="H91" i="2"/>
  <c r="J92" i="2"/>
  <c r="H95" i="2"/>
  <c r="J96" i="2"/>
  <c r="H99" i="2"/>
  <c r="J100" i="2"/>
  <c r="H103" i="2"/>
  <c r="J104" i="2"/>
  <c r="H107" i="2"/>
  <c r="J108" i="2"/>
  <c r="H111" i="2"/>
  <c r="J112" i="2"/>
  <c r="H115" i="2"/>
  <c r="J116" i="2"/>
  <c r="H119" i="2"/>
  <c r="J120" i="2"/>
  <c r="H123" i="2"/>
  <c r="J124" i="2"/>
  <c r="H127" i="2"/>
  <c r="J128" i="2"/>
  <c r="H131" i="2"/>
  <c r="J132" i="2"/>
  <c r="H135" i="2"/>
  <c r="J136" i="2"/>
  <c r="H139" i="2"/>
  <c r="J140" i="2"/>
  <c r="H143" i="2"/>
  <c r="J144" i="2"/>
  <c r="H147" i="2"/>
  <c r="J148" i="2"/>
  <c r="H151" i="2"/>
  <c r="J152" i="2"/>
  <c r="H155" i="2"/>
  <c r="J156" i="2"/>
  <c r="H159" i="2"/>
  <c r="J160" i="2"/>
  <c r="H163" i="2"/>
  <c r="J164" i="2"/>
  <c r="H167" i="2"/>
  <c r="J168" i="2"/>
  <c r="H171" i="2"/>
  <c r="J172" i="2"/>
  <c r="H175" i="2"/>
  <c r="J176" i="2"/>
  <c r="H179" i="2"/>
  <c r="J180" i="2"/>
  <c r="H183" i="2"/>
  <c r="J184" i="2"/>
  <c r="H187" i="2"/>
  <c r="J188" i="2"/>
  <c r="H191" i="2"/>
  <c r="J192" i="2"/>
  <c r="H195" i="2"/>
  <c r="J196" i="2"/>
  <c r="H199" i="2"/>
  <c r="J200" i="2"/>
  <c r="H203" i="2"/>
  <c r="J204" i="2"/>
  <c r="H207" i="2"/>
  <c r="J208" i="2"/>
  <c r="H211" i="2"/>
  <c r="J212" i="2"/>
  <c r="H215" i="2"/>
  <c r="J216" i="2"/>
  <c r="H219" i="2"/>
  <c r="J220" i="2"/>
  <c r="H223" i="2"/>
  <c r="J224" i="2"/>
  <c r="H227" i="2"/>
  <c r="J228" i="2"/>
  <c r="H231" i="2"/>
  <c r="J232" i="2"/>
  <c r="H235" i="2"/>
  <c r="J236" i="2"/>
  <c r="H239" i="2"/>
  <c r="J240" i="2"/>
  <c r="H243" i="2"/>
  <c r="J244" i="2"/>
  <c r="H247" i="2"/>
  <c r="J248" i="2"/>
  <c r="H251" i="2"/>
  <c r="J252" i="2"/>
  <c r="H255" i="2"/>
  <c r="J256" i="2"/>
  <c r="H259" i="2"/>
  <c r="J260" i="2"/>
  <c r="H263" i="2"/>
  <c r="J264" i="2"/>
  <c r="H267" i="2"/>
  <c r="J268" i="2"/>
  <c r="H271" i="2"/>
  <c r="J272" i="2"/>
  <c r="H275" i="2"/>
  <c r="J276" i="2"/>
  <c r="H279" i="2"/>
  <c r="J280" i="2"/>
  <c r="H283" i="2"/>
  <c r="J284" i="2"/>
  <c r="H287" i="2"/>
  <c r="J288" i="2"/>
  <c r="H291" i="2"/>
  <c r="J292" i="2"/>
  <c r="H295" i="2"/>
  <c r="J296" i="2"/>
  <c r="H299" i="2"/>
  <c r="J300" i="2"/>
  <c r="H303" i="2"/>
  <c r="J304" i="2"/>
  <c r="H307" i="2"/>
  <c r="G5" i="3"/>
  <c r="G10" i="3" s="1"/>
  <c r="G4" i="3"/>
  <c r="G3" i="3"/>
  <c r="G8" i="3" s="1"/>
  <c r="J5" i="2"/>
  <c r="H11" i="2"/>
  <c r="J14" i="2"/>
  <c r="J15" i="2"/>
  <c r="I20" i="2"/>
  <c r="H25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223" i="2"/>
  <c r="I227" i="2"/>
  <c r="I231" i="2"/>
  <c r="I235" i="2"/>
  <c r="I239" i="2"/>
  <c r="I243" i="2"/>
  <c r="I247" i="2"/>
  <c r="I251" i="2"/>
  <c r="I255" i="2"/>
  <c r="I259" i="2"/>
  <c r="I263" i="2"/>
  <c r="I267" i="2"/>
  <c r="I271" i="2"/>
  <c r="I275" i="2"/>
  <c r="I279" i="2"/>
  <c r="I283" i="2"/>
  <c r="I287" i="2"/>
  <c r="I291" i="2"/>
  <c r="I295" i="2"/>
  <c r="I299" i="2"/>
  <c r="I303" i="2"/>
  <c r="I307" i="2"/>
  <c r="I310" i="2"/>
  <c r="J502" i="2"/>
  <c r="J498" i="2"/>
  <c r="J494" i="2"/>
  <c r="J490" i="2"/>
  <c r="J499" i="2"/>
  <c r="J495" i="2"/>
  <c r="J491" i="2"/>
  <c r="J487" i="2"/>
  <c r="J484" i="2"/>
  <c r="J480" i="2"/>
  <c r="J476" i="2"/>
  <c r="J472" i="2"/>
  <c r="J468" i="2"/>
  <c r="J464" i="2"/>
  <c r="J460" i="2"/>
  <c r="J456" i="2"/>
  <c r="J452" i="2"/>
  <c r="J448" i="2"/>
  <c r="J444" i="2"/>
  <c r="J440" i="2"/>
  <c r="J436" i="2"/>
  <c r="J432" i="2"/>
  <c r="J428" i="2"/>
  <c r="J424" i="2"/>
  <c r="J420" i="2"/>
  <c r="J416" i="2"/>
  <c r="J412" i="2"/>
  <c r="J408" i="2"/>
  <c r="J404" i="2"/>
  <c r="J400" i="2"/>
  <c r="J396" i="2"/>
  <c r="J392" i="2"/>
  <c r="J388" i="2"/>
  <c r="J384" i="2"/>
  <c r="J380" i="2"/>
  <c r="J376" i="2"/>
  <c r="J372" i="2"/>
  <c r="J368" i="2"/>
  <c r="J364" i="2"/>
  <c r="J360" i="2"/>
  <c r="J356" i="2"/>
  <c r="J352" i="2"/>
  <c r="J348" i="2"/>
  <c r="J344" i="2"/>
  <c r="J340" i="2"/>
  <c r="J336" i="2"/>
  <c r="J332" i="2"/>
  <c r="J328" i="2"/>
  <c r="J324" i="2"/>
  <c r="J320" i="2"/>
  <c r="J316" i="2"/>
  <c r="J312" i="2"/>
  <c r="J501" i="2"/>
  <c r="J500" i="2"/>
  <c r="J485" i="2"/>
  <c r="J481" i="2"/>
  <c r="J477" i="2"/>
  <c r="J473" i="2"/>
  <c r="J469" i="2"/>
  <c r="J465" i="2"/>
  <c r="J461" i="2"/>
  <c r="J457" i="2"/>
  <c r="J453" i="2"/>
  <c r="J449" i="2"/>
  <c r="J445" i="2"/>
  <c r="J441" i="2"/>
  <c r="J437" i="2"/>
  <c r="J433" i="2"/>
  <c r="J429" i="2"/>
  <c r="J425" i="2"/>
  <c r="J421" i="2"/>
  <c r="J417" i="2"/>
  <c r="J413" i="2"/>
  <c r="J409" i="2"/>
  <c r="J405" i="2"/>
  <c r="J401" i="2"/>
  <c r="J397" i="2"/>
  <c r="J393" i="2"/>
  <c r="J389" i="2"/>
  <c r="J385" i="2"/>
  <c r="J381" i="2"/>
  <c r="J377" i="2"/>
  <c r="J373" i="2"/>
  <c r="J369" i="2"/>
  <c r="J365" i="2"/>
  <c r="J361" i="2"/>
  <c r="J357" i="2"/>
  <c r="J353" i="2"/>
  <c r="J349" i="2"/>
  <c r="J345" i="2"/>
  <c r="J341" i="2"/>
  <c r="J337" i="2"/>
  <c r="J333" i="2"/>
  <c r="J329" i="2"/>
  <c r="J325" i="2"/>
  <c r="J321" i="2"/>
  <c r="J317" i="2"/>
  <c r="J313" i="2"/>
  <c r="J309" i="2"/>
  <c r="J493" i="2"/>
  <c r="J492" i="2"/>
  <c r="J489" i="2"/>
  <c r="J482" i="2"/>
  <c r="J478" i="2"/>
  <c r="J474" i="2"/>
  <c r="J470" i="2"/>
  <c r="J466" i="2"/>
  <c r="J462" i="2"/>
  <c r="J458" i="2"/>
  <c r="J454" i="2"/>
  <c r="J450" i="2"/>
  <c r="J446" i="2"/>
  <c r="J442" i="2"/>
  <c r="J438" i="2"/>
  <c r="J434" i="2"/>
  <c r="J430" i="2"/>
  <c r="J426" i="2"/>
  <c r="J422" i="2"/>
  <c r="J418" i="2"/>
  <c r="J414" i="2"/>
  <c r="J410" i="2"/>
  <c r="J406" i="2"/>
  <c r="J402" i="2"/>
  <c r="J398" i="2"/>
  <c r="J394" i="2"/>
  <c r="J390" i="2"/>
  <c r="J386" i="2"/>
  <c r="J382" i="2"/>
  <c r="J378" i="2"/>
  <c r="J374" i="2"/>
  <c r="J370" i="2"/>
  <c r="J366" i="2"/>
  <c r="J362" i="2"/>
  <c r="J358" i="2"/>
  <c r="J354" i="2"/>
  <c r="J350" i="2"/>
  <c r="J346" i="2"/>
  <c r="J342" i="2"/>
  <c r="J338" i="2"/>
  <c r="J334" i="2"/>
  <c r="J330" i="2"/>
  <c r="J326" i="2"/>
  <c r="J322" i="2"/>
  <c r="J318" i="2"/>
  <c r="J314" i="2"/>
  <c r="J310" i="2"/>
  <c r="J486" i="2"/>
  <c r="J488" i="2"/>
  <c r="J483" i="2"/>
  <c r="J479" i="2"/>
  <c r="J475" i="2"/>
  <c r="J471" i="2"/>
  <c r="J467" i="2"/>
  <c r="J463" i="2"/>
  <c r="J459" i="2"/>
  <c r="J455" i="2"/>
  <c r="J451" i="2"/>
  <c r="J447" i="2"/>
  <c r="J443" i="2"/>
  <c r="J439" i="2"/>
  <c r="J435" i="2"/>
  <c r="J431" i="2"/>
  <c r="J427" i="2"/>
  <c r="J423" i="2"/>
  <c r="J419" i="2"/>
  <c r="J415" i="2"/>
  <c r="J411" i="2"/>
  <c r="J407" i="2"/>
  <c r="J403" i="2"/>
  <c r="J399" i="2"/>
  <c r="J395" i="2"/>
  <c r="J391" i="2"/>
  <c r="J387" i="2"/>
  <c r="J383" i="2"/>
  <c r="J379" i="2"/>
  <c r="J375" i="2"/>
  <c r="J371" i="2"/>
  <c r="J367" i="2"/>
  <c r="J363" i="2"/>
  <c r="J359" i="2"/>
  <c r="J355" i="2"/>
  <c r="J351" i="2"/>
  <c r="J347" i="2"/>
  <c r="J343" i="2"/>
  <c r="J339" i="2"/>
  <c r="J335" i="2"/>
  <c r="J331" i="2"/>
  <c r="J327" i="2"/>
  <c r="J323" i="2"/>
  <c r="J319" i="2"/>
  <c r="J315" i="2"/>
  <c r="J311" i="2"/>
  <c r="J497" i="2"/>
  <c r="J496" i="2"/>
  <c r="H6" i="2"/>
  <c r="K6" i="2" s="1"/>
  <c r="H10" i="2"/>
  <c r="K10" i="2" s="1"/>
  <c r="L10" i="2" s="1"/>
  <c r="H19" i="2"/>
  <c r="J20" i="2"/>
  <c r="I25" i="2"/>
  <c r="H30" i="2"/>
  <c r="J31" i="2"/>
  <c r="H34" i="2"/>
  <c r="J35" i="2"/>
  <c r="H38" i="2"/>
  <c r="J39" i="2"/>
  <c r="H42" i="2"/>
  <c r="J43" i="2"/>
  <c r="H46" i="2"/>
  <c r="J47" i="2"/>
  <c r="H50" i="2"/>
  <c r="J51" i="2"/>
  <c r="H54" i="2"/>
  <c r="J55" i="2"/>
  <c r="H58" i="2"/>
  <c r="J59" i="2"/>
  <c r="H62" i="2"/>
  <c r="J63" i="2"/>
  <c r="H66" i="2"/>
  <c r="J67" i="2"/>
  <c r="H70" i="2"/>
  <c r="J71" i="2"/>
  <c r="H74" i="2"/>
  <c r="J75" i="2"/>
  <c r="H78" i="2"/>
  <c r="J79" i="2"/>
  <c r="H82" i="2"/>
  <c r="J83" i="2"/>
  <c r="H86" i="2"/>
  <c r="J87" i="2"/>
  <c r="H90" i="2"/>
  <c r="J91" i="2"/>
  <c r="H94" i="2"/>
  <c r="J95" i="2"/>
  <c r="H98" i="2"/>
  <c r="J99" i="2"/>
  <c r="H102" i="2"/>
  <c r="J103" i="2"/>
  <c r="H106" i="2"/>
  <c r="J107" i="2"/>
  <c r="H110" i="2"/>
  <c r="J111" i="2"/>
  <c r="H114" i="2"/>
  <c r="J115" i="2"/>
  <c r="H118" i="2"/>
  <c r="J119" i="2"/>
  <c r="H122" i="2"/>
  <c r="J123" i="2"/>
  <c r="H126" i="2"/>
  <c r="J127" i="2"/>
  <c r="H130" i="2"/>
  <c r="J131" i="2"/>
  <c r="H134" i="2"/>
  <c r="J135" i="2"/>
  <c r="H138" i="2"/>
  <c r="J139" i="2"/>
  <c r="H142" i="2"/>
  <c r="J143" i="2"/>
  <c r="H146" i="2"/>
  <c r="J147" i="2"/>
  <c r="H150" i="2"/>
  <c r="J151" i="2"/>
  <c r="H154" i="2"/>
  <c r="J155" i="2"/>
  <c r="H158" i="2"/>
  <c r="J159" i="2"/>
  <c r="H162" i="2"/>
  <c r="J163" i="2"/>
  <c r="H166" i="2"/>
  <c r="J167" i="2"/>
  <c r="H170" i="2"/>
  <c r="J171" i="2"/>
  <c r="H174" i="2"/>
  <c r="J175" i="2"/>
  <c r="H178" i="2"/>
  <c r="J179" i="2"/>
  <c r="H182" i="2"/>
  <c r="J183" i="2"/>
  <c r="H186" i="2"/>
  <c r="J187" i="2"/>
  <c r="H190" i="2"/>
  <c r="J191" i="2"/>
  <c r="H194" i="2"/>
  <c r="J195" i="2"/>
  <c r="H198" i="2"/>
  <c r="J199" i="2"/>
  <c r="H202" i="2"/>
  <c r="J203" i="2"/>
  <c r="H206" i="2"/>
  <c r="J207" i="2"/>
  <c r="H210" i="2"/>
  <c r="J211" i="2"/>
  <c r="H214" i="2"/>
  <c r="J215" i="2"/>
  <c r="H218" i="2"/>
  <c r="J219" i="2"/>
  <c r="H222" i="2"/>
  <c r="J223" i="2"/>
  <c r="H226" i="2"/>
  <c r="J227" i="2"/>
  <c r="H230" i="2"/>
  <c r="J231" i="2"/>
  <c r="H234" i="2"/>
  <c r="J235" i="2"/>
  <c r="H238" i="2"/>
  <c r="J239" i="2"/>
  <c r="H242" i="2"/>
  <c r="J243" i="2"/>
  <c r="H246" i="2"/>
  <c r="J247" i="2"/>
  <c r="H250" i="2"/>
  <c r="J251" i="2"/>
  <c r="H254" i="2"/>
  <c r="J255" i="2"/>
  <c r="H258" i="2"/>
  <c r="J259" i="2"/>
  <c r="H262" i="2"/>
  <c r="J263" i="2"/>
  <c r="H266" i="2"/>
  <c r="J267" i="2"/>
  <c r="H270" i="2"/>
  <c r="J271" i="2"/>
  <c r="H274" i="2"/>
  <c r="J275" i="2"/>
  <c r="H278" i="2"/>
  <c r="J279" i="2"/>
  <c r="H282" i="2"/>
  <c r="J283" i="2"/>
  <c r="H286" i="2"/>
  <c r="J287" i="2"/>
  <c r="H290" i="2"/>
  <c r="J291" i="2"/>
  <c r="H294" i="2"/>
  <c r="J295" i="2"/>
  <c r="H298" i="2"/>
  <c r="J299" i="2"/>
  <c r="H302" i="2"/>
  <c r="J303" i="2"/>
  <c r="H306" i="2"/>
  <c r="J307" i="2"/>
  <c r="J3" i="2"/>
  <c r="J11" i="2"/>
  <c r="H12" i="2"/>
  <c r="H18" i="2"/>
  <c r="I19" i="2"/>
  <c r="H24" i="2"/>
  <c r="J25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I174" i="2"/>
  <c r="I178" i="2"/>
  <c r="I182" i="2"/>
  <c r="I186" i="2"/>
  <c r="I190" i="2"/>
  <c r="I194" i="2"/>
  <c r="I198" i="2"/>
  <c r="I202" i="2"/>
  <c r="I206" i="2"/>
  <c r="I210" i="2"/>
  <c r="I214" i="2"/>
  <c r="I218" i="2"/>
  <c r="I222" i="2"/>
  <c r="I226" i="2"/>
  <c r="I230" i="2"/>
  <c r="I234" i="2"/>
  <c r="I238" i="2"/>
  <c r="I242" i="2"/>
  <c r="I246" i="2"/>
  <c r="I250" i="2"/>
  <c r="I254" i="2"/>
  <c r="I258" i="2"/>
  <c r="I262" i="2"/>
  <c r="I266" i="2"/>
  <c r="I270" i="2"/>
  <c r="I274" i="2"/>
  <c r="I278" i="2"/>
  <c r="I282" i="2"/>
  <c r="I286" i="2"/>
  <c r="I290" i="2"/>
  <c r="I294" i="2"/>
  <c r="I298" i="2"/>
  <c r="I302" i="2"/>
  <c r="H501" i="2"/>
  <c r="H497" i="2"/>
  <c r="H493" i="2"/>
  <c r="H489" i="2"/>
  <c r="H502" i="2"/>
  <c r="H498" i="2"/>
  <c r="H494" i="2"/>
  <c r="H488" i="2"/>
  <c r="H483" i="2"/>
  <c r="H479" i="2"/>
  <c r="H475" i="2"/>
  <c r="H471" i="2"/>
  <c r="H467" i="2"/>
  <c r="H463" i="2"/>
  <c r="H459" i="2"/>
  <c r="H455" i="2"/>
  <c r="H451" i="2"/>
  <c r="H447" i="2"/>
  <c r="H443" i="2"/>
  <c r="H439" i="2"/>
  <c r="H435" i="2"/>
  <c r="H431" i="2"/>
  <c r="H427" i="2"/>
  <c r="H423" i="2"/>
  <c r="H419" i="2"/>
  <c r="H415" i="2"/>
  <c r="H411" i="2"/>
  <c r="H407" i="2"/>
  <c r="H403" i="2"/>
  <c r="H399" i="2"/>
  <c r="H395" i="2"/>
  <c r="H391" i="2"/>
  <c r="H387" i="2"/>
  <c r="H383" i="2"/>
  <c r="H379" i="2"/>
  <c r="H375" i="2"/>
  <c r="H371" i="2"/>
  <c r="H367" i="2"/>
  <c r="H363" i="2"/>
  <c r="H359" i="2"/>
  <c r="H355" i="2"/>
  <c r="H351" i="2"/>
  <c r="H347" i="2"/>
  <c r="H343" i="2"/>
  <c r="H339" i="2"/>
  <c r="H335" i="2"/>
  <c r="H331" i="2"/>
  <c r="H327" i="2"/>
  <c r="H323" i="2"/>
  <c r="H319" i="2"/>
  <c r="H315" i="2"/>
  <c r="H311" i="2"/>
  <c r="H496" i="2"/>
  <c r="H495" i="2"/>
  <c r="H490" i="2"/>
  <c r="H487" i="2"/>
  <c r="H484" i="2"/>
  <c r="H480" i="2"/>
  <c r="H476" i="2"/>
  <c r="H472" i="2"/>
  <c r="H468" i="2"/>
  <c r="H464" i="2"/>
  <c r="H460" i="2"/>
  <c r="H456" i="2"/>
  <c r="H452" i="2"/>
  <c r="H448" i="2"/>
  <c r="H444" i="2"/>
  <c r="H440" i="2"/>
  <c r="H436" i="2"/>
  <c r="H432" i="2"/>
  <c r="H428" i="2"/>
  <c r="H424" i="2"/>
  <c r="H420" i="2"/>
  <c r="H416" i="2"/>
  <c r="H412" i="2"/>
  <c r="H408" i="2"/>
  <c r="H404" i="2"/>
  <c r="H400" i="2"/>
  <c r="H396" i="2"/>
  <c r="H392" i="2"/>
  <c r="H388" i="2"/>
  <c r="H384" i="2"/>
  <c r="H380" i="2"/>
  <c r="H376" i="2"/>
  <c r="H372" i="2"/>
  <c r="H368" i="2"/>
  <c r="H364" i="2"/>
  <c r="H360" i="2"/>
  <c r="H356" i="2"/>
  <c r="H352" i="2"/>
  <c r="H348" i="2"/>
  <c r="H344" i="2"/>
  <c r="H340" i="2"/>
  <c r="H336" i="2"/>
  <c r="H332" i="2"/>
  <c r="H328" i="2"/>
  <c r="H324" i="2"/>
  <c r="H320" i="2"/>
  <c r="H316" i="2"/>
  <c r="H312" i="2"/>
  <c r="H308" i="2"/>
  <c r="H500" i="2"/>
  <c r="H485" i="2"/>
  <c r="H481" i="2"/>
  <c r="H477" i="2"/>
  <c r="H473" i="2"/>
  <c r="H469" i="2"/>
  <c r="H465" i="2"/>
  <c r="H461" i="2"/>
  <c r="H457" i="2"/>
  <c r="H453" i="2"/>
  <c r="H449" i="2"/>
  <c r="H445" i="2"/>
  <c r="H441" i="2"/>
  <c r="H437" i="2"/>
  <c r="H433" i="2"/>
  <c r="H429" i="2"/>
  <c r="H425" i="2"/>
  <c r="H421" i="2"/>
  <c r="H417" i="2"/>
  <c r="H413" i="2"/>
  <c r="H409" i="2"/>
  <c r="H405" i="2"/>
  <c r="H401" i="2"/>
  <c r="H397" i="2"/>
  <c r="H393" i="2"/>
  <c r="H389" i="2"/>
  <c r="H385" i="2"/>
  <c r="H381" i="2"/>
  <c r="H377" i="2"/>
  <c r="H373" i="2"/>
  <c r="H369" i="2"/>
  <c r="H365" i="2"/>
  <c r="H361" i="2"/>
  <c r="H357" i="2"/>
  <c r="H353" i="2"/>
  <c r="H349" i="2"/>
  <c r="H345" i="2"/>
  <c r="H341" i="2"/>
  <c r="H337" i="2"/>
  <c r="H333" i="2"/>
  <c r="H329" i="2"/>
  <c r="H325" i="2"/>
  <c r="H321" i="2"/>
  <c r="H317" i="2"/>
  <c r="H313" i="2"/>
  <c r="H309" i="2"/>
  <c r="H499" i="2"/>
  <c r="H492" i="2"/>
  <c r="H486" i="2"/>
  <c r="H482" i="2"/>
  <c r="H478" i="2"/>
  <c r="H474" i="2"/>
  <c r="H470" i="2"/>
  <c r="H466" i="2"/>
  <c r="H462" i="2"/>
  <c r="H458" i="2"/>
  <c r="H454" i="2"/>
  <c r="H450" i="2"/>
  <c r="H446" i="2"/>
  <c r="H442" i="2"/>
  <c r="H438" i="2"/>
  <c r="H434" i="2"/>
  <c r="H430" i="2"/>
  <c r="H426" i="2"/>
  <c r="H422" i="2"/>
  <c r="H418" i="2"/>
  <c r="H414" i="2"/>
  <c r="H410" i="2"/>
  <c r="H406" i="2"/>
  <c r="H402" i="2"/>
  <c r="H398" i="2"/>
  <c r="H394" i="2"/>
  <c r="H390" i="2"/>
  <c r="H386" i="2"/>
  <c r="H382" i="2"/>
  <c r="H378" i="2"/>
  <c r="H374" i="2"/>
  <c r="H370" i="2"/>
  <c r="H366" i="2"/>
  <c r="H362" i="2"/>
  <c r="H358" i="2"/>
  <c r="H354" i="2"/>
  <c r="H350" i="2"/>
  <c r="H346" i="2"/>
  <c r="H342" i="2"/>
  <c r="H338" i="2"/>
  <c r="H334" i="2"/>
  <c r="H330" i="2"/>
  <c r="H326" i="2"/>
  <c r="H322" i="2"/>
  <c r="H318" i="2"/>
  <c r="H314" i="2"/>
  <c r="H310" i="2"/>
  <c r="H491" i="2"/>
  <c r="H4" i="2"/>
  <c r="K4" i="2" s="1"/>
  <c r="H7" i="2"/>
  <c r="H9" i="2"/>
  <c r="B11" i="2"/>
  <c r="H17" i="2"/>
  <c r="H23" i="2"/>
  <c r="H29" i="2"/>
  <c r="H33" i="2"/>
  <c r="J34" i="2"/>
  <c r="H37" i="2"/>
  <c r="J38" i="2"/>
  <c r="H41" i="2"/>
  <c r="K41" i="2" s="1"/>
  <c r="J42" i="2"/>
  <c r="H45" i="2"/>
  <c r="J46" i="2"/>
  <c r="H49" i="2"/>
  <c r="J50" i="2"/>
  <c r="H53" i="2"/>
  <c r="J54" i="2"/>
  <c r="H57" i="2"/>
  <c r="K57" i="2" s="1"/>
  <c r="J58" i="2"/>
  <c r="H61" i="2"/>
  <c r="J62" i="2"/>
  <c r="H65" i="2"/>
  <c r="J66" i="2"/>
  <c r="H69" i="2"/>
  <c r="J70" i="2"/>
  <c r="H73" i="2"/>
  <c r="K73" i="2" s="1"/>
  <c r="J74" i="2"/>
  <c r="H77" i="2"/>
  <c r="J78" i="2"/>
  <c r="H81" i="2"/>
  <c r="J82" i="2"/>
  <c r="H85" i="2"/>
  <c r="J86" i="2"/>
  <c r="H89" i="2"/>
  <c r="K89" i="2" s="1"/>
  <c r="J90" i="2"/>
  <c r="H93" i="2"/>
  <c r="J94" i="2"/>
  <c r="H97" i="2"/>
  <c r="J98" i="2"/>
  <c r="H101" i="2"/>
  <c r="J102" i="2"/>
  <c r="H105" i="2"/>
  <c r="K105" i="2" s="1"/>
  <c r="J106" i="2"/>
  <c r="H109" i="2"/>
  <c r="J110" i="2"/>
  <c r="H113" i="2"/>
  <c r="J114" i="2"/>
  <c r="H117" i="2"/>
  <c r="J118" i="2"/>
  <c r="H121" i="2"/>
  <c r="K121" i="2" s="1"/>
  <c r="J122" i="2"/>
  <c r="H125" i="2"/>
  <c r="J126" i="2"/>
  <c r="H129" i="2"/>
  <c r="J130" i="2"/>
  <c r="H133" i="2"/>
  <c r="J134" i="2"/>
  <c r="H137" i="2"/>
  <c r="K137" i="2" s="1"/>
  <c r="J138" i="2"/>
  <c r="H141" i="2"/>
  <c r="J142" i="2"/>
  <c r="H145" i="2"/>
  <c r="J146" i="2"/>
  <c r="H149" i="2"/>
  <c r="J150" i="2"/>
  <c r="H153" i="2"/>
  <c r="K153" i="2" s="1"/>
  <c r="J154" i="2"/>
  <c r="H157" i="2"/>
  <c r="J158" i="2"/>
  <c r="H161" i="2"/>
  <c r="J162" i="2"/>
  <c r="H165" i="2"/>
  <c r="J166" i="2"/>
  <c r="H169" i="2"/>
  <c r="K169" i="2" s="1"/>
  <c r="J170" i="2"/>
  <c r="H173" i="2"/>
  <c r="J174" i="2"/>
  <c r="H177" i="2"/>
  <c r="J178" i="2"/>
  <c r="H181" i="2"/>
  <c r="J182" i="2"/>
  <c r="H185" i="2"/>
  <c r="K185" i="2" s="1"/>
  <c r="J186" i="2"/>
  <c r="H189" i="2"/>
  <c r="J190" i="2"/>
  <c r="H193" i="2"/>
  <c r="J194" i="2"/>
  <c r="H197" i="2"/>
  <c r="J198" i="2"/>
  <c r="H201" i="2"/>
  <c r="K201" i="2" s="1"/>
  <c r="J202" i="2"/>
  <c r="H205" i="2"/>
  <c r="J206" i="2"/>
  <c r="H209" i="2"/>
  <c r="J210" i="2"/>
  <c r="H213" i="2"/>
  <c r="J214" i="2"/>
  <c r="H217" i="2"/>
  <c r="K217" i="2" s="1"/>
  <c r="J218" i="2"/>
  <c r="H221" i="2"/>
  <c r="J222" i="2"/>
  <c r="H225" i="2"/>
  <c r="J226" i="2"/>
  <c r="H229" i="2"/>
  <c r="J230" i="2"/>
  <c r="H233" i="2"/>
  <c r="K233" i="2" s="1"/>
  <c r="J234" i="2"/>
  <c r="H237" i="2"/>
  <c r="J238" i="2"/>
  <c r="H241" i="2"/>
  <c r="J242" i="2"/>
  <c r="H245" i="2"/>
  <c r="J246" i="2"/>
  <c r="H249" i="2"/>
  <c r="K249" i="2" s="1"/>
  <c r="J250" i="2"/>
  <c r="H253" i="2"/>
  <c r="J254" i="2"/>
  <c r="H257" i="2"/>
  <c r="J258" i="2"/>
  <c r="H261" i="2"/>
  <c r="J262" i="2"/>
  <c r="H265" i="2"/>
  <c r="K265" i="2" s="1"/>
  <c r="J266" i="2"/>
  <c r="H269" i="2"/>
  <c r="J270" i="2"/>
  <c r="H273" i="2"/>
  <c r="J274" i="2"/>
  <c r="H277" i="2"/>
  <c r="J278" i="2"/>
  <c r="H281" i="2"/>
  <c r="K281" i="2" s="1"/>
  <c r="J282" i="2"/>
  <c r="H285" i="2"/>
  <c r="J286" i="2"/>
  <c r="H289" i="2"/>
  <c r="J290" i="2"/>
  <c r="H293" i="2"/>
  <c r="J294" i="2"/>
  <c r="H297" i="2"/>
  <c r="K297" i="2" s="1"/>
  <c r="J298" i="2"/>
  <c r="H301" i="2"/>
  <c r="J302" i="2"/>
  <c r="H305" i="2"/>
  <c r="J306" i="2"/>
  <c r="I502" i="2"/>
  <c r="I498" i="2"/>
  <c r="I494" i="2"/>
  <c r="I490" i="2"/>
  <c r="I486" i="2"/>
  <c r="I497" i="2"/>
  <c r="I496" i="2"/>
  <c r="I495" i="2"/>
  <c r="I487" i="2"/>
  <c r="I484" i="2"/>
  <c r="I480" i="2"/>
  <c r="I476" i="2"/>
  <c r="I472" i="2"/>
  <c r="I468" i="2"/>
  <c r="I464" i="2"/>
  <c r="I460" i="2"/>
  <c r="I456" i="2"/>
  <c r="I452" i="2"/>
  <c r="I448" i="2"/>
  <c r="I444" i="2"/>
  <c r="I440" i="2"/>
  <c r="I436" i="2"/>
  <c r="I432" i="2"/>
  <c r="I428" i="2"/>
  <c r="I424" i="2"/>
  <c r="I420" i="2"/>
  <c r="I416" i="2"/>
  <c r="I412" i="2"/>
  <c r="I408" i="2"/>
  <c r="I404" i="2"/>
  <c r="I400" i="2"/>
  <c r="I396" i="2"/>
  <c r="I392" i="2"/>
  <c r="I388" i="2"/>
  <c r="I384" i="2"/>
  <c r="I380" i="2"/>
  <c r="I376" i="2"/>
  <c r="I372" i="2"/>
  <c r="I368" i="2"/>
  <c r="I364" i="2"/>
  <c r="I360" i="2"/>
  <c r="I356" i="2"/>
  <c r="I352" i="2"/>
  <c r="I348" i="2"/>
  <c r="I344" i="2"/>
  <c r="I340" i="2"/>
  <c r="I336" i="2"/>
  <c r="I332" i="2"/>
  <c r="I328" i="2"/>
  <c r="I324" i="2"/>
  <c r="I320" i="2"/>
  <c r="I316" i="2"/>
  <c r="I312" i="2"/>
  <c r="I501" i="2"/>
  <c r="I500" i="2"/>
  <c r="I485" i="2"/>
  <c r="I481" i="2"/>
  <c r="I477" i="2"/>
  <c r="I473" i="2"/>
  <c r="I469" i="2"/>
  <c r="I465" i="2"/>
  <c r="I461" i="2"/>
  <c r="I457" i="2"/>
  <c r="I453" i="2"/>
  <c r="I449" i="2"/>
  <c r="I445" i="2"/>
  <c r="I441" i="2"/>
  <c r="I437" i="2"/>
  <c r="I433" i="2"/>
  <c r="I429" i="2"/>
  <c r="I425" i="2"/>
  <c r="I421" i="2"/>
  <c r="I417" i="2"/>
  <c r="I413" i="2"/>
  <c r="I409" i="2"/>
  <c r="I405" i="2"/>
  <c r="I401" i="2"/>
  <c r="I397" i="2"/>
  <c r="I393" i="2"/>
  <c r="I389" i="2"/>
  <c r="I385" i="2"/>
  <c r="I381" i="2"/>
  <c r="I377" i="2"/>
  <c r="I373" i="2"/>
  <c r="I369" i="2"/>
  <c r="I365" i="2"/>
  <c r="I361" i="2"/>
  <c r="I357" i="2"/>
  <c r="I353" i="2"/>
  <c r="I349" i="2"/>
  <c r="I345" i="2"/>
  <c r="I341" i="2"/>
  <c r="I337" i="2"/>
  <c r="I333" i="2"/>
  <c r="I329" i="2"/>
  <c r="I325" i="2"/>
  <c r="I321" i="2"/>
  <c r="I317" i="2"/>
  <c r="I313" i="2"/>
  <c r="I309" i="2"/>
  <c r="I499" i="2"/>
  <c r="I493" i="2"/>
  <c r="I492" i="2"/>
  <c r="I489" i="2"/>
  <c r="I482" i="2"/>
  <c r="I478" i="2"/>
  <c r="I474" i="2"/>
  <c r="I470" i="2"/>
  <c r="I466" i="2"/>
  <c r="I462" i="2"/>
  <c r="I458" i="2"/>
  <c r="I454" i="2"/>
  <c r="I450" i="2"/>
  <c r="I446" i="2"/>
  <c r="I442" i="2"/>
  <c r="I438" i="2"/>
  <c r="I434" i="2"/>
  <c r="I430" i="2"/>
  <c r="I426" i="2"/>
  <c r="I422" i="2"/>
  <c r="I418" i="2"/>
  <c r="I414" i="2"/>
  <c r="I410" i="2"/>
  <c r="I406" i="2"/>
  <c r="I402" i="2"/>
  <c r="I398" i="2"/>
  <c r="I394" i="2"/>
  <c r="I390" i="2"/>
  <c r="I386" i="2"/>
  <c r="I382" i="2"/>
  <c r="I378" i="2"/>
  <c r="I374" i="2"/>
  <c r="I370" i="2"/>
  <c r="I366" i="2"/>
  <c r="I362" i="2"/>
  <c r="I358" i="2"/>
  <c r="I354" i="2"/>
  <c r="I350" i="2"/>
  <c r="I346" i="2"/>
  <c r="I342" i="2"/>
  <c r="I338" i="2"/>
  <c r="I334" i="2"/>
  <c r="I330" i="2"/>
  <c r="I326" i="2"/>
  <c r="I322" i="2"/>
  <c r="I318" i="2"/>
  <c r="I314" i="2"/>
  <c r="I491" i="2"/>
  <c r="I488" i="2"/>
  <c r="I483" i="2"/>
  <c r="I479" i="2"/>
  <c r="I475" i="2"/>
  <c r="I471" i="2"/>
  <c r="I467" i="2"/>
  <c r="I463" i="2"/>
  <c r="I459" i="2"/>
  <c r="I455" i="2"/>
  <c r="I451" i="2"/>
  <c r="I447" i="2"/>
  <c r="I443" i="2"/>
  <c r="I439" i="2"/>
  <c r="I435" i="2"/>
  <c r="I431" i="2"/>
  <c r="I427" i="2"/>
  <c r="I423" i="2"/>
  <c r="I419" i="2"/>
  <c r="I415" i="2"/>
  <c r="I411" i="2"/>
  <c r="I407" i="2"/>
  <c r="I403" i="2"/>
  <c r="I399" i="2"/>
  <c r="I395" i="2"/>
  <c r="I391" i="2"/>
  <c r="I387" i="2"/>
  <c r="I383" i="2"/>
  <c r="I379" i="2"/>
  <c r="I375" i="2"/>
  <c r="I371" i="2"/>
  <c r="I367" i="2"/>
  <c r="I363" i="2"/>
  <c r="I359" i="2"/>
  <c r="I355" i="2"/>
  <c r="I351" i="2"/>
  <c r="I347" i="2"/>
  <c r="I343" i="2"/>
  <c r="I339" i="2"/>
  <c r="I335" i="2"/>
  <c r="I331" i="2"/>
  <c r="I327" i="2"/>
  <c r="I323" i="2"/>
  <c r="I319" i="2"/>
  <c r="I315" i="2"/>
  <c r="I311" i="2"/>
  <c r="I7" i="2"/>
  <c r="I9" i="2"/>
  <c r="J12" i="2"/>
  <c r="H13" i="2"/>
  <c r="H16" i="2"/>
  <c r="K16" i="2" s="1"/>
  <c r="L16" i="2" s="1"/>
  <c r="I17" i="2"/>
  <c r="J18" i="2"/>
  <c r="H22" i="2"/>
  <c r="K22" i="2" s="1"/>
  <c r="I23" i="2"/>
  <c r="J24" i="2"/>
  <c r="H28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I257" i="2"/>
  <c r="I261" i="2"/>
  <c r="I265" i="2"/>
  <c r="I269" i="2"/>
  <c r="I273" i="2"/>
  <c r="I277" i="2"/>
  <c r="I281" i="2"/>
  <c r="I285" i="2"/>
  <c r="I289" i="2"/>
  <c r="I293" i="2"/>
  <c r="I297" i="2"/>
  <c r="I301" i="2"/>
  <c r="I305" i="2"/>
  <c r="D14" i="3"/>
  <c r="D20" i="3" s="1"/>
  <c r="E19" i="3"/>
  <c r="F25" i="3"/>
  <c r="F31" i="3" s="1"/>
  <c r="D33" i="3" s="1"/>
  <c r="F13" i="3"/>
  <c r="B4" i="3"/>
  <c r="B11" i="3" s="1"/>
  <c r="N2" i="3"/>
  <c r="Q2" i="3" s="1"/>
  <c r="G25" i="3"/>
  <c r="G31" i="3" s="1"/>
  <c r="D34" i="3" s="1"/>
  <c r="G13" i="3"/>
  <c r="M2" i="3"/>
  <c r="P2" i="3" s="1"/>
  <c r="E25" i="3"/>
  <c r="E31" i="3" s="1"/>
  <c r="D32" i="3" s="1"/>
  <c r="E2" i="4"/>
  <c r="H2" i="4"/>
  <c r="L2" i="4" s="1"/>
  <c r="B10" i="6"/>
  <c r="A11" i="6" s="1"/>
  <c r="A7" i="6"/>
  <c r="B16" i="6"/>
  <c r="K308" i="2" l="1"/>
  <c r="L308" i="2" s="1"/>
  <c r="K3" i="2"/>
  <c r="K311" i="2"/>
  <c r="K343" i="2"/>
  <c r="K375" i="2"/>
  <c r="K407" i="2"/>
  <c r="K439" i="2"/>
  <c r="K471" i="2"/>
  <c r="K489" i="2"/>
  <c r="L489" i="2" s="1"/>
  <c r="K20" i="2"/>
  <c r="K305" i="2"/>
  <c r="K289" i="2"/>
  <c r="K273" i="2"/>
  <c r="K257" i="2"/>
  <c r="K241" i="2"/>
  <c r="L241" i="2" s="1"/>
  <c r="M241" i="2" s="1"/>
  <c r="K225" i="2"/>
  <c r="K209" i="2"/>
  <c r="K193" i="2"/>
  <c r="K177" i="2"/>
  <c r="K161" i="2"/>
  <c r="K145" i="2"/>
  <c r="K129" i="2"/>
  <c r="K113" i="2"/>
  <c r="L113" i="2" s="1"/>
  <c r="M113" i="2" s="1"/>
  <c r="K97" i="2"/>
  <c r="K81" i="2"/>
  <c r="K65" i="2"/>
  <c r="K49" i="2"/>
  <c r="K33" i="2"/>
  <c r="K491" i="2"/>
  <c r="L491" i="2" s="1"/>
  <c r="K21" i="2"/>
  <c r="K228" i="2"/>
  <c r="L228" i="2" s="1"/>
  <c r="K24" i="2"/>
  <c r="M10" i="2"/>
  <c r="K28" i="2"/>
  <c r="K17" i="2"/>
  <c r="K321" i="2"/>
  <c r="K353" i="2"/>
  <c r="K385" i="2"/>
  <c r="K417" i="2"/>
  <c r="K449" i="2"/>
  <c r="K481" i="2"/>
  <c r="L481" i="2" s="1"/>
  <c r="K328" i="2"/>
  <c r="K360" i="2"/>
  <c r="K392" i="2"/>
  <c r="K424" i="2"/>
  <c r="L424" i="2" s="1"/>
  <c r="K456" i="2"/>
  <c r="K487" i="2"/>
  <c r="L487" i="2" s="1"/>
  <c r="M487" i="2" s="1"/>
  <c r="K280" i="2"/>
  <c r="L280" i="2" s="1"/>
  <c r="M280" i="2" s="1"/>
  <c r="K248" i="2"/>
  <c r="K216" i="2"/>
  <c r="K184" i="2"/>
  <c r="K152" i="2"/>
  <c r="K88" i="2"/>
  <c r="K56" i="2"/>
  <c r="K26" i="2"/>
  <c r="L26" i="2" s="1"/>
  <c r="M26" i="2" s="1"/>
  <c r="K92" i="2"/>
  <c r="K204" i="2"/>
  <c r="L204" i="2" s="1"/>
  <c r="K332" i="2"/>
  <c r="K364" i="2"/>
  <c r="K396" i="2"/>
  <c r="K428" i="2"/>
  <c r="K460" i="2"/>
  <c r="K327" i="2"/>
  <c r="L327" i="2" s="1"/>
  <c r="M327" i="2" s="1"/>
  <c r="K359" i="2"/>
  <c r="L359" i="2" s="1"/>
  <c r="M359" i="2" s="1"/>
  <c r="K391" i="2"/>
  <c r="K423" i="2"/>
  <c r="K455" i="2"/>
  <c r="K488" i="2"/>
  <c r="K108" i="2"/>
  <c r="L108" i="2" s="1"/>
  <c r="K196" i="2"/>
  <c r="K331" i="2"/>
  <c r="L331" i="2" s="1"/>
  <c r="K363" i="2"/>
  <c r="L363" i="2" s="1"/>
  <c r="M363" i="2" s="1"/>
  <c r="K395" i="2"/>
  <c r="K427" i="2"/>
  <c r="K459" i="2"/>
  <c r="K100" i="2"/>
  <c r="L100" i="2" s="1"/>
  <c r="K164" i="2"/>
  <c r="L164" i="2" s="1"/>
  <c r="M489" i="2"/>
  <c r="K12" i="2"/>
  <c r="L12" i="2" s="1"/>
  <c r="M308" i="2"/>
  <c r="K68" i="2"/>
  <c r="K140" i="2"/>
  <c r="L140" i="2" s="1"/>
  <c r="K499" i="2"/>
  <c r="L499" i="2" s="1"/>
  <c r="K337" i="2"/>
  <c r="K369" i="2"/>
  <c r="K401" i="2"/>
  <c r="K433" i="2"/>
  <c r="K465" i="2"/>
  <c r="K312" i="2"/>
  <c r="K344" i="2"/>
  <c r="L344" i="2" s="1"/>
  <c r="K376" i="2"/>
  <c r="K408" i="2"/>
  <c r="L408" i="2" s="1"/>
  <c r="K440" i="2"/>
  <c r="K472" i="2"/>
  <c r="L472" i="2" s="1"/>
  <c r="K502" i="2"/>
  <c r="L502" i="2" s="1"/>
  <c r="K288" i="2"/>
  <c r="K224" i="2"/>
  <c r="K160" i="2"/>
  <c r="K96" i="2"/>
  <c r="K32" i="2"/>
  <c r="K292" i="2"/>
  <c r="L292" i="2" s="1"/>
  <c r="K132" i="2"/>
  <c r="K19" i="2"/>
  <c r="L19" i="2" s="1"/>
  <c r="M19" i="2" s="1"/>
  <c r="K268" i="2"/>
  <c r="L268" i="2" s="1"/>
  <c r="L216" i="2"/>
  <c r="L152" i="2"/>
  <c r="M152" i="2" s="1"/>
  <c r="L88" i="2"/>
  <c r="M88" i="2" s="1"/>
  <c r="L305" i="2"/>
  <c r="M305" i="2" s="1"/>
  <c r="L289" i="2"/>
  <c r="M289" i="2" s="1"/>
  <c r="L273" i="2"/>
  <c r="M273" i="2" s="1"/>
  <c r="L257" i="2"/>
  <c r="M257" i="2" s="1"/>
  <c r="L225" i="2"/>
  <c r="M225" i="2" s="1"/>
  <c r="L209" i="2"/>
  <c r="M209" i="2" s="1"/>
  <c r="L193" i="2"/>
  <c r="M193" i="2" s="1"/>
  <c r="L177" i="2"/>
  <c r="M177" i="2" s="1"/>
  <c r="L161" i="2"/>
  <c r="M161" i="2"/>
  <c r="L145" i="2"/>
  <c r="M145" i="2" s="1"/>
  <c r="L129" i="2"/>
  <c r="M129" i="2" s="1"/>
  <c r="L97" i="2"/>
  <c r="M97" i="2" s="1"/>
  <c r="L81" i="2"/>
  <c r="M81" i="2" s="1"/>
  <c r="L65" i="2"/>
  <c r="M65" i="2" s="1"/>
  <c r="L49" i="2"/>
  <c r="M49" i="2" s="1"/>
  <c r="L33" i="2"/>
  <c r="M33" i="2" s="1"/>
  <c r="M344" i="2"/>
  <c r="M424" i="2"/>
  <c r="L391" i="2"/>
  <c r="M391" i="2" s="1"/>
  <c r="L423" i="2"/>
  <c r="L455" i="2"/>
  <c r="M455" i="2" s="1"/>
  <c r="L488" i="2"/>
  <c r="M488" i="2" s="1"/>
  <c r="B12" i="3"/>
  <c r="B13" i="3" s="1"/>
  <c r="B14" i="3"/>
  <c r="B17" i="3" s="1"/>
  <c r="K314" i="2"/>
  <c r="K346" i="2"/>
  <c r="K378" i="2"/>
  <c r="K410" i="2"/>
  <c r="K442" i="2"/>
  <c r="K474" i="2"/>
  <c r="L312" i="2"/>
  <c r="M312" i="2"/>
  <c r="L395" i="2"/>
  <c r="M395" i="2" s="1"/>
  <c r="L427" i="2"/>
  <c r="M427" i="2"/>
  <c r="L459" i="2"/>
  <c r="M459" i="2" s="1"/>
  <c r="K501" i="2"/>
  <c r="M16" i="2"/>
  <c r="L3" i="2"/>
  <c r="M3" i="2" s="1"/>
  <c r="L68" i="2"/>
  <c r="M68" i="2" s="1"/>
  <c r="K23" i="2"/>
  <c r="K317" i="2"/>
  <c r="K349" i="2"/>
  <c r="K381" i="2"/>
  <c r="K413" i="2"/>
  <c r="K445" i="2"/>
  <c r="K477" i="2"/>
  <c r="L24" i="2"/>
  <c r="M24" i="2" s="1"/>
  <c r="K306" i="2"/>
  <c r="K290" i="2"/>
  <c r="K274" i="2"/>
  <c r="K258" i="2"/>
  <c r="K242" i="2"/>
  <c r="K226" i="2"/>
  <c r="K210" i="2"/>
  <c r="K194" i="2"/>
  <c r="K178" i="2"/>
  <c r="K162" i="2"/>
  <c r="K146" i="2"/>
  <c r="K130" i="2"/>
  <c r="K114" i="2"/>
  <c r="K98" i="2"/>
  <c r="K82" i="2"/>
  <c r="K66" i="2"/>
  <c r="K50" i="2"/>
  <c r="K34" i="2"/>
  <c r="K307" i="2"/>
  <c r="K291" i="2"/>
  <c r="K275" i="2"/>
  <c r="K259" i="2"/>
  <c r="K243" i="2"/>
  <c r="K227" i="2"/>
  <c r="K211" i="2"/>
  <c r="K195" i="2"/>
  <c r="K179" i="2"/>
  <c r="K163" i="2"/>
  <c r="K147" i="2"/>
  <c r="K131" i="2"/>
  <c r="K115" i="2"/>
  <c r="K99" i="2"/>
  <c r="K83" i="2"/>
  <c r="K67" i="2"/>
  <c r="K51" i="2"/>
  <c r="K35" i="2"/>
  <c r="L132" i="2"/>
  <c r="M132" i="2" s="1"/>
  <c r="L17" i="2"/>
  <c r="M17" i="2" s="1"/>
  <c r="L6" i="2"/>
  <c r="M6" i="2" s="1"/>
  <c r="L297" i="2"/>
  <c r="M297" i="2" s="1"/>
  <c r="L281" i="2"/>
  <c r="M281" i="2" s="1"/>
  <c r="L265" i="2"/>
  <c r="M265" i="2" s="1"/>
  <c r="L249" i="2"/>
  <c r="M249" i="2" s="1"/>
  <c r="L233" i="2"/>
  <c r="M233" i="2" s="1"/>
  <c r="L217" i="2"/>
  <c r="M217" i="2" s="1"/>
  <c r="L201" i="2"/>
  <c r="M201" i="2" s="1"/>
  <c r="L185" i="2"/>
  <c r="M185" i="2" s="1"/>
  <c r="L169" i="2"/>
  <c r="M169" i="2" s="1"/>
  <c r="L153" i="2"/>
  <c r="M153" i="2" s="1"/>
  <c r="L137" i="2"/>
  <c r="M137" i="2" s="1"/>
  <c r="L121" i="2"/>
  <c r="M121" i="2"/>
  <c r="L105" i="2"/>
  <c r="M105" i="2" s="1"/>
  <c r="L89" i="2"/>
  <c r="M89" i="2" s="1"/>
  <c r="L73" i="2"/>
  <c r="M73" i="2" s="1"/>
  <c r="L57" i="2"/>
  <c r="M57" i="2"/>
  <c r="L41" i="2"/>
  <c r="M41" i="2" s="1"/>
  <c r="B14" i="2"/>
  <c r="B17" i="2" s="1"/>
  <c r="B12" i="2"/>
  <c r="B13" i="2" s="1"/>
  <c r="M481" i="2"/>
  <c r="L311" i="2"/>
  <c r="M311" i="2" s="1"/>
  <c r="L343" i="2"/>
  <c r="M343" i="2" s="1"/>
  <c r="L375" i="2"/>
  <c r="M375" i="2" s="1"/>
  <c r="L407" i="2"/>
  <c r="M407" i="2" s="1"/>
  <c r="L439" i="2"/>
  <c r="M439" i="2" s="1"/>
  <c r="L471" i="2"/>
  <c r="M471" i="2" s="1"/>
  <c r="L260" i="2"/>
  <c r="M260" i="2" s="1"/>
  <c r="K9" i="2"/>
  <c r="K330" i="2"/>
  <c r="K362" i="2"/>
  <c r="K394" i="2"/>
  <c r="K426" i="2"/>
  <c r="K458" i="2"/>
  <c r="K492" i="2"/>
  <c r="L502" i="4"/>
  <c r="D16" i="3"/>
  <c r="D22" i="3" s="1"/>
  <c r="G19" i="3"/>
  <c r="L22" i="2"/>
  <c r="M22" i="2"/>
  <c r="K334" i="2"/>
  <c r="K366" i="2"/>
  <c r="K398" i="2"/>
  <c r="K430" i="2"/>
  <c r="K462" i="2"/>
  <c r="M408" i="2"/>
  <c r="M491" i="2"/>
  <c r="K333" i="2"/>
  <c r="K365" i="2"/>
  <c r="K397" i="2"/>
  <c r="K429" i="2"/>
  <c r="K461" i="2"/>
  <c r="L332" i="2"/>
  <c r="M332" i="2" s="1"/>
  <c r="L364" i="2"/>
  <c r="M364" i="2"/>
  <c r="L396" i="2"/>
  <c r="M396" i="2" s="1"/>
  <c r="L428" i="2"/>
  <c r="M428" i="2" s="1"/>
  <c r="L460" i="2"/>
  <c r="M460" i="2" s="1"/>
  <c r="L20" i="2"/>
  <c r="M20" i="2" s="1"/>
  <c r="K15" i="2"/>
  <c r="L92" i="2"/>
  <c r="L4" i="2"/>
  <c r="M4" i="2" s="1"/>
  <c r="K120" i="2"/>
  <c r="L196" i="2"/>
  <c r="M196" i="2" s="1"/>
  <c r="K256" i="2"/>
  <c r="K192" i="2"/>
  <c r="K128" i="2"/>
  <c r="K64" i="2"/>
  <c r="K300" i="2"/>
  <c r="K236" i="2"/>
  <c r="K172" i="2"/>
  <c r="K52" i="2"/>
  <c r="K380" i="2"/>
  <c r="K443" i="2"/>
  <c r="K234" i="2"/>
  <c r="K154" i="2"/>
  <c r="K74" i="2"/>
  <c r="K13" i="2"/>
  <c r="K29" i="2"/>
  <c r="K7" i="2"/>
  <c r="K322" i="2"/>
  <c r="K354" i="2"/>
  <c r="K386" i="2"/>
  <c r="K418" i="2"/>
  <c r="K450" i="2"/>
  <c r="K482" i="2"/>
  <c r="K309" i="2"/>
  <c r="K341" i="2"/>
  <c r="K373" i="2"/>
  <c r="K405" i="2"/>
  <c r="K437" i="2"/>
  <c r="K469" i="2"/>
  <c r="K320" i="2"/>
  <c r="K352" i="2"/>
  <c r="K384" i="2"/>
  <c r="K416" i="2"/>
  <c r="K448" i="2"/>
  <c r="K480" i="2"/>
  <c r="K319" i="2"/>
  <c r="K351" i="2"/>
  <c r="K383" i="2"/>
  <c r="K415" i="2"/>
  <c r="K447" i="2"/>
  <c r="K479" i="2"/>
  <c r="M268" i="2"/>
  <c r="M204" i="2"/>
  <c r="M140" i="2"/>
  <c r="M108" i="2"/>
  <c r="K303" i="2"/>
  <c r="K287" i="2"/>
  <c r="K271" i="2"/>
  <c r="K255" i="2"/>
  <c r="K239" i="2"/>
  <c r="K223" i="2"/>
  <c r="K207" i="2"/>
  <c r="K191" i="2"/>
  <c r="K175" i="2"/>
  <c r="K159" i="2"/>
  <c r="K143" i="2"/>
  <c r="K127" i="2"/>
  <c r="K111" i="2"/>
  <c r="K95" i="2"/>
  <c r="K79" i="2"/>
  <c r="K63" i="2"/>
  <c r="K47" i="2"/>
  <c r="K31" i="2"/>
  <c r="K5" i="2"/>
  <c r="K304" i="2"/>
  <c r="K240" i="2"/>
  <c r="K176" i="2"/>
  <c r="K112" i="2"/>
  <c r="K48" i="2"/>
  <c r="K60" i="2"/>
  <c r="K284" i="2"/>
  <c r="K220" i="2"/>
  <c r="K156" i="2"/>
  <c r="K318" i="2"/>
  <c r="K350" i="2"/>
  <c r="K382" i="2"/>
  <c r="K414" i="2"/>
  <c r="K446" i="2"/>
  <c r="K478" i="2"/>
  <c r="K500" i="2"/>
  <c r="K316" i="2"/>
  <c r="K348" i="2"/>
  <c r="K412" i="2"/>
  <c r="K444" i="2"/>
  <c r="K476" i="2"/>
  <c r="K315" i="2"/>
  <c r="K347" i="2"/>
  <c r="K379" i="2"/>
  <c r="K411" i="2"/>
  <c r="K475" i="2"/>
  <c r="K298" i="2"/>
  <c r="K282" i="2"/>
  <c r="K266" i="2"/>
  <c r="K250" i="2"/>
  <c r="K218" i="2"/>
  <c r="K202" i="2"/>
  <c r="K186" i="2"/>
  <c r="K170" i="2"/>
  <c r="K138" i="2"/>
  <c r="K122" i="2"/>
  <c r="K106" i="2"/>
  <c r="K90" i="2"/>
  <c r="K58" i="2"/>
  <c r="K42" i="2"/>
  <c r="K25" i="2"/>
  <c r="I2" i="4"/>
  <c r="M2" i="4" s="1"/>
  <c r="M502" i="4" s="1"/>
  <c r="F2" i="4"/>
  <c r="F19" i="3"/>
  <c r="D15" i="3"/>
  <c r="D21" i="3" s="1"/>
  <c r="K301" i="2"/>
  <c r="K285" i="2"/>
  <c r="K269" i="2"/>
  <c r="K253" i="2"/>
  <c r="K237" i="2"/>
  <c r="K221" i="2"/>
  <c r="K205" i="2"/>
  <c r="K189" i="2"/>
  <c r="K173" i="2"/>
  <c r="K157" i="2"/>
  <c r="K141" i="2"/>
  <c r="K125" i="2"/>
  <c r="K109" i="2"/>
  <c r="K93" i="2"/>
  <c r="K77" i="2"/>
  <c r="K61" i="2"/>
  <c r="K45" i="2"/>
  <c r="K326" i="2"/>
  <c r="K358" i="2"/>
  <c r="K390" i="2"/>
  <c r="K422" i="2"/>
  <c r="K454" i="2"/>
  <c r="K486" i="2"/>
  <c r="K313" i="2"/>
  <c r="K345" i="2"/>
  <c r="K377" i="2"/>
  <c r="K409" i="2"/>
  <c r="K441" i="2"/>
  <c r="K473" i="2"/>
  <c r="K324" i="2"/>
  <c r="K356" i="2"/>
  <c r="K388" i="2"/>
  <c r="K420" i="2"/>
  <c r="K452" i="2"/>
  <c r="K484" i="2"/>
  <c r="K323" i="2"/>
  <c r="K355" i="2"/>
  <c r="K387" i="2"/>
  <c r="K419" i="2"/>
  <c r="K451" i="2"/>
  <c r="K483" i="2"/>
  <c r="K294" i="2"/>
  <c r="K278" i="2"/>
  <c r="K262" i="2"/>
  <c r="K246" i="2"/>
  <c r="K230" i="2"/>
  <c r="K214" i="2"/>
  <c r="K198" i="2"/>
  <c r="K182" i="2"/>
  <c r="K166" i="2"/>
  <c r="K150" i="2"/>
  <c r="K134" i="2"/>
  <c r="K118" i="2"/>
  <c r="K102" i="2"/>
  <c r="K86" i="2"/>
  <c r="K70" i="2"/>
  <c r="K54" i="2"/>
  <c r="K38" i="2"/>
  <c r="K296" i="2"/>
  <c r="K232" i="2"/>
  <c r="K168" i="2"/>
  <c r="K104" i="2"/>
  <c r="K40" i="2"/>
  <c r="K124" i="2"/>
  <c r="K276" i="2"/>
  <c r="K212" i="2"/>
  <c r="K148" i="2"/>
  <c r="E9" i="3"/>
  <c r="K299" i="2"/>
  <c r="K283" i="2"/>
  <c r="K267" i="2"/>
  <c r="K251" i="2"/>
  <c r="K235" i="2"/>
  <c r="K219" i="2"/>
  <c r="K203" i="2"/>
  <c r="K187" i="2"/>
  <c r="K171" i="2"/>
  <c r="K155" i="2"/>
  <c r="K139" i="2"/>
  <c r="K123" i="2"/>
  <c r="K107" i="2"/>
  <c r="K91" i="2"/>
  <c r="K75" i="2"/>
  <c r="K59" i="2"/>
  <c r="K43" i="2"/>
  <c r="G14" i="3"/>
  <c r="F14" i="3"/>
  <c r="B1" i="5" s="1" a="1"/>
  <c r="K338" i="2"/>
  <c r="K370" i="2"/>
  <c r="K402" i="2"/>
  <c r="K434" i="2"/>
  <c r="K466" i="2"/>
  <c r="K325" i="2"/>
  <c r="K357" i="2"/>
  <c r="K389" i="2"/>
  <c r="K421" i="2"/>
  <c r="K453" i="2"/>
  <c r="K485" i="2"/>
  <c r="M499" i="2"/>
  <c r="K336" i="2"/>
  <c r="K368" i="2"/>
  <c r="K400" i="2"/>
  <c r="K432" i="2"/>
  <c r="K464" i="2"/>
  <c r="K490" i="2"/>
  <c r="K335" i="2"/>
  <c r="K367" i="2"/>
  <c r="K399" i="2"/>
  <c r="K431" i="2"/>
  <c r="K463" i="2"/>
  <c r="K494" i="2"/>
  <c r="K493" i="2"/>
  <c r="M292" i="2"/>
  <c r="M164" i="2"/>
  <c r="M100" i="2"/>
  <c r="G9" i="3"/>
  <c r="K295" i="2"/>
  <c r="K279" i="2"/>
  <c r="K263" i="2"/>
  <c r="K247" i="2"/>
  <c r="K231" i="2"/>
  <c r="K215" i="2"/>
  <c r="K199" i="2"/>
  <c r="K183" i="2"/>
  <c r="K167" i="2"/>
  <c r="K151" i="2"/>
  <c r="K135" i="2"/>
  <c r="K119" i="2"/>
  <c r="K103" i="2"/>
  <c r="K87" i="2"/>
  <c r="K71" i="2"/>
  <c r="K55" i="2"/>
  <c r="K39" i="2"/>
  <c r="K14" i="2"/>
  <c r="F9" i="3"/>
  <c r="K272" i="2"/>
  <c r="K208" i="2"/>
  <c r="K144" i="2"/>
  <c r="K80" i="2"/>
  <c r="K76" i="2"/>
  <c r="K36" i="2"/>
  <c r="K252" i="2"/>
  <c r="K188" i="2"/>
  <c r="K116" i="2"/>
  <c r="K8" i="2"/>
  <c r="K293" i="2"/>
  <c r="K277" i="2"/>
  <c r="K261" i="2"/>
  <c r="K245" i="2"/>
  <c r="K229" i="2"/>
  <c r="K213" i="2"/>
  <c r="K197" i="2"/>
  <c r="K181" i="2"/>
  <c r="K165" i="2"/>
  <c r="K149" i="2"/>
  <c r="K133" i="2"/>
  <c r="K117" i="2"/>
  <c r="K101" i="2"/>
  <c r="K85" i="2"/>
  <c r="K69" i="2"/>
  <c r="K53" i="2"/>
  <c r="K37" i="2"/>
  <c r="K310" i="2"/>
  <c r="K342" i="2"/>
  <c r="K374" i="2"/>
  <c r="K406" i="2"/>
  <c r="K438" i="2"/>
  <c r="K470" i="2"/>
  <c r="K329" i="2"/>
  <c r="K361" i="2"/>
  <c r="K393" i="2"/>
  <c r="K425" i="2"/>
  <c r="K457" i="2"/>
  <c r="K340" i="2"/>
  <c r="K372" i="2"/>
  <c r="K404" i="2"/>
  <c r="K436" i="2"/>
  <c r="K468" i="2"/>
  <c r="K495" i="2"/>
  <c r="K496" i="2"/>
  <c r="K339" i="2"/>
  <c r="K371" i="2"/>
  <c r="K403" i="2"/>
  <c r="K435" i="2"/>
  <c r="K467" i="2"/>
  <c r="K498" i="2"/>
  <c r="K497" i="2"/>
  <c r="K18" i="2"/>
  <c r="K302" i="2"/>
  <c r="K286" i="2"/>
  <c r="K270" i="2"/>
  <c r="K254" i="2"/>
  <c r="K238" i="2"/>
  <c r="K222" i="2"/>
  <c r="K206" i="2"/>
  <c r="K190" i="2"/>
  <c r="K174" i="2"/>
  <c r="K158" i="2"/>
  <c r="K142" i="2"/>
  <c r="K126" i="2"/>
  <c r="K110" i="2"/>
  <c r="K94" i="2"/>
  <c r="K78" i="2"/>
  <c r="K62" i="2"/>
  <c r="K46" i="2"/>
  <c r="K30" i="2"/>
  <c r="K11" i="2"/>
  <c r="K264" i="2"/>
  <c r="K200" i="2"/>
  <c r="K136" i="2"/>
  <c r="K72" i="2"/>
  <c r="K44" i="2"/>
  <c r="K27" i="2"/>
  <c r="K244" i="2"/>
  <c r="K180" i="2"/>
  <c r="K84" i="2"/>
  <c r="O487" i="2" l="1"/>
  <c r="O20" i="2"/>
  <c r="O375" i="2"/>
  <c r="O332" i="2"/>
  <c r="O292" i="2"/>
  <c r="O4" i="2"/>
  <c r="O396" i="2"/>
  <c r="O308" i="2"/>
  <c r="O363" i="2"/>
  <c r="O359" i="2"/>
  <c r="M92" i="2"/>
  <c r="O92" i="2" s="1"/>
  <c r="O280" i="2"/>
  <c r="O22" i="2"/>
  <c r="O140" i="2"/>
  <c r="L21" i="2"/>
  <c r="M21" i="2" s="1"/>
  <c r="O21" i="2" s="1"/>
  <c r="O439" i="2"/>
  <c r="O408" i="2"/>
  <c r="O364" i="2"/>
  <c r="O268" i="2"/>
  <c r="O137" i="2"/>
  <c r="M331" i="2"/>
  <c r="O331" i="2" s="1"/>
  <c r="O100" i="2"/>
  <c r="O260" i="2"/>
  <c r="O343" i="2"/>
  <c r="O164" i="2"/>
  <c r="O499" i="2"/>
  <c r="M12" i="2"/>
  <c r="O12" i="2" s="1"/>
  <c r="O460" i="2"/>
  <c r="M502" i="2"/>
  <c r="O502" i="2" s="1"/>
  <c r="O73" i="2"/>
  <c r="M423" i="2"/>
  <c r="M216" i="2"/>
  <c r="M228" i="2"/>
  <c r="O228" i="2" s="1"/>
  <c r="O129" i="2"/>
  <c r="L288" i="2"/>
  <c r="M288" i="2"/>
  <c r="O288" i="2" s="1"/>
  <c r="L465" i="2"/>
  <c r="M465" i="2" s="1"/>
  <c r="O465" i="2" s="1"/>
  <c r="L449" i="2"/>
  <c r="M449" i="2"/>
  <c r="O196" i="2"/>
  <c r="O49" i="2"/>
  <c r="O305" i="2"/>
  <c r="L433" i="2"/>
  <c r="M433" i="2" s="1"/>
  <c r="O433" i="2" s="1"/>
  <c r="L417" i="2"/>
  <c r="M417" i="2" s="1"/>
  <c r="O417" i="2" s="1"/>
  <c r="O265" i="2"/>
  <c r="O17" i="2"/>
  <c r="O24" i="2"/>
  <c r="O65" i="2"/>
  <c r="O88" i="2"/>
  <c r="L401" i="2"/>
  <c r="M401" i="2"/>
  <c r="L56" i="2"/>
  <c r="M56" i="2" s="1"/>
  <c r="O56" i="2" s="1"/>
  <c r="L456" i="2"/>
  <c r="M456" i="2"/>
  <c r="O456" i="2" s="1"/>
  <c r="L385" i="2"/>
  <c r="M385" i="2"/>
  <c r="O428" i="2"/>
  <c r="O311" i="2"/>
  <c r="O201" i="2"/>
  <c r="O132" i="2"/>
  <c r="O68" i="2"/>
  <c r="O241" i="2"/>
  <c r="L440" i="2"/>
  <c r="M440" i="2" s="1"/>
  <c r="O440" i="2" s="1"/>
  <c r="L369" i="2"/>
  <c r="M369" i="2" s="1"/>
  <c r="O369" i="2" s="1"/>
  <c r="L353" i="2"/>
  <c r="M353" i="2" s="1"/>
  <c r="O353" i="2" s="1"/>
  <c r="M472" i="2"/>
  <c r="O472" i="2" s="1"/>
  <c r="O281" i="2"/>
  <c r="O395" i="2"/>
  <c r="O327" i="2"/>
  <c r="O257" i="2"/>
  <c r="L32" i="2"/>
  <c r="M32" i="2" s="1"/>
  <c r="O32" i="2" s="1"/>
  <c r="L337" i="2"/>
  <c r="M337" i="2"/>
  <c r="O337" i="2" s="1"/>
  <c r="L392" i="2"/>
  <c r="M392" i="2" s="1"/>
  <c r="O392" i="2" s="1"/>
  <c r="L321" i="2"/>
  <c r="M321" i="2" s="1"/>
  <c r="O321" i="2" s="1"/>
  <c r="O108" i="2"/>
  <c r="O471" i="2"/>
  <c r="O481" i="2"/>
  <c r="O217" i="2"/>
  <c r="O488" i="2"/>
  <c r="O177" i="2"/>
  <c r="L96" i="2"/>
  <c r="M96" i="2"/>
  <c r="O96" i="2" s="1"/>
  <c r="L376" i="2"/>
  <c r="M376" i="2"/>
  <c r="L184" i="2"/>
  <c r="M184" i="2"/>
  <c r="O184" i="2" s="1"/>
  <c r="L360" i="2"/>
  <c r="M360" i="2" s="1"/>
  <c r="O360" i="2" s="1"/>
  <c r="O385" i="2"/>
  <c r="O153" i="2"/>
  <c r="O455" i="2"/>
  <c r="O193" i="2"/>
  <c r="L160" i="2"/>
  <c r="M160" i="2"/>
  <c r="O160" i="2" s="1"/>
  <c r="L328" i="2"/>
  <c r="M328" i="2" s="1"/>
  <c r="O328" i="2" s="1"/>
  <c r="L28" i="2"/>
  <c r="M28" i="2"/>
  <c r="O204" i="2"/>
  <c r="O491" i="2"/>
  <c r="O407" i="2"/>
  <c r="O89" i="2"/>
  <c r="O113" i="2"/>
  <c r="L224" i="2"/>
  <c r="M224" i="2" s="1"/>
  <c r="O224" i="2" s="1"/>
  <c r="L248" i="2"/>
  <c r="M248" i="2" s="1"/>
  <c r="O248" i="2" s="1"/>
  <c r="L468" i="2"/>
  <c r="M468" i="2" s="1"/>
  <c r="O468" i="2" s="1"/>
  <c r="L87" i="2"/>
  <c r="M87" i="2" s="1"/>
  <c r="O87" i="2" s="1"/>
  <c r="L203" i="2"/>
  <c r="M203" i="2"/>
  <c r="O203" i="2" s="1"/>
  <c r="L141" i="2"/>
  <c r="M141" i="2" s="1"/>
  <c r="O141" i="2" s="1"/>
  <c r="L62" i="2"/>
  <c r="M62" i="2" s="1"/>
  <c r="O62" i="2" s="1"/>
  <c r="L18" i="2"/>
  <c r="M18" i="2" s="1"/>
  <c r="O18" i="2" s="1"/>
  <c r="L425" i="2"/>
  <c r="M425" i="2"/>
  <c r="O425" i="2" s="1"/>
  <c r="L133" i="2"/>
  <c r="M133" i="2" s="1"/>
  <c r="O133" i="2" s="1"/>
  <c r="L261" i="2"/>
  <c r="M261" i="2" s="1"/>
  <c r="O261" i="2" s="1"/>
  <c r="L55" i="2"/>
  <c r="M55" i="2" s="1"/>
  <c r="O55" i="2" s="1"/>
  <c r="L368" i="2"/>
  <c r="M368" i="2" s="1"/>
  <c r="O368" i="2" s="1"/>
  <c r="L43" i="2"/>
  <c r="M43" i="2" s="1"/>
  <c r="O43" i="2" s="1"/>
  <c r="L299" i="2"/>
  <c r="M299" i="2" s="1"/>
  <c r="O299" i="2" s="1"/>
  <c r="L118" i="2"/>
  <c r="M118" i="2" s="1"/>
  <c r="O118" i="2" s="1"/>
  <c r="L355" i="2"/>
  <c r="M355" i="2" s="1"/>
  <c r="O355" i="2" s="1"/>
  <c r="L422" i="2"/>
  <c r="M422" i="2" s="1"/>
  <c r="O422" i="2" s="1"/>
  <c r="L475" i="2"/>
  <c r="M475" i="2" s="1"/>
  <c r="O475" i="2" s="1"/>
  <c r="L348" i="2"/>
  <c r="M348" i="2" s="1"/>
  <c r="O348" i="2" s="1"/>
  <c r="L72" i="2"/>
  <c r="M72" i="2" s="1"/>
  <c r="O72" i="2" s="1"/>
  <c r="L78" i="2"/>
  <c r="M78" i="2" s="1"/>
  <c r="O78" i="2" s="1"/>
  <c r="L206" i="2"/>
  <c r="M206" i="2" s="1"/>
  <c r="O206" i="2" s="1"/>
  <c r="L497" i="2"/>
  <c r="M497" i="2" s="1"/>
  <c r="O497" i="2" s="1"/>
  <c r="L495" i="2"/>
  <c r="M495" i="2"/>
  <c r="O495" i="2" s="1"/>
  <c r="L393" i="2"/>
  <c r="M393" i="2" s="1"/>
  <c r="O393" i="2" s="1"/>
  <c r="L310" i="2"/>
  <c r="M310" i="2" s="1"/>
  <c r="O310" i="2" s="1"/>
  <c r="L149" i="2"/>
  <c r="M149" i="2" s="1"/>
  <c r="O149" i="2" s="1"/>
  <c r="L277" i="2"/>
  <c r="M277" i="2"/>
  <c r="O277" i="2" s="1"/>
  <c r="L80" i="2"/>
  <c r="M80" i="2" s="1"/>
  <c r="O80" i="2" s="1"/>
  <c r="L71" i="2"/>
  <c r="M71" i="2" s="1"/>
  <c r="O71" i="2" s="1"/>
  <c r="L199" i="2"/>
  <c r="M199" i="2" s="1"/>
  <c r="O199" i="2" s="1"/>
  <c r="L399" i="2"/>
  <c r="M399" i="2" s="1"/>
  <c r="O399" i="2" s="1"/>
  <c r="L336" i="2"/>
  <c r="M336" i="2" s="1"/>
  <c r="O336" i="2" s="1"/>
  <c r="L466" i="2"/>
  <c r="M466" i="2" s="1"/>
  <c r="O466" i="2" s="1"/>
  <c r="L59" i="2"/>
  <c r="M59" i="2"/>
  <c r="O59" i="2" s="1"/>
  <c r="L187" i="2"/>
  <c r="M187" i="2" s="1"/>
  <c r="O187" i="2" s="1"/>
  <c r="L232" i="2"/>
  <c r="M232" i="2" s="1"/>
  <c r="O232" i="2" s="1"/>
  <c r="L134" i="2"/>
  <c r="M134" i="2" s="1"/>
  <c r="O134" i="2" s="1"/>
  <c r="L262" i="2"/>
  <c r="M262" i="2" s="1"/>
  <c r="O262" i="2" s="1"/>
  <c r="L323" i="2"/>
  <c r="M323" i="2" s="1"/>
  <c r="O323" i="2" s="1"/>
  <c r="L441" i="2"/>
  <c r="M441" i="2" s="1"/>
  <c r="O441" i="2" s="1"/>
  <c r="L390" i="2"/>
  <c r="M390" i="2" s="1"/>
  <c r="O390" i="2" s="1"/>
  <c r="L125" i="2"/>
  <c r="M125" i="2"/>
  <c r="O125" i="2" s="1"/>
  <c r="L253" i="2"/>
  <c r="M253" i="2" s="1"/>
  <c r="O253" i="2" s="1"/>
  <c r="L25" i="2"/>
  <c r="M25" i="2" s="1"/>
  <c r="O25" i="2" s="1"/>
  <c r="L186" i="2"/>
  <c r="M186" i="2" s="1"/>
  <c r="O186" i="2" s="1"/>
  <c r="L411" i="2"/>
  <c r="M411" i="2"/>
  <c r="O411" i="2" s="1"/>
  <c r="L316" i="2"/>
  <c r="M316" i="2" s="1"/>
  <c r="O316" i="2" s="1"/>
  <c r="L156" i="2"/>
  <c r="M156" i="2" s="1"/>
  <c r="O156" i="2" s="1"/>
  <c r="L304" i="2"/>
  <c r="M304" i="2" s="1"/>
  <c r="O304" i="2" s="1"/>
  <c r="L127" i="2"/>
  <c r="M127" i="2" s="1"/>
  <c r="O127" i="2" s="1"/>
  <c r="L255" i="2"/>
  <c r="M255" i="2" s="1"/>
  <c r="O255" i="2" s="1"/>
  <c r="L479" i="2"/>
  <c r="M479" i="2" s="1"/>
  <c r="O479" i="2" s="1"/>
  <c r="L416" i="2"/>
  <c r="M416" i="2" s="1"/>
  <c r="O416" i="2" s="1"/>
  <c r="L341" i="2"/>
  <c r="M341" i="2" s="1"/>
  <c r="O341" i="2" s="1"/>
  <c r="L7" i="2"/>
  <c r="M7" i="2" s="1"/>
  <c r="O7" i="2" s="1"/>
  <c r="L52" i="2"/>
  <c r="M52" i="2" s="1"/>
  <c r="O52" i="2" s="1"/>
  <c r="L458" i="2"/>
  <c r="M458" i="2" s="1"/>
  <c r="O458" i="2" s="1"/>
  <c r="L99" i="2"/>
  <c r="M99" i="2" s="1"/>
  <c r="O99" i="2" s="1"/>
  <c r="L227" i="2"/>
  <c r="M227" i="2"/>
  <c r="O227" i="2" s="1"/>
  <c r="L66" i="2"/>
  <c r="M66" i="2" s="1"/>
  <c r="O66" i="2" s="1"/>
  <c r="L194" i="2"/>
  <c r="M194" i="2" s="1"/>
  <c r="O194" i="2" s="1"/>
  <c r="O16" i="2"/>
  <c r="L474" i="2"/>
  <c r="M474" i="2" s="1"/>
  <c r="O474" i="2" s="1"/>
  <c r="L278" i="2"/>
  <c r="M278" i="2"/>
  <c r="O278" i="2" s="1"/>
  <c r="L379" i="2"/>
  <c r="M379" i="2" s="1"/>
  <c r="O379" i="2" s="1"/>
  <c r="L220" i="2"/>
  <c r="M220" i="2" s="1"/>
  <c r="O220" i="2" s="1"/>
  <c r="L5" i="2"/>
  <c r="M5" i="2" s="1"/>
  <c r="O5" i="2" s="1"/>
  <c r="L143" i="2"/>
  <c r="M143" i="2" s="1"/>
  <c r="O143" i="2" s="1"/>
  <c r="L271" i="2"/>
  <c r="M271" i="2" s="1"/>
  <c r="O271" i="2" s="1"/>
  <c r="L447" i="2"/>
  <c r="M447" i="2" s="1"/>
  <c r="O447" i="2" s="1"/>
  <c r="L172" i="2"/>
  <c r="M172" i="2" s="1"/>
  <c r="O172" i="2" s="1"/>
  <c r="L15" i="2"/>
  <c r="M15" i="2" s="1"/>
  <c r="O15" i="2" s="1"/>
  <c r="L426" i="2"/>
  <c r="M426" i="2" s="1"/>
  <c r="O426" i="2" s="1"/>
  <c r="L115" i="2"/>
  <c r="M115" i="2" s="1"/>
  <c r="O115" i="2" s="1"/>
  <c r="L243" i="2"/>
  <c r="M243" i="2" s="1"/>
  <c r="O243" i="2" s="1"/>
  <c r="L82" i="2"/>
  <c r="M82" i="2" s="1"/>
  <c r="O82" i="2" s="1"/>
  <c r="L210" i="2"/>
  <c r="M210" i="2" s="1"/>
  <c r="O210" i="2" s="1"/>
  <c r="L501" i="2"/>
  <c r="M501" i="2" s="1"/>
  <c r="O501" i="2" s="1"/>
  <c r="L442" i="2"/>
  <c r="M442" i="2" s="1"/>
  <c r="O442" i="2" s="1"/>
  <c r="L144" i="2"/>
  <c r="M144" i="2"/>
  <c r="O144" i="2" s="1"/>
  <c r="L150" i="2"/>
  <c r="M150" i="2" s="1"/>
  <c r="O150" i="2" s="1"/>
  <c r="L500" i="2"/>
  <c r="M500" i="2" s="1"/>
  <c r="O500" i="2" s="1"/>
  <c r="L29" i="2"/>
  <c r="M29" i="2" s="1"/>
  <c r="O29" i="2" s="1"/>
  <c r="L436" i="2"/>
  <c r="M436" i="2"/>
  <c r="O436" i="2" s="1"/>
  <c r="L8" i="2"/>
  <c r="M8" i="2" s="1"/>
  <c r="O8" i="2" s="1"/>
  <c r="L231" i="2"/>
  <c r="M231" i="2" s="1"/>
  <c r="O231" i="2" s="1"/>
  <c r="L485" i="2"/>
  <c r="M485" i="2" s="1"/>
  <c r="O485" i="2" s="1"/>
  <c r="L219" i="2"/>
  <c r="M219" i="2" s="1"/>
  <c r="O219" i="2" s="1"/>
  <c r="L166" i="2"/>
  <c r="M166" i="2" s="1"/>
  <c r="O166" i="2" s="1"/>
  <c r="L452" i="2"/>
  <c r="M452" i="2" s="1"/>
  <c r="O452" i="2" s="1"/>
  <c r="L326" i="2"/>
  <c r="M326" i="2" s="1"/>
  <c r="O326" i="2" s="1"/>
  <c r="L285" i="2"/>
  <c r="M285" i="2" s="1"/>
  <c r="O285" i="2" s="1"/>
  <c r="L58" i="2"/>
  <c r="M58" i="2" s="1"/>
  <c r="O58" i="2" s="1"/>
  <c r="L218" i="2"/>
  <c r="M218" i="2" s="1"/>
  <c r="O218" i="2" s="1"/>
  <c r="L347" i="2"/>
  <c r="M347" i="2" s="1"/>
  <c r="O347" i="2" s="1"/>
  <c r="L478" i="2"/>
  <c r="M478" i="2" s="1"/>
  <c r="O478" i="2" s="1"/>
  <c r="L284" i="2"/>
  <c r="M284" i="2"/>
  <c r="O284" i="2" s="1"/>
  <c r="L31" i="2"/>
  <c r="M31" i="2" s="1"/>
  <c r="O31" i="2" s="1"/>
  <c r="L159" i="2"/>
  <c r="M159" i="2" s="1"/>
  <c r="O159" i="2" s="1"/>
  <c r="L287" i="2"/>
  <c r="M287" i="2" s="1"/>
  <c r="O287" i="2" s="1"/>
  <c r="L415" i="2"/>
  <c r="M415" i="2" s="1"/>
  <c r="O415" i="2" s="1"/>
  <c r="L352" i="2"/>
  <c r="M352" i="2" s="1"/>
  <c r="O352" i="2" s="1"/>
  <c r="L482" i="2"/>
  <c r="M482" i="2" s="1"/>
  <c r="O482" i="2" s="1"/>
  <c r="L13" i="2"/>
  <c r="M13" i="2" s="1"/>
  <c r="O13" i="2" s="1"/>
  <c r="L236" i="2"/>
  <c r="M236" i="2"/>
  <c r="O236" i="2" s="1"/>
  <c r="L462" i="2"/>
  <c r="M462" i="2" s="1"/>
  <c r="O462" i="2" s="1"/>
  <c r="L394" i="2"/>
  <c r="M394" i="2" s="1"/>
  <c r="O394" i="2" s="1"/>
  <c r="O26" i="2"/>
  <c r="L131" i="2"/>
  <c r="M131" i="2" s="1"/>
  <c r="O131" i="2" s="1"/>
  <c r="L259" i="2"/>
  <c r="M259" i="2"/>
  <c r="O259" i="2" s="1"/>
  <c r="L98" i="2"/>
  <c r="M98" i="2" s="1"/>
  <c r="O98" i="2" s="1"/>
  <c r="L226" i="2"/>
  <c r="M226" i="2" s="1"/>
  <c r="O226" i="2" s="1"/>
  <c r="L477" i="2"/>
  <c r="M477" i="2" s="1"/>
  <c r="O477" i="2" s="1"/>
  <c r="L23" i="2"/>
  <c r="M23" i="2" s="1"/>
  <c r="O23" i="2" s="1"/>
  <c r="O459" i="2"/>
  <c r="L410" i="2"/>
  <c r="M410" i="2" s="1"/>
  <c r="O410" i="2" s="1"/>
  <c r="B18" i="3"/>
  <c r="B19" i="3"/>
  <c r="O423" i="2"/>
  <c r="O424" i="2"/>
  <c r="O81" i="2"/>
  <c r="O145" i="2"/>
  <c r="O209" i="2"/>
  <c r="O273" i="2"/>
  <c r="O152" i="2"/>
  <c r="L222" i="2"/>
  <c r="M222" i="2" s="1"/>
  <c r="O222" i="2" s="1"/>
  <c r="L361" i="2"/>
  <c r="M361" i="2" s="1"/>
  <c r="O361" i="2" s="1"/>
  <c r="L215" i="2"/>
  <c r="M215" i="2" s="1"/>
  <c r="O215" i="2" s="1"/>
  <c r="L75" i="2"/>
  <c r="M75" i="2"/>
  <c r="O75" i="2" s="1"/>
  <c r="L484" i="2"/>
  <c r="M484" i="2"/>
  <c r="O484" i="2" s="1"/>
  <c r="L42" i="2"/>
  <c r="M42" i="2" s="1"/>
  <c r="O42" i="2" s="1"/>
  <c r="L384" i="2"/>
  <c r="M384" i="2" s="1"/>
  <c r="O384" i="2" s="1"/>
  <c r="L200" i="2"/>
  <c r="M200" i="2" s="1"/>
  <c r="O200" i="2" s="1"/>
  <c r="L238" i="2"/>
  <c r="M238" i="2" s="1"/>
  <c r="O238" i="2" s="1"/>
  <c r="L329" i="2"/>
  <c r="M329" i="2" s="1"/>
  <c r="O329" i="2" s="1"/>
  <c r="L181" i="2"/>
  <c r="M181" i="2" s="1"/>
  <c r="O181" i="2" s="1"/>
  <c r="L208" i="2"/>
  <c r="M208" i="2"/>
  <c r="O208" i="2" s="1"/>
  <c r="L335" i="2"/>
  <c r="M335" i="2" s="1"/>
  <c r="O335" i="2" s="1"/>
  <c r="L402" i="2"/>
  <c r="M402" i="2" s="1"/>
  <c r="O402" i="2" s="1"/>
  <c r="L91" i="2"/>
  <c r="M91" i="2" s="1"/>
  <c r="O91" i="2" s="1"/>
  <c r="L212" i="2"/>
  <c r="M212" i="2" s="1"/>
  <c r="O212" i="2" s="1"/>
  <c r="L38" i="2"/>
  <c r="M38" i="2"/>
  <c r="O38" i="2" s="1"/>
  <c r="L294" i="2"/>
  <c r="M294" i="2" s="1"/>
  <c r="O294" i="2" s="1"/>
  <c r="L377" i="2"/>
  <c r="M377" i="2" s="1"/>
  <c r="O377" i="2" s="1"/>
  <c r="L157" i="2"/>
  <c r="M157" i="2" s="1"/>
  <c r="O157" i="2" s="1"/>
  <c r="L84" i="2"/>
  <c r="M84" i="2"/>
  <c r="O84" i="2" s="1"/>
  <c r="L264" i="2"/>
  <c r="M264" i="2" s="1"/>
  <c r="O264" i="2" s="1"/>
  <c r="L126" i="2"/>
  <c r="M126" i="2" s="1"/>
  <c r="O126" i="2" s="1"/>
  <c r="L254" i="2"/>
  <c r="M254" i="2" s="1"/>
  <c r="O254" i="2" s="1"/>
  <c r="L435" i="2"/>
  <c r="M435" i="2" s="1"/>
  <c r="O435" i="2" s="1"/>
  <c r="L404" i="2"/>
  <c r="M404" i="2" s="1"/>
  <c r="O404" i="2" s="1"/>
  <c r="L470" i="2"/>
  <c r="M470" i="2" s="1"/>
  <c r="O470" i="2" s="1"/>
  <c r="L69" i="2"/>
  <c r="M69" i="2" s="1"/>
  <c r="O69" i="2" s="1"/>
  <c r="L197" i="2"/>
  <c r="M197" i="2" s="1"/>
  <c r="O197" i="2" s="1"/>
  <c r="L116" i="2"/>
  <c r="M116" i="2" s="1"/>
  <c r="O116" i="2" s="1"/>
  <c r="L272" i="2"/>
  <c r="M272" i="2" s="1"/>
  <c r="O272" i="2" s="1"/>
  <c r="L119" i="2"/>
  <c r="M119" i="2" s="1"/>
  <c r="O119" i="2" s="1"/>
  <c r="L247" i="2"/>
  <c r="M247" i="2" s="1"/>
  <c r="O247" i="2" s="1"/>
  <c r="L490" i="2"/>
  <c r="M490" i="2"/>
  <c r="O490" i="2" s="1"/>
  <c r="L453" i="2"/>
  <c r="M453" i="2"/>
  <c r="O453" i="2" s="1"/>
  <c r="L370" i="2"/>
  <c r="M370" i="2" s="1"/>
  <c r="O370" i="2" s="1"/>
  <c r="L107" i="2"/>
  <c r="M107" i="2" s="1"/>
  <c r="O107" i="2" s="1"/>
  <c r="L235" i="2"/>
  <c r="M235" i="2" s="1"/>
  <c r="O235" i="2" s="1"/>
  <c r="L276" i="2"/>
  <c r="M276" i="2" s="1"/>
  <c r="O276" i="2" s="1"/>
  <c r="L54" i="2"/>
  <c r="M54" i="2" s="1"/>
  <c r="O54" i="2" s="1"/>
  <c r="L182" i="2"/>
  <c r="M182" i="2" s="1"/>
  <c r="O182" i="2" s="1"/>
  <c r="L483" i="2"/>
  <c r="M483" i="2"/>
  <c r="O483" i="2" s="1"/>
  <c r="L420" i="2"/>
  <c r="M420" i="2" s="1"/>
  <c r="O420" i="2" s="1"/>
  <c r="L345" i="2"/>
  <c r="M345" i="2"/>
  <c r="O345" i="2" s="1"/>
  <c r="L45" i="2"/>
  <c r="M45" i="2" s="1"/>
  <c r="O45" i="2" s="1"/>
  <c r="L173" i="2"/>
  <c r="M173" i="2" s="1"/>
  <c r="O173" i="2" s="1"/>
  <c r="L301" i="2"/>
  <c r="M301" i="2" s="1"/>
  <c r="O301" i="2" s="1"/>
  <c r="L90" i="2"/>
  <c r="M90" i="2" s="1"/>
  <c r="O90" i="2" s="1"/>
  <c r="L250" i="2"/>
  <c r="M250" i="2" s="1"/>
  <c r="O250" i="2" s="1"/>
  <c r="L315" i="2"/>
  <c r="M315" i="2"/>
  <c r="O315" i="2" s="1"/>
  <c r="L446" i="2"/>
  <c r="M446" i="2"/>
  <c r="O446" i="2" s="1"/>
  <c r="L60" i="2"/>
  <c r="M60" i="2"/>
  <c r="O60" i="2" s="1"/>
  <c r="L47" i="2"/>
  <c r="M47" i="2" s="1"/>
  <c r="O47" i="2" s="1"/>
  <c r="L175" i="2"/>
  <c r="M175" i="2" s="1"/>
  <c r="O175" i="2" s="1"/>
  <c r="L303" i="2"/>
  <c r="M303" i="2" s="1"/>
  <c r="O303" i="2" s="1"/>
  <c r="L383" i="2"/>
  <c r="M383" i="2"/>
  <c r="O383" i="2" s="1"/>
  <c r="L320" i="2"/>
  <c r="M320" i="2" s="1"/>
  <c r="O320" i="2" s="1"/>
  <c r="L450" i="2"/>
  <c r="M450" i="2" s="1"/>
  <c r="O450" i="2" s="1"/>
  <c r="L74" i="2"/>
  <c r="M74" i="2" s="1"/>
  <c r="O74" i="2" s="1"/>
  <c r="L300" i="2"/>
  <c r="M300" i="2" s="1"/>
  <c r="O300" i="2" s="1"/>
  <c r="L120" i="2"/>
  <c r="M120" i="2" s="1"/>
  <c r="O120" i="2" s="1"/>
  <c r="L461" i="2"/>
  <c r="M461" i="2" s="1"/>
  <c r="O461" i="2" s="1"/>
  <c r="L430" i="2"/>
  <c r="M430" i="2"/>
  <c r="O430" i="2" s="1"/>
  <c r="L362" i="2"/>
  <c r="M362" i="2"/>
  <c r="O362" i="2" s="1"/>
  <c r="O376" i="2"/>
  <c r="L147" i="2"/>
  <c r="M147" i="2" s="1"/>
  <c r="O147" i="2" s="1"/>
  <c r="L275" i="2"/>
  <c r="M275" i="2" s="1"/>
  <c r="O275" i="2" s="1"/>
  <c r="L114" i="2"/>
  <c r="M114" i="2" s="1"/>
  <c r="O114" i="2" s="1"/>
  <c r="L242" i="2"/>
  <c r="M242" i="2" s="1"/>
  <c r="O242" i="2" s="1"/>
  <c r="L445" i="2"/>
  <c r="M445" i="2" s="1"/>
  <c r="O445" i="2" s="1"/>
  <c r="L378" i="2"/>
  <c r="M378" i="2"/>
  <c r="O378" i="2" s="1"/>
  <c r="O344" i="2"/>
  <c r="L136" i="2"/>
  <c r="M136" i="2" s="1"/>
  <c r="O136" i="2" s="1"/>
  <c r="L37" i="2"/>
  <c r="M37" i="2" s="1"/>
  <c r="O37" i="2" s="1"/>
  <c r="L367" i="2"/>
  <c r="M367" i="2"/>
  <c r="O367" i="2" s="1"/>
  <c r="L296" i="2"/>
  <c r="M296" i="2"/>
  <c r="O296" i="2" s="1"/>
  <c r="L269" i="2"/>
  <c r="M269" i="2" s="1"/>
  <c r="O269" i="2" s="1"/>
  <c r="L309" i="2"/>
  <c r="M309" i="2" s="1"/>
  <c r="O309" i="2" s="1"/>
  <c r="L110" i="2"/>
  <c r="M110" i="2" s="1"/>
  <c r="O110" i="2" s="1"/>
  <c r="L467" i="2"/>
  <c r="M467" i="2" s="1"/>
  <c r="O467" i="2" s="1"/>
  <c r="L53" i="2"/>
  <c r="M53" i="2" s="1"/>
  <c r="O53" i="2" s="1"/>
  <c r="L103" i="2"/>
  <c r="M103" i="2" s="1"/>
  <c r="O103" i="2" s="1"/>
  <c r="L180" i="2"/>
  <c r="M180" i="2"/>
  <c r="O180" i="2" s="1"/>
  <c r="L11" i="2"/>
  <c r="M11" i="2" s="1"/>
  <c r="O11" i="2" s="1"/>
  <c r="L142" i="2"/>
  <c r="M142" i="2"/>
  <c r="O142" i="2" s="1"/>
  <c r="L270" i="2"/>
  <c r="M270" i="2" s="1"/>
  <c r="O270" i="2" s="1"/>
  <c r="L403" i="2"/>
  <c r="M403" i="2" s="1"/>
  <c r="O403" i="2" s="1"/>
  <c r="L372" i="2"/>
  <c r="M372" i="2" s="1"/>
  <c r="O372" i="2" s="1"/>
  <c r="L438" i="2"/>
  <c r="M438" i="2" s="1"/>
  <c r="O438" i="2" s="1"/>
  <c r="L85" i="2"/>
  <c r="M85" i="2" s="1"/>
  <c r="O85" i="2" s="1"/>
  <c r="L213" i="2"/>
  <c r="M213" i="2"/>
  <c r="O213" i="2" s="1"/>
  <c r="L188" i="2"/>
  <c r="M188" i="2"/>
  <c r="O188" i="2" s="1"/>
  <c r="L135" i="2"/>
  <c r="M135" i="2"/>
  <c r="O135" i="2" s="1"/>
  <c r="L263" i="2"/>
  <c r="M263" i="2" s="1"/>
  <c r="O263" i="2" s="1"/>
  <c r="L493" i="2"/>
  <c r="M493" i="2" s="1"/>
  <c r="O493" i="2" s="1"/>
  <c r="L464" i="2"/>
  <c r="M464" i="2" s="1"/>
  <c r="O464" i="2" s="1"/>
  <c r="L421" i="2"/>
  <c r="M421" i="2" s="1"/>
  <c r="O421" i="2" s="1"/>
  <c r="L338" i="2"/>
  <c r="M338" i="2" s="1"/>
  <c r="O338" i="2" s="1"/>
  <c r="L123" i="2"/>
  <c r="M123" i="2" s="1"/>
  <c r="O123" i="2" s="1"/>
  <c r="L251" i="2"/>
  <c r="M251" i="2"/>
  <c r="O251" i="2" s="1"/>
  <c r="L124" i="2"/>
  <c r="M124" i="2" s="1"/>
  <c r="O124" i="2" s="1"/>
  <c r="L70" i="2"/>
  <c r="M70" i="2" s="1"/>
  <c r="O70" i="2" s="1"/>
  <c r="L198" i="2"/>
  <c r="M198" i="2" s="1"/>
  <c r="O198" i="2" s="1"/>
  <c r="L451" i="2"/>
  <c r="M451" i="2" s="1"/>
  <c r="O451" i="2" s="1"/>
  <c r="L388" i="2"/>
  <c r="M388" i="2" s="1"/>
  <c r="O388" i="2" s="1"/>
  <c r="L313" i="2"/>
  <c r="M313" i="2" s="1"/>
  <c r="O313" i="2" s="1"/>
  <c r="L61" i="2"/>
  <c r="M61" i="2" s="1"/>
  <c r="O61" i="2" s="1"/>
  <c r="L189" i="2"/>
  <c r="M189" i="2"/>
  <c r="O189" i="2" s="1"/>
  <c r="L106" i="2"/>
  <c r="M106" i="2"/>
  <c r="O106" i="2" s="1"/>
  <c r="L266" i="2"/>
  <c r="M266" i="2" s="1"/>
  <c r="O266" i="2" s="1"/>
  <c r="L476" i="2"/>
  <c r="M476" i="2" s="1"/>
  <c r="O476" i="2" s="1"/>
  <c r="L414" i="2"/>
  <c r="M414" i="2" s="1"/>
  <c r="O414" i="2" s="1"/>
  <c r="L48" i="2"/>
  <c r="M48" i="2" s="1"/>
  <c r="O48" i="2" s="1"/>
  <c r="L63" i="2"/>
  <c r="M63" i="2" s="1"/>
  <c r="O63" i="2" s="1"/>
  <c r="L191" i="2"/>
  <c r="M191" i="2"/>
  <c r="O191" i="2" s="1"/>
  <c r="L351" i="2"/>
  <c r="M351" i="2" s="1"/>
  <c r="O351" i="2" s="1"/>
  <c r="L469" i="2"/>
  <c r="M469" i="2" s="1"/>
  <c r="O469" i="2" s="1"/>
  <c r="L418" i="2"/>
  <c r="M418" i="2" s="1"/>
  <c r="O418" i="2" s="1"/>
  <c r="L154" i="2"/>
  <c r="M154" i="2" s="1"/>
  <c r="O154" i="2" s="1"/>
  <c r="L64" i="2"/>
  <c r="M64" i="2" s="1"/>
  <c r="O64" i="2" s="1"/>
  <c r="L429" i="2"/>
  <c r="M429" i="2" s="1"/>
  <c r="O429" i="2" s="1"/>
  <c r="L398" i="2"/>
  <c r="M398" i="2"/>
  <c r="O398" i="2" s="1"/>
  <c r="L330" i="2"/>
  <c r="M330" i="2" s="1"/>
  <c r="O330" i="2" s="1"/>
  <c r="B18" i="2"/>
  <c r="O401" i="2"/>
  <c r="L35" i="2"/>
  <c r="M35" i="2" s="1"/>
  <c r="O35" i="2" s="1"/>
  <c r="L163" i="2"/>
  <c r="M163" i="2" s="1"/>
  <c r="O163" i="2" s="1"/>
  <c r="L291" i="2"/>
  <c r="M291" i="2"/>
  <c r="O291" i="2" s="1"/>
  <c r="L130" i="2"/>
  <c r="M130" i="2" s="1"/>
  <c r="O130" i="2" s="1"/>
  <c r="L258" i="2"/>
  <c r="M258" i="2"/>
  <c r="O258" i="2" s="1"/>
  <c r="L413" i="2"/>
  <c r="M413" i="2" s="1"/>
  <c r="O413" i="2" s="1"/>
  <c r="O427" i="2"/>
  <c r="O489" i="2"/>
  <c r="L346" i="2"/>
  <c r="M346" i="2" s="1"/>
  <c r="O346" i="2" s="1"/>
  <c r="O19" i="2"/>
  <c r="O391" i="2"/>
  <c r="O33" i="2"/>
  <c r="O97" i="2"/>
  <c r="O161" i="2"/>
  <c r="O225" i="2"/>
  <c r="O289" i="2"/>
  <c r="O216" i="2"/>
  <c r="L94" i="2"/>
  <c r="M94" i="2" s="1"/>
  <c r="O94" i="2" s="1"/>
  <c r="L293" i="2"/>
  <c r="M293" i="2" s="1"/>
  <c r="O293" i="2" s="1"/>
  <c r="L148" i="2"/>
  <c r="M148" i="2"/>
  <c r="O148" i="2" s="1"/>
  <c r="L202" i="2"/>
  <c r="M202" i="2" s="1"/>
  <c r="O202" i="2" s="1"/>
  <c r="L244" i="2"/>
  <c r="M244" i="2"/>
  <c r="O244" i="2" s="1"/>
  <c r="L158" i="2"/>
  <c r="M158" i="2" s="1"/>
  <c r="O158" i="2" s="1"/>
  <c r="L371" i="2"/>
  <c r="M371" i="2" s="1"/>
  <c r="O371" i="2" s="1"/>
  <c r="L406" i="2"/>
  <c r="M406" i="2" s="1"/>
  <c r="O406" i="2" s="1"/>
  <c r="L229" i="2"/>
  <c r="M229" i="2" s="1"/>
  <c r="O229" i="2" s="1"/>
  <c r="L14" i="2"/>
  <c r="M14" i="2" s="1"/>
  <c r="O14" i="2" s="1"/>
  <c r="L151" i="2"/>
  <c r="M151" i="2" s="1"/>
  <c r="O151" i="2" s="1"/>
  <c r="L279" i="2"/>
  <c r="M279" i="2"/>
  <c r="O279" i="2" s="1"/>
  <c r="L494" i="2"/>
  <c r="M494" i="2"/>
  <c r="O494" i="2" s="1"/>
  <c r="L432" i="2"/>
  <c r="M432" i="2" s="1"/>
  <c r="O432" i="2" s="1"/>
  <c r="L389" i="2"/>
  <c r="M389" i="2" s="1"/>
  <c r="O389" i="2" s="1"/>
  <c r="C2" i="5"/>
  <c r="D1" i="5"/>
  <c r="C1" i="5"/>
  <c r="D2" i="5"/>
  <c r="B2" i="5"/>
  <c r="B6" i="5" s="1" a="1"/>
  <c r="D3" i="5"/>
  <c r="B3" i="5"/>
  <c r="C3" i="5"/>
  <c r="B1" i="5"/>
  <c r="B5" i="5" s="1"/>
  <c r="B9" i="5" s="1"/>
  <c r="B13" i="5" s="1"/>
  <c r="L139" i="2"/>
  <c r="M139" i="2" s="1"/>
  <c r="O139" i="2" s="1"/>
  <c r="L267" i="2"/>
  <c r="M267" i="2" s="1"/>
  <c r="O267" i="2" s="1"/>
  <c r="L40" i="2"/>
  <c r="M40" i="2" s="1"/>
  <c r="O40" i="2" s="1"/>
  <c r="L86" i="2"/>
  <c r="M86" i="2"/>
  <c r="O86" i="2" s="1"/>
  <c r="L214" i="2"/>
  <c r="M214" i="2" s="1"/>
  <c r="O214" i="2" s="1"/>
  <c r="L419" i="2"/>
  <c r="M419" i="2" s="1"/>
  <c r="O419" i="2" s="1"/>
  <c r="L356" i="2"/>
  <c r="M356" i="2" s="1"/>
  <c r="O356" i="2" s="1"/>
  <c r="L486" i="2"/>
  <c r="M486" i="2"/>
  <c r="O486" i="2" s="1"/>
  <c r="L77" i="2"/>
  <c r="M77" i="2" s="1"/>
  <c r="O77" i="2" s="1"/>
  <c r="L205" i="2"/>
  <c r="M205" i="2" s="1"/>
  <c r="O205" i="2" s="1"/>
  <c r="L122" i="2"/>
  <c r="M122" i="2" s="1"/>
  <c r="O122" i="2" s="1"/>
  <c r="L282" i="2"/>
  <c r="M282" i="2" s="1"/>
  <c r="O282" i="2" s="1"/>
  <c r="L444" i="2"/>
  <c r="M444" i="2" s="1"/>
  <c r="O444" i="2" s="1"/>
  <c r="L382" i="2"/>
  <c r="M382" i="2" s="1"/>
  <c r="O382" i="2" s="1"/>
  <c r="L112" i="2"/>
  <c r="M112" i="2" s="1"/>
  <c r="O112" i="2" s="1"/>
  <c r="L79" i="2"/>
  <c r="M79" i="2" s="1"/>
  <c r="O79" i="2" s="1"/>
  <c r="L207" i="2"/>
  <c r="M207" i="2" s="1"/>
  <c r="O207" i="2" s="1"/>
  <c r="L319" i="2"/>
  <c r="M319" i="2" s="1"/>
  <c r="O319" i="2" s="1"/>
  <c r="L437" i="2"/>
  <c r="M437" i="2" s="1"/>
  <c r="O437" i="2" s="1"/>
  <c r="L386" i="2"/>
  <c r="M386" i="2"/>
  <c r="O386" i="2" s="1"/>
  <c r="L234" i="2"/>
  <c r="M234" i="2" s="1"/>
  <c r="O234" i="2" s="1"/>
  <c r="L128" i="2"/>
  <c r="M128" i="2" s="1"/>
  <c r="O128" i="2" s="1"/>
  <c r="L397" i="2"/>
  <c r="M397" i="2" s="1"/>
  <c r="O397" i="2" s="1"/>
  <c r="L366" i="2"/>
  <c r="M366" i="2" s="1"/>
  <c r="O366" i="2" s="1"/>
  <c r="O28" i="2"/>
  <c r="O41" i="2"/>
  <c r="O105" i="2"/>
  <c r="O169" i="2"/>
  <c r="O233" i="2"/>
  <c r="O297" i="2"/>
  <c r="L51" i="2"/>
  <c r="M51" i="2" s="1"/>
  <c r="O51" i="2" s="1"/>
  <c r="L179" i="2"/>
  <c r="M179" i="2" s="1"/>
  <c r="O179" i="2" s="1"/>
  <c r="L307" i="2"/>
  <c r="M307" i="2" s="1"/>
  <c r="O307" i="2" s="1"/>
  <c r="L146" i="2"/>
  <c r="M146" i="2" s="1"/>
  <c r="O146" i="2" s="1"/>
  <c r="L274" i="2"/>
  <c r="M274" i="2" s="1"/>
  <c r="O274" i="2" s="1"/>
  <c r="L381" i="2"/>
  <c r="M381" i="2" s="1"/>
  <c r="O381" i="2" s="1"/>
  <c r="O3" i="2"/>
  <c r="O312" i="2"/>
  <c r="L314" i="2"/>
  <c r="M314" i="2" s="1"/>
  <c r="O314" i="2" s="1"/>
  <c r="L358" i="2"/>
  <c r="M358" i="2" s="1"/>
  <c r="O358" i="2" s="1"/>
  <c r="L30" i="2"/>
  <c r="M30" i="2"/>
  <c r="O30" i="2" s="1"/>
  <c r="L286" i="2"/>
  <c r="M286" i="2" s="1"/>
  <c r="O286" i="2" s="1"/>
  <c r="L340" i="2"/>
  <c r="M340" i="2" s="1"/>
  <c r="O340" i="2" s="1"/>
  <c r="L101" i="2"/>
  <c r="M101" i="2" s="1"/>
  <c r="O101" i="2" s="1"/>
  <c r="L252" i="2"/>
  <c r="M252" i="2" s="1"/>
  <c r="O252" i="2" s="1"/>
  <c r="L27" i="2"/>
  <c r="M27" i="2" s="1"/>
  <c r="O27" i="2" s="1"/>
  <c r="L46" i="2"/>
  <c r="M46" i="2" s="1"/>
  <c r="O46" i="2" s="1"/>
  <c r="L174" i="2"/>
  <c r="M174" i="2" s="1"/>
  <c r="O174" i="2" s="1"/>
  <c r="L302" i="2"/>
  <c r="M302" i="2"/>
  <c r="O302" i="2" s="1"/>
  <c r="L339" i="2"/>
  <c r="M339" i="2" s="1"/>
  <c r="O339" i="2" s="1"/>
  <c r="L457" i="2"/>
  <c r="M457" i="2" s="1"/>
  <c r="O457" i="2" s="1"/>
  <c r="L374" i="2"/>
  <c r="M374" i="2" s="1"/>
  <c r="O374" i="2" s="1"/>
  <c r="L117" i="2"/>
  <c r="M117" i="2"/>
  <c r="O117" i="2" s="1"/>
  <c r="L245" i="2"/>
  <c r="M245" i="2" s="1"/>
  <c r="O245" i="2" s="1"/>
  <c r="L36" i="2"/>
  <c r="M36" i="2" s="1"/>
  <c r="O36" i="2" s="1"/>
  <c r="L39" i="2"/>
  <c r="M39" i="2" s="1"/>
  <c r="O39" i="2" s="1"/>
  <c r="L167" i="2"/>
  <c r="M167" i="2" s="1"/>
  <c r="O167" i="2" s="1"/>
  <c r="L295" i="2"/>
  <c r="M295" i="2" s="1"/>
  <c r="O295" i="2" s="1"/>
  <c r="L463" i="2"/>
  <c r="M463" i="2" s="1"/>
  <c r="O463" i="2" s="1"/>
  <c r="L400" i="2"/>
  <c r="M400" i="2" s="1"/>
  <c r="O400" i="2" s="1"/>
  <c r="L357" i="2"/>
  <c r="M357" i="2" s="1"/>
  <c r="O357" i="2" s="1"/>
  <c r="L155" i="2"/>
  <c r="M155" i="2" s="1"/>
  <c r="O155" i="2" s="1"/>
  <c r="L283" i="2"/>
  <c r="M283" i="2" s="1"/>
  <c r="O283" i="2" s="1"/>
  <c r="L104" i="2"/>
  <c r="M104" i="2" s="1"/>
  <c r="O104" i="2" s="1"/>
  <c r="L102" i="2"/>
  <c r="M102" i="2" s="1"/>
  <c r="O102" i="2" s="1"/>
  <c r="L230" i="2"/>
  <c r="M230" i="2" s="1"/>
  <c r="O230" i="2" s="1"/>
  <c r="L387" i="2"/>
  <c r="M387" i="2" s="1"/>
  <c r="O387" i="2" s="1"/>
  <c r="L324" i="2"/>
  <c r="M324" i="2" s="1"/>
  <c r="O324" i="2" s="1"/>
  <c r="L454" i="2"/>
  <c r="M454" i="2"/>
  <c r="O454" i="2" s="1"/>
  <c r="L93" i="2"/>
  <c r="M93" i="2" s="1"/>
  <c r="O93" i="2" s="1"/>
  <c r="L221" i="2"/>
  <c r="M221" i="2" s="1"/>
  <c r="O221" i="2" s="1"/>
  <c r="D3" i="4"/>
  <c r="J2" i="4"/>
  <c r="N2" i="4" s="1"/>
  <c r="N502" i="4" s="1"/>
  <c r="L138" i="2"/>
  <c r="M138" i="2" s="1"/>
  <c r="O138" i="2" s="1"/>
  <c r="L298" i="2"/>
  <c r="M298" i="2" s="1"/>
  <c r="O298" i="2" s="1"/>
  <c r="L412" i="2"/>
  <c r="M412" i="2"/>
  <c r="O412" i="2" s="1"/>
  <c r="L350" i="2"/>
  <c r="M350" i="2" s="1"/>
  <c r="O350" i="2" s="1"/>
  <c r="L176" i="2"/>
  <c r="M176" i="2" s="1"/>
  <c r="O176" i="2" s="1"/>
  <c r="L95" i="2"/>
  <c r="M95" i="2"/>
  <c r="O95" i="2" s="1"/>
  <c r="L223" i="2"/>
  <c r="M223" i="2" s="1"/>
  <c r="O223" i="2" s="1"/>
  <c r="L480" i="2"/>
  <c r="M480" i="2" s="1"/>
  <c r="O480" i="2" s="1"/>
  <c r="L405" i="2"/>
  <c r="M405" i="2"/>
  <c r="O405" i="2" s="1"/>
  <c r="L354" i="2"/>
  <c r="M354" i="2" s="1"/>
  <c r="O354" i="2" s="1"/>
  <c r="L443" i="2"/>
  <c r="M443" i="2"/>
  <c r="O443" i="2" s="1"/>
  <c r="L192" i="2"/>
  <c r="M192" i="2" s="1"/>
  <c r="O192" i="2" s="1"/>
  <c r="L365" i="2"/>
  <c r="M365" i="2" s="1"/>
  <c r="O365" i="2" s="1"/>
  <c r="L334" i="2"/>
  <c r="M334" i="2"/>
  <c r="O334" i="2" s="1"/>
  <c r="L67" i="2"/>
  <c r="M67" i="2" s="1"/>
  <c r="O67" i="2" s="1"/>
  <c r="L195" i="2"/>
  <c r="M195" i="2"/>
  <c r="O195" i="2" s="1"/>
  <c r="L34" i="2"/>
  <c r="M34" i="2" s="1"/>
  <c r="O34" i="2" s="1"/>
  <c r="L162" i="2"/>
  <c r="M162" i="2" s="1"/>
  <c r="O162" i="2" s="1"/>
  <c r="L290" i="2"/>
  <c r="M290" i="2" s="1"/>
  <c r="O290" i="2" s="1"/>
  <c r="L349" i="2"/>
  <c r="M349" i="2" s="1"/>
  <c r="O349" i="2" s="1"/>
  <c r="O449" i="2"/>
  <c r="L498" i="2"/>
  <c r="M498" i="2" s="1"/>
  <c r="O498" i="2" s="1"/>
  <c r="L165" i="2"/>
  <c r="M165" i="2" s="1"/>
  <c r="O165" i="2" s="1"/>
  <c r="L434" i="2"/>
  <c r="M434" i="2" s="1"/>
  <c r="O434" i="2" s="1"/>
  <c r="L409" i="2"/>
  <c r="M409" i="2"/>
  <c r="O409" i="2" s="1"/>
  <c r="L44" i="2"/>
  <c r="M44" i="2" s="1"/>
  <c r="O44" i="2" s="1"/>
  <c r="L190" i="2"/>
  <c r="M190" i="2" s="1"/>
  <c r="O190" i="2" s="1"/>
  <c r="L496" i="2"/>
  <c r="M496" i="2" s="1"/>
  <c r="O496" i="2" s="1"/>
  <c r="L342" i="2"/>
  <c r="M342" i="2"/>
  <c r="O342" i="2" s="1"/>
  <c r="L76" i="2"/>
  <c r="M76" i="2" s="1"/>
  <c r="O76" i="2" s="1"/>
  <c r="L183" i="2"/>
  <c r="M183" i="2" s="1"/>
  <c r="O183" i="2" s="1"/>
  <c r="L431" i="2"/>
  <c r="M431" i="2" s="1"/>
  <c r="O431" i="2" s="1"/>
  <c r="L325" i="2"/>
  <c r="M325" i="2" s="1"/>
  <c r="O325" i="2" s="1"/>
  <c r="L171" i="2"/>
  <c r="M171" i="2" s="1"/>
  <c r="O171" i="2" s="1"/>
  <c r="L168" i="2"/>
  <c r="M168" i="2" s="1"/>
  <c r="O168" i="2" s="1"/>
  <c r="L246" i="2"/>
  <c r="M246" i="2" s="1"/>
  <c r="O246" i="2" s="1"/>
  <c r="L473" i="2"/>
  <c r="M473" i="2" s="1"/>
  <c r="O473" i="2" s="1"/>
  <c r="L109" i="2"/>
  <c r="M109" i="2" s="1"/>
  <c r="O109" i="2" s="1"/>
  <c r="L237" i="2"/>
  <c r="M237" i="2" s="1"/>
  <c r="O237" i="2" s="1"/>
  <c r="L170" i="2"/>
  <c r="M170" i="2" s="1"/>
  <c r="O170" i="2" s="1"/>
  <c r="L318" i="2"/>
  <c r="M318" i="2" s="1"/>
  <c r="O318" i="2" s="1"/>
  <c r="L240" i="2"/>
  <c r="M240" i="2" s="1"/>
  <c r="O240" i="2" s="1"/>
  <c r="L111" i="2"/>
  <c r="M111" i="2" s="1"/>
  <c r="O111" i="2" s="1"/>
  <c r="L239" i="2"/>
  <c r="M239" i="2" s="1"/>
  <c r="O239" i="2" s="1"/>
  <c r="L448" i="2"/>
  <c r="M448" i="2" s="1"/>
  <c r="O448" i="2" s="1"/>
  <c r="L373" i="2"/>
  <c r="M373" i="2" s="1"/>
  <c r="O373" i="2" s="1"/>
  <c r="L322" i="2"/>
  <c r="M322" i="2" s="1"/>
  <c r="O322" i="2" s="1"/>
  <c r="L380" i="2"/>
  <c r="M380" i="2" s="1"/>
  <c r="O380" i="2" s="1"/>
  <c r="L256" i="2"/>
  <c r="M256" i="2" s="1"/>
  <c r="O256" i="2" s="1"/>
  <c r="L333" i="2"/>
  <c r="M333" i="2"/>
  <c r="O333" i="2" s="1"/>
  <c r="L492" i="2"/>
  <c r="M492" i="2" s="1"/>
  <c r="O492" i="2" s="1"/>
  <c r="L9" i="2"/>
  <c r="M9" i="2" s="1"/>
  <c r="O9" i="2" s="1"/>
  <c r="O57" i="2"/>
  <c r="O121" i="2"/>
  <c r="O185" i="2"/>
  <c r="O249" i="2"/>
  <c r="O6" i="2"/>
  <c r="L83" i="2"/>
  <c r="M83" i="2" s="1"/>
  <c r="O83" i="2" s="1"/>
  <c r="L211" i="2"/>
  <c r="M211" i="2"/>
  <c r="O211" i="2" s="1"/>
  <c r="L50" i="2"/>
  <c r="M50" i="2" s="1"/>
  <c r="O50" i="2" s="1"/>
  <c r="L178" i="2"/>
  <c r="M178" i="2" s="1"/>
  <c r="O178" i="2" s="1"/>
  <c r="L306" i="2"/>
  <c r="M306" i="2" s="1"/>
  <c r="O306" i="2" s="1"/>
  <c r="L317" i="2"/>
  <c r="M317" i="2" s="1"/>
  <c r="O317" i="2" s="1"/>
  <c r="O10" i="2"/>
  <c r="B7" i="5" l="1"/>
  <c r="B11" i="5" s="1"/>
  <c r="B15" i="5" s="1"/>
  <c r="E22" i="3" s="1"/>
  <c r="B6" i="5"/>
  <c r="B10" i="5" s="1"/>
  <c r="B14" i="5" s="1"/>
  <c r="E21" i="3" s="1"/>
  <c r="H3" i="4"/>
  <c r="L3" i="4" s="1"/>
  <c r="E3" i="4"/>
  <c r="E20" i="3"/>
  <c r="C6" i="5" a="1"/>
  <c r="N500" i="2"/>
  <c r="N496" i="2"/>
  <c r="N492" i="2"/>
  <c r="N488" i="2"/>
  <c r="N501" i="2"/>
  <c r="N497" i="2"/>
  <c r="N493" i="2"/>
  <c r="N494" i="2"/>
  <c r="N489" i="2"/>
  <c r="N482" i="2"/>
  <c r="N478" i="2"/>
  <c r="N474" i="2"/>
  <c r="N470" i="2"/>
  <c r="N466" i="2"/>
  <c r="N462" i="2"/>
  <c r="N458" i="2"/>
  <c r="N454" i="2"/>
  <c r="N450" i="2"/>
  <c r="N446" i="2"/>
  <c r="N442" i="2"/>
  <c r="N438" i="2"/>
  <c r="N434" i="2"/>
  <c r="N430" i="2"/>
  <c r="N426" i="2"/>
  <c r="N422" i="2"/>
  <c r="N418" i="2"/>
  <c r="N414" i="2"/>
  <c r="N410" i="2"/>
  <c r="N406" i="2"/>
  <c r="N402" i="2"/>
  <c r="N398" i="2"/>
  <c r="N394" i="2"/>
  <c r="N390" i="2"/>
  <c r="N386" i="2"/>
  <c r="N382" i="2"/>
  <c r="N378" i="2"/>
  <c r="N374" i="2"/>
  <c r="N370" i="2"/>
  <c r="N366" i="2"/>
  <c r="N362" i="2"/>
  <c r="N358" i="2"/>
  <c r="N354" i="2"/>
  <c r="N350" i="2"/>
  <c r="N346" i="2"/>
  <c r="N342" i="2"/>
  <c r="N338" i="2"/>
  <c r="N334" i="2"/>
  <c r="N330" i="2"/>
  <c r="N326" i="2"/>
  <c r="N322" i="2"/>
  <c r="N318" i="2"/>
  <c r="N314" i="2"/>
  <c r="N310" i="2"/>
  <c r="N486" i="2"/>
  <c r="N499" i="2"/>
  <c r="N483" i="2"/>
  <c r="N479" i="2"/>
  <c r="N475" i="2"/>
  <c r="N471" i="2"/>
  <c r="N467" i="2"/>
  <c r="N463" i="2"/>
  <c r="N459" i="2"/>
  <c r="N455" i="2"/>
  <c r="N451" i="2"/>
  <c r="N447" i="2"/>
  <c r="N443" i="2"/>
  <c r="N439" i="2"/>
  <c r="N435" i="2"/>
  <c r="N431" i="2"/>
  <c r="N427" i="2"/>
  <c r="N423" i="2"/>
  <c r="N419" i="2"/>
  <c r="N415" i="2"/>
  <c r="N411" i="2"/>
  <c r="N407" i="2"/>
  <c r="N403" i="2"/>
  <c r="N399" i="2"/>
  <c r="N395" i="2"/>
  <c r="N391" i="2"/>
  <c r="N387" i="2"/>
  <c r="N383" i="2"/>
  <c r="N379" i="2"/>
  <c r="N375" i="2"/>
  <c r="N371" i="2"/>
  <c r="N367" i="2"/>
  <c r="N363" i="2"/>
  <c r="N359" i="2"/>
  <c r="N355" i="2"/>
  <c r="N351" i="2"/>
  <c r="N347" i="2"/>
  <c r="N343" i="2"/>
  <c r="N339" i="2"/>
  <c r="N335" i="2"/>
  <c r="N331" i="2"/>
  <c r="N327" i="2"/>
  <c r="N323" i="2"/>
  <c r="N319" i="2"/>
  <c r="N315" i="2"/>
  <c r="N311" i="2"/>
  <c r="N498" i="2"/>
  <c r="N491" i="2"/>
  <c r="N484" i="2"/>
  <c r="N480" i="2"/>
  <c r="N476" i="2"/>
  <c r="N472" i="2"/>
  <c r="N468" i="2"/>
  <c r="N464" i="2"/>
  <c r="N460" i="2"/>
  <c r="N456" i="2"/>
  <c r="N452" i="2"/>
  <c r="N448" i="2"/>
  <c r="N444" i="2"/>
  <c r="N440" i="2"/>
  <c r="N436" i="2"/>
  <c r="N432" i="2"/>
  <c r="N428" i="2"/>
  <c r="N424" i="2"/>
  <c r="N420" i="2"/>
  <c r="N416" i="2"/>
  <c r="N412" i="2"/>
  <c r="N408" i="2"/>
  <c r="N404" i="2"/>
  <c r="N400" i="2"/>
  <c r="N396" i="2"/>
  <c r="N392" i="2"/>
  <c r="N388" i="2"/>
  <c r="N384" i="2"/>
  <c r="N380" i="2"/>
  <c r="N376" i="2"/>
  <c r="N372" i="2"/>
  <c r="N368" i="2"/>
  <c r="N364" i="2"/>
  <c r="N360" i="2"/>
  <c r="N356" i="2"/>
  <c r="N352" i="2"/>
  <c r="N348" i="2"/>
  <c r="N344" i="2"/>
  <c r="N340" i="2"/>
  <c r="N336" i="2"/>
  <c r="N332" i="2"/>
  <c r="N328" i="2"/>
  <c r="N324" i="2"/>
  <c r="N320" i="2"/>
  <c r="N316" i="2"/>
  <c r="P316" i="2" s="1"/>
  <c r="Q316" i="2" s="1"/>
  <c r="N312" i="2"/>
  <c r="N502" i="2"/>
  <c r="N490" i="2"/>
  <c r="N487" i="2"/>
  <c r="N485" i="2"/>
  <c r="N481" i="2"/>
  <c r="N477" i="2"/>
  <c r="N473" i="2"/>
  <c r="P473" i="2" s="1"/>
  <c r="Q473" i="2" s="1"/>
  <c r="N469" i="2"/>
  <c r="N465" i="2"/>
  <c r="N461" i="2"/>
  <c r="N457" i="2"/>
  <c r="N453" i="2"/>
  <c r="N449" i="2"/>
  <c r="N445" i="2"/>
  <c r="N441" i="2"/>
  <c r="P441" i="2" s="1"/>
  <c r="Q441" i="2" s="1"/>
  <c r="N437" i="2"/>
  <c r="N433" i="2"/>
  <c r="N429" i="2"/>
  <c r="N425" i="2"/>
  <c r="N421" i="2"/>
  <c r="N417" i="2"/>
  <c r="N413" i="2"/>
  <c r="N409" i="2"/>
  <c r="P409" i="2" s="1"/>
  <c r="Q409" i="2" s="1"/>
  <c r="N405" i="2"/>
  <c r="N401" i="2"/>
  <c r="N397" i="2"/>
  <c r="N393" i="2"/>
  <c r="N389" i="2"/>
  <c r="N385" i="2"/>
  <c r="N381" i="2"/>
  <c r="N377" i="2"/>
  <c r="P377" i="2" s="1"/>
  <c r="Q377" i="2" s="1"/>
  <c r="N373" i="2"/>
  <c r="N369" i="2"/>
  <c r="N365" i="2"/>
  <c r="N361" i="2"/>
  <c r="N357" i="2"/>
  <c r="N353" i="2"/>
  <c r="N349" i="2"/>
  <c r="N345" i="2"/>
  <c r="P345" i="2" s="1"/>
  <c r="Q345" i="2" s="1"/>
  <c r="N341" i="2"/>
  <c r="N337" i="2"/>
  <c r="N333" i="2"/>
  <c r="N329" i="2"/>
  <c r="N325" i="2"/>
  <c r="N321" i="2"/>
  <c r="N317" i="2"/>
  <c r="N313" i="2"/>
  <c r="P313" i="2" s="1"/>
  <c r="Q313" i="2" s="1"/>
  <c r="N309" i="2"/>
  <c r="N495" i="2"/>
  <c r="N26" i="2"/>
  <c r="N15" i="2"/>
  <c r="N14" i="2"/>
  <c r="N5" i="2"/>
  <c r="N147" i="2"/>
  <c r="N103" i="2"/>
  <c r="P103" i="2" s="1"/>
  <c r="Q103" i="2" s="1"/>
  <c r="N304" i="2"/>
  <c r="N300" i="2"/>
  <c r="N296" i="2"/>
  <c r="N292" i="2"/>
  <c r="N288" i="2"/>
  <c r="N284" i="2"/>
  <c r="N280" i="2"/>
  <c r="N276" i="2"/>
  <c r="P276" i="2" s="1"/>
  <c r="Q276" i="2" s="1"/>
  <c r="N272" i="2"/>
  <c r="N268" i="2"/>
  <c r="N264" i="2"/>
  <c r="N260" i="2"/>
  <c r="N256" i="2"/>
  <c r="N252" i="2"/>
  <c r="N248" i="2"/>
  <c r="N244" i="2"/>
  <c r="P244" i="2" s="1"/>
  <c r="Q244" i="2" s="1"/>
  <c r="N240" i="2"/>
  <c r="N236" i="2"/>
  <c r="N232" i="2"/>
  <c r="N228" i="2"/>
  <c r="N224" i="2"/>
  <c r="N220" i="2"/>
  <c r="N216" i="2"/>
  <c r="N212" i="2"/>
  <c r="P212" i="2" s="1"/>
  <c r="Q212" i="2" s="1"/>
  <c r="N208" i="2"/>
  <c r="N204" i="2"/>
  <c r="N200" i="2"/>
  <c r="N196" i="2"/>
  <c r="N192" i="2"/>
  <c r="N188" i="2"/>
  <c r="N184" i="2"/>
  <c r="N180" i="2"/>
  <c r="P180" i="2" s="1"/>
  <c r="Q180" i="2" s="1"/>
  <c r="N176" i="2"/>
  <c r="N172" i="2"/>
  <c r="N168" i="2"/>
  <c r="N164" i="2"/>
  <c r="N160" i="2"/>
  <c r="N156" i="2"/>
  <c r="N152" i="2"/>
  <c r="N148" i="2"/>
  <c r="P148" i="2" s="1"/>
  <c r="Q148" i="2" s="1"/>
  <c r="N144" i="2"/>
  <c r="N140" i="2"/>
  <c r="N136" i="2"/>
  <c r="N132" i="2"/>
  <c r="N128" i="2"/>
  <c r="N124" i="2"/>
  <c r="N120" i="2"/>
  <c r="N116" i="2"/>
  <c r="P116" i="2" s="1"/>
  <c r="Q116" i="2" s="1"/>
  <c r="N112" i="2"/>
  <c r="N108" i="2"/>
  <c r="N104" i="2"/>
  <c r="N100" i="2"/>
  <c r="N96" i="2"/>
  <c r="N92" i="2"/>
  <c r="N88" i="2"/>
  <c r="N84" i="2"/>
  <c r="P84" i="2" s="1"/>
  <c r="Q84" i="2" s="1"/>
  <c r="N80" i="2"/>
  <c r="N76" i="2"/>
  <c r="N72" i="2"/>
  <c r="N68" i="2"/>
  <c r="N64" i="2"/>
  <c r="N60" i="2"/>
  <c r="N56" i="2"/>
  <c r="N52" i="2"/>
  <c r="P52" i="2" s="1"/>
  <c r="Q52" i="2" s="1"/>
  <c r="N48" i="2"/>
  <c r="N44" i="2"/>
  <c r="N40" i="2"/>
  <c r="N36" i="2"/>
  <c r="N32" i="2"/>
  <c r="N27" i="2"/>
  <c r="N21" i="2"/>
  <c r="N8" i="2"/>
  <c r="P8" i="2" s="1"/>
  <c r="Q8" i="2" s="1"/>
  <c r="N171" i="2"/>
  <c r="N155" i="2"/>
  <c r="N63" i="2"/>
  <c r="N31" i="2"/>
  <c r="N28" i="2"/>
  <c r="N22" i="2"/>
  <c r="N16" i="2"/>
  <c r="N13" i="2"/>
  <c r="P13" i="2" s="1"/>
  <c r="Q13" i="2" s="1"/>
  <c r="N67" i="2"/>
  <c r="N308" i="2"/>
  <c r="N305" i="2"/>
  <c r="N301" i="2"/>
  <c r="N297" i="2"/>
  <c r="N293" i="2"/>
  <c r="N289" i="2"/>
  <c r="N285" i="2"/>
  <c r="P285" i="2" s="1"/>
  <c r="Q285" i="2" s="1"/>
  <c r="N281" i="2"/>
  <c r="N277" i="2"/>
  <c r="N273" i="2"/>
  <c r="N269" i="2"/>
  <c r="N265" i="2"/>
  <c r="N261" i="2"/>
  <c r="N257" i="2"/>
  <c r="N253" i="2"/>
  <c r="P253" i="2" s="1"/>
  <c r="Q253" i="2" s="1"/>
  <c r="N249" i="2"/>
  <c r="N245" i="2"/>
  <c r="N241" i="2"/>
  <c r="N237" i="2"/>
  <c r="N233" i="2"/>
  <c r="N229" i="2"/>
  <c r="N225" i="2"/>
  <c r="N221" i="2"/>
  <c r="P221" i="2" s="1"/>
  <c r="Q221" i="2" s="1"/>
  <c r="N217" i="2"/>
  <c r="N213" i="2"/>
  <c r="N209" i="2"/>
  <c r="N205" i="2"/>
  <c r="N201" i="2"/>
  <c r="N197" i="2"/>
  <c r="N193" i="2"/>
  <c r="N189" i="2"/>
  <c r="P189" i="2" s="1"/>
  <c r="Q189" i="2" s="1"/>
  <c r="N185" i="2"/>
  <c r="N181" i="2"/>
  <c r="N177" i="2"/>
  <c r="N173" i="2"/>
  <c r="N169" i="2"/>
  <c r="N165" i="2"/>
  <c r="N161" i="2"/>
  <c r="N157" i="2"/>
  <c r="P157" i="2" s="1"/>
  <c r="Q157" i="2" s="1"/>
  <c r="N153" i="2"/>
  <c r="N149" i="2"/>
  <c r="N145" i="2"/>
  <c r="N141" i="2"/>
  <c r="N137" i="2"/>
  <c r="N133" i="2"/>
  <c r="N129" i="2"/>
  <c r="N125" i="2"/>
  <c r="P125" i="2" s="1"/>
  <c r="Q125" i="2" s="1"/>
  <c r="N121" i="2"/>
  <c r="N117" i="2"/>
  <c r="N113" i="2"/>
  <c r="N109" i="2"/>
  <c r="N105" i="2"/>
  <c r="N101" i="2"/>
  <c r="N97" i="2"/>
  <c r="N93" i="2"/>
  <c r="P93" i="2" s="1"/>
  <c r="Q93" i="2" s="1"/>
  <c r="N89" i="2"/>
  <c r="N85" i="2"/>
  <c r="N81" i="2"/>
  <c r="N77" i="2"/>
  <c r="N73" i="2"/>
  <c r="N69" i="2"/>
  <c r="N65" i="2"/>
  <c r="N61" i="2"/>
  <c r="P61" i="2" s="1"/>
  <c r="Q61" i="2" s="1"/>
  <c r="N57" i="2"/>
  <c r="N53" i="2"/>
  <c r="N49" i="2"/>
  <c r="N45" i="2"/>
  <c r="N41" i="2"/>
  <c r="N37" i="2"/>
  <c r="N33" i="2"/>
  <c r="N29" i="2"/>
  <c r="P29" i="2" s="1"/>
  <c r="Q29" i="2" s="1"/>
  <c r="N23" i="2"/>
  <c r="N17" i="2"/>
  <c r="N9" i="2"/>
  <c r="N7" i="2"/>
  <c r="N4" i="2"/>
  <c r="N135" i="2"/>
  <c r="N131" i="2"/>
  <c r="N115" i="2"/>
  <c r="P115" i="2" s="1"/>
  <c r="Q115" i="2" s="1"/>
  <c r="N59" i="2"/>
  <c r="N47" i="2"/>
  <c r="N24" i="2"/>
  <c r="N18" i="2"/>
  <c r="N12" i="2"/>
  <c r="N307" i="2"/>
  <c r="N167" i="2"/>
  <c r="N127" i="2"/>
  <c r="P127" i="2" s="1"/>
  <c r="Q127" i="2" s="1"/>
  <c r="N123" i="2"/>
  <c r="N119" i="2"/>
  <c r="N111" i="2"/>
  <c r="N107" i="2"/>
  <c r="N99" i="2"/>
  <c r="N75" i="2"/>
  <c r="N71" i="2"/>
  <c r="N306" i="2"/>
  <c r="P306" i="2" s="1"/>
  <c r="Q306" i="2" s="1"/>
  <c r="N302" i="2"/>
  <c r="N298" i="2"/>
  <c r="N294" i="2"/>
  <c r="N290" i="2"/>
  <c r="N286" i="2"/>
  <c r="N282" i="2"/>
  <c r="N278" i="2"/>
  <c r="N274" i="2"/>
  <c r="P274" i="2" s="1"/>
  <c r="Q274" i="2" s="1"/>
  <c r="N270" i="2"/>
  <c r="N266" i="2"/>
  <c r="N262" i="2"/>
  <c r="N258" i="2"/>
  <c r="N254" i="2"/>
  <c r="N250" i="2"/>
  <c r="N246" i="2"/>
  <c r="N242" i="2"/>
  <c r="P242" i="2" s="1"/>
  <c r="Q242" i="2" s="1"/>
  <c r="N238" i="2"/>
  <c r="N234" i="2"/>
  <c r="N230" i="2"/>
  <c r="N226" i="2"/>
  <c r="N222" i="2"/>
  <c r="N218" i="2"/>
  <c r="N214" i="2"/>
  <c r="N210" i="2"/>
  <c r="P210" i="2" s="1"/>
  <c r="Q210" i="2" s="1"/>
  <c r="N206" i="2"/>
  <c r="N202" i="2"/>
  <c r="N198" i="2"/>
  <c r="N194" i="2"/>
  <c r="N190" i="2"/>
  <c r="N186" i="2"/>
  <c r="N182" i="2"/>
  <c r="N178" i="2"/>
  <c r="P178" i="2" s="1"/>
  <c r="Q178" i="2" s="1"/>
  <c r="N174" i="2"/>
  <c r="N170" i="2"/>
  <c r="N166" i="2"/>
  <c r="N162" i="2"/>
  <c r="N158" i="2"/>
  <c r="N154" i="2"/>
  <c r="N150" i="2"/>
  <c r="N146" i="2"/>
  <c r="P146" i="2" s="1"/>
  <c r="Q146" i="2" s="1"/>
  <c r="N142" i="2"/>
  <c r="N138" i="2"/>
  <c r="N134" i="2"/>
  <c r="N130" i="2"/>
  <c r="N126" i="2"/>
  <c r="N122" i="2"/>
  <c r="N118" i="2"/>
  <c r="N114" i="2"/>
  <c r="P114" i="2" s="1"/>
  <c r="Q114" i="2" s="1"/>
  <c r="N110" i="2"/>
  <c r="N106" i="2"/>
  <c r="N102" i="2"/>
  <c r="N98" i="2"/>
  <c r="N94" i="2"/>
  <c r="N90" i="2"/>
  <c r="N86" i="2"/>
  <c r="P86" i="2" s="1"/>
  <c r="Q86" i="2" s="1"/>
  <c r="N82" i="2"/>
  <c r="P82" i="2" s="1"/>
  <c r="Q82" i="2" s="1"/>
  <c r="N78" i="2"/>
  <c r="N74" i="2"/>
  <c r="N70" i="2"/>
  <c r="N66" i="2"/>
  <c r="N62" i="2"/>
  <c r="N58" i="2"/>
  <c r="N54" i="2"/>
  <c r="P54" i="2" s="1"/>
  <c r="Q54" i="2" s="1"/>
  <c r="N50" i="2"/>
  <c r="P50" i="2" s="1"/>
  <c r="Q50" i="2" s="1"/>
  <c r="N46" i="2"/>
  <c r="N42" i="2"/>
  <c r="N38" i="2"/>
  <c r="N34" i="2"/>
  <c r="N30" i="2"/>
  <c r="N19" i="2"/>
  <c r="N10" i="2"/>
  <c r="P10" i="2" s="1"/>
  <c r="Q10" i="2" s="1"/>
  <c r="N6" i="2"/>
  <c r="P6" i="2" s="1"/>
  <c r="Q6" i="2" s="1"/>
  <c r="N267" i="2"/>
  <c r="N259" i="2"/>
  <c r="N255" i="2"/>
  <c r="N251" i="2"/>
  <c r="N239" i="2"/>
  <c r="N215" i="2"/>
  <c r="N207" i="2"/>
  <c r="P207" i="2" s="1"/>
  <c r="Q207" i="2" s="1"/>
  <c r="N199" i="2"/>
  <c r="P199" i="2" s="1"/>
  <c r="Q199" i="2" s="1"/>
  <c r="N195" i="2"/>
  <c r="N191" i="2"/>
  <c r="N183" i="2"/>
  <c r="N179" i="2"/>
  <c r="N175" i="2"/>
  <c r="N143" i="2"/>
  <c r="N139" i="2"/>
  <c r="P139" i="2" s="1"/>
  <c r="Q139" i="2" s="1"/>
  <c r="N95" i="2"/>
  <c r="P95" i="2" s="1"/>
  <c r="Q95" i="2" s="1"/>
  <c r="N91" i="2"/>
  <c r="N83" i="2"/>
  <c r="N79" i="2"/>
  <c r="N55" i="2"/>
  <c r="N51" i="2"/>
  <c r="N39" i="2"/>
  <c r="N25" i="2"/>
  <c r="P25" i="2" s="1"/>
  <c r="Q25" i="2" s="1"/>
  <c r="N11" i="2"/>
  <c r="P11" i="2" s="1"/>
  <c r="Q11" i="2" s="1"/>
  <c r="N3" i="2"/>
  <c r="N303" i="2"/>
  <c r="N299" i="2"/>
  <c r="N295" i="2"/>
  <c r="N291" i="2"/>
  <c r="N287" i="2"/>
  <c r="N283" i="2"/>
  <c r="P283" i="2" s="1"/>
  <c r="Q283" i="2" s="1"/>
  <c r="N279" i="2"/>
  <c r="P279" i="2" s="1"/>
  <c r="Q279" i="2" s="1"/>
  <c r="N275" i="2"/>
  <c r="N271" i="2"/>
  <c r="N263" i="2"/>
  <c r="N247" i="2"/>
  <c r="N243" i="2"/>
  <c r="N235" i="2"/>
  <c r="N231" i="2"/>
  <c r="P231" i="2" s="1"/>
  <c r="Q231" i="2" s="1"/>
  <c r="N227" i="2"/>
  <c r="P227" i="2" s="1"/>
  <c r="Q227" i="2" s="1"/>
  <c r="N223" i="2"/>
  <c r="N219" i="2"/>
  <c r="N211" i="2"/>
  <c r="N203" i="2"/>
  <c r="N187" i="2"/>
  <c r="N163" i="2"/>
  <c r="N159" i="2"/>
  <c r="P159" i="2" s="1"/>
  <c r="Q159" i="2" s="1"/>
  <c r="N151" i="2"/>
  <c r="P151" i="2" s="1"/>
  <c r="Q151" i="2" s="1"/>
  <c r="N87" i="2"/>
  <c r="N43" i="2"/>
  <c r="N35" i="2"/>
  <c r="N20" i="2"/>
  <c r="B19" i="2"/>
  <c r="P348" i="2" l="1"/>
  <c r="Q348" i="2" s="1"/>
  <c r="P380" i="2"/>
  <c r="Q380" i="2" s="1"/>
  <c r="P412" i="2"/>
  <c r="Q412" i="2" s="1"/>
  <c r="P444" i="2"/>
  <c r="Q444" i="2" s="1"/>
  <c r="P476" i="2"/>
  <c r="Q476" i="2" s="1"/>
  <c r="P323" i="2"/>
  <c r="Q323" i="2" s="1"/>
  <c r="P355" i="2"/>
  <c r="Q355" i="2" s="1"/>
  <c r="P387" i="2"/>
  <c r="Q387" i="2" s="1"/>
  <c r="P419" i="2"/>
  <c r="Q419" i="2" s="1"/>
  <c r="P451" i="2"/>
  <c r="Q451" i="2" s="1"/>
  <c r="P483" i="2"/>
  <c r="Q483" i="2" s="1"/>
  <c r="P330" i="2"/>
  <c r="Q330" i="2" s="1"/>
  <c r="P362" i="2"/>
  <c r="Q362" i="2" s="1"/>
  <c r="P394" i="2"/>
  <c r="Q394" i="2" s="1"/>
  <c r="P426" i="2"/>
  <c r="Q426" i="2" s="1"/>
  <c r="P458" i="2"/>
  <c r="Q458" i="2" s="1"/>
  <c r="P494" i="2"/>
  <c r="Q494" i="2" s="1"/>
  <c r="P118" i="2"/>
  <c r="Q118" i="2" s="1"/>
  <c r="P150" i="2"/>
  <c r="Q150" i="2" s="1"/>
  <c r="P87" i="2"/>
  <c r="Q87" i="2" s="1"/>
  <c r="P223" i="2"/>
  <c r="Q223" i="2" s="1"/>
  <c r="P275" i="2"/>
  <c r="Q275" i="2" s="1"/>
  <c r="P3" i="2"/>
  <c r="Q3" i="2" s="1"/>
  <c r="P91" i="2"/>
  <c r="Q91" i="2" s="1"/>
  <c r="P195" i="2"/>
  <c r="Q195" i="2" s="1"/>
  <c r="P267" i="2"/>
  <c r="Q267" i="2" s="1"/>
  <c r="P46" i="2"/>
  <c r="Q46" i="2" s="1"/>
  <c r="P78" i="2"/>
  <c r="Q78" i="2" s="1"/>
  <c r="P110" i="2"/>
  <c r="Q110" i="2" s="1"/>
  <c r="P142" i="2"/>
  <c r="Q142" i="2" s="1"/>
  <c r="P174" i="2"/>
  <c r="Q174" i="2" s="1"/>
  <c r="P206" i="2"/>
  <c r="Q206" i="2" s="1"/>
  <c r="P238" i="2"/>
  <c r="Q238" i="2" s="1"/>
  <c r="P270" i="2"/>
  <c r="Q270" i="2" s="1"/>
  <c r="P302" i="2"/>
  <c r="Q302" i="2" s="1"/>
  <c r="P123" i="2"/>
  <c r="Q123" i="2" s="1"/>
  <c r="P59" i="2"/>
  <c r="Q59" i="2" s="1"/>
  <c r="P23" i="2"/>
  <c r="Q23" i="2" s="1"/>
  <c r="P57" i="2"/>
  <c r="Q57" i="2" s="1"/>
  <c r="P89" i="2"/>
  <c r="Q89" i="2" s="1"/>
  <c r="P121" i="2"/>
  <c r="Q121" i="2" s="1"/>
  <c r="P153" i="2"/>
  <c r="Q153" i="2" s="1"/>
  <c r="P185" i="2"/>
  <c r="Q185" i="2" s="1"/>
  <c r="P217" i="2"/>
  <c r="Q217" i="2" s="1"/>
  <c r="P249" i="2"/>
  <c r="Q249" i="2" s="1"/>
  <c r="P187" i="2"/>
  <c r="Q187" i="2" s="1"/>
  <c r="P243" i="2"/>
  <c r="Q243" i="2" s="1"/>
  <c r="P291" i="2"/>
  <c r="Q291" i="2" s="1"/>
  <c r="P20" i="2"/>
  <c r="Q20" i="2" s="1"/>
  <c r="P281" i="2"/>
  <c r="Q281" i="2" s="1"/>
  <c r="P67" i="2"/>
  <c r="Q67" i="2" s="1"/>
  <c r="P171" i="2"/>
  <c r="Q171" i="2" s="1"/>
  <c r="P48" i="2"/>
  <c r="Q48" i="2" s="1"/>
  <c r="P80" i="2"/>
  <c r="Q80" i="2" s="1"/>
  <c r="P112" i="2"/>
  <c r="Q112" i="2" s="1"/>
  <c r="P144" i="2"/>
  <c r="Q144" i="2" s="1"/>
  <c r="P176" i="2"/>
  <c r="Q176" i="2" s="1"/>
  <c r="P208" i="2"/>
  <c r="Q208" i="2" s="1"/>
  <c r="P240" i="2"/>
  <c r="Q240" i="2" s="1"/>
  <c r="P272" i="2"/>
  <c r="Q272" i="2" s="1"/>
  <c r="P304" i="2"/>
  <c r="Q304" i="2" s="1"/>
  <c r="P309" i="2"/>
  <c r="Q309" i="2" s="1"/>
  <c r="P341" i="2"/>
  <c r="Q341" i="2" s="1"/>
  <c r="P373" i="2"/>
  <c r="Q373" i="2" s="1"/>
  <c r="P405" i="2"/>
  <c r="Q405" i="2" s="1"/>
  <c r="P437" i="2"/>
  <c r="Q437" i="2" s="1"/>
  <c r="P469" i="2"/>
  <c r="Q469" i="2" s="1"/>
  <c r="P312" i="2"/>
  <c r="Q312" i="2" s="1"/>
  <c r="P344" i="2"/>
  <c r="Q344" i="2" s="1"/>
  <c r="P376" i="2"/>
  <c r="Q376" i="2" s="1"/>
  <c r="P408" i="2"/>
  <c r="Q408" i="2" s="1"/>
  <c r="P440" i="2"/>
  <c r="Q440" i="2" s="1"/>
  <c r="P472" i="2"/>
  <c r="Q472" i="2" s="1"/>
  <c r="P319" i="2"/>
  <c r="Q319" i="2" s="1"/>
  <c r="P351" i="2"/>
  <c r="Q351" i="2" s="1"/>
  <c r="P383" i="2"/>
  <c r="Q383" i="2" s="1"/>
  <c r="P415" i="2"/>
  <c r="Q415" i="2" s="1"/>
  <c r="P447" i="2"/>
  <c r="Q447" i="2" s="1"/>
  <c r="P479" i="2"/>
  <c r="Q479" i="2" s="1"/>
  <c r="P326" i="2"/>
  <c r="Q326" i="2" s="1"/>
  <c r="P358" i="2"/>
  <c r="Q358" i="2" s="1"/>
  <c r="P390" i="2"/>
  <c r="Q390" i="2" s="1"/>
  <c r="P422" i="2"/>
  <c r="Q422" i="2" s="1"/>
  <c r="P454" i="2"/>
  <c r="Q454" i="2" s="1"/>
  <c r="P489" i="2"/>
  <c r="Q489" i="2" s="1"/>
  <c r="P500" i="2"/>
  <c r="Q500" i="2" s="1"/>
  <c r="P182" i="2"/>
  <c r="Q182" i="2" s="1"/>
  <c r="P214" i="2"/>
  <c r="Q214" i="2" s="1"/>
  <c r="P246" i="2"/>
  <c r="Q246" i="2" s="1"/>
  <c r="P278" i="2"/>
  <c r="Q278" i="2" s="1"/>
  <c r="P71" i="2"/>
  <c r="Q71" i="2" s="1"/>
  <c r="P167" i="2"/>
  <c r="Q167" i="2" s="1"/>
  <c r="P131" i="2"/>
  <c r="Q131" i="2" s="1"/>
  <c r="P33" i="2"/>
  <c r="Q33" i="2" s="1"/>
  <c r="P65" i="2"/>
  <c r="Q65" i="2" s="1"/>
  <c r="P97" i="2"/>
  <c r="Q97" i="2" s="1"/>
  <c r="P129" i="2"/>
  <c r="Q129" i="2" s="1"/>
  <c r="P161" i="2"/>
  <c r="Q161" i="2" s="1"/>
  <c r="P193" i="2"/>
  <c r="Q193" i="2" s="1"/>
  <c r="P225" i="2"/>
  <c r="Q225" i="2" s="1"/>
  <c r="P257" i="2"/>
  <c r="Q257" i="2" s="1"/>
  <c r="P289" i="2"/>
  <c r="Q289" i="2" s="1"/>
  <c r="P16" i="2"/>
  <c r="Q16" i="2" s="1"/>
  <c r="P21" i="2"/>
  <c r="Q21" i="2" s="1"/>
  <c r="P56" i="2"/>
  <c r="Q56" i="2" s="1"/>
  <c r="P88" i="2"/>
  <c r="Q88" i="2" s="1"/>
  <c r="P120" i="2"/>
  <c r="Q120" i="2" s="1"/>
  <c r="P152" i="2"/>
  <c r="Q152" i="2" s="1"/>
  <c r="P184" i="2"/>
  <c r="Q184" i="2" s="1"/>
  <c r="P216" i="2"/>
  <c r="Q216" i="2" s="1"/>
  <c r="P248" i="2"/>
  <c r="Q248" i="2" s="1"/>
  <c r="P280" i="2"/>
  <c r="Q280" i="2" s="1"/>
  <c r="P147" i="2"/>
  <c r="Q147" i="2" s="1"/>
  <c r="P317" i="2"/>
  <c r="Q317" i="2" s="1"/>
  <c r="P349" i="2"/>
  <c r="Q349" i="2" s="1"/>
  <c r="P381" i="2"/>
  <c r="Q381" i="2" s="1"/>
  <c r="P413" i="2"/>
  <c r="Q413" i="2" s="1"/>
  <c r="P445" i="2"/>
  <c r="Q445" i="2" s="1"/>
  <c r="P477" i="2"/>
  <c r="Q477" i="2" s="1"/>
  <c r="P320" i="2"/>
  <c r="Q320" i="2" s="1"/>
  <c r="P352" i="2"/>
  <c r="Q352" i="2" s="1"/>
  <c r="P384" i="2"/>
  <c r="Q384" i="2" s="1"/>
  <c r="P416" i="2"/>
  <c r="Q416" i="2" s="1"/>
  <c r="P448" i="2"/>
  <c r="Q448" i="2" s="1"/>
  <c r="P480" i="2"/>
  <c r="Q480" i="2" s="1"/>
  <c r="P327" i="2"/>
  <c r="Q327" i="2" s="1"/>
  <c r="P359" i="2"/>
  <c r="Q359" i="2" s="1"/>
  <c r="P391" i="2"/>
  <c r="Q391" i="2" s="1"/>
  <c r="P423" i="2"/>
  <c r="Q423" i="2" s="1"/>
  <c r="P455" i="2"/>
  <c r="Q455" i="2" s="1"/>
  <c r="P499" i="2"/>
  <c r="Q499" i="2" s="1"/>
  <c r="P334" i="2"/>
  <c r="Q334" i="2" s="1"/>
  <c r="P366" i="2"/>
  <c r="Q366" i="2" s="1"/>
  <c r="P398" i="2"/>
  <c r="Q398" i="2" s="1"/>
  <c r="P430" i="2"/>
  <c r="Q430" i="2" s="1"/>
  <c r="P462" i="2"/>
  <c r="Q462" i="2" s="1"/>
  <c r="P493" i="2"/>
  <c r="Q493" i="2" s="1"/>
  <c r="D7" i="5"/>
  <c r="C7" i="5"/>
  <c r="D6" i="5"/>
  <c r="C6" i="5"/>
  <c r="C10" i="5" s="1"/>
  <c r="C14" i="5" s="1"/>
  <c r="P163" i="2"/>
  <c r="Q163" i="2" s="1"/>
  <c r="P235" i="2"/>
  <c r="Q235" i="2" s="1"/>
  <c r="P287" i="2"/>
  <c r="Q287" i="2" s="1"/>
  <c r="P39" i="2"/>
  <c r="Q39" i="2" s="1"/>
  <c r="P143" i="2"/>
  <c r="Q143" i="2" s="1"/>
  <c r="P215" i="2"/>
  <c r="Q215" i="2" s="1"/>
  <c r="P19" i="2"/>
  <c r="Q19" i="2" s="1"/>
  <c r="P58" i="2"/>
  <c r="Q58" i="2" s="1"/>
  <c r="P90" i="2"/>
  <c r="Q90" i="2" s="1"/>
  <c r="P122" i="2"/>
  <c r="Q122" i="2" s="1"/>
  <c r="P154" i="2"/>
  <c r="Q154" i="2" s="1"/>
  <c r="P186" i="2"/>
  <c r="Q186" i="2" s="1"/>
  <c r="P218" i="2"/>
  <c r="Q218" i="2" s="1"/>
  <c r="P250" i="2"/>
  <c r="Q250" i="2" s="1"/>
  <c r="P282" i="2"/>
  <c r="Q282" i="2" s="1"/>
  <c r="P75" i="2"/>
  <c r="Q75" i="2" s="1"/>
  <c r="P307" i="2"/>
  <c r="Q307" i="2" s="1"/>
  <c r="P135" i="2"/>
  <c r="Q135" i="2" s="1"/>
  <c r="P37" i="2"/>
  <c r="Q37" i="2" s="1"/>
  <c r="P69" i="2"/>
  <c r="Q69" i="2" s="1"/>
  <c r="P101" i="2"/>
  <c r="Q101" i="2" s="1"/>
  <c r="P133" i="2"/>
  <c r="Q133" i="2" s="1"/>
  <c r="P165" i="2"/>
  <c r="Q165" i="2" s="1"/>
  <c r="P197" i="2"/>
  <c r="Q197" i="2" s="1"/>
  <c r="P229" i="2"/>
  <c r="Q229" i="2" s="1"/>
  <c r="P261" i="2"/>
  <c r="Q261" i="2" s="1"/>
  <c r="P293" i="2"/>
  <c r="Q293" i="2" s="1"/>
  <c r="P22" i="2"/>
  <c r="Q22" i="2" s="1"/>
  <c r="P27" i="2"/>
  <c r="Q27" i="2" s="1"/>
  <c r="P60" i="2"/>
  <c r="Q60" i="2" s="1"/>
  <c r="P92" i="2"/>
  <c r="Q92" i="2" s="1"/>
  <c r="P124" i="2"/>
  <c r="Q124" i="2" s="1"/>
  <c r="P156" i="2"/>
  <c r="Q156" i="2" s="1"/>
  <c r="P188" i="2"/>
  <c r="Q188" i="2" s="1"/>
  <c r="P220" i="2"/>
  <c r="Q220" i="2" s="1"/>
  <c r="P252" i="2"/>
  <c r="Q252" i="2" s="1"/>
  <c r="P284" i="2"/>
  <c r="Q284" i="2" s="1"/>
  <c r="P5" i="2"/>
  <c r="Q5" i="2" s="1"/>
  <c r="P321" i="2"/>
  <c r="Q321" i="2" s="1"/>
  <c r="P353" i="2"/>
  <c r="Q353" i="2" s="1"/>
  <c r="P385" i="2"/>
  <c r="Q385" i="2" s="1"/>
  <c r="P417" i="2"/>
  <c r="Q417" i="2" s="1"/>
  <c r="P449" i="2"/>
  <c r="Q449" i="2" s="1"/>
  <c r="P481" i="2"/>
  <c r="Q481" i="2" s="1"/>
  <c r="P324" i="2"/>
  <c r="Q324" i="2" s="1"/>
  <c r="P356" i="2"/>
  <c r="Q356" i="2" s="1"/>
  <c r="P388" i="2"/>
  <c r="Q388" i="2" s="1"/>
  <c r="P420" i="2"/>
  <c r="Q420" i="2" s="1"/>
  <c r="P452" i="2"/>
  <c r="Q452" i="2" s="1"/>
  <c r="P484" i="2"/>
  <c r="Q484" i="2" s="1"/>
  <c r="P331" i="2"/>
  <c r="Q331" i="2" s="1"/>
  <c r="P363" i="2"/>
  <c r="Q363" i="2" s="1"/>
  <c r="P395" i="2"/>
  <c r="Q395" i="2" s="1"/>
  <c r="P427" i="2"/>
  <c r="Q427" i="2" s="1"/>
  <c r="P459" i="2"/>
  <c r="Q459" i="2" s="1"/>
  <c r="P486" i="2"/>
  <c r="Q486" i="2" s="1"/>
  <c r="P338" i="2"/>
  <c r="Q338" i="2" s="1"/>
  <c r="P370" i="2"/>
  <c r="Q370" i="2" s="1"/>
  <c r="P402" i="2"/>
  <c r="Q402" i="2" s="1"/>
  <c r="P434" i="2"/>
  <c r="Q434" i="2" s="1"/>
  <c r="P466" i="2"/>
  <c r="Q466" i="2" s="1"/>
  <c r="P497" i="2"/>
  <c r="Q497" i="2" s="1"/>
  <c r="I3" i="4"/>
  <c r="M3" i="4" s="1"/>
  <c r="M503" i="4" s="1"/>
  <c r="F3" i="4"/>
  <c r="P51" i="2"/>
  <c r="Q51" i="2" s="1"/>
  <c r="P175" i="2"/>
  <c r="Q175" i="2" s="1"/>
  <c r="P239" i="2"/>
  <c r="Q239" i="2" s="1"/>
  <c r="P30" i="2"/>
  <c r="Q30" i="2" s="1"/>
  <c r="P62" i="2"/>
  <c r="Q62" i="2" s="1"/>
  <c r="P94" i="2"/>
  <c r="Q94" i="2" s="1"/>
  <c r="P126" i="2"/>
  <c r="Q126" i="2" s="1"/>
  <c r="P158" i="2"/>
  <c r="Q158" i="2" s="1"/>
  <c r="P190" i="2"/>
  <c r="Q190" i="2" s="1"/>
  <c r="P222" i="2"/>
  <c r="Q222" i="2" s="1"/>
  <c r="P254" i="2"/>
  <c r="Q254" i="2" s="1"/>
  <c r="P286" i="2"/>
  <c r="Q286" i="2" s="1"/>
  <c r="P99" i="2"/>
  <c r="Q99" i="2" s="1"/>
  <c r="P12" i="2"/>
  <c r="Q12" i="2" s="1"/>
  <c r="P4" i="2"/>
  <c r="Q4" i="2" s="1"/>
  <c r="P41" i="2"/>
  <c r="Q41" i="2" s="1"/>
  <c r="P73" i="2"/>
  <c r="Q73" i="2" s="1"/>
  <c r="P105" i="2"/>
  <c r="Q105" i="2" s="1"/>
  <c r="P137" i="2"/>
  <c r="Q137" i="2" s="1"/>
  <c r="P169" i="2"/>
  <c r="Q169" i="2" s="1"/>
  <c r="P201" i="2"/>
  <c r="Q201" i="2" s="1"/>
  <c r="P233" i="2"/>
  <c r="Q233" i="2" s="1"/>
  <c r="P265" i="2"/>
  <c r="Q265" i="2" s="1"/>
  <c r="P297" i="2"/>
  <c r="Q297" i="2" s="1"/>
  <c r="P28" i="2"/>
  <c r="Q28" i="2" s="1"/>
  <c r="P32" i="2"/>
  <c r="Q32" i="2" s="1"/>
  <c r="P64" i="2"/>
  <c r="Q64" i="2" s="1"/>
  <c r="P96" i="2"/>
  <c r="Q96" i="2" s="1"/>
  <c r="P128" i="2"/>
  <c r="Q128" i="2" s="1"/>
  <c r="P160" i="2"/>
  <c r="Q160" i="2" s="1"/>
  <c r="P192" i="2"/>
  <c r="Q192" i="2" s="1"/>
  <c r="P224" i="2"/>
  <c r="Q224" i="2" s="1"/>
  <c r="P256" i="2"/>
  <c r="Q256" i="2" s="1"/>
  <c r="P288" i="2"/>
  <c r="Q288" i="2" s="1"/>
  <c r="P14" i="2"/>
  <c r="Q14" i="2" s="1"/>
  <c r="P325" i="2"/>
  <c r="Q325" i="2" s="1"/>
  <c r="P357" i="2"/>
  <c r="Q357" i="2" s="1"/>
  <c r="P389" i="2"/>
  <c r="Q389" i="2" s="1"/>
  <c r="P421" i="2"/>
  <c r="Q421" i="2" s="1"/>
  <c r="P453" i="2"/>
  <c r="Q453" i="2" s="1"/>
  <c r="P485" i="2"/>
  <c r="Q485" i="2" s="1"/>
  <c r="P328" i="2"/>
  <c r="Q328" i="2" s="1"/>
  <c r="P360" i="2"/>
  <c r="Q360" i="2" s="1"/>
  <c r="P392" i="2"/>
  <c r="Q392" i="2" s="1"/>
  <c r="P424" i="2"/>
  <c r="Q424" i="2" s="1"/>
  <c r="P456" i="2"/>
  <c r="Q456" i="2" s="1"/>
  <c r="P491" i="2"/>
  <c r="Q491" i="2" s="1"/>
  <c r="P335" i="2"/>
  <c r="Q335" i="2" s="1"/>
  <c r="P367" i="2"/>
  <c r="Q367" i="2" s="1"/>
  <c r="P399" i="2"/>
  <c r="Q399" i="2" s="1"/>
  <c r="P431" i="2"/>
  <c r="Q431" i="2" s="1"/>
  <c r="P463" i="2"/>
  <c r="Q463" i="2" s="1"/>
  <c r="P310" i="2"/>
  <c r="Q310" i="2" s="1"/>
  <c r="P342" i="2"/>
  <c r="Q342" i="2" s="1"/>
  <c r="P374" i="2"/>
  <c r="Q374" i="2" s="1"/>
  <c r="P406" i="2"/>
  <c r="Q406" i="2" s="1"/>
  <c r="P438" i="2"/>
  <c r="Q438" i="2" s="1"/>
  <c r="P470" i="2"/>
  <c r="Q470" i="2" s="1"/>
  <c r="P501" i="2"/>
  <c r="Q501" i="2" s="1"/>
  <c r="L503" i="4"/>
  <c r="P203" i="2"/>
  <c r="Q203" i="2" s="1"/>
  <c r="P247" i="2"/>
  <c r="Q247" i="2" s="1"/>
  <c r="P295" i="2"/>
  <c r="Q295" i="2" s="1"/>
  <c r="P55" i="2"/>
  <c r="Q55" i="2" s="1"/>
  <c r="P179" i="2"/>
  <c r="Q179" i="2" s="1"/>
  <c r="P251" i="2"/>
  <c r="Q251" i="2" s="1"/>
  <c r="P34" i="2"/>
  <c r="Q34" i="2" s="1"/>
  <c r="P66" i="2"/>
  <c r="Q66" i="2" s="1"/>
  <c r="P98" i="2"/>
  <c r="Q98" i="2" s="1"/>
  <c r="P130" i="2"/>
  <c r="Q130" i="2" s="1"/>
  <c r="P162" i="2"/>
  <c r="Q162" i="2" s="1"/>
  <c r="P194" i="2"/>
  <c r="Q194" i="2" s="1"/>
  <c r="P226" i="2"/>
  <c r="Q226" i="2" s="1"/>
  <c r="P258" i="2"/>
  <c r="Q258" i="2" s="1"/>
  <c r="P290" i="2"/>
  <c r="Q290" i="2" s="1"/>
  <c r="P107" i="2"/>
  <c r="Q107" i="2" s="1"/>
  <c r="P18" i="2"/>
  <c r="Q18" i="2" s="1"/>
  <c r="P7" i="2"/>
  <c r="Q7" i="2" s="1"/>
  <c r="P45" i="2"/>
  <c r="Q45" i="2" s="1"/>
  <c r="P77" i="2"/>
  <c r="Q77" i="2" s="1"/>
  <c r="P109" i="2"/>
  <c r="Q109" i="2" s="1"/>
  <c r="P141" i="2"/>
  <c r="Q141" i="2" s="1"/>
  <c r="P173" i="2"/>
  <c r="Q173" i="2" s="1"/>
  <c r="P205" i="2"/>
  <c r="Q205" i="2" s="1"/>
  <c r="P237" i="2"/>
  <c r="Q237" i="2" s="1"/>
  <c r="P269" i="2"/>
  <c r="Q269" i="2" s="1"/>
  <c r="P301" i="2"/>
  <c r="Q301" i="2" s="1"/>
  <c r="P31" i="2"/>
  <c r="Q31" i="2" s="1"/>
  <c r="P36" i="2"/>
  <c r="Q36" i="2" s="1"/>
  <c r="P68" i="2"/>
  <c r="Q68" i="2" s="1"/>
  <c r="P100" i="2"/>
  <c r="Q100" i="2" s="1"/>
  <c r="P132" i="2"/>
  <c r="Q132" i="2" s="1"/>
  <c r="P164" i="2"/>
  <c r="Q164" i="2" s="1"/>
  <c r="P196" i="2"/>
  <c r="Q196" i="2" s="1"/>
  <c r="P228" i="2"/>
  <c r="Q228" i="2" s="1"/>
  <c r="P260" i="2"/>
  <c r="Q260" i="2" s="1"/>
  <c r="P292" i="2"/>
  <c r="Q292" i="2" s="1"/>
  <c r="P15" i="2"/>
  <c r="Q15" i="2" s="1"/>
  <c r="P329" i="2"/>
  <c r="Q329" i="2" s="1"/>
  <c r="P361" i="2"/>
  <c r="Q361" i="2" s="1"/>
  <c r="P393" i="2"/>
  <c r="Q393" i="2" s="1"/>
  <c r="P425" i="2"/>
  <c r="Q425" i="2" s="1"/>
  <c r="P457" i="2"/>
  <c r="Q457" i="2" s="1"/>
  <c r="P487" i="2"/>
  <c r="Q487" i="2" s="1"/>
  <c r="P332" i="2"/>
  <c r="Q332" i="2" s="1"/>
  <c r="P364" i="2"/>
  <c r="Q364" i="2" s="1"/>
  <c r="P396" i="2"/>
  <c r="Q396" i="2" s="1"/>
  <c r="P428" i="2"/>
  <c r="Q428" i="2" s="1"/>
  <c r="P460" i="2"/>
  <c r="Q460" i="2" s="1"/>
  <c r="P498" i="2"/>
  <c r="Q498" i="2" s="1"/>
  <c r="P339" i="2"/>
  <c r="Q339" i="2" s="1"/>
  <c r="P371" i="2"/>
  <c r="Q371" i="2" s="1"/>
  <c r="P403" i="2"/>
  <c r="Q403" i="2" s="1"/>
  <c r="P435" i="2"/>
  <c r="Q435" i="2" s="1"/>
  <c r="P467" i="2"/>
  <c r="Q467" i="2" s="1"/>
  <c r="P314" i="2"/>
  <c r="Q314" i="2" s="1"/>
  <c r="P346" i="2"/>
  <c r="Q346" i="2" s="1"/>
  <c r="P378" i="2"/>
  <c r="Q378" i="2" s="1"/>
  <c r="P410" i="2"/>
  <c r="Q410" i="2" s="1"/>
  <c r="P442" i="2"/>
  <c r="Q442" i="2" s="1"/>
  <c r="P474" i="2"/>
  <c r="Q474" i="2" s="1"/>
  <c r="P488" i="2"/>
  <c r="Q488" i="2" s="1"/>
  <c r="P35" i="2"/>
  <c r="Q35" i="2" s="1"/>
  <c r="P211" i="2"/>
  <c r="Q211" i="2" s="1"/>
  <c r="P263" i="2"/>
  <c r="Q263" i="2" s="1"/>
  <c r="P299" i="2"/>
  <c r="Q299" i="2" s="1"/>
  <c r="P79" i="2"/>
  <c r="Q79" i="2" s="1"/>
  <c r="P183" i="2"/>
  <c r="Q183" i="2" s="1"/>
  <c r="P255" i="2"/>
  <c r="Q255" i="2" s="1"/>
  <c r="P38" i="2"/>
  <c r="Q38" i="2" s="1"/>
  <c r="P70" i="2"/>
  <c r="Q70" i="2" s="1"/>
  <c r="P102" i="2"/>
  <c r="Q102" i="2" s="1"/>
  <c r="P134" i="2"/>
  <c r="Q134" i="2" s="1"/>
  <c r="P166" i="2"/>
  <c r="Q166" i="2" s="1"/>
  <c r="P198" i="2"/>
  <c r="Q198" i="2" s="1"/>
  <c r="P230" i="2"/>
  <c r="Q230" i="2" s="1"/>
  <c r="P262" i="2"/>
  <c r="Q262" i="2" s="1"/>
  <c r="P294" i="2"/>
  <c r="Q294" i="2" s="1"/>
  <c r="P111" i="2"/>
  <c r="Q111" i="2" s="1"/>
  <c r="P24" i="2"/>
  <c r="Q24" i="2" s="1"/>
  <c r="P9" i="2"/>
  <c r="Q9" i="2" s="1"/>
  <c r="P49" i="2"/>
  <c r="Q49" i="2" s="1"/>
  <c r="P81" i="2"/>
  <c r="Q81" i="2" s="1"/>
  <c r="P113" i="2"/>
  <c r="Q113" i="2" s="1"/>
  <c r="P145" i="2"/>
  <c r="Q145" i="2" s="1"/>
  <c r="P177" i="2"/>
  <c r="Q177" i="2" s="1"/>
  <c r="P209" i="2"/>
  <c r="Q209" i="2" s="1"/>
  <c r="P241" i="2"/>
  <c r="Q241" i="2" s="1"/>
  <c r="P273" i="2"/>
  <c r="Q273" i="2" s="1"/>
  <c r="P305" i="2"/>
  <c r="Q305" i="2" s="1"/>
  <c r="P63" i="2"/>
  <c r="Q63" i="2" s="1"/>
  <c r="P40" i="2"/>
  <c r="Q40" i="2" s="1"/>
  <c r="P72" i="2"/>
  <c r="Q72" i="2" s="1"/>
  <c r="P104" i="2"/>
  <c r="Q104" i="2" s="1"/>
  <c r="P136" i="2"/>
  <c r="Q136" i="2" s="1"/>
  <c r="P168" i="2"/>
  <c r="Q168" i="2" s="1"/>
  <c r="P200" i="2"/>
  <c r="Q200" i="2" s="1"/>
  <c r="P232" i="2"/>
  <c r="Q232" i="2" s="1"/>
  <c r="P264" i="2"/>
  <c r="Q264" i="2" s="1"/>
  <c r="P296" i="2"/>
  <c r="Q296" i="2" s="1"/>
  <c r="P26" i="2"/>
  <c r="Q26" i="2" s="1"/>
  <c r="P333" i="2"/>
  <c r="Q333" i="2" s="1"/>
  <c r="P365" i="2"/>
  <c r="Q365" i="2" s="1"/>
  <c r="P397" i="2"/>
  <c r="Q397" i="2" s="1"/>
  <c r="P429" i="2"/>
  <c r="Q429" i="2" s="1"/>
  <c r="P461" i="2"/>
  <c r="Q461" i="2" s="1"/>
  <c r="P490" i="2"/>
  <c r="Q490" i="2" s="1"/>
  <c r="P336" i="2"/>
  <c r="Q336" i="2" s="1"/>
  <c r="P368" i="2"/>
  <c r="Q368" i="2" s="1"/>
  <c r="P400" i="2"/>
  <c r="Q400" i="2" s="1"/>
  <c r="P432" i="2"/>
  <c r="Q432" i="2" s="1"/>
  <c r="P464" i="2"/>
  <c r="Q464" i="2" s="1"/>
  <c r="P311" i="2"/>
  <c r="Q311" i="2" s="1"/>
  <c r="P343" i="2"/>
  <c r="Q343" i="2" s="1"/>
  <c r="P375" i="2"/>
  <c r="Q375" i="2" s="1"/>
  <c r="P407" i="2"/>
  <c r="Q407" i="2" s="1"/>
  <c r="P439" i="2"/>
  <c r="Q439" i="2" s="1"/>
  <c r="P471" i="2"/>
  <c r="Q471" i="2" s="1"/>
  <c r="P318" i="2"/>
  <c r="Q318" i="2" s="1"/>
  <c r="P350" i="2"/>
  <c r="Q350" i="2" s="1"/>
  <c r="P382" i="2"/>
  <c r="Q382" i="2" s="1"/>
  <c r="P414" i="2"/>
  <c r="Q414" i="2" s="1"/>
  <c r="P446" i="2"/>
  <c r="Q446" i="2" s="1"/>
  <c r="P478" i="2"/>
  <c r="Q478" i="2" s="1"/>
  <c r="P492" i="2"/>
  <c r="Q492" i="2" s="1"/>
  <c r="P43" i="2"/>
  <c r="Q43" i="2" s="1"/>
  <c r="P219" i="2"/>
  <c r="Q219" i="2" s="1"/>
  <c r="P271" i="2"/>
  <c r="Q271" i="2" s="1"/>
  <c r="P303" i="2"/>
  <c r="Q303" i="2" s="1"/>
  <c r="P83" i="2"/>
  <c r="Q83" i="2" s="1"/>
  <c r="P191" i="2"/>
  <c r="Q191" i="2" s="1"/>
  <c r="P259" i="2"/>
  <c r="Q259" i="2" s="1"/>
  <c r="P42" i="2"/>
  <c r="Q42" i="2" s="1"/>
  <c r="P74" i="2"/>
  <c r="Q74" i="2" s="1"/>
  <c r="P106" i="2"/>
  <c r="Q106" i="2" s="1"/>
  <c r="P138" i="2"/>
  <c r="Q138" i="2" s="1"/>
  <c r="P170" i="2"/>
  <c r="Q170" i="2" s="1"/>
  <c r="P202" i="2"/>
  <c r="Q202" i="2" s="1"/>
  <c r="P234" i="2"/>
  <c r="Q234" i="2" s="1"/>
  <c r="P266" i="2"/>
  <c r="Q266" i="2" s="1"/>
  <c r="P298" i="2"/>
  <c r="Q298" i="2" s="1"/>
  <c r="P119" i="2"/>
  <c r="Q119" i="2" s="1"/>
  <c r="P47" i="2"/>
  <c r="Q47" i="2" s="1"/>
  <c r="P17" i="2"/>
  <c r="Q17" i="2" s="1"/>
  <c r="P53" i="2"/>
  <c r="Q53" i="2" s="1"/>
  <c r="P85" i="2"/>
  <c r="Q85" i="2" s="1"/>
  <c r="P117" i="2"/>
  <c r="Q117" i="2" s="1"/>
  <c r="P149" i="2"/>
  <c r="Q149" i="2" s="1"/>
  <c r="P181" i="2"/>
  <c r="Q181" i="2" s="1"/>
  <c r="P213" i="2"/>
  <c r="Q213" i="2" s="1"/>
  <c r="P245" i="2"/>
  <c r="Q245" i="2" s="1"/>
  <c r="P277" i="2"/>
  <c r="Q277" i="2" s="1"/>
  <c r="P308" i="2"/>
  <c r="Q308" i="2" s="1"/>
  <c r="P155" i="2"/>
  <c r="Q155" i="2" s="1"/>
  <c r="P44" i="2"/>
  <c r="Q44" i="2" s="1"/>
  <c r="P76" i="2"/>
  <c r="Q76" i="2" s="1"/>
  <c r="P108" i="2"/>
  <c r="Q108" i="2" s="1"/>
  <c r="P140" i="2"/>
  <c r="Q140" i="2" s="1"/>
  <c r="P172" i="2"/>
  <c r="Q172" i="2" s="1"/>
  <c r="P204" i="2"/>
  <c r="Q204" i="2" s="1"/>
  <c r="P236" i="2"/>
  <c r="Q236" i="2" s="1"/>
  <c r="P268" i="2"/>
  <c r="Q268" i="2" s="1"/>
  <c r="P300" i="2"/>
  <c r="Q300" i="2" s="1"/>
  <c r="P495" i="2"/>
  <c r="Q495" i="2" s="1"/>
  <c r="P337" i="2"/>
  <c r="Q337" i="2" s="1"/>
  <c r="P369" i="2"/>
  <c r="Q369" i="2" s="1"/>
  <c r="P401" i="2"/>
  <c r="Q401" i="2" s="1"/>
  <c r="P433" i="2"/>
  <c r="Q433" i="2" s="1"/>
  <c r="P465" i="2"/>
  <c r="Q465" i="2" s="1"/>
  <c r="P502" i="2"/>
  <c r="Q502" i="2" s="1"/>
  <c r="P340" i="2"/>
  <c r="Q340" i="2" s="1"/>
  <c r="P372" i="2"/>
  <c r="Q372" i="2" s="1"/>
  <c r="P404" i="2"/>
  <c r="Q404" i="2" s="1"/>
  <c r="P436" i="2"/>
  <c r="Q436" i="2" s="1"/>
  <c r="P468" i="2"/>
  <c r="Q468" i="2" s="1"/>
  <c r="P315" i="2"/>
  <c r="Q315" i="2" s="1"/>
  <c r="P347" i="2"/>
  <c r="Q347" i="2" s="1"/>
  <c r="P379" i="2"/>
  <c r="Q379" i="2" s="1"/>
  <c r="P411" i="2"/>
  <c r="Q411" i="2" s="1"/>
  <c r="P443" i="2"/>
  <c r="Q443" i="2" s="1"/>
  <c r="P475" i="2"/>
  <c r="Q475" i="2" s="1"/>
  <c r="P322" i="2"/>
  <c r="Q322" i="2" s="1"/>
  <c r="P354" i="2"/>
  <c r="Q354" i="2" s="1"/>
  <c r="P386" i="2"/>
  <c r="Q386" i="2" s="1"/>
  <c r="P418" i="2"/>
  <c r="Q418" i="2" s="1"/>
  <c r="P450" i="2"/>
  <c r="Q450" i="2" s="1"/>
  <c r="P482" i="2"/>
  <c r="Q482" i="2" s="1"/>
  <c r="P496" i="2"/>
  <c r="Q496" i="2" s="1"/>
  <c r="W5" i="2" l="1"/>
  <c r="T5" i="2" s="1"/>
  <c r="V5" i="2" s="1"/>
  <c r="U11" i="2" s="1"/>
  <c r="C11" i="5"/>
  <c r="C15" i="5" s="1"/>
  <c r="F22" i="3" s="1"/>
  <c r="D11" i="5"/>
  <c r="D15" i="5" s="1"/>
  <c r="G22" i="3" s="1"/>
  <c r="W3" i="2"/>
  <c r="T3" i="2" s="1"/>
  <c r="W6" i="2"/>
  <c r="W4" i="2"/>
  <c r="T4" i="2" s="1"/>
  <c r="W7" i="2"/>
  <c r="T7" i="2" s="1"/>
  <c r="J3" i="4"/>
  <c r="N3" i="4" s="1"/>
  <c r="N503" i="4" s="1"/>
  <c r="D4" i="4"/>
  <c r="F21" i="3"/>
  <c r="W2" i="2"/>
  <c r="G13" i="5" l="1" a="1"/>
  <c r="U5" i="2"/>
  <c r="T11" i="2" s="1"/>
  <c r="T2" i="2"/>
  <c r="B29" i="2"/>
  <c r="V7" i="2"/>
  <c r="U13" i="2" s="1"/>
  <c r="U7" i="2"/>
  <c r="T13" i="2" s="1"/>
  <c r="V4" i="2"/>
  <c r="U4" i="2"/>
  <c r="T6" i="2"/>
  <c r="B24" i="2"/>
  <c r="V3" i="2"/>
  <c r="U3" i="2"/>
  <c r="I15" i="5"/>
  <c r="G15" i="5"/>
  <c r="I14" i="5"/>
  <c r="H14" i="5"/>
  <c r="G14" i="5"/>
  <c r="I13" i="5"/>
  <c r="H13" i="5"/>
  <c r="G13" i="5"/>
  <c r="H15" i="5"/>
  <c r="I503" i="3" a="1"/>
  <c r="I4" i="3" a="1"/>
  <c r="I3" i="3" a="1"/>
  <c r="H4" i="4"/>
  <c r="L4" i="4" s="1"/>
  <c r="E4" i="4"/>
  <c r="I504" i="3" a="1"/>
  <c r="L13" i="5" l="1" a="1"/>
  <c r="I3" i="3"/>
  <c r="L3" i="3" s="1"/>
  <c r="K3" i="3"/>
  <c r="N3" i="3" s="1"/>
  <c r="J3" i="3"/>
  <c r="M3" i="3" s="1"/>
  <c r="I4" i="3"/>
  <c r="L4" i="3" s="1"/>
  <c r="O4" i="3" s="1"/>
  <c r="K4" i="3"/>
  <c r="N4" i="3" s="1"/>
  <c r="Q4" i="3" s="1"/>
  <c r="J4" i="3"/>
  <c r="M4" i="3" s="1"/>
  <c r="P4" i="3" s="1"/>
  <c r="U6" i="2"/>
  <c r="T12" i="2" s="1"/>
  <c r="T14" i="2" s="1"/>
  <c r="B22" i="2" s="1"/>
  <c r="V6" i="2"/>
  <c r="U12" i="2" s="1"/>
  <c r="U14" i="2" s="1"/>
  <c r="B23" i="2" s="1"/>
  <c r="I504" i="3"/>
  <c r="L504" i="3" s="1"/>
  <c r="O504" i="3" s="1"/>
  <c r="K504" i="3"/>
  <c r="N504" i="3" s="1"/>
  <c r="Q504" i="3" s="1"/>
  <c r="J504" i="3"/>
  <c r="M504" i="3" s="1"/>
  <c r="P504" i="3" s="1"/>
  <c r="I4" i="4"/>
  <c r="M4" i="4" s="1"/>
  <c r="M504" i="4" s="1"/>
  <c r="F4" i="4"/>
  <c r="J503" i="3"/>
  <c r="M503" i="3" s="1"/>
  <c r="P503" i="3" s="1"/>
  <c r="I503" i="3"/>
  <c r="L503" i="3" s="1"/>
  <c r="O503" i="3" s="1"/>
  <c r="K503" i="3"/>
  <c r="N503" i="3" s="1"/>
  <c r="Q503" i="3" s="1"/>
  <c r="L504" i="4"/>
  <c r="V2" i="2"/>
  <c r="B28" i="2" s="1"/>
  <c r="U2" i="2"/>
  <c r="B27" i="2" s="1"/>
  <c r="R503" i="3" l="1"/>
  <c r="U503" i="3"/>
  <c r="W503" i="3" s="1"/>
  <c r="R504" i="3"/>
  <c r="U504" i="3"/>
  <c r="W504" i="3" s="1"/>
  <c r="J4" i="4"/>
  <c r="N4" i="4" s="1"/>
  <c r="D5" i="4"/>
  <c r="R4" i="3"/>
  <c r="U4" i="3"/>
  <c r="W4" i="3" s="1"/>
  <c r="P3" i="3"/>
  <c r="Q3" i="3"/>
  <c r="O3" i="3"/>
  <c r="L15" i="5"/>
  <c r="M14" i="5"/>
  <c r="L14" i="5"/>
  <c r="N13" i="5"/>
  <c r="M13" i="5"/>
  <c r="N15" i="5"/>
  <c r="N14" i="5"/>
  <c r="M15" i="5"/>
  <c r="L13" i="5"/>
  <c r="S4" i="3" l="1"/>
  <c r="T4" i="3"/>
  <c r="V4" i="3" s="1"/>
  <c r="X4" i="3" s="1"/>
  <c r="N504" i="4"/>
  <c r="I505" i="3" s="1" a="1"/>
  <c r="I5" i="3" a="1"/>
  <c r="R3" i="3"/>
  <c r="U3" i="3"/>
  <c r="W3" i="3" s="1"/>
  <c r="S504" i="3"/>
  <c r="T504" i="3" s="1"/>
  <c r="V504" i="3" s="1"/>
  <c r="X504" i="3" s="1"/>
  <c r="H5" i="4"/>
  <c r="L5" i="4" s="1"/>
  <c r="E5" i="4"/>
  <c r="S503" i="3"/>
  <c r="T503" i="3" s="1"/>
  <c r="V503" i="3" s="1"/>
  <c r="X503" i="3" s="1"/>
  <c r="S3" i="3" l="1"/>
  <c r="T3" i="3" s="1"/>
  <c r="V3" i="3" s="1"/>
  <c r="X3" i="3" s="1"/>
  <c r="I5" i="3"/>
  <c r="L5" i="3" s="1"/>
  <c r="K5" i="3"/>
  <c r="N5" i="3" s="1"/>
  <c r="J5" i="3"/>
  <c r="M5" i="3" s="1"/>
  <c r="K505" i="3"/>
  <c r="N505" i="3" s="1"/>
  <c r="Q505" i="3" s="1"/>
  <c r="I505" i="3"/>
  <c r="L505" i="3" s="1"/>
  <c r="O505" i="3" s="1"/>
  <c r="J505" i="3"/>
  <c r="M505" i="3" s="1"/>
  <c r="P505" i="3" s="1"/>
  <c r="I5" i="4"/>
  <c r="M5" i="4" s="1"/>
  <c r="M505" i="4" s="1"/>
  <c r="F5" i="4"/>
  <c r="L505" i="4"/>
  <c r="R505" i="3" l="1"/>
  <c r="U505" i="3"/>
  <c r="W505" i="3" s="1"/>
  <c r="P5" i="3"/>
  <c r="Q5" i="3"/>
  <c r="O5" i="3"/>
  <c r="J5" i="4"/>
  <c r="N5" i="4" s="1"/>
  <c r="D6" i="4"/>
  <c r="S505" i="3" l="1"/>
  <c r="T505" i="3"/>
  <c r="V505" i="3" s="1"/>
  <c r="X505" i="3" s="1"/>
  <c r="H6" i="4"/>
  <c r="L6" i="4" s="1"/>
  <c r="E6" i="4"/>
  <c r="R5" i="3"/>
  <c r="U5" i="3"/>
  <c r="W5" i="3" s="1"/>
  <c r="N505" i="4"/>
  <c r="I506" i="3" s="1" a="1"/>
  <c r="I6" i="3" a="1"/>
  <c r="I6" i="3" l="1"/>
  <c r="L6" i="3" s="1"/>
  <c r="K6" i="3"/>
  <c r="N6" i="3" s="1"/>
  <c r="J6" i="3"/>
  <c r="M6" i="3" s="1"/>
  <c r="K506" i="3"/>
  <c r="N506" i="3" s="1"/>
  <c r="Q506" i="3" s="1"/>
  <c r="J506" i="3"/>
  <c r="M506" i="3" s="1"/>
  <c r="P506" i="3" s="1"/>
  <c r="I506" i="3"/>
  <c r="L506" i="3" s="1"/>
  <c r="O506" i="3" s="1"/>
  <c r="I6" i="4"/>
  <c r="M6" i="4" s="1"/>
  <c r="M506" i="4" s="1"/>
  <c r="F6" i="4"/>
  <c r="S5" i="3"/>
  <c r="T5" i="3"/>
  <c r="V5" i="3" s="1"/>
  <c r="X5" i="3" s="1"/>
  <c r="L506" i="4"/>
  <c r="J6" i="4" l="1"/>
  <c r="N6" i="4" s="1"/>
  <c r="D7" i="4"/>
  <c r="R506" i="3"/>
  <c r="U506" i="3"/>
  <c r="W506" i="3" s="1"/>
  <c r="P6" i="3"/>
  <c r="Q6" i="3"/>
  <c r="O6" i="3"/>
  <c r="R6" i="3" l="1"/>
  <c r="U6" i="3"/>
  <c r="W6" i="3" s="1"/>
  <c r="S506" i="3"/>
  <c r="T506" i="3"/>
  <c r="V506" i="3" s="1"/>
  <c r="X506" i="3" s="1"/>
  <c r="H7" i="4"/>
  <c r="L7" i="4" s="1"/>
  <c r="E7" i="4"/>
  <c r="N506" i="4"/>
  <c r="I507" i="3" s="1" a="1"/>
  <c r="I7" i="3" a="1"/>
  <c r="I7" i="3" l="1"/>
  <c r="L7" i="3" s="1"/>
  <c r="K7" i="3"/>
  <c r="N7" i="3" s="1"/>
  <c r="J7" i="3"/>
  <c r="M7" i="3" s="1"/>
  <c r="I7" i="4"/>
  <c r="M7" i="4" s="1"/>
  <c r="M507" i="4" s="1"/>
  <c r="F7" i="4"/>
  <c r="K507" i="3"/>
  <c r="N507" i="3" s="1"/>
  <c r="Q507" i="3" s="1"/>
  <c r="J507" i="3"/>
  <c r="M507" i="3" s="1"/>
  <c r="P507" i="3" s="1"/>
  <c r="I507" i="3"/>
  <c r="L507" i="3" s="1"/>
  <c r="O507" i="3" s="1"/>
  <c r="L507" i="4"/>
  <c r="S6" i="3"/>
  <c r="T6" i="3" s="1"/>
  <c r="V6" i="3" s="1"/>
  <c r="X6" i="3" s="1"/>
  <c r="R507" i="3" l="1"/>
  <c r="U507" i="3"/>
  <c r="W507" i="3" s="1"/>
  <c r="J7" i="4"/>
  <c r="N7" i="4" s="1"/>
  <c r="D8" i="4"/>
  <c r="P7" i="3"/>
  <c r="Q7" i="3"/>
  <c r="O7" i="3"/>
  <c r="R7" i="3" l="1"/>
  <c r="U7" i="3"/>
  <c r="W7" i="3" s="1"/>
  <c r="S507" i="3"/>
  <c r="T507" i="3"/>
  <c r="V507" i="3" s="1"/>
  <c r="X507" i="3" s="1"/>
  <c r="H8" i="4"/>
  <c r="L8" i="4" s="1"/>
  <c r="E8" i="4"/>
  <c r="N507" i="4"/>
  <c r="I508" i="3" s="1" a="1"/>
  <c r="I8" i="3" a="1"/>
  <c r="J508" i="3" l="1"/>
  <c r="M508" i="3" s="1"/>
  <c r="P508" i="3" s="1"/>
  <c r="I508" i="3"/>
  <c r="L508" i="3" s="1"/>
  <c r="O508" i="3" s="1"/>
  <c r="K508" i="3"/>
  <c r="N508" i="3" s="1"/>
  <c r="Q508" i="3" s="1"/>
  <c r="I8" i="3"/>
  <c r="L8" i="3" s="1"/>
  <c r="K8" i="3"/>
  <c r="N8" i="3" s="1"/>
  <c r="J8" i="3"/>
  <c r="M8" i="3" s="1"/>
  <c r="F8" i="4"/>
  <c r="I8" i="4"/>
  <c r="M8" i="4" s="1"/>
  <c r="M508" i="4" s="1"/>
  <c r="L508" i="4"/>
  <c r="S7" i="3"/>
  <c r="T7" i="3"/>
  <c r="V7" i="3" s="1"/>
  <c r="X7" i="3" s="1"/>
  <c r="Q8" i="3" l="1"/>
  <c r="J8" i="4"/>
  <c r="N8" i="4" s="1"/>
  <c r="D9" i="4"/>
  <c r="P8" i="3"/>
  <c r="O8" i="3"/>
  <c r="R508" i="3"/>
  <c r="U508" i="3"/>
  <c r="W508" i="3" s="1"/>
  <c r="E9" i="4" l="1"/>
  <c r="H9" i="4"/>
  <c r="L9" i="4" s="1"/>
  <c r="N508" i="4"/>
  <c r="I509" i="3" s="1" a="1"/>
  <c r="I9" i="3" a="1"/>
  <c r="S508" i="3"/>
  <c r="T508" i="3" s="1"/>
  <c r="V508" i="3" s="1"/>
  <c r="X508" i="3" s="1"/>
  <c r="R8" i="3"/>
  <c r="U8" i="3"/>
  <c r="W8" i="3" s="1"/>
  <c r="S8" i="3" l="1"/>
  <c r="T8" i="3"/>
  <c r="V8" i="3" s="1"/>
  <c r="X8" i="3" s="1"/>
  <c r="J9" i="3"/>
  <c r="M9" i="3" s="1"/>
  <c r="P9" i="3" s="1"/>
  <c r="I9" i="3"/>
  <c r="L9" i="3" s="1"/>
  <c r="O9" i="3" s="1"/>
  <c r="K9" i="3"/>
  <c r="N9" i="3" s="1"/>
  <c r="Q9" i="3" s="1"/>
  <c r="L509" i="4"/>
  <c r="K509" i="3"/>
  <c r="N509" i="3" s="1"/>
  <c r="Q509" i="3" s="1"/>
  <c r="I509" i="3"/>
  <c r="L509" i="3" s="1"/>
  <c r="O509" i="3" s="1"/>
  <c r="J509" i="3"/>
  <c r="M509" i="3" s="1"/>
  <c r="P509" i="3" s="1"/>
  <c r="I9" i="4"/>
  <c r="M9" i="4" s="1"/>
  <c r="M509" i="4" s="1"/>
  <c r="F9" i="4"/>
  <c r="D10" i="4" l="1"/>
  <c r="J9" i="4"/>
  <c r="N9" i="4" s="1"/>
  <c r="N509" i="4" s="1"/>
  <c r="I10" i="3" a="1"/>
  <c r="I510" i="3" a="1"/>
  <c r="R9" i="3"/>
  <c r="U9" i="3"/>
  <c r="W9" i="3" s="1"/>
  <c r="R509" i="3"/>
  <c r="U509" i="3"/>
  <c r="W509" i="3" s="1"/>
  <c r="S9" i="3" l="1"/>
  <c r="T9" i="3"/>
  <c r="V9" i="3" s="1"/>
  <c r="X9" i="3" s="1"/>
  <c r="S509" i="3"/>
  <c r="T509" i="3"/>
  <c r="V509" i="3" s="1"/>
  <c r="X509" i="3" s="1"/>
  <c r="J510" i="3"/>
  <c r="M510" i="3" s="1"/>
  <c r="P510" i="3" s="1"/>
  <c r="I510" i="3"/>
  <c r="L510" i="3" s="1"/>
  <c r="O510" i="3" s="1"/>
  <c r="K510" i="3"/>
  <c r="N510" i="3" s="1"/>
  <c r="Q510" i="3" s="1"/>
  <c r="K10" i="3"/>
  <c r="N10" i="3" s="1"/>
  <c r="Q10" i="3" s="1"/>
  <c r="J10" i="3"/>
  <c r="M10" i="3" s="1"/>
  <c r="P10" i="3" s="1"/>
  <c r="I10" i="3"/>
  <c r="L10" i="3" s="1"/>
  <c r="O10" i="3" s="1"/>
  <c r="H10" i="4"/>
  <c r="L10" i="4" s="1"/>
  <c r="E10" i="4"/>
  <c r="R510" i="3" l="1"/>
  <c r="U510" i="3"/>
  <c r="W510" i="3" s="1"/>
  <c r="I10" i="4"/>
  <c r="M10" i="4" s="1"/>
  <c r="M510" i="4" s="1"/>
  <c r="F10" i="4"/>
  <c r="L510" i="4"/>
  <c r="R10" i="3"/>
  <c r="U10" i="3"/>
  <c r="W10" i="3" s="1"/>
  <c r="S10" i="3" l="1"/>
  <c r="T10" i="3"/>
  <c r="V10" i="3" s="1"/>
  <c r="X10" i="3" s="1"/>
  <c r="J10" i="4"/>
  <c r="N10" i="4" s="1"/>
  <c r="D11" i="4"/>
  <c r="S510" i="3"/>
  <c r="T510" i="3"/>
  <c r="V510" i="3" s="1"/>
  <c r="X510" i="3" s="1"/>
  <c r="H11" i="4" l="1"/>
  <c r="L11" i="4" s="1"/>
  <c r="E11" i="4"/>
  <c r="N510" i="4"/>
  <c r="I511" i="3" s="1" a="1"/>
  <c r="I11" i="3" a="1"/>
  <c r="J11" i="3" l="1"/>
  <c r="M11" i="3" s="1"/>
  <c r="P11" i="3" s="1"/>
  <c r="K11" i="3"/>
  <c r="N11" i="3" s="1"/>
  <c r="Q11" i="3" s="1"/>
  <c r="I11" i="3"/>
  <c r="L11" i="3" s="1"/>
  <c r="O11" i="3" s="1"/>
  <c r="I11" i="4"/>
  <c r="M11" i="4" s="1"/>
  <c r="M511" i="4" s="1"/>
  <c r="F11" i="4"/>
  <c r="I511" i="3"/>
  <c r="L511" i="3" s="1"/>
  <c r="O511" i="3" s="1"/>
  <c r="J511" i="3"/>
  <c r="M511" i="3" s="1"/>
  <c r="P511" i="3" s="1"/>
  <c r="K511" i="3"/>
  <c r="N511" i="3" s="1"/>
  <c r="Q511" i="3" s="1"/>
  <c r="L511" i="4"/>
  <c r="R511" i="3" l="1"/>
  <c r="U511" i="3"/>
  <c r="W511" i="3" s="1"/>
  <c r="J11" i="4"/>
  <c r="N11" i="4" s="1"/>
  <c r="D12" i="4"/>
  <c r="R11" i="3"/>
  <c r="U11" i="3"/>
  <c r="W11" i="3" s="1"/>
  <c r="S11" i="3" l="1"/>
  <c r="T11" i="3"/>
  <c r="V11" i="3" s="1"/>
  <c r="X11" i="3" s="1"/>
  <c r="H12" i="4"/>
  <c r="L12" i="4" s="1"/>
  <c r="E12" i="4"/>
  <c r="N511" i="4"/>
  <c r="I512" i="3" s="1" a="1"/>
  <c r="I12" i="3" a="1"/>
  <c r="S511" i="3"/>
  <c r="T511" i="3" s="1"/>
  <c r="V511" i="3" s="1"/>
  <c r="X511" i="3" s="1"/>
  <c r="K12" i="3" l="1"/>
  <c r="N12" i="3" s="1"/>
  <c r="Q12" i="3" s="1"/>
  <c r="J12" i="3"/>
  <c r="M12" i="3" s="1"/>
  <c r="P12" i="3" s="1"/>
  <c r="I12" i="3"/>
  <c r="L12" i="3" s="1"/>
  <c r="O12" i="3" s="1"/>
  <c r="I12" i="4"/>
  <c r="M12" i="4" s="1"/>
  <c r="M512" i="4" s="1"/>
  <c r="F12" i="4"/>
  <c r="L512" i="4"/>
  <c r="I512" i="3"/>
  <c r="L512" i="3" s="1"/>
  <c r="O512" i="3" s="1"/>
  <c r="K512" i="3"/>
  <c r="N512" i="3" s="1"/>
  <c r="Q512" i="3" s="1"/>
  <c r="J512" i="3"/>
  <c r="M512" i="3" s="1"/>
  <c r="P512" i="3" s="1"/>
  <c r="R512" i="3" l="1"/>
  <c r="U512" i="3"/>
  <c r="W512" i="3" s="1"/>
  <c r="J12" i="4"/>
  <c r="N12" i="4" s="1"/>
  <c r="D13" i="4"/>
  <c r="R12" i="3"/>
  <c r="U12" i="3"/>
  <c r="W12" i="3" s="1"/>
  <c r="S12" i="3" l="1"/>
  <c r="T12" i="3"/>
  <c r="V12" i="3" s="1"/>
  <c r="X12" i="3" s="1"/>
  <c r="H13" i="4"/>
  <c r="L13" i="4" s="1"/>
  <c r="E13" i="4"/>
  <c r="N512" i="4"/>
  <c r="I513" i="3" s="1" a="1"/>
  <c r="I13" i="3" a="1"/>
  <c r="S512" i="3"/>
  <c r="T512" i="3" s="1"/>
  <c r="V512" i="3" s="1"/>
  <c r="X512" i="3" s="1"/>
  <c r="K13" i="3" l="1"/>
  <c r="N13" i="3" s="1"/>
  <c r="Q13" i="3" s="1"/>
  <c r="J13" i="3"/>
  <c r="M13" i="3" s="1"/>
  <c r="P13" i="3" s="1"/>
  <c r="I13" i="3"/>
  <c r="L13" i="3" s="1"/>
  <c r="O13" i="3" s="1"/>
  <c r="I13" i="4"/>
  <c r="M13" i="4" s="1"/>
  <c r="M513" i="4" s="1"/>
  <c r="F13" i="4"/>
  <c r="K513" i="3"/>
  <c r="N513" i="3" s="1"/>
  <c r="Q513" i="3" s="1"/>
  <c r="I513" i="3"/>
  <c r="L513" i="3" s="1"/>
  <c r="O513" i="3" s="1"/>
  <c r="J513" i="3"/>
  <c r="M513" i="3" s="1"/>
  <c r="P513" i="3" s="1"/>
  <c r="L513" i="4"/>
  <c r="R513" i="3" l="1"/>
  <c r="U513" i="3"/>
  <c r="W513" i="3" s="1"/>
  <c r="J13" i="4"/>
  <c r="N13" i="4" s="1"/>
  <c r="D14" i="4"/>
  <c r="R13" i="3"/>
  <c r="U13" i="3"/>
  <c r="W13" i="3" s="1"/>
  <c r="S13" i="3" l="1"/>
  <c r="T13" i="3"/>
  <c r="V13" i="3" s="1"/>
  <c r="X13" i="3" s="1"/>
  <c r="H14" i="4"/>
  <c r="L14" i="4" s="1"/>
  <c r="E14" i="4"/>
  <c r="N513" i="4"/>
  <c r="I514" i="3" s="1" a="1"/>
  <c r="I14" i="3" a="1"/>
  <c r="S513" i="3"/>
  <c r="T513" i="3" s="1"/>
  <c r="V513" i="3" s="1"/>
  <c r="X513" i="3" s="1"/>
  <c r="K14" i="3" l="1"/>
  <c r="N14" i="3" s="1"/>
  <c r="Q14" i="3" s="1"/>
  <c r="J14" i="3"/>
  <c r="M14" i="3" s="1"/>
  <c r="P14" i="3" s="1"/>
  <c r="I14" i="3"/>
  <c r="L14" i="3" s="1"/>
  <c r="O14" i="3" s="1"/>
  <c r="I14" i="4"/>
  <c r="M14" i="4" s="1"/>
  <c r="M514" i="4" s="1"/>
  <c r="F14" i="4"/>
  <c r="K514" i="3"/>
  <c r="N514" i="3" s="1"/>
  <c r="Q514" i="3" s="1"/>
  <c r="J514" i="3"/>
  <c r="M514" i="3" s="1"/>
  <c r="P514" i="3" s="1"/>
  <c r="I514" i="3"/>
  <c r="L514" i="3" s="1"/>
  <c r="O514" i="3" s="1"/>
  <c r="L514" i="4"/>
  <c r="R514" i="3" l="1"/>
  <c r="U514" i="3"/>
  <c r="W514" i="3" s="1"/>
  <c r="J14" i="4"/>
  <c r="N14" i="4" s="1"/>
  <c r="D15" i="4"/>
  <c r="R14" i="3"/>
  <c r="U14" i="3"/>
  <c r="W14" i="3" s="1"/>
  <c r="N514" i="4" l="1"/>
  <c r="I515" i="3" s="1" a="1"/>
  <c r="I15" i="3" a="1"/>
  <c r="S14" i="3"/>
  <c r="T14" i="3" s="1"/>
  <c r="V14" i="3" s="1"/>
  <c r="X14" i="3" s="1"/>
  <c r="H15" i="4"/>
  <c r="L15" i="4" s="1"/>
  <c r="E15" i="4"/>
  <c r="S514" i="3"/>
  <c r="T514" i="3" s="1"/>
  <c r="V514" i="3" s="1"/>
  <c r="X514" i="3" s="1"/>
  <c r="L515" i="4" l="1"/>
  <c r="I15" i="4"/>
  <c r="M15" i="4" s="1"/>
  <c r="M515" i="4" s="1"/>
  <c r="F15" i="4"/>
  <c r="K15" i="3"/>
  <c r="N15" i="3" s="1"/>
  <c r="Q15" i="3" s="1"/>
  <c r="J15" i="3"/>
  <c r="M15" i="3" s="1"/>
  <c r="P15" i="3" s="1"/>
  <c r="I15" i="3"/>
  <c r="L15" i="3" s="1"/>
  <c r="O15" i="3" s="1"/>
  <c r="K515" i="3"/>
  <c r="N515" i="3" s="1"/>
  <c r="Q515" i="3" s="1"/>
  <c r="J515" i="3"/>
  <c r="M515" i="3" s="1"/>
  <c r="P515" i="3" s="1"/>
  <c r="I515" i="3"/>
  <c r="L515" i="3" s="1"/>
  <c r="O515" i="3" s="1"/>
  <c r="R15" i="3" l="1"/>
  <c r="U15" i="3"/>
  <c r="W15" i="3" s="1"/>
  <c r="J15" i="4"/>
  <c r="N15" i="4" s="1"/>
  <c r="N515" i="4" s="1"/>
  <c r="D16" i="4"/>
  <c r="R515" i="3"/>
  <c r="U515" i="3"/>
  <c r="W515" i="3" s="1"/>
  <c r="I16" i="3" a="1"/>
  <c r="I516" i="3" a="1"/>
  <c r="K16" i="3" l="1"/>
  <c r="N16" i="3" s="1"/>
  <c r="Q16" i="3" s="1"/>
  <c r="J16" i="3"/>
  <c r="M16" i="3" s="1"/>
  <c r="P16" i="3" s="1"/>
  <c r="I16" i="3"/>
  <c r="L16" i="3" s="1"/>
  <c r="O16" i="3" s="1"/>
  <c r="H16" i="4"/>
  <c r="L16" i="4" s="1"/>
  <c r="E16" i="4"/>
  <c r="K516" i="3"/>
  <c r="N516" i="3" s="1"/>
  <c r="Q516" i="3" s="1"/>
  <c r="J516" i="3"/>
  <c r="M516" i="3" s="1"/>
  <c r="P516" i="3" s="1"/>
  <c r="I516" i="3"/>
  <c r="L516" i="3" s="1"/>
  <c r="O516" i="3" s="1"/>
  <c r="S515" i="3"/>
  <c r="T515" i="3"/>
  <c r="V515" i="3" s="1"/>
  <c r="X515" i="3" s="1"/>
  <c r="S15" i="3"/>
  <c r="T15" i="3" s="1"/>
  <c r="V15" i="3" s="1"/>
  <c r="X15" i="3" s="1"/>
  <c r="R516" i="3" l="1"/>
  <c r="U516" i="3"/>
  <c r="W516" i="3" s="1"/>
  <c r="F16" i="4"/>
  <c r="I16" i="4"/>
  <c r="M16" i="4" s="1"/>
  <c r="M516" i="4" s="1"/>
  <c r="L516" i="4"/>
  <c r="R16" i="3"/>
  <c r="U16" i="3"/>
  <c r="W16" i="3" s="1"/>
  <c r="S16" i="3" l="1"/>
  <c r="T16" i="3"/>
  <c r="V16" i="3" s="1"/>
  <c r="X16" i="3" s="1"/>
  <c r="J16" i="4"/>
  <c r="N16" i="4" s="1"/>
  <c r="D17" i="4"/>
  <c r="S516" i="3"/>
  <c r="T516" i="3"/>
  <c r="V516" i="3" s="1"/>
  <c r="X516" i="3" s="1"/>
  <c r="N516" i="4" l="1"/>
  <c r="I517" i="3" s="1" a="1"/>
  <c r="I17" i="3" a="1"/>
  <c r="E17" i="4"/>
  <c r="H17" i="4"/>
  <c r="L17" i="4" s="1"/>
  <c r="L517" i="4" l="1"/>
  <c r="I17" i="4"/>
  <c r="M17" i="4" s="1"/>
  <c r="M517" i="4" s="1"/>
  <c r="F17" i="4"/>
  <c r="J17" i="3"/>
  <c r="M17" i="3" s="1"/>
  <c r="P17" i="3" s="1"/>
  <c r="I17" i="3"/>
  <c r="L17" i="3" s="1"/>
  <c r="O17" i="3" s="1"/>
  <c r="K17" i="3"/>
  <c r="N17" i="3" s="1"/>
  <c r="Q17" i="3" s="1"/>
  <c r="K517" i="3"/>
  <c r="N517" i="3" s="1"/>
  <c r="Q517" i="3" s="1"/>
  <c r="J517" i="3"/>
  <c r="M517" i="3" s="1"/>
  <c r="P517" i="3" s="1"/>
  <c r="I517" i="3"/>
  <c r="L517" i="3" s="1"/>
  <c r="O517" i="3" s="1"/>
  <c r="R17" i="3" l="1"/>
  <c r="U17" i="3"/>
  <c r="W17" i="3" s="1"/>
  <c r="D18" i="4"/>
  <c r="J17" i="4"/>
  <c r="N17" i="4" s="1"/>
  <c r="N517" i="4" s="1"/>
  <c r="R517" i="3"/>
  <c r="U517" i="3"/>
  <c r="W517" i="3" s="1"/>
  <c r="I18" i="3" a="1"/>
  <c r="I518" i="3" a="1"/>
  <c r="J518" i="3" l="1"/>
  <c r="M518" i="3" s="1"/>
  <c r="P518" i="3" s="1"/>
  <c r="I518" i="3"/>
  <c r="L518" i="3" s="1"/>
  <c r="O518" i="3" s="1"/>
  <c r="K518" i="3"/>
  <c r="N518" i="3" s="1"/>
  <c r="Q518" i="3" s="1"/>
  <c r="S517" i="3"/>
  <c r="T517" i="3" s="1"/>
  <c r="V517" i="3" s="1"/>
  <c r="X517" i="3" s="1"/>
  <c r="I18" i="3"/>
  <c r="L18" i="3" s="1"/>
  <c r="O18" i="3" s="1"/>
  <c r="K18" i="3"/>
  <c r="N18" i="3" s="1"/>
  <c r="Q18" i="3" s="1"/>
  <c r="J18" i="3"/>
  <c r="M18" i="3" s="1"/>
  <c r="P18" i="3" s="1"/>
  <c r="H18" i="4"/>
  <c r="L18" i="4" s="1"/>
  <c r="E18" i="4"/>
  <c r="S17" i="3"/>
  <c r="T17" i="3" s="1"/>
  <c r="V17" i="3" s="1"/>
  <c r="X17" i="3" s="1"/>
  <c r="R18" i="3" l="1"/>
  <c r="U18" i="3"/>
  <c r="W18" i="3" s="1"/>
  <c r="L518" i="4"/>
  <c r="I18" i="4"/>
  <c r="M18" i="4" s="1"/>
  <c r="M518" i="4" s="1"/>
  <c r="F18" i="4"/>
  <c r="R518" i="3"/>
  <c r="U518" i="3"/>
  <c r="W518" i="3" s="1"/>
  <c r="S518" i="3" l="1"/>
  <c r="T518" i="3"/>
  <c r="V518" i="3" s="1"/>
  <c r="X518" i="3" s="1"/>
  <c r="J18" i="4"/>
  <c r="N18" i="4" s="1"/>
  <c r="N518" i="4" s="1"/>
  <c r="D19" i="4"/>
  <c r="I519" i="3" a="1"/>
  <c r="S18" i="3"/>
  <c r="T18" i="3" s="1"/>
  <c r="V18" i="3" s="1"/>
  <c r="X18" i="3" s="1"/>
  <c r="H19" i="4" l="1"/>
  <c r="L19" i="4" s="1"/>
  <c r="E19" i="4"/>
  <c r="I19" i="3" a="1"/>
  <c r="I519" i="3"/>
  <c r="L519" i="3" s="1"/>
  <c r="O519" i="3" s="1"/>
  <c r="J519" i="3"/>
  <c r="M519" i="3" s="1"/>
  <c r="P519" i="3" s="1"/>
  <c r="K519" i="3"/>
  <c r="N519" i="3" s="1"/>
  <c r="Q519" i="3" s="1"/>
  <c r="K19" i="3" l="1"/>
  <c r="N19" i="3" s="1"/>
  <c r="Q19" i="3" s="1"/>
  <c r="J19" i="3"/>
  <c r="M19" i="3" s="1"/>
  <c r="P19" i="3" s="1"/>
  <c r="I19" i="3"/>
  <c r="L19" i="3" s="1"/>
  <c r="O19" i="3" s="1"/>
  <c r="R519" i="3"/>
  <c r="U519" i="3"/>
  <c r="W519" i="3" s="1"/>
  <c r="I19" i="4"/>
  <c r="M19" i="4" s="1"/>
  <c r="M519" i="4" s="1"/>
  <c r="F19" i="4"/>
  <c r="L519" i="4"/>
  <c r="J19" i="4" l="1"/>
  <c r="N19" i="4" s="1"/>
  <c r="D20" i="4"/>
  <c r="S519" i="3"/>
  <c r="T519" i="3"/>
  <c r="V519" i="3" s="1"/>
  <c r="X519" i="3" s="1"/>
  <c r="R19" i="3"/>
  <c r="U19" i="3"/>
  <c r="W19" i="3" s="1"/>
  <c r="S19" i="3" l="1"/>
  <c r="T19" i="3"/>
  <c r="V19" i="3" s="1"/>
  <c r="X19" i="3" s="1"/>
  <c r="N519" i="4"/>
  <c r="I520" i="3" s="1" a="1"/>
  <c r="I20" i="3" a="1"/>
  <c r="H20" i="4"/>
  <c r="L20" i="4" s="1"/>
  <c r="E20" i="4"/>
  <c r="I20" i="4" l="1"/>
  <c r="M20" i="4" s="1"/>
  <c r="M520" i="4" s="1"/>
  <c r="F20" i="4"/>
  <c r="L520" i="4"/>
  <c r="K20" i="3"/>
  <c r="N20" i="3" s="1"/>
  <c r="Q20" i="3" s="1"/>
  <c r="J20" i="3"/>
  <c r="M20" i="3" s="1"/>
  <c r="P20" i="3" s="1"/>
  <c r="I20" i="3"/>
  <c r="L20" i="3" s="1"/>
  <c r="O20" i="3" s="1"/>
  <c r="I520" i="3"/>
  <c r="L520" i="3" s="1"/>
  <c r="O520" i="3" s="1"/>
  <c r="K520" i="3"/>
  <c r="N520" i="3" s="1"/>
  <c r="Q520" i="3" s="1"/>
  <c r="J520" i="3"/>
  <c r="M520" i="3" s="1"/>
  <c r="P520" i="3" s="1"/>
  <c r="R520" i="3" l="1"/>
  <c r="U520" i="3"/>
  <c r="W520" i="3" s="1"/>
  <c r="R20" i="3"/>
  <c r="U20" i="3"/>
  <c r="W20" i="3" s="1"/>
  <c r="J20" i="4"/>
  <c r="N20" i="4" s="1"/>
  <c r="D21" i="4"/>
  <c r="N520" i="4" l="1"/>
  <c r="I521" i="3" s="1" a="1"/>
  <c r="I21" i="3" a="1"/>
  <c r="S20" i="3"/>
  <c r="T20" i="3"/>
  <c r="V20" i="3" s="1"/>
  <c r="X20" i="3" s="1"/>
  <c r="H21" i="4"/>
  <c r="L21" i="4" s="1"/>
  <c r="E21" i="4"/>
  <c r="S520" i="3"/>
  <c r="T520" i="3"/>
  <c r="V520" i="3" s="1"/>
  <c r="X520" i="3" s="1"/>
  <c r="L521" i="4" l="1"/>
  <c r="I21" i="3"/>
  <c r="L21" i="3" s="1"/>
  <c r="O21" i="3" s="1"/>
  <c r="K21" i="3"/>
  <c r="N21" i="3" s="1"/>
  <c r="Q21" i="3" s="1"/>
  <c r="J21" i="3"/>
  <c r="M21" i="3" s="1"/>
  <c r="P21" i="3" s="1"/>
  <c r="I21" i="4"/>
  <c r="M21" i="4" s="1"/>
  <c r="M521" i="4" s="1"/>
  <c r="F21" i="4"/>
  <c r="K521" i="3"/>
  <c r="N521" i="3" s="1"/>
  <c r="Q521" i="3" s="1"/>
  <c r="J521" i="3"/>
  <c r="M521" i="3" s="1"/>
  <c r="P521" i="3" s="1"/>
  <c r="I521" i="3"/>
  <c r="L521" i="3" s="1"/>
  <c r="O521" i="3" s="1"/>
  <c r="J21" i="4" l="1"/>
  <c r="N21" i="4" s="1"/>
  <c r="N521" i="4" s="1"/>
  <c r="D22" i="4"/>
  <c r="R21" i="3"/>
  <c r="U21" i="3"/>
  <c r="W21" i="3" s="1"/>
  <c r="R521" i="3"/>
  <c r="U521" i="3"/>
  <c r="W521" i="3" s="1"/>
  <c r="I22" i="3" a="1"/>
  <c r="I522" i="3" a="1"/>
  <c r="S521" i="3" l="1"/>
  <c r="T521" i="3"/>
  <c r="V521" i="3" s="1"/>
  <c r="X521" i="3" s="1"/>
  <c r="J22" i="3"/>
  <c r="M22" i="3" s="1"/>
  <c r="P22" i="3" s="1"/>
  <c r="I22" i="3"/>
  <c r="L22" i="3" s="1"/>
  <c r="O22" i="3" s="1"/>
  <c r="K22" i="3"/>
  <c r="N22" i="3" s="1"/>
  <c r="Q22" i="3" s="1"/>
  <c r="K522" i="3"/>
  <c r="N522" i="3" s="1"/>
  <c r="Q522" i="3" s="1"/>
  <c r="J522" i="3"/>
  <c r="M522" i="3" s="1"/>
  <c r="P522" i="3" s="1"/>
  <c r="I522" i="3"/>
  <c r="L522" i="3" s="1"/>
  <c r="O522" i="3" s="1"/>
  <c r="H22" i="4"/>
  <c r="L22" i="4" s="1"/>
  <c r="E22" i="4"/>
  <c r="S21" i="3"/>
  <c r="T21" i="3"/>
  <c r="V21" i="3" s="1"/>
  <c r="X21" i="3" s="1"/>
  <c r="R522" i="3" l="1"/>
  <c r="U522" i="3"/>
  <c r="W522" i="3" s="1"/>
  <c r="R22" i="3"/>
  <c r="U22" i="3"/>
  <c r="W22" i="3" s="1"/>
  <c r="I22" i="4"/>
  <c r="M22" i="4" s="1"/>
  <c r="M522" i="4" s="1"/>
  <c r="F22" i="4"/>
  <c r="L522" i="4"/>
  <c r="J22" i="4" l="1"/>
  <c r="N22" i="4" s="1"/>
  <c r="D23" i="4"/>
  <c r="S22" i="3"/>
  <c r="T22" i="3"/>
  <c r="V22" i="3" s="1"/>
  <c r="X22" i="3" s="1"/>
  <c r="S522" i="3"/>
  <c r="T522" i="3" s="1"/>
  <c r="V522" i="3" s="1"/>
  <c r="X522" i="3" s="1"/>
  <c r="N522" i="4" l="1"/>
  <c r="I523" i="3" s="1" a="1"/>
  <c r="I23" i="3" a="1"/>
  <c r="H23" i="4"/>
  <c r="L23" i="4" s="1"/>
  <c r="E23" i="4"/>
  <c r="I23" i="4" l="1"/>
  <c r="M23" i="4" s="1"/>
  <c r="M523" i="4" s="1"/>
  <c r="F23" i="4"/>
  <c r="L523" i="4"/>
  <c r="I23" i="3"/>
  <c r="L23" i="3" s="1"/>
  <c r="O23" i="3" s="1"/>
  <c r="K23" i="3"/>
  <c r="N23" i="3" s="1"/>
  <c r="Q23" i="3" s="1"/>
  <c r="J23" i="3"/>
  <c r="M23" i="3" s="1"/>
  <c r="P23" i="3" s="1"/>
  <c r="K523" i="3"/>
  <c r="N523" i="3" s="1"/>
  <c r="Q523" i="3" s="1"/>
  <c r="J523" i="3"/>
  <c r="M523" i="3" s="1"/>
  <c r="P523" i="3" s="1"/>
  <c r="I523" i="3"/>
  <c r="L523" i="3" s="1"/>
  <c r="O523" i="3" s="1"/>
  <c r="R23" i="3" l="1"/>
  <c r="U23" i="3"/>
  <c r="W23" i="3" s="1"/>
  <c r="R523" i="3"/>
  <c r="U523" i="3"/>
  <c r="W523" i="3" s="1"/>
  <c r="J23" i="4"/>
  <c r="N23" i="4" s="1"/>
  <c r="D24" i="4"/>
  <c r="H24" i="4" l="1"/>
  <c r="L24" i="4" s="1"/>
  <c r="E24" i="4"/>
  <c r="S523" i="3"/>
  <c r="T523" i="3" s="1"/>
  <c r="V523" i="3" s="1"/>
  <c r="X523" i="3" s="1"/>
  <c r="N523" i="4"/>
  <c r="I524" i="3" s="1" a="1"/>
  <c r="I24" i="3" a="1"/>
  <c r="S23" i="3"/>
  <c r="T23" i="3"/>
  <c r="V23" i="3" s="1"/>
  <c r="X23" i="3" s="1"/>
  <c r="K524" i="3" l="1"/>
  <c r="N524" i="3" s="1"/>
  <c r="Q524" i="3" s="1"/>
  <c r="J524" i="3"/>
  <c r="M524" i="3" s="1"/>
  <c r="P524" i="3" s="1"/>
  <c r="I524" i="3"/>
  <c r="L524" i="3" s="1"/>
  <c r="O524" i="3" s="1"/>
  <c r="F24" i="4"/>
  <c r="I24" i="4"/>
  <c r="M24" i="4" s="1"/>
  <c r="M524" i="4" s="1"/>
  <c r="I24" i="3"/>
  <c r="L24" i="3" s="1"/>
  <c r="O24" i="3" s="1"/>
  <c r="K24" i="3"/>
  <c r="N24" i="3" s="1"/>
  <c r="Q24" i="3" s="1"/>
  <c r="J24" i="3"/>
  <c r="M24" i="3" s="1"/>
  <c r="P24" i="3" s="1"/>
  <c r="L524" i="4"/>
  <c r="R24" i="3" l="1"/>
  <c r="U24" i="3"/>
  <c r="W24" i="3" s="1"/>
  <c r="J24" i="4"/>
  <c r="N24" i="4" s="1"/>
  <c r="D25" i="4"/>
  <c r="R524" i="3"/>
  <c r="U524" i="3"/>
  <c r="W524" i="3" s="1"/>
  <c r="N524" i="4" l="1"/>
  <c r="I525" i="3" s="1" a="1"/>
  <c r="I25" i="3" a="1"/>
  <c r="H25" i="4"/>
  <c r="L25" i="4" s="1"/>
  <c r="E25" i="4"/>
  <c r="S24" i="3"/>
  <c r="T24" i="3" s="1"/>
  <c r="V24" i="3" s="1"/>
  <c r="X24" i="3" s="1"/>
  <c r="S524" i="3"/>
  <c r="T524" i="3" s="1"/>
  <c r="V524" i="3" s="1"/>
  <c r="X524" i="3" s="1"/>
  <c r="I25" i="4" l="1"/>
  <c r="M25" i="4" s="1"/>
  <c r="M525" i="4" s="1"/>
  <c r="F25" i="4"/>
  <c r="L525" i="4"/>
  <c r="K25" i="3"/>
  <c r="N25" i="3" s="1"/>
  <c r="Q25" i="3" s="1"/>
  <c r="J25" i="3"/>
  <c r="M25" i="3" s="1"/>
  <c r="P25" i="3" s="1"/>
  <c r="I25" i="3"/>
  <c r="L25" i="3" s="1"/>
  <c r="O25" i="3" s="1"/>
  <c r="K525" i="3"/>
  <c r="N525" i="3" s="1"/>
  <c r="Q525" i="3" s="1"/>
  <c r="J525" i="3"/>
  <c r="M525" i="3" s="1"/>
  <c r="P525" i="3" s="1"/>
  <c r="I525" i="3"/>
  <c r="L525" i="3" s="1"/>
  <c r="O525" i="3" s="1"/>
  <c r="R25" i="3" l="1"/>
  <c r="U25" i="3"/>
  <c r="W25" i="3" s="1"/>
  <c r="R525" i="3"/>
  <c r="U525" i="3"/>
  <c r="W525" i="3" s="1"/>
  <c r="D26" i="4"/>
  <c r="J25" i="4"/>
  <c r="N25" i="4" s="1"/>
  <c r="N525" i="4" l="1"/>
  <c r="I526" i="3" s="1" a="1"/>
  <c r="I26" i="3" a="1"/>
  <c r="H26" i="4"/>
  <c r="L26" i="4" s="1"/>
  <c r="E26" i="4"/>
  <c r="S525" i="3"/>
  <c r="T525" i="3"/>
  <c r="V525" i="3" s="1"/>
  <c r="X525" i="3" s="1"/>
  <c r="S25" i="3"/>
  <c r="T25" i="3"/>
  <c r="V25" i="3" s="1"/>
  <c r="X25" i="3" s="1"/>
  <c r="F26" i="4" l="1"/>
  <c r="I26" i="4"/>
  <c r="M26" i="4" s="1"/>
  <c r="M526" i="4" s="1"/>
  <c r="L526" i="4"/>
  <c r="I26" i="3"/>
  <c r="L26" i="3" s="1"/>
  <c r="O26" i="3" s="1"/>
  <c r="K26" i="3"/>
  <c r="N26" i="3" s="1"/>
  <c r="Q26" i="3" s="1"/>
  <c r="J26" i="3"/>
  <c r="M26" i="3" s="1"/>
  <c r="P26" i="3" s="1"/>
  <c r="J526" i="3"/>
  <c r="M526" i="3" s="1"/>
  <c r="P526" i="3" s="1"/>
  <c r="I526" i="3"/>
  <c r="L526" i="3" s="1"/>
  <c r="O526" i="3" s="1"/>
  <c r="K526" i="3"/>
  <c r="N526" i="3" s="1"/>
  <c r="Q526" i="3" s="1"/>
  <c r="R26" i="3" l="1"/>
  <c r="U26" i="3"/>
  <c r="W26" i="3" s="1"/>
  <c r="R526" i="3"/>
  <c r="U526" i="3"/>
  <c r="W526" i="3" s="1"/>
  <c r="D27" i="4"/>
  <c r="J26" i="4"/>
  <c r="N26" i="4" s="1"/>
  <c r="N526" i="4" l="1"/>
  <c r="I527" i="3" s="1" a="1"/>
  <c r="I27" i="3" a="1"/>
  <c r="S526" i="3"/>
  <c r="T526" i="3" s="1"/>
  <c r="V526" i="3" s="1"/>
  <c r="X526" i="3" s="1"/>
  <c r="E27" i="4"/>
  <c r="H27" i="4"/>
  <c r="L27" i="4" s="1"/>
  <c r="S26" i="3"/>
  <c r="T26" i="3" s="1"/>
  <c r="V26" i="3" s="1"/>
  <c r="X26" i="3" s="1"/>
  <c r="L527" i="4" l="1"/>
  <c r="K27" i="3"/>
  <c r="N27" i="3" s="1"/>
  <c r="Q27" i="3" s="1"/>
  <c r="J27" i="3"/>
  <c r="M27" i="3" s="1"/>
  <c r="P27" i="3" s="1"/>
  <c r="I27" i="3"/>
  <c r="L27" i="3" s="1"/>
  <c r="O27" i="3" s="1"/>
  <c r="F27" i="4"/>
  <c r="I27" i="4"/>
  <c r="M27" i="4" s="1"/>
  <c r="M527" i="4" s="1"/>
  <c r="I527" i="3"/>
  <c r="L527" i="3" s="1"/>
  <c r="O527" i="3" s="1"/>
  <c r="J527" i="3"/>
  <c r="M527" i="3" s="1"/>
  <c r="P527" i="3" s="1"/>
  <c r="K527" i="3"/>
  <c r="N527" i="3" s="1"/>
  <c r="Q527" i="3" s="1"/>
  <c r="R527" i="3" l="1"/>
  <c r="U527" i="3"/>
  <c r="W527" i="3" s="1"/>
  <c r="D28" i="4"/>
  <c r="J27" i="4"/>
  <c r="N27" i="4" s="1"/>
  <c r="N527" i="4" s="1"/>
  <c r="R27" i="3"/>
  <c r="U27" i="3"/>
  <c r="W27" i="3" s="1"/>
  <c r="I28" i="3" a="1"/>
  <c r="I528" i="3" a="1"/>
  <c r="S27" i="3" l="1"/>
  <c r="T27" i="3"/>
  <c r="V27" i="3" s="1"/>
  <c r="X27" i="3" s="1"/>
  <c r="H28" i="4"/>
  <c r="L28" i="4" s="1"/>
  <c r="E28" i="4"/>
  <c r="I28" i="3"/>
  <c r="L28" i="3" s="1"/>
  <c r="O28" i="3" s="1"/>
  <c r="K28" i="3"/>
  <c r="N28" i="3" s="1"/>
  <c r="Q28" i="3" s="1"/>
  <c r="J28" i="3"/>
  <c r="M28" i="3" s="1"/>
  <c r="P28" i="3" s="1"/>
  <c r="I528" i="3"/>
  <c r="L528" i="3" s="1"/>
  <c r="O528" i="3" s="1"/>
  <c r="K528" i="3"/>
  <c r="N528" i="3" s="1"/>
  <c r="Q528" i="3" s="1"/>
  <c r="J528" i="3"/>
  <c r="M528" i="3" s="1"/>
  <c r="P528" i="3" s="1"/>
  <c r="S527" i="3"/>
  <c r="T527" i="3" s="1"/>
  <c r="V527" i="3" s="1"/>
  <c r="X527" i="3" s="1"/>
  <c r="R28" i="3" l="1"/>
  <c r="U28" i="3"/>
  <c r="W28" i="3" s="1"/>
  <c r="F28" i="4"/>
  <c r="I28" i="4"/>
  <c r="M28" i="4" s="1"/>
  <c r="M528" i="4" s="1"/>
  <c r="R528" i="3"/>
  <c r="U528" i="3"/>
  <c r="W528" i="3" s="1"/>
  <c r="L528" i="4"/>
  <c r="D29" i="4" l="1"/>
  <c r="J28" i="4"/>
  <c r="N28" i="4" s="1"/>
  <c r="S528" i="3"/>
  <c r="T528" i="3"/>
  <c r="V528" i="3" s="1"/>
  <c r="X528" i="3" s="1"/>
  <c r="S28" i="3"/>
  <c r="T28" i="3"/>
  <c r="V28" i="3" s="1"/>
  <c r="X28" i="3" s="1"/>
  <c r="N528" i="4" l="1"/>
  <c r="I529" i="3" s="1" a="1"/>
  <c r="I29" i="3" a="1"/>
  <c r="H29" i="4"/>
  <c r="L29" i="4" s="1"/>
  <c r="E29" i="4"/>
  <c r="I29" i="4" l="1"/>
  <c r="M29" i="4" s="1"/>
  <c r="M529" i="4" s="1"/>
  <c r="F29" i="4"/>
  <c r="L529" i="4"/>
  <c r="K29" i="3"/>
  <c r="N29" i="3" s="1"/>
  <c r="Q29" i="3" s="1"/>
  <c r="J29" i="3"/>
  <c r="M29" i="3" s="1"/>
  <c r="P29" i="3" s="1"/>
  <c r="I29" i="3"/>
  <c r="L29" i="3" s="1"/>
  <c r="O29" i="3" s="1"/>
  <c r="K529" i="3"/>
  <c r="N529" i="3" s="1"/>
  <c r="Q529" i="3" s="1"/>
  <c r="J529" i="3"/>
  <c r="M529" i="3" s="1"/>
  <c r="P529" i="3" s="1"/>
  <c r="I529" i="3"/>
  <c r="L529" i="3" s="1"/>
  <c r="O529" i="3" s="1"/>
  <c r="R29" i="3" l="1"/>
  <c r="U29" i="3"/>
  <c r="W29" i="3" s="1"/>
  <c r="R529" i="3"/>
  <c r="U529" i="3"/>
  <c r="W529" i="3" s="1"/>
  <c r="J29" i="4"/>
  <c r="N29" i="4" s="1"/>
  <c r="D30" i="4"/>
  <c r="S529" i="3" l="1"/>
  <c r="T529" i="3"/>
  <c r="V529" i="3" s="1"/>
  <c r="X529" i="3" s="1"/>
  <c r="H30" i="4"/>
  <c r="L30" i="4" s="1"/>
  <c r="E30" i="4"/>
  <c r="N529" i="4"/>
  <c r="I530" i="3" s="1" a="1"/>
  <c r="I30" i="3" a="1"/>
  <c r="S29" i="3"/>
  <c r="T29" i="3"/>
  <c r="V29" i="3" s="1"/>
  <c r="X29" i="3" s="1"/>
  <c r="K30" i="3" l="1"/>
  <c r="N30" i="3" s="1"/>
  <c r="Q30" i="3" s="1"/>
  <c r="J30" i="3"/>
  <c r="M30" i="3" s="1"/>
  <c r="P30" i="3" s="1"/>
  <c r="I30" i="3"/>
  <c r="L30" i="3" s="1"/>
  <c r="O30" i="3" s="1"/>
  <c r="I30" i="4"/>
  <c r="M30" i="4" s="1"/>
  <c r="M530" i="4" s="1"/>
  <c r="F30" i="4"/>
  <c r="K530" i="3"/>
  <c r="N530" i="3" s="1"/>
  <c r="Q530" i="3" s="1"/>
  <c r="J530" i="3"/>
  <c r="M530" i="3" s="1"/>
  <c r="P530" i="3" s="1"/>
  <c r="I530" i="3"/>
  <c r="L530" i="3" s="1"/>
  <c r="O530" i="3" s="1"/>
  <c r="L530" i="4"/>
  <c r="R530" i="3" l="1"/>
  <c r="U530" i="3"/>
  <c r="W530" i="3" s="1"/>
  <c r="J30" i="4"/>
  <c r="N30" i="4" s="1"/>
  <c r="D31" i="4"/>
  <c r="R30" i="3"/>
  <c r="U30" i="3"/>
  <c r="W30" i="3" s="1"/>
  <c r="H31" i="4" l="1"/>
  <c r="L31" i="4" s="1"/>
  <c r="E31" i="4"/>
  <c r="S30" i="3"/>
  <c r="T30" i="3"/>
  <c r="V30" i="3" s="1"/>
  <c r="X30" i="3" s="1"/>
  <c r="N530" i="4"/>
  <c r="I531" i="3" s="1" a="1"/>
  <c r="I31" i="3" a="1"/>
  <c r="S530" i="3"/>
  <c r="T530" i="3"/>
  <c r="V530" i="3" s="1"/>
  <c r="X530" i="3" s="1"/>
  <c r="K531" i="3" l="1"/>
  <c r="N531" i="3" s="1"/>
  <c r="Q531" i="3" s="1"/>
  <c r="J531" i="3"/>
  <c r="M531" i="3" s="1"/>
  <c r="P531" i="3" s="1"/>
  <c r="I531" i="3"/>
  <c r="L531" i="3" s="1"/>
  <c r="O531" i="3" s="1"/>
  <c r="I31" i="4"/>
  <c r="M31" i="4" s="1"/>
  <c r="M531" i="4" s="1"/>
  <c r="F31" i="4"/>
  <c r="J31" i="3"/>
  <c r="M31" i="3" s="1"/>
  <c r="P31" i="3" s="1"/>
  <c r="I31" i="3"/>
  <c r="L31" i="3" s="1"/>
  <c r="O31" i="3" s="1"/>
  <c r="K31" i="3"/>
  <c r="N31" i="3" s="1"/>
  <c r="Q31" i="3" s="1"/>
  <c r="L531" i="4"/>
  <c r="R31" i="3" l="1"/>
  <c r="U31" i="3"/>
  <c r="W31" i="3" s="1"/>
  <c r="J31" i="4"/>
  <c r="N31" i="4" s="1"/>
  <c r="D32" i="4"/>
  <c r="R531" i="3"/>
  <c r="U531" i="3"/>
  <c r="W531" i="3" s="1"/>
  <c r="S531" i="3" l="1"/>
  <c r="T531" i="3"/>
  <c r="V531" i="3" s="1"/>
  <c r="X531" i="3" s="1"/>
  <c r="H32" i="4"/>
  <c r="L32" i="4" s="1"/>
  <c r="E32" i="4"/>
  <c r="S31" i="3"/>
  <c r="T31" i="3" s="1"/>
  <c r="V31" i="3" s="1"/>
  <c r="X31" i="3" s="1"/>
  <c r="N531" i="4"/>
  <c r="I532" i="3" s="1" a="1"/>
  <c r="I32" i="3" a="1"/>
  <c r="K32" i="3" l="1"/>
  <c r="N32" i="3" s="1"/>
  <c r="Q32" i="3" s="1"/>
  <c r="J32" i="3"/>
  <c r="M32" i="3" s="1"/>
  <c r="P32" i="3" s="1"/>
  <c r="I32" i="3"/>
  <c r="L32" i="3" s="1"/>
  <c r="O32" i="3" s="1"/>
  <c r="I32" i="4"/>
  <c r="M32" i="4" s="1"/>
  <c r="M532" i="4" s="1"/>
  <c r="F32" i="4"/>
  <c r="K532" i="3"/>
  <c r="N532" i="3" s="1"/>
  <c r="Q532" i="3" s="1"/>
  <c r="J532" i="3"/>
  <c r="M532" i="3" s="1"/>
  <c r="P532" i="3" s="1"/>
  <c r="I532" i="3"/>
  <c r="L532" i="3" s="1"/>
  <c r="O532" i="3" s="1"/>
  <c r="L532" i="4"/>
  <c r="R532" i="3" l="1"/>
  <c r="U532" i="3"/>
  <c r="W532" i="3" s="1"/>
  <c r="D33" i="4"/>
  <c r="J32" i="4"/>
  <c r="N32" i="4" s="1"/>
  <c r="R32" i="3"/>
  <c r="U32" i="3"/>
  <c r="W32" i="3" s="1"/>
  <c r="S32" i="3" l="1"/>
  <c r="T32" i="3" s="1"/>
  <c r="V32" i="3" s="1"/>
  <c r="X32" i="3" s="1"/>
  <c r="H33" i="4"/>
  <c r="L33" i="4" s="1"/>
  <c r="E33" i="4"/>
  <c r="S532" i="3"/>
  <c r="T532" i="3" s="1"/>
  <c r="V532" i="3" s="1"/>
  <c r="X532" i="3" s="1"/>
  <c r="N532" i="4"/>
  <c r="I533" i="3" s="1" a="1"/>
  <c r="I33" i="3" a="1"/>
  <c r="K533" i="3" l="1"/>
  <c r="N533" i="3" s="1"/>
  <c r="Q533" i="3" s="1"/>
  <c r="J533" i="3"/>
  <c r="M533" i="3" s="1"/>
  <c r="P533" i="3" s="1"/>
  <c r="I533" i="3"/>
  <c r="L533" i="3" s="1"/>
  <c r="O533" i="3" s="1"/>
  <c r="L533" i="4"/>
  <c r="J33" i="3"/>
  <c r="M33" i="3" s="1"/>
  <c r="P33" i="3" s="1"/>
  <c r="I33" i="3"/>
  <c r="L33" i="3" s="1"/>
  <c r="O33" i="3" s="1"/>
  <c r="K33" i="3"/>
  <c r="N33" i="3" s="1"/>
  <c r="Q33" i="3" s="1"/>
  <c r="F33" i="4"/>
  <c r="I33" i="4"/>
  <c r="M33" i="4" s="1"/>
  <c r="M533" i="4" s="1"/>
  <c r="R33" i="3" l="1"/>
  <c r="U33" i="3"/>
  <c r="W33" i="3" s="1"/>
  <c r="D34" i="4"/>
  <c r="J33" i="4"/>
  <c r="N33" i="4" s="1"/>
  <c r="N533" i="4" s="1"/>
  <c r="I534" i="3" s="1" a="1"/>
  <c r="R533" i="3"/>
  <c r="U533" i="3"/>
  <c r="W533" i="3" s="1"/>
  <c r="J534" i="3" l="1"/>
  <c r="M534" i="3" s="1"/>
  <c r="P534" i="3" s="1"/>
  <c r="I534" i="3"/>
  <c r="L534" i="3" s="1"/>
  <c r="O534" i="3" s="1"/>
  <c r="K534" i="3"/>
  <c r="N534" i="3" s="1"/>
  <c r="Q534" i="3" s="1"/>
  <c r="S533" i="3"/>
  <c r="T533" i="3" s="1"/>
  <c r="V533" i="3" s="1"/>
  <c r="X533" i="3" s="1"/>
  <c r="H34" i="4"/>
  <c r="L34" i="4" s="1"/>
  <c r="E34" i="4"/>
  <c r="I34" i="3" a="1"/>
  <c r="S33" i="3"/>
  <c r="T33" i="3"/>
  <c r="V33" i="3" s="1"/>
  <c r="X33" i="3" s="1"/>
  <c r="K34" i="3" l="1"/>
  <c r="N34" i="3" s="1"/>
  <c r="Q34" i="3" s="1"/>
  <c r="J34" i="3"/>
  <c r="M34" i="3" s="1"/>
  <c r="P34" i="3" s="1"/>
  <c r="I34" i="3"/>
  <c r="L34" i="3" s="1"/>
  <c r="O34" i="3" s="1"/>
  <c r="L534" i="4"/>
  <c r="F34" i="4"/>
  <c r="I34" i="4"/>
  <c r="M34" i="4" s="1"/>
  <c r="M534" i="4" s="1"/>
  <c r="R534" i="3"/>
  <c r="U534" i="3"/>
  <c r="W534" i="3" s="1"/>
  <c r="S534" i="3" l="1"/>
  <c r="T534" i="3"/>
  <c r="V534" i="3" s="1"/>
  <c r="X534" i="3" s="1"/>
  <c r="D35" i="4"/>
  <c r="J34" i="4"/>
  <c r="N34" i="4" s="1"/>
  <c r="N534" i="4" s="1"/>
  <c r="I35" i="3" a="1"/>
  <c r="I535" i="3" a="1"/>
  <c r="R34" i="3"/>
  <c r="U34" i="3"/>
  <c r="W34" i="3" s="1"/>
  <c r="S34" i="3" l="1"/>
  <c r="T34" i="3"/>
  <c r="V34" i="3" s="1"/>
  <c r="X34" i="3" s="1"/>
  <c r="K35" i="3"/>
  <c r="N35" i="3" s="1"/>
  <c r="Q35" i="3" s="1"/>
  <c r="J35" i="3"/>
  <c r="M35" i="3" s="1"/>
  <c r="P35" i="3" s="1"/>
  <c r="I35" i="3"/>
  <c r="L35" i="3" s="1"/>
  <c r="O35" i="3" s="1"/>
  <c r="I535" i="3"/>
  <c r="L535" i="3" s="1"/>
  <c r="O535" i="3" s="1"/>
  <c r="J535" i="3"/>
  <c r="M535" i="3" s="1"/>
  <c r="P535" i="3" s="1"/>
  <c r="K535" i="3"/>
  <c r="N535" i="3" s="1"/>
  <c r="Q535" i="3" s="1"/>
  <c r="E35" i="4"/>
  <c r="H35" i="4"/>
  <c r="L35" i="4" s="1"/>
  <c r="R535" i="3" l="1"/>
  <c r="U535" i="3"/>
  <c r="W535" i="3" s="1"/>
  <c r="R35" i="3"/>
  <c r="U35" i="3"/>
  <c r="W35" i="3" s="1"/>
  <c r="L535" i="4"/>
  <c r="I35" i="4"/>
  <c r="M35" i="4" s="1"/>
  <c r="M535" i="4" s="1"/>
  <c r="F35" i="4"/>
  <c r="D36" i="4" l="1"/>
  <c r="J35" i="4"/>
  <c r="N35" i="4" s="1"/>
  <c r="N535" i="4" s="1"/>
  <c r="I536" i="3" s="1" a="1"/>
  <c r="S35" i="3"/>
  <c r="T35" i="3"/>
  <c r="V35" i="3" s="1"/>
  <c r="X35" i="3" s="1"/>
  <c r="I36" i="3" a="1"/>
  <c r="S535" i="3"/>
  <c r="T535" i="3"/>
  <c r="V535" i="3" s="1"/>
  <c r="X535" i="3" s="1"/>
  <c r="I536" i="3" l="1"/>
  <c r="L536" i="3" s="1"/>
  <c r="O536" i="3" s="1"/>
  <c r="K536" i="3"/>
  <c r="N536" i="3" s="1"/>
  <c r="Q536" i="3" s="1"/>
  <c r="J536" i="3"/>
  <c r="M536" i="3" s="1"/>
  <c r="P536" i="3" s="1"/>
  <c r="K36" i="3"/>
  <c r="N36" i="3" s="1"/>
  <c r="Q36" i="3" s="1"/>
  <c r="J36" i="3"/>
  <c r="M36" i="3" s="1"/>
  <c r="P36" i="3" s="1"/>
  <c r="I36" i="3"/>
  <c r="L36" i="3" s="1"/>
  <c r="O36" i="3" s="1"/>
  <c r="H36" i="4"/>
  <c r="L36" i="4" s="1"/>
  <c r="E36" i="4"/>
  <c r="L536" i="4" l="1"/>
  <c r="I36" i="4"/>
  <c r="M36" i="4" s="1"/>
  <c r="M536" i="4" s="1"/>
  <c r="F36" i="4"/>
  <c r="R36" i="3"/>
  <c r="U36" i="3"/>
  <c r="W36" i="3" s="1"/>
  <c r="R536" i="3"/>
  <c r="U536" i="3"/>
  <c r="W536" i="3" s="1"/>
  <c r="J36" i="4" l="1"/>
  <c r="N36" i="4" s="1"/>
  <c r="N536" i="4" s="1"/>
  <c r="D37" i="4"/>
  <c r="S36" i="3"/>
  <c r="T36" i="3"/>
  <c r="V36" i="3" s="1"/>
  <c r="X36" i="3" s="1"/>
  <c r="I37" i="3" a="1"/>
  <c r="S536" i="3"/>
  <c r="T536" i="3"/>
  <c r="V536" i="3" s="1"/>
  <c r="X536" i="3" s="1"/>
  <c r="I537" i="3" a="1"/>
  <c r="K537" i="3" l="1"/>
  <c r="N537" i="3" s="1"/>
  <c r="Q537" i="3" s="1"/>
  <c r="J537" i="3"/>
  <c r="M537" i="3" s="1"/>
  <c r="P537" i="3" s="1"/>
  <c r="I537" i="3"/>
  <c r="L537" i="3" s="1"/>
  <c r="O537" i="3" s="1"/>
  <c r="K37" i="3"/>
  <c r="N37" i="3" s="1"/>
  <c r="Q37" i="3" s="1"/>
  <c r="J37" i="3"/>
  <c r="M37" i="3" s="1"/>
  <c r="P37" i="3" s="1"/>
  <c r="I37" i="3"/>
  <c r="L37" i="3" s="1"/>
  <c r="O37" i="3" s="1"/>
  <c r="H37" i="4"/>
  <c r="L37" i="4" s="1"/>
  <c r="E37" i="4"/>
  <c r="I37" i="4" l="1"/>
  <c r="M37" i="4" s="1"/>
  <c r="M537" i="4" s="1"/>
  <c r="F37" i="4"/>
  <c r="L537" i="4"/>
  <c r="R37" i="3"/>
  <c r="U37" i="3"/>
  <c r="W37" i="3" s="1"/>
  <c r="R537" i="3"/>
  <c r="U537" i="3"/>
  <c r="W537" i="3" s="1"/>
  <c r="S37" i="3" l="1"/>
  <c r="T37" i="3"/>
  <c r="V37" i="3" s="1"/>
  <c r="X37" i="3" s="1"/>
  <c r="J37" i="4"/>
  <c r="N37" i="4" s="1"/>
  <c r="D38" i="4"/>
  <c r="S537" i="3"/>
  <c r="T537" i="3"/>
  <c r="V537" i="3" s="1"/>
  <c r="X537" i="3" s="1"/>
  <c r="N537" i="4" l="1"/>
  <c r="I538" i="3" s="1" a="1"/>
  <c r="I38" i="3" a="1"/>
  <c r="H38" i="4"/>
  <c r="L38" i="4" s="1"/>
  <c r="E38" i="4"/>
  <c r="I38" i="4" l="1"/>
  <c r="M38" i="4" s="1"/>
  <c r="M538" i="4" s="1"/>
  <c r="F38" i="4"/>
  <c r="L538" i="4"/>
  <c r="J38" i="3"/>
  <c r="M38" i="3" s="1"/>
  <c r="P38" i="3" s="1"/>
  <c r="I38" i="3"/>
  <c r="L38" i="3" s="1"/>
  <c r="O38" i="3" s="1"/>
  <c r="K38" i="3"/>
  <c r="N38" i="3" s="1"/>
  <c r="Q38" i="3" s="1"/>
  <c r="K538" i="3"/>
  <c r="N538" i="3" s="1"/>
  <c r="Q538" i="3" s="1"/>
  <c r="J538" i="3"/>
  <c r="M538" i="3" s="1"/>
  <c r="P538" i="3" s="1"/>
  <c r="I538" i="3"/>
  <c r="L538" i="3" s="1"/>
  <c r="O538" i="3" s="1"/>
  <c r="R38" i="3" l="1"/>
  <c r="U38" i="3"/>
  <c r="W38" i="3" s="1"/>
  <c r="R538" i="3"/>
  <c r="U538" i="3"/>
  <c r="W538" i="3" s="1"/>
  <c r="D39" i="4"/>
  <c r="J38" i="4"/>
  <c r="N38" i="4" s="1"/>
  <c r="H39" i="4" l="1"/>
  <c r="L39" i="4" s="1"/>
  <c r="E39" i="4"/>
  <c r="N538" i="4"/>
  <c r="I539" i="3" s="1" a="1"/>
  <c r="I39" i="3" a="1"/>
  <c r="S538" i="3"/>
  <c r="T538" i="3"/>
  <c r="V538" i="3" s="1"/>
  <c r="X538" i="3" s="1"/>
  <c r="S38" i="3"/>
  <c r="T38" i="3"/>
  <c r="V38" i="3" s="1"/>
  <c r="X38" i="3" s="1"/>
  <c r="I39" i="3" l="1"/>
  <c r="L39" i="3" s="1"/>
  <c r="O39" i="3" s="1"/>
  <c r="K39" i="3"/>
  <c r="N39" i="3" s="1"/>
  <c r="Q39" i="3" s="1"/>
  <c r="J39" i="3"/>
  <c r="M39" i="3" s="1"/>
  <c r="P39" i="3" s="1"/>
  <c r="F39" i="4"/>
  <c r="I39" i="4"/>
  <c r="M39" i="4" s="1"/>
  <c r="M539" i="4" s="1"/>
  <c r="K539" i="3"/>
  <c r="N539" i="3" s="1"/>
  <c r="Q539" i="3" s="1"/>
  <c r="J539" i="3"/>
  <c r="M539" i="3" s="1"/>
  <c r="P539" i="3" s="1"/>
  <c r="I539" i="3"/>
  <c r="L539" i="3" s="1"/>
  <c r="O539" i="3" s="1"/>
  <c r="L539" i="4"/>
  <c r="R539" i="3" l="1"/>
  <c r="U539" i="3"/>
  <c r="W539" i="3" s="1"/>
  <c r="J39" i="4"/>
  <c r="N39" i="4" s="1"/>
  <c r="D40" i="4"/>
  <c r="R39" i="3"/>
  <c r="U39" i="3"/>
  <c r="W39" i="3" s="1"/>
  <c r="E40" i="4" l="1"/>
  <c r="H40" i="4"/>
  <c r="L40" i="4" s="1"/>
  <c r="S39" i="3"/>
  <c r="T39" i="3" s="1"/>
  <c r="V39" i="3" s="1"/>
  <c r="X39" i="3" s="1"/>
  <c r="N539" i="4"/>
  <c r="I540" i="3" s="1" a="1"/>
  <c r="I40" i="3" a="1"/>
  <c r="S539" i="3"/>
  <c r="T539" i="3"/>
  <c r="V539" i="3" s="1"/>
  <c r="X539" i="3" s="1"/>
  <c r="I40" i="3" l="1"/>
  <c r="L40" i="3" s="1"/>
  <c r="O40" i="3" s="1"/>
  <c r="K40" i="3"/>
  <c r="N40" i="3" s="1"/>
  <c r="Q40" i="3" s="1"/>
  <c r="J40" i="3"/>
  <c r="M40" i="3" s="1"/>
  <c r="P40" i="3" s="1"/>
  <c r="K540" i="3"/>
  <c r="N540" i="3" s="1"/>
  <c r="Q540" i="3" s="1"/>
  <c r="J540" i="3"/>
  <c r="M540" i="3" s="1"/>
  <c r="P540" i="3" s="1"/>
  <c r="I540" i="3"/>
  <c r="L540" i="3" s="1"/>
  <c r="O540" i="3" s="1"/>
  <c r="L540" i="4"/>
  <c r="I40" i="4"/>
  <c r="M40" i="4" s="1"/>
  <c r="M540" i="4" s="1"/>
  <c r="F40" i="4"/>
  <c r="D41" i="4" l="1"/>
  <c r="J40" i="4"/>
  <c r="N40" i="4" s="1"/>
  <c r="N540" i="4" s="1"/>
  <c r="I541" i="3" s="1" a="1"/>
  <c r="R540" i="3"/>
  <c r="U540" i="3"/>
  <c r="W540" i="3" s="1"/>
  <c r="R40" i="3"/>
  <c r="U40" i="3"/>
  <c r="W40" i="3" s="1"/>
  <c r="K541" i="3" l="1"/>
  <c r="N541" i="3" s="1"/>
  <c r="Q541" i="3" s="1"/>
  <c r="J541" i="3"/>
  <c r="M541" i="3" s="1"/>
  <c r="P541" i="3" s="1"/>
  <c r="I541" i="3"/>
  <c r="L541" i="3" s="1"/>
  <c r="O541" i="3" s="1"/>
  <c r="S40" i="3"/>
  <c r="T40" i="3"/>
  <c r="V40" i="3" s="1"/>
  <c r="X40" i="3" s="1"/>
  <c r="S540" i="3"/>
  <c r="T540" i="3"/>
  <c r="V540" i="3" s="1"/>
  <c r="X540" i="3" s="1"/>
  <c r="H41" i="4"/>
  <c r="L41" i="4" s="1"/>
  <c r="E41" i="4"/>
  <c r="I41" i="3" a="1"/>
  <c r="L541" i="4" l="1"/>
  <c r="I41" i="4"/>
  <c r="M41" i="4" s="1"/>
  <c r="M541" i="4" s="1"/>
  <c r="F41" i="4"/>
  <c r="K41" i="3"/>
  <c r="N41" i="3" s="1"/>
  <c r="Q41" i="3" s="1"/>
  <c r="J41" i="3"/>
  <c r="M41" i="3" s="1"/>
  <c r="P41" i="3" s="1"/>
  <c r="I41" i="3"/>
  <c r="L41" i="3" s="1"/>
  <c r="O41" i="3" s="1"/>
  <c r="R541" i="3"/>
  <c r="U541" i="3"/>
  <c r="W541" i="3" s="1"/>
  <c r="D42" i="4" l="1"/>
  <c r="J41" i="4"/>
  <c r="N41" i="4" s="1"/>
  <c r="N541" i="4" s="1"/>
  <c r="S541" i="3"/>
  <c r="T541" i="3"/>
  <c r="V541" i="3" s="1"/>
  <c r="X541" i="3" s="1"/>
  <c r="R41" i="3"/>
  <c r="U41" i="3"/>
  <c r="W41" i="3" s="1"/>
  <c r="I542" i="3" a="1"/>
  <c r="S41" i="3" l="1"/>
  <c r="T41" i="3"/>
  <c r="V41" i="3" s="1"/>
  <c r="X41" i="3" s="1"/>
  <c r="J542" i="3"/>
  <c r="M542" i="3" s="1"/>
  <c r="P542" i="3" s="1"/>
  <c r="I542" i="3"/>
  <c r="L542" i="3" s="1"/>
  <c r="O542" i="3" s="1"/>
  <c r="K542" i="3"/>
  <c r="N542" i="3" s="1"/>
  <c r="Q542" i="3" s="1"/>
  <c r="I42" i="3" a="1"/>
  <c r="H42" i="4"/>
  <c r="L42" i="4" s="1"/>
  <c r="E42" i="4"/>
  <c r="F42" i="4" l="1"/>
  <c r="I42" i="4"/>
  <c r="M42" i="4" s="1"/>
  <c r="M542" i="4" s="1"/>
  <c r="K42" i="3"/>
  <c r="N42" i="3" s="1"/>
  <c r="Q42" i="3" s="1"/>
  <c r="J42" i="3"/>
  <c r="M42" i="3" s="1"/>
  <c r="P42" i="3" s="1"/>
  <c r="I42" i="3"/>
  <c r="L42" i="3" s="1"/>
  <c r="O42" i="3" s="1"/>
  <c r="R542" i="3"/>
  <c r="U542" i="3"/>
  <c r="W542" i="3" s="1"/>
  <c r="L542" i="4"/>
  <c r="S542" i="3" l="1"/>
  <c r="T542" i="3"/>
  <c r="V542" i="3" s="1"/>
  <c r="X542" i="3" s="1"/>
  <c r="R42" i="3"/>
  <c r="U42" i="3"/>
  <c r="W42" i="3" s="1"/>
  <c r="D43" i="4"/>
  <c r="J42" i="4"/>
  <c r="N42" i="4" s="1"/>
  <c r="N542" i="4" s="1"/>
  <c r="I543" i="3" s="1" a="1"/>
  <c r="I543" i="3" l="1"/>
  <c r="L543" i="3" s="1"/>
  <c r="O543" i="3" s="1"/>
  <c r="J543" i="3"/>
  <c r="M543" i="3" s="1"/>
  <c r="P543" i="3" s="1"/>
  <c r="K543" i="3"/>
  <c r="N543" i="3" s="1"/>
  <c r="Q543" i="3" s="1"/>
  <c r="E43" i="4"/>
  <c r="H43" i="4"/>
  <c r="L43" i="4" s="1"/>
  <c r="S42" i="3"/>
  <c r="T42" i="3" s="1"/>
  <c r="V42" i="3" s="1"/>
  <c r="X42" i="3" s="1"/>
  <c r="I43" i="3" a="1"/>
  <c r="K43" i="3" l="1"/>
  <c r="N43" i="3" s="1"/>
  <c r="Q43" i="3" s="1"/>
  <c r="J43" i="3"/>
  <c r="M43" i="3" s="1"/>
  <c r="P43" i="3" s="1"/>
  <c r="I43" i="3"/>
  <c r="L43" i="3" s="1"/>
  <c r="O43" i="3" s="1"/>
  <c r="F43" i="4"/>
  <c r="I43" i="4"/>
  <c r="M43" i="4" s="1"/>
  <c r="M543" i="4" s="1"/>
  <c r="L543" i="4"/>
  <c r="R543" i="3"/>
  <c r="U543" i="3"/>
  <c r="W543" i="3" s="1"/>
  <c r="S543" i="3" l="1"/>
  <c r="T543" i="3"/>
  <c r="V543" i="3" s="1"/>
  <c r="X543" i="3" s="1"/>
  <c r="D44" i="4"/>
  <c r="J43" i="4"/>
  <c r="N43" i="4" s="1"/>
  <c r="R43" i="3"/>
  <c r="U43" i="3"/>
  <c r="W43" i="3" s="1"/>
  <c r="S43" i="3" l="1"/>
  <c r="T43" i="3"/>
  <c r="V43" i="3" s="1"/>
  <c r="X43" i="3" s="1"/>
  <c r="N543" i="4"/>
  <c r="I544" i="3" s="1" a="1"/>
  <c r="I44" i="3" a="1"/>
  <c r="H44" i="4"/>
  <c r="L44" i="4" s="1"/>
  <c r="E44" i="4"/>
  <c r="L544" i="4" l="1"/>
  <c r="I44" i="4"/>
  <c r="M44" i="4" s="1"/>
  <c r="M544" i="4" s="1"/>
  <c r="F44" i="4"/>
  <c r="K44" i="3"/>
  <c r="N44" i="3" s="1"/>
  <c r="Q44" i="3" s="1"/>
  <c r="J44" i="3"/>
  <c r="M44" i="3" s="1"/>
  <c r="P44" i="3" s="1"/>
  <c r="I44" i="3"/>
  <c r="L44" i="3" s="1"/>
  <c r="O44" i="3" s="1"/>
  <c r="I544" i="3"/>
  <c r="L544" i="3" s="1"/>
  <c r="O544" i="3" s="1"/>
  <c r="K544" i="3"/>
  <c r="N544" i="3" s="1"/>
  <c r="Q544" i="3" s="1"/>
  <c r="J544" i="3"/>
  <c r="M544" i="3" s="1"/>
  <c r="P544" i="3" s="1"/>
  <c r="R544" i="3" l="1"/>
  <c r="U544" i="3"/>
  <c r="W544" i="3" s="1"/>
  <c r="R44" i="3"/>
  <c r="U44" i="3"/>
  <c r="W44" i="3" s="1"/>
  <c r="J44" i="4"/>
  <c r="N44" i="4" s="1"/>
  <c r="N544" i="4" s="1"/>
  <c r="I545" i="3" s="1" a="1"/>
  <c r="D45" i="4"/>
  <c r="K545" i="3" l="1"/>
  <c r="N545" i="3" s="1"/>
  <c r="Q545" i="3" s="1"/>
  <c r="J545" i="3"/>
  <c r="M545" i="3" s="1"/>
  <c r="P545" i="3" s="1"/>
  <c r="I545" i="3"/>
  <c r="L545" i="3" s="1"/>
  <c r="O545" i="3" s="1"/>
  <c r="I45" i="3" a="1"/>
  <c r="H45" i="4"/>
  <c r="L45" i="4" s="1"/>
  <c r="E45" i="4"/>
  <c r="S44" i="3"/>
  <c r="T44" i="3"/>
  <c r="V44" i="3" s="1"/>
  <c r="X44" i="3" s="1"/>
  <c r="S544" i="3"/>
  <c r="T544" i="3"/>
  <c r="V544" i="3" s="1"/>
  <c r="X544" i="3" s="1"/>
  <c r="I45" i="4" l="1"/>
  <c r="M45" i="4" s="1"/>
  <c r="M545" i="4" s="1"/>
  <c r="F45" i="4"/>
  <c r="K45" i="3"/>
  <c r="N45" i="3" s="1"/>
  <c r="Q45" i="3" s="1"/>
  <c r="J45" i="3"/>
  <c r="M45" i="3" s="1"/>
  <c r="P45" i="3" s="1"/>
  <c r="I45" i="3"/>
  <c r="L45" i="3" s="1"/>
  <c r="O45" i="3" s="1"/>
  <c r="R545" i="3"/>
  <c r="U545" i="3"/>
  <c r="W545" i="3" s="1"/>
  <c r="L545" i="4"/>
  <c r="S545" i="3" l="1"/>
  <c r="T545" i="3"/>
  <c r="V545" i="3" s="1"/>
  <c r="X545" i="3" s="1"/>
  <c r="R45" i="3"/>
  <c r="U45" i="3"/>
  <c r="W45" i="3" s="1"/>
  <c r="J45" i="4"/>
  <c r="N45" i="4" s="1"/>
  <c r="D46" i="4"/>
  <c r="H46" i="4" l="1"/>
  <c r="L46" i="4" s="1"/>
  <c r="E46" i="4"/>
  <c r="N545" i="4"/>
  <c r="I546" i="3" s="1" a="1"/>
  <c r="I46" i="3" a="1"/>
  <c r="S45" i="3"/>
  <c r="T45" i="3"/>
  <c r="V45" i="3" s="1"/>
  <c r="X45" i="3" s="1"/>
  <c r="J46" i="3" l="1"/>
  <c r="M46" i="3" s="1"/>
  <c r="P46" i="3" s="1"/>
  <c r="I46" i="3"/>
  <c r="L46" i="3" s="1"/>
  <c r="O46" i="3" s="1"/>
  <c r="K46" i="3"/>
  <c r="N46" i="3" s="1"/>
  <c r="Q46" i="3" s="1"/>
  <c r="I46" i="4"/>
  <c r="M46" i="4" s="1"/>
  <c r="M546" i="4" s="1"/>
  <c r="F46" i="4"/>
  <c r="K546" i="3"/>
  <c r="N546" i="3" s="1"/>
  <c r="Q546" i="3" s="1"/>
  <c r="J546" i="3"/>
  <c r="M546" i="3" s="1"/>
  <c r="P546" i="3" s="1"/>
  <c r="I546" i="3"/>
  <c r="L546" i="3" s="1"/>
  <c r="O546" i="3" s="1"/>
  <c r="L546" i="4"/>
  <c r="R546" i="3" l="1"/>
  <c r="U546" i="3"/>
  <c r="W546" i="3" s="1"/>
  <c r="J46" i="4"/>
  <c r="N46" i="4" s="1"/>
  <c r="D47" i="4"/>
  <c r="R46" i="3"/>
  <c r="U46" i="3"/>
  <c r="W46" i="3" s="1"/>
  <c r="H47" i="4" l="1"/>
  <c r="L47" i="4" s="1"/>
  <c r="E47" i="4"/>
  <c r="N546" i="4"/>
  <c r="I547" i="3" s="1" a="1"/>
  <c r="I47" i="3" a="1"/>
  <c r="S46" i="3"/>
  <c r="T46" i="3"/>
  <c r="V46" i="3" s="1"/>
  <c r="X46" i="3" s="1"/>
  <c r="S546" i="3"/>
  <c r="T546" i="3" s="1"/>
  <c r="V546" i="3" s="1"/>
  <c r="X546" i="3" s="1"/>
  <c r="K547" i="3" l="1"/>
  <c r="N547" i="3" s="1"/>
  <c r="Q547" i="3" s="1"/>
  <c r="J547" i="3"/>
  <c r="M547" i="3" s="1"/>
  <c r="P547" i="3" s="1"/>
  <c r="I547" i="3"/>
  <c r="L547" i="3" s="1"/>
  <c r="O547" i="3" s="1"/>
  <c r="I47" i="3"/>
  <c r="L47" i="3" s="1"/>
  <c r="O47" i="3" s="1"/>
  <c r="K47" i="3"/>
  <c r="N47" i="3" s="1"/>
  <c r="Q47" i="3" s="1"/>
  <c r="J47" i="3"/>
  <c r="M47" i="3" s="1"/>
  <c r="P47" i="3" s="1"/>
  <c r="F47" i="4"/>
  <c r="I47" i="4"/>
  <c r="M47" i="4" s="1"/>
  <c r="M547" i="4" s="1"/>
  <c r="L547" i="4"/>
  <c r="J47" i="4" l="1"/>
  <c r="N47" i="4" s="1"/>
  <c r="D48" i="4"/>
  <c r="R47" i="3"/>
  <c r="U47" i="3"/>
  <c r="W47" i="3" s="1"/>
  <c r="R547" i="3"/>
  <c r="U547" i="3"/>
  <c r="W547" i="3" s="1"/>
  <c r="S547" i="3" l="1"/>
  <c r="T547" i="3" s="1"/>
  <c r="V547" i="3" s="1"/>
  <c r="X547" i="3" s="1"/>
  <c r="E48" i="4"/>
  <c r="H48" i="4"/>
  <c r="L48" i="4" s="1"/>
  <c r="N547" i="4"/>
  <c r="I548" i="3" s="1" a="1"/>
  <c r="I48" i="3" a="1"/>
  <c r="S47" i="3"/>
  <c r="T47" i="3" s="1"/>
  <c r="V47" i="3" s="1"/>
  <c r="X47" i="3" s="1"/>
  <c r="I48" i="3" l="1"/>
  <c r="L48" i="3" s="1"/>
  <c r="O48" i="3" s="1"/>
  <c r="K48" i="3"/>
  <c r="N48" i="3" s="1"/>
  <c r="Q48" i="3" s="1"/>
  <c r="J48" i="3"/>
  <c r="M48" i="3" s="1"/>
  <c r="P48" i="3" s="1"/>
  <c r="I48" i="4"/>
  <c r="M48" i="4" s="1"/>
  <c r="M548" i="4" s="1"/>
  <c r="F48" i="4"/>
  <c r="L548" i="4"/>
  <c r="K548" i="3"/>
  <c r="N548" i="3" s="1"/>
  <c r="Q548" i="3" s="1"/>
  <c r="J548" i="3"/>
  <c r="M548" i="3" s="1"/>
  <c r="P548" i="3" s="1"/>
  <c r="I548" i="3"/>
  <c r="L548" i="3" s="1"/>
  <c r="O548" i="3" s="1"/>
  <c r="R548" i="3" l="1"/>
  <c r="U548" i="3"/>
  <c r="W548" i="3" s="1"/>
  <c r="D49" i="4"/>
  <c r="J48" i="4"/>
  <c r="N48" i="4" s="1"/>
  <c r="R48" i="3"/>
  <c r="U48" i="3"/>
  <c r="W48" i="3" s="1"/>
  <c r="S48" i="3" l="1"/>
  <c r="T48" i="3"/>
  <c r="V48" i="3" s="1"/>
  <c r="X48" i="3" s="1"/>
  <c r="H49" i="4"/>
  <c r="L49" i="4" s="1"/>
  <c r="E49" i="4"/>
  <c r="N548" i="4"/>
  <c r="I549" i="3" s="1" a="1"/>
  <c r="I49" i="3" a="1"/>
  <c r="S548" i="3"/>
  <c r="T548" i="3"/>
  <c r="V548" i="3" s="1"/>
  <c r="X548" i="3" s="1"/>
  <c r="K49" i="3" l="1"/>
  <c r="N49" i="3" s="1"/>
  <c r="Q49" i="3" s="1"/>
  <c r="J49" i="3"/>
  <c r="M49" i="3" s="1"/>
  <c r="P49" i="3" s="1"/>
  <c r="I49" i="3"/>
  <c r="L49" i="3" s="1"/>
  <c r="O49" i="3" s="1"/>
  <c r="I49" i="4"/>
  <c r="M49" i="4" s="1"/>
  <c r="M549" i="4" s="1"/>
  <c r="F49" i="4"/>
  <c r="K549" i="3"/>
  <c r="N549" i="3" s="1"/>
  <c r="Q549" i="3" s="1"/>
  <c r="J549" i="3"/>
  <c r="M549" i="3" s="1"/>
  <c r="P549" i="3" s="1"/>
  <c r="I549" i="3"/>
  <c r="L549" i="3" s="1"/>
  <c r="O549" i="3" s="1"/>
  <c r="L549" i="4"/>
  <c r="R549" i="3" l="1"/>
  <c r="U549" i="3"/>
  <c r="W549" i="3" s="1"/>
  <c r="D50" i="4"/>
  <c r="J49" i="4"/>
  <c r="N49" i="4" s="1"/>
  <c r="R49" i="3"/>
  <c r="U49" i="3"/>
  <c r="W49" i="3" s="1"/>
  <c r="N549" i="4" l="1"/>
  <c r="I550" i="3" s="1" a="1"/>
  <c r="I50" i="3" a="1"/>
  <c r="E50" i="4"/>
  <c r="H50" i="4"/>
  <c r="L50" i="4" s="1"/>
  <c r="S49" i="3"/>
  <c r="T49" i="3" s="1"/>
  <c r="V49" i="3" s="1"/>
  <c r="X49" i="3" s="1"/>
  <c r="S549" i="3"/>
  <c r="T549" i="3" s="1"/>
  <c r="V549" i="3" s="1"/>
  <c r="X549" i="3" s="1"/>
  <c r="L550" i="4" l="1"/>
  <c r="F50" i="4"/>
  <c r="I50" i="4"/>
  <c r="M50" i="4" s="1"/>
  <c r="M550" i="4" s="1"/>
  <c r="K50" i="3"/>
  <c r="N50" i="3" s="1"/>
  <c r="Q50" i="3" s="1"/>
  <c r="J50" i="3"/>
  <c r="M50" i="3" s="1"/>
  <c r="P50" i="3" s="1"/>
  <c r="I50" i="3"/>
  <c r="L50" i="3" s="1"/>
  <c r="O50" i="3" s="1"/>
  <c r="J550" i="3"/>
  <c r="M550" i="3" s="1"/>
  <c r="P550" i="3" s="1"/>
  <c r="I550" i="3"/>
  <c r="L550" i="3" s="1"/>
  <c r="O550" i="3" s="1"/>
  <c r="K550" i="3"/>
  <c r="N550" i="3" s="1"/>
  <c r="Q550" i="3" s="1"/>
  <c r="R50" i="3" l="1"/>
  <c r="U50" i="3"/>
  <c r="W50" i="3" s="1"/>
  <c r="D51" i="4"/>
  <c r="J50" i="4"/>
  <c r="N50" i="4" s="1"/>
  <c r="N550" i="4" s="1"/>
  <c r="I551" i="3" s="1" a="1"/>
  <c r="R550" i="3"/>
  <c r="U550" i="3"/>
  <c r="W550" i="3" s="1"/>
  <c r="I551" i="3" l="1"/>
  <c r="L551" i="3" s="1"/>
  <c r="O551" i="3" s="1"/>
  <c r="J551" i="3"/>
  <c r="M551" i="3" s="1"/>
  <c r="P551" i="3" s="1"/>
  <c r="K551" i="3"/>
  <c r="N551" i="3" s="1"/>
  <c r="Q551" i="3" s="1"/>
  <c r="I51" i="3" a="1"/>
  <c r="S550" i="3"/>
  <c r="T550" i="3" s="1"/>
  <c r="V550" i="3" s="1"/>
  <c r="X550" i="3" s="1"/>
  <c r="E51" i="4"/>
  <c r="H51" i="4"/>
  <c r="L51" i="4" s="1"/>
  <c r="S50" i="3"/>
  <c r="T50" i="3" s="1"/>
  <c r="V50" i="3" s="1"/>
  <c r="X50" i="3" s="1"/>
  <c r="L551" i="4" l="1"/>
  <c r="I51" i="4"/>
  <c r="M51" i="4" s="1"/>
  <c r="M551" i="4" s="1"/>
  <c r="F51" i="4"/>
  <c r="K51" i="3"/>
  <c r="N51" i="3" s="1"/>
  <c r="Q51" i="3" s="1"/>
  <c r="J51" i="3"/>
  <c r="M51" i="3" s="1"/>
  <c r="P51" i="3" s="1"/>
  <c r="I51" i="3"/>
  <c r="L51" i="3" s="1"/>
  <c r="O51" i="3" s="1"/>
  <c r="R551" i="3"/>
  <c r="U551" i="3"/>
  <c r="W551" i="3" s="1"/>
  <c r="S551" i="3" l="1"/>
  <c r="T551" i="3"/>
  <c r="V551" i="3" s="1"/>
  <c r="X551" i="3" s="1"/>
  <c r="D52" i="4"/>
  <c r="J51" i="4"/>
  <c r="N51" i="4" s="1"/>
  <c r="N551" i="4" s="1"/>
  <c r="R51" i="3"/>
  <c r="U51" i="3"/>
  <c r="W51" i="3" s="1"/>
  <c r="I52" i="3" a="1"/>
  <c r="I552" i="3" a="1"/>
  <c r="I552" i="3" l="1"/>
  <c r="L552" i="3" s="1"/>
  <c r="O552" i="3" s="1"/>
  <c r="K552" i="3"/>
  <c r="N552" i="3" s="1"/>
  <c r="Q552" i="3" s="1"/>
  <c r="J552" i="3"/>
  <c r="M552" i="3" s="1"/>
  <c r="P552" i="3" s="1"/>
  <c r="S51" i="3"/>
  <c r="T51" i="3"/>
  <c r="V51" i="3" s="1"/>
  <c r="X51" i="3" s="1"/>
  <c r="K52" i="3"/>
  <c r="N52" i="3" s="1"/>
  <c r="Q52" i="3" s="1"/>
  <c r="J52" i="3"/>
  <c r="M52" i="3" s="1"/>
  <c r="P52" i="3" s="1"/>
  <c r="I52" i="3"/>
  <c r="L52" i="3" s="1"/>
  <c r="O52" i="3" s="1"/>
  <c r="H52" i="4"/>
  <c r="L52" i="4" s="1"/>
  <c r="E52" i="4"/>
  <c r="R52" i="3" l="1"/>
  <c r="U52" i="3"/>
  <c r="W52" i="3" s="1"/>
  <c r="I52" i="4"/>
  <c r="M52" i="4" s="1"/>
  <c r="M552" i="4" s="1"/>
  <c r="F52" i="4"/>
  <c r="L552" i="4"/>
  <c r="R552" i="3"/>
  <c r="U552" i="3"/>
  <c r="W552" i="3" s="1"/>
  <c r="S552" i="3" l="1"/>
  <c r="T552" i="3"/>
  <c r="V552" i="3" s="1"/>
  <c r="X552" i="3" s="1"/>
  <c r="J52" i="4"/>
  <c r="N52" i="4" s="1"/>
  <c r="N552" i="4" s="1"/>
  <c r="I553" i="3" s="1" a="1"/>
  <c r="D53" i="4"/>
  <c r="I53" i="3" a="1"/>
  <c r="S52" i="3"/>
  <c r="T52" i="3" s="1"/>
  <c r="V52" i="3" s="1"/>
  <c r="X52" i="3" s="1"/>
  <c r="K553" i="3" l="1"/>
  <c r="N553" i="3" s="1"/>
  <c r="Q553" i="3" s="1"/>
  <c r="J553" i="3"/>
  <c r="M553" i="3" s="1"/>
  <c r="P553" i="3" s="1"/>
  <c r="I553" i="3"/>
  <c r="L553" i="3" s="1"/>
  <c r="O553" i="3" s="1"/>
  <c r="H53" i="4"/>
  <c r="L53" i="4" s="1"/>
  <c r="E53" i="4"/>
  <c r="K53" i="3"/>
  <c r="N53" i="3" s="1"/>
  <c r="Q53" i="3" s="1"/>
  <c r="J53" i="3"/>
  <c r="M53" i="3" s="1"/>
  <c r="P53" i="3" s="1"/>
  <c r="I53" i="3"/>
  <c r="L53" i="3" s="1"/>
  <c r="O53" i="3" s="1"/>
  <c r="R53" i="3" l="1"/>
  <c r="U53" i="3"/>
  <c r="W53" i="3" s="1"/>
  <c r="I53" i="4"/>
  <c r="M53" i="4" s="1"/>
  <c r="M553" i="4" s="1"/>
  <c r="F53" i="4"/>
  <c r="L553" i="4"/>
  <c r="R553" i="3"/>
  <c r="U553" i="3"/>
  <c r="W553" i="3" s="1"/>
  <c r="S553" i="3" l="1"/>
  <c r="T553" i="3"/>
  <c r="V553" i="3" s="1"/>
  <c r="X553" i="3" s="1"/>
  <c r="J53" i="4"/>
  <c r="N53" i="4" s="1"/>
  <c r="D54" i="4"/>
  <c r="S53" i="3"/>
  <c r="T53" i="3" s="1"/>
  <c r="V53" i="3" s="1"/>
  <c r="X53" i="3" s="1"/>
  <c r="H54" i="4" l="1"/>
  <c r="L54" i="4" s="1"/>
  <c r="E54" i="4"/>
  <c r="N553" i="4"/>
  <c r="I554" i="3" s="1" a="1"/>
  <c r="I54" i="3" a="1"/>
  <c r="J54" i="3" l="1"/>
  <c r="M54" i="3" s="1"/>
  <c r="P54" i="3" s="1"/>
  <c r="I54" i="3"/>
  <c r="L54" i="3" s="1"/>
  <c r="O54" i="3" s="1"/>
  <c r="K54" i="3"/>
  <c r="N54" i="3" s="1"/>
  <c r="Q54" i="3" s="1"/>
  <c r="I54" i="4"/>
  <c r="M54" i="4" s="1"/>
  <c r="M554" i="4" s="1"/>
  <c r="F54" i="4"/>
  <c r="K554" i="3"/>
  <c r="N554" i="3" s="1"/>
  <c r="Q554" i="3" s="1"/>
  <c r="J554" i="3"/>
  <c r="M554" i="3" s="1"/>
  <c r="P554" i="3" s="1"/>
  <c r="I554" i="3"/>
  <c r="L554" i="3" s="1"/>
  <c r="O554" i="3" s="1"/>
  <c r="L554" i="4"/>
  <c r="R554" i="3" l="1"/>
  <c r="U554" i="3"/>
  <c r="W554" i="3" s="1"/>
  <c r="J54" i="4"/>
  <c r="N54" i="4" s="1"/>
  <c r="D55" i="4"/>
  <c r="R54" i="3"/>
  <c r="U54" i="3"/>
  <c r="W54" i="3" s="1"/>
  <c r="S54" i="3" l="1"/>
  <c r="T54" i="3" s="1"/>
  <c r="V54" i="3" s="1"/>
  <c r="X54" i="3" s="1"/>
  <c r="H55" i="4"/>
  <c r="L55" i="4" s="1"/>
  <c r="E55" i="4"/>
  <c r="N554" i="4"/>
  <c r="I555" i="3" s="1" a="1"/>
  <c r="I55" i="3" a="1"/>
  <c r="S554" i="3"/>
  <c r="T554" i="3"/>
  <c r="V554" i="3" s="1"/>
  <c r="X554" i="3" s="1"/>
  <c r="I55" i="3" l="1"/>
  <c r="L55" i="3" s="1"/>
  <c r="O55" i="3" s="1"/>
  <c r="K55" i="3"/>
  <c r="N55" i="3" s="1"/>
  <c r="Q55" i="3" s="1"/>
  <c r="J55" i="3"/>
  <c r="M55" i="3" s="1"/>
  <c r="P55" i="3" s="1"/>
  <c r="I55" i="4"/>
  <c r="M55" i="4" s="1"/>
  <c r="M555" i="4" s="1"/>
  <c r="F55" i="4"/>
  <c r="L555" i="4"/>
  <c r="K555" i="3"/>
  <c r="N555" i="3" s="1"/>
  <c r="Q555" i="3" s="1"/>
  <c r="J555" i="3"/>
  <c r="M555" i="3" s="1"/>
  <c r="P555" i="3" s="1"/>
  <c r="I555" i="3"/>
  <c r="L555" i="3" s="1"/>
  <c r="O555" i="3" s="1"/>
  <c r="R555" i="3" l="1"/>
  <c r="U555" i="3"/>
  <c r="W555" i="3" s="1"/>
  <c r="J55" i="4"/>
  <c r="N55" i="4" s="1"/>
  <c r="D56" i="4"/>
  <c r="R55" i="3"/>
  <c r="U55" i="3"/>
  <c r="W55" i="3" s="1"/>
  <c r="N555" i="4" l="1"/>
  <c r="I556" i="3" s="1" a="1"/>
  <c r="I56" i="3" a="1"/>
  <c r="S55" i="3"/>
  <c r="T55" i="3" s="1"/>
  <c r="V55" i="3" s="1"/>
  <c r="X55" i="3" s="1"/>
  <c r="H56" i="4"/>
  <c r="L56" i="4" s="1"/>
  <c r="E56" i="4"/>
  <c r="S555" i="3"/>
  <c r="T555" i="3" s="1"/>
  <c r="V555" i="3" s="1"/>
  <c r="X555" i="3" s="1"/>
  <c r="L556" i="4" l="1"/>
  <c r="I56" i="4"/>
  <c r="M56" i="4" s="1"/>
  <c r="M556" i="4" s="1"/>
  <c r="F56" i="4"/>
  <c r="I56" i="3"/>
  <c r="L56" i="3" s="1"/>
  <c r="O56" i="3" s="1"/>
  <c r="K56" i="3"/>
  <c r="N56" i="3" s="1"/>
  <c r="Q56" i="3" s="1"/>
  <c r="J56" i="3"/>
  <c r="M56" i="3" s="1"/>
  <c r="P56" i="3" s="1"/>
  <c r="K556" i="3"/>
  <c r="N556" i="3" s="1"/>
  <c r="Q556" i="3" s="1"/>
  <c r="J556" i="3"/>
  <c r="M556" i="3" s="1"/>
  <c r="P556" i="3" s="1"/>
  <c r="I556" i="3"/>
  <c r="L556" i="3" s="1"/>
  <c r="O556" i="3" s="1"/>
  <c r="R56" i="3" l="1"/>
  <c r="U56" i="3"/>
  <c r="W56" i="3" s="1"/>
  <c r="D57" i="4"/>
  <c r="J56" i="4"/>
  <c r="N56" i="4" s="1"/>
  <c r="N556" i="4" s="1"/>
  <c r="R556" i="3"/>
  <c r="U556" i="3"/>
  <c r="W556" i="3" s="1"/>
  <c r="I557" i="3" a="1"/>
  <c r="K557" i="3" l="1"/>
  <c r="N557" i="3" s="1"/>
  <c r="Q557" i="3" s="1"/>
  <c r="J557" i="3"/>
  <c r="M557" i="3" s="1"/>
  <c r="P557" i="3" s="1"/>
  <c r="I557" i="3"/>
  <c r="L557" i="3" s="1"/>
  <c r="O557" i="3" s="1"/>
  <c r="S556" i="3"/>
  <c r="T556" i="3"/>
  <c r="V556" i="3" s="1"/>
  <c r="X556" i="3" s="1"/>
  <c r="H57" i="4"/>
  <c r="L57" i="4" s="1"/>
  <c r="E57" i="4"/>
  <c r="I57" i="3" a="1"/>
  <c r="S56" i="3"/>
  <c r="T56" i="3"/>
  <c r="V56" i="3" s="1"/>
  <c r="X56" i="3" s="1"/>
  <c r="F57" i="4" l="1"/>
  <c r="I57" i="4"/>
  <c r="M57" i="4" s="1"/>
  <c r="M557" i="4" s="1"/>
  <c r="K57" i="3"/>
  <c r="N57" i="3" s="1"/>
  <c r="Q57" i="3" s="1"/>
  <c r="J57" i="3"/>
  <c r="M57" i="3" s="1"/>
  <c r="P57" i="3" s="1"/>
  <c r="I57" i="3"/>
  <c r="L57" i="3" s="1"/>
  <c r="O57" i="3" s="1"/>
  <c r="L557" i="4"/>
  <c r="R557" i="3"/>
  <c r="U557" i="3"/>
  <c r="W557" i="3" s="1"/>
  <c r="R57" i="3" l="1"/>
  <c r="U57" i="3"/>
  <c r="W57" i="3" s="1"/>
  <c r="S557" i="3"/>
  <c r="T557" i="3" s="1"/>
  <c r="V557" i="3" s="1"/>
  <c r="X557" i="3" s="1"/>
  <c r="D58" i="4"/>
  <c r="J57" i="4"/>
  <c r="N57" i="4" s="1"/>
  <c r="N557" i="4" l="1"/>
  <c r="I558" i="3" s="1" a="1"/>
  <c r="I58" i="3" a="1"/>
  <c r="E58" i="4"/>
  <c r="H58" i="4"/>
  <c r="L58" i="4" s="1"/>
  <c r="S57" i="3"/>
  <c r="T57" i="3" s="1"/>
  <c r="V57" i="3" s="1"/>
  <c r="X57" i="3" s="1"/>
  <c r="L558" i="4" l="1"/>
  <c r="F58" i="4"/>
  <c r="I58" i="4"/>
  <c r="M58" i="4" s="1"/>
  <c r="M558" i="4" s="1"/>
  <c r="K58" i="3"/>
  <c r="N58" i="3" s="1"/>
  <c r="Q58" i="3" s="1"/>
  <c r="J58" i="3"/>
  <c r="M58" i="3" s="1"/>
  <c r="P58" i="3" s="1"/>
  <c r="I58" i="3"/>
  <c r="L58" i="3" s="1"/>
  <c r="O58" i="3" s="1"/>
  <c r="J558" i="3"/>
  <c r="M558" i="3" s="1"/>
  <c r="P558" i="3" s="1"/>
  <c r="I558" i="3"/>
  <c r="L558" i="3" s="1"/>
  <c r="O558" i="3" s="1"/>
  <c r="K558" i="3"/>
  <c r="N558" i="3" s="1"/>
  <c r="Q558" i="3" s="1"/>
  <c r="R58" i="3" l="1"/>
  <c r="U58" i="3"/>
  <c r="W58" i="3" s="1"/>
  <c r="D59" i="4"/>
  <c r="J58" i="4"/>
  <c r="N58" i="4" s="1"/>
  <c r="N558" i="4" s="1"/>
  <c r="I59" i="3" a="1"/>
  <c r="R558" i="3"/>
  <c r="U558" i="3"/>
  <c r="W558" i="3" s="1"/>
  <c r="I559" i="3" a="1"/>
  <c r="K59" i="3" l="1"/>
  <c r="N59" i="3" s="1"/>
  <c r="Q59" i="3" s="1"/>
  <c r="J59" i="3"/>
  <c r="M59" i="3" s="1"/>
  <c r="P59" i="3" s="1"/>
  <c r="I59" i="3"/>
  <c r="L59" i="3" s="1"/>
  <c r="O59" i="3" s="1"/>
  <c r="S558" i="3"/>
  <c r="T558" i="3"/>
  <c r="V558" i="3" s="1"/>
  <c r="X558" i="3" s="1"/>
  <c r="E59" i="4"/>
  <c r="H59" i="4"/>
  <c r="L59" i="4" s="1"/>
  <c r="I559" i="3"/>
  <c r="L559" i="3" s="1"/>
  <c r="O559" i="3" s="1"/>
  <c r="J559" i="3"/>
  <c r="M559" i="3" s="1"/>
  <c r="P559" i="3" s="1"/>
  <c r="K559" i="3"/>
  <c r="N559" i="3" s="1"/>
  <c r="Q559" i="3" s="1"/>
  <c r="S58" i="3"/>
  <c r="T58" i="3" s="1"/>
  <c r="V58" i="3" s="1"/>
  <c r="X58" i="3" s="1"/>
  <c r="R559" i="3" l="1"/>
  <c r="U559" i="3"/>
  <c r="W559" i="3" s="1"/>
  <c r="L559" i="4"/>
  <c r="I59" i="4"/>
  <c r="M59" i="4" s="1"/>
  <c r="M559" i="4" s="1"/>
  <c r="F59" i="4"/>
  <c r="R59" i="3"/>
  <c r="U59" i="3"/>
  <c r="W59" i="3" s="1"/>
  <c r="S59" i="3" l="1"/>
  <c r="T59" i="3"/>
  <c r="V59" i="3" s="1"/>
  <c r="X59" i="3" s="1"/>
  <c r="D60" i="4"/>
  <c r="J59" i="4"/>
  <c r="N59" i="4" s="1"/>
  <c r="N559" i="4" s="1"/>
  <c r="I560" i="3" a="1"/>
  <c r="I60" i="3" a="1"/>
  <c r="S559" i="3"/>
  <c r="T559" i="3"/>
  <c r="V559" i="3" s="1"/>
  <c r="X559" i="3" s="1"/>
  <c r="K60" i="3" l="1"/>
  <c r="N60" i="3" s="1"/>
  <c r="Q60" i="3" s="1"/>
  <c r="J60" i="3"/>
  <c r="M60" i="3" s="1"/>
  <c r="P60" i="3" s="1"/>
  <c r="I60" i="3"/>
  <c r="L60" i="3" s="1"/>
  <c r="O60" i="3" s="1"/>
  <c r="I560" i="3"/>
  <c r="L560" i="3" s="1"/>
  <c r="O560" i="3" s="1"/>
  <c r="K560" i="3"/>
  <c r="N560" i="3" s="1"/>
  <c r="Q560" i="3" s="1"/>
  <c r="J560" i="3"/>
  <c r="M560" i="3" s="1"/>
  <c r="P560" i="3" s="1"/>
  <c r="E60" i="4"/>
  <c r="H60" i="4"/>
  <c r="L60" i="4" s="1"/>
  <c r="L560" i="4" l="1"/>
  <c r="I60" i="4"/>
  <c r="M60" i="4" s="1"/>
  <c r="M560" i="4" s="1"/>
  <c r="F60" i="4"/>
  <c r="R560" i="3"/>
  <c r="U560" i="3"/>
  <c r="W560" i="3" s="1"/>
  <c r="R60" i="3"/>
  <c r="U60" i="3"/>
  <c r="W60" i="3" s="1"/>
  <c r="S60" i="3" l="1"/>
  <c r="T60" i="3"/>
  <c r="V60" i="3" s="1"/>
  <c r="X60" i="3" s="1"/>
  <c r="J60" i="4"/>
  <c r="N60" i="4" s="1"/>
  <c r="N560" i="4" s="1"/>
  <c r="D61" i="4"/>
  <c r="I61" i="3" a="1"/>
  <c r="S560" i="3"/>
  <c r="T560" i="3"/>
  <c r="V560" i="3" s="1"/>
  <c r="X560" i="3" s="1"/>
  <c r="I561" i="3" a="1"/>
  <c r="K561" i="3" l="1"/>
  <c r="N561" i="3" s="1"/>
  <c r="Q561" i="3" s="1"/>
  <c r="J561" i="3"/>
  <c r="M561" i="3" s="1"/>
  <c r="P561" i="3" s="1"/>
  <c r="I561" i="3"/>
  <c r="L561" i="3" s="1"/>
  <c r="O561" i="3" s="1"/>
  <c r="H61" i="4"/>
  <c r="L61" i="4" s="1"/>
  <c r="E61" i="4"/>
  <c r="K61" i="3"/>
  <c r="N61" i="3" s="1"/>
  <c r="Q61" i="3" s="1"/>
  <c r="J61" i="3"/>
  <c r="M61" i="3" s="1"/>
  <c r="P61" i="3" s="1"/>
  <c r="I61" i="3"/>
  <c r="L61" i="3" s="1"/>
  <c r="O61" i="3" s="1"/>
  <c r="R61" i="3" l="1"/>
  <c r="U61" i="3"/>
  <c r="W61" i="3" s="1"/>
  <c r="I61" i="4"/>
  <c r="M61" i="4" s="1"/>
  <c r="M561" i="4" s="1"/>
  <c r="F61" i="4"/>
  <c r="L561" i="4"/>
  <c r="R561" i="3"/>
  <c r="U561" i="3"/>
  <c r="W561" i="3" s="1"/>
  <c r="S561" i="3" l="1"/>
  <c r="T561" i="3" s="1"/>
  <c r="V561" i="3" s="1"/>
  <c r="X561" i="3" s="1"/>
  <c r="J61" i="4"/>
  <c r="N61" i="4" s="1"/>
  <c r="N561" i="4" s="1"/>
  <c r="I562" i="3" s="1" a="1"/>
  <c r="D62" i="4"/>
  <c r="I62" i="3" a="1"/>
  <c r="S61" i="3"/>
  <c r="T61" i="3"/>
  <c r="V61" i="3" s="1"/>
  <c r="X61" i="3" s="1"/>
  <c r="K562" i="3" l="1"/>
  <c r="N562" i="3" s="1"/>
  <c r="Q562" i="3" s="1"/>
  <c r="J562" i="3"/>
  <c r="M562" i="3" s="1"/>
  <c r="P562" i="3" s="1"/>
  <c r="I562" i="3"/>
  <c r="L562" i="3" s="1"/>
  <c r="O562" i="3" s="1"/>
  <c r="H62" i="4"/>
  <c r="L62" i="4" s="1"/>
  <c r="E62" i="4"/>
  <c r="J62" i="3"/>
  <c r="M62" i="3" s="1"/>
  <c r="P62" i="3" s="1"/>
  <c r="I62" i="3"/>
  <c r="L62" i="3" s="1"/>
  <c r="O62" i="3" s="1"/>
  <c r="K62" i="3"/>
  <c r="N62" i="3" s="1"/>
  <c r="Q62" i="3" s="1"/>
  <c r="R62" i="3" l="1"/>
  <c r="U62" i="3"/>
  <c r="W62" i="3" s="1"/>
  <c r="I62" i="4"/>
  <c r="M62" i="4" s="1"/>
  <c r="M562" i="4" s="1"/>
  <c r="F62" i="4"/>
  <c r="L562" i="4"/>
  <c r="R562" i="3"/>
  <c r="U562" i="3"/>
  <c r="W562" i="3" s="1"/>
  <c r="S562" i="3" l="1"/>
  <c r="T562" i="3"/>
  <c r="V562" i="3" s="1"/>
  <c r="X562" i="3" s="1"/>
  <c r="J62" i="4"/>
  <c r="N62" i="4" s="1"/>
  <c r="N562" i="4" s="1"/>
  <c r="I563" i="3" s="1" a="1"/>
  <c r="D63" i="4"/>
  <c r="I63" i="3" a="1"/>
  <c r="S62" i="3"/>
  <c r="T62" i="3" s="1"/>
  <c r="V62" i="3" s="1"/>
  <c r="X62" i="3" s="1"/>
  <c r="K563" i="3" l="1"/>
  <c r="N563" i="3" s="1"/>
  <c r="Q563" i="3" s="1"/>
  <c r="J563" i="3"/>
  <c r="M563" i="3" s="1"/>
  <c r="P563" i="3" s="1"/>
  <c r="I563" i="3"/>
  <c r="L563" i="3" s="1"/>
  <c r="O563" i="3" s="1"/>
  <c r="H63" i="4"/>
  <c r="L63" i="4" s="1"/>
  <c r="E63" i="4"/>
  <c r="I63" i="3"/>
  <c r="L63" i="3" s="1"/>
  <c r="O63" i="3" s="1"/>
  <c r="K63" i="3"/>
  <c r="N63" i="3" s="1"/>
  <c r="Q63" i="3" s="1"/>
  <c r="J63" i="3"/>
  <c r="M63" i="3" s="1"/>
  <c r="P63" i="3" s="1"/>
  <c r="R63" i="3" l="1"/>
  <c r="U63" i="3"/>
  <c r="W63" i="3" s="1"/>
  <c r="I63" i="4"/>
  <c r="M63" i="4" s="1"/>
  <c r="M563" i="4" s="1"/>
  <c r="F63" i="4"/>
  <c r="L563" i="4"/>
  <c r="R563" i="3"/>
  <c r="U563" i="3"/>
  <c r="W563" i="3" s="1"/>
  <c r="S563" i="3" l="1"/>
  <c r="T563" i="3" s="1"/>
  <c r="V563" i="3" s="1"/>
  <c r="X563" i="3" s="1"/>
  <c r="J63" i="4"/>
  <c r="N63" i="4" s="1"/>
  <c r="D64" i="4"/>
  <c r="S63" i="3"/>
  <c r="T63" i="3" s="1"/>
  <c r="V63" i="3" s="1"/>
  <c r="X63" i="3" s="1"/>
  <c r="N563" i="4" l="1"/>
  <c r="I564" i="3" s="1" a="1"/>
  <c r="I64" i="3" a="1"/>
  <c r="H64" i="4"/>
  <c r="L64" i="4" s="1"/>
  <c r="E64" i="4"/>
  <c r="I64" i="4" l="1"/>
  <c r="M64" i="4" s="1"/>
  <c r="M564" i="4" s="1"/>
  <c r="F64" i="4"/>
  <c r="L564" i="4"/>
  <c r="I64" i="3"/>
  <c r="L64" i="3" s="1"/>
  <c r="O64" i="3" s="1"/>
  <c r="K64" i="3"/>
  <c r="N64" i="3" s="1"/>
  <c r="Q64" i="3" s="1"/>
  <c r="J64" i="3"/>
  <c r="M64" i="3" s="1"/>
  <c r="P64" i="3" s="1"/>
  <c r="K564" i="3"/>
  <c r="N564" i="3" s="1"/>
  <c r="Q564" i="3" s="1"/>
  <c r="J564" i="3"/>
  <c r="M564" i="3" s="1"/>
  <c r="P564" i="3" s="1"/>
  <c r="I564" i="3"/>
  <c r="L564" i="3" s="1"/>
  <c r="O564" i="3" s="1"/>
  <c r="R64" i="3" l="1"/>
  <c r="U64" i="3"/>
  <c r="W64" i="3" s="1"/>
  <c r="R564" i="3"/>
  <c r="U564" i="3"/>
  <c r="W564" i="3" s="1"/>
  <c r="D65" i="4"/>
  <c r="J64" i="4"/>
  <c r="N64" i="4" s="1"/>
  <c r="N564" i="4" l="1"/>
  <c r="I565" i="3" s="1" a="1"/>
  <c r="I65" i="3" a="1"/>
  <c r="S564" i="3"/>
  <c r="T564" i="3"/>
  <c r="V564" i="3" s="1"/>
  <c r="X564" i="3" s="1"/>
  <c r="H65" i="4"/>
  <c r="L65" i="4" s="1"/>
  <c r="E65" i="4"/>
  <c r="S64" i="3"/>
  <c r="T64" i="3"/>
  <c r="V64" i="3" s="1"/>
  <c r="X64" i="3" s="1"/>
  <c r="F65" i="4" l="1"/>
  <c r="I65" i="4"/>
  <c r="M65" i="4" s="1"/>
  <c r="M565" i="4" s="1"/>
  <c r="K65" i="3"/>
  <c r="N65" i="3" s="1"/>
  <c r="Q65" i="3" s="1"/>
  <c r="J65" i="3"/>
  <c r="M65" i="3" s="1"/>
  <c r="P65" i="3" s="1"/>
  <c r="I65" i="3"/>
  <c r="L65" i="3" s="1"/>
  <c r="O65" i="3" s="1"/>
  <c r="L565" i="4"/>
  <c r="K565" i="3"/>
  <c r="N565" i="3" s="1"/>
  <c r="Q565" i="3" s="1"/>
  <c r="J565" i="3"/>
  <c r="M565" i="3" s="1"/>
  <c r="P565" i="3" s="1"/>
  <c r="I565" i="3"/>
  <c r="L565" i="3" s="1"/>
  <c r="O565" i="3" s="1"/>
  <c r="R65" i="3" l="1"/>
  <c r="U65" i="3"/>
  <c r="W65" i="3" s="1"/>
  <c r="R565" i="3"/>
  <c r="U565" i="3"/>
  <c r="W565" i="3" s="1"/>
  <c r="D66" i="4"/>
  <c r="J65" i="4"/>
  <c r="N65" i="4" s="1"/>
  <c r="N565" i="4" l="1"/>
  <c r="I566" i="3" s="1" a="1"/>
  <c r="I66" i="3" a="1"/>
  <c r="S565" i="3"/>
  <c r="T565" i="3"/>
  <c r="V565" i="3" s="1"/>
  <c r="X565" i="3" s="1"/>
  <c r="S65" i="3"/>
  <c r="T65" i="3"/>
  <c r="V65" i="3" s="1"/>
  <c r="X65" i="3" s="1"/>
  <c r="E66" i="4"/>
  <c r="H66" i="4"/>
  <c r="L66" i="4" s="1"/>
  <c r="L566" i="4" l="1"/>
  <c r="F66" i="4"/>
  <c r="I66" i="4"/>
  <c r="M66" i="4" s="1"/>
  <c r="M566" i="4" s="1"/>
  <c r="K66" i="3"/>
  <c r="N66" i="3" s="1"/>
  <c r="Q66" i="3" s="1"/>
  <c r="J66" i="3"/>
  <c r="M66" i="3" s="1"/>
  <c r="P66" i="3" s="1"/>
  <c r="I66" i="3"/>
  <c r="L66" i="3" s="1"/>
  <c r="O66" i="3" s="1"/>
  <c r="J566" i="3"/>
  <c r="M566" i="3" s="1"/>
  <c r="P566" i="3" s="1"/>
  <c r="I566" i="3"/>
  <c r="L566" i="3" s="1"/>
  <c r="O566" i="3" s="1"/>
  <c r="K566" i="3"/>
  <c r="N566" i="3" s="1"/>
  <c r="Q566" i="3" s="1"/>
  <c r="R66" i="3" l="1"/>
  <c r="U66" i="3"/>
  <c r="W66" i="3" s="1"/>
  <c r="D67" i="4"/>
  <c r="J66" i="4"/>
  <c r="N66" i="4" s="1"/>
  <c r="N566" i="4" s="1"/>
  <c r="I67" i="3" a="1"/>
  <c r="R566" i="3"/>
  <c r="U566" i="3"/>
  <c r="W566" i="3" s="1"/>
  <c r="I567" i="3" a="1"/>
  <c r="K67" i="3" l="1"/>
  <c r="N67" i="3" s="1"/>
  <c r="Q67" i="3" s="1"/>
  <c r="J67" i="3"/>
  <c r="M67" i="3" s="1"/>
  <c r="P67" i="3" s="1"/>
  <c r="I67" i="3"/>
  <c r="L67" i="3" s="1"/>
  <c r="O67" i="3" s="1"/>
  <c r="I567" i="3"/>
  <c r="L567" i="3" s="1"/>
  <c r="O567" i="3" s="1"/>
  <c r="J567" i="3"/>
  <c r="M567" i="3" s="1"/>
  <c r="P567" i="3" s="1"/>
  <c r="K567" i="3"/>
  <c r="N567" i="3" s="1"/>
  <c r="Q567" i="3" s="1"/>
  <c r="S566" i="3"/>
  <c r="T566" i="3" s="1"/>
  <c r="V566" i="3" s="1"/>
  <c r="X566" i="3" s="1"/>
  <c r="E67" i="4"/>
  <c r="H67" i="4"/>
  <c r="L67" i="4" s="1"/>
  <c r="S66" i="3"/>
  <c r="T66" i="3"/>
  <c r="V66" i="3" s="1"/>
  <c r="X66" i="3" s="1"/>
  <c r="L567" i="4" l="1"/>
  <c r="F67" i="4"/>
  <c r="I67" i="4"/>
  <c r="M67" i="4" s="1"/>
  <c r="M567" i="4" s="1"/>
  <c r="R567" i="3"/>
  <c r="U567" i="3"/>
  <c r="W567" i="3" s="1"/>
  <c r="R67" i="3"/>
  <c r="U67" i="3"/>
  <c r="W67" i="3" s="1"/>
  <c r="S67" i="3" l="1"/>
  <c r="T67" i="3"/>
  <c r="V67" i="3" s="1"/>
  <c r="X67" i="3" s="1"/>
  <c r="D68" i="4"/>
  <c r="J67" i="4"/>
  <c r="N67" i="4" s="1"/>
  <c r="N567" i="4" s="1"/>
  <c r="S567" i="3"/>
  <c r="T567" i="3"/>
  <c r="V567" i="3" s="1"/>
  <c r="X567" i="3" s="1"/>
  <c r="I68" i="3" a="1"/>
  <c r="I568" i="3" a="1"/>
  <c r="I568" i="3" l="1"/>
  <c r="L568" i="3" s="1"/>
  <c r="O568" i="3" s="1"/>
  <c r="K568" i="3"/>
  <c r="N568" i="3" s="1"/>
  <c r="Q568" i="3" s="1"/>
  <c r="J568" i="3"/>
  <c r="M568" i="3" s="1"/>
  <c r="P568" i="3" s="1"/>
  <c r="K68" i="3"/>
  <c r="N68" i="3" s="1"/>
  <c r="Q68" i="3" s="1"/>
  <c r="J68" i="3"/>
  <c r="M68" i="3" s="1"/>
  <c r="P68" i="3" s="1"/>
  <c r="I68" i="3"/>
  <c r="L68" i="3" s="1"/>
  <c r="O68" i="3" s="1"/>
  <c r="H68" i="4"/>
  <c r="L68" i="4" s="1"/>
  <c r="E68" i="4"/>
  <c r="I68" i="4" l="1"/>
  <c r="M68" i="4" s="1"/>
  <c r="M568" i="4" s="1"/>
  <c r="F68" i="4"/>
  <c r="L568" i="4"/>
  <c r="R68" i="3"/>
  <c r="U68" i="3"/>
  <c r="W68" i="3" s="1"/>
  <c r="R568" i="3"/>
  <c r="U568" i="3"/>
  <c r="W568" i="3" s="1"/>
  <c r="S68" i="3" l="1"/>
  <c r="T68" i="3"/>
  <c r="V68" i="3" s="1"/>
  <c r="X68" i="3" s="1"/>
  <c r="J68" i="4"/>
  <c r="N68" i="4" s="1"/>
  <c r="D69" i="4"/>
  <c r="S568" i="3"/>
  <c r="T568" i="3"/>
  <c r="V568" i="3" s="1"/>
  <c r="X568" i="3" s="1"/>
  <c r="N568" i="4" l="1"/>
  <c r="I569" i="3" s="1" a="1"/>
  <c r="I69" i="3" a="1"/>
  <c r="H69" i="4"/>
  <c r="L69" i="4" s="1"/>
  <c r="E69" i="4"/>
  <c r="I69" i="4" l="1"/>
  <c r="M69" i="4" s="1"/>
  <c r="M569" i="4" s="1"/>
  <c r="F69" i="4"/>
  <c r="L569" i="4"/>
  <c r="K69" i="3"/>
  <c r="N69" i="3" s="1"/>
  <c r="Q69" i="3" s="1"/>
  <c r="J69" i="3"/>
  <c r="M69" i="3" s="1"/>
  <c r="P69" i="3" s="1"/>
  <c r="I69" i="3"/>
  <c r="L69" i="3" s="1"/>
  <c r="O69" i="3" s="1"/>
  <c r="K569" i="3"/>
  <c r="N569" i="3" s="1"/>
  <c r="Q569" i="3" s="1"/>
  <c r="J569" i="3"/>
  <c r="M569" i="3" s="1"/>
  <c r="P569" i="3" s="1"/>
  <c r="I569" i="3"/>
  <c r="L569" i="3" s="1"/>
  <c r="O569" i="3" s="1"/>
  <c r="R69" i="3" l="1"/>
  <c r="U69" i="3"/>
  <c r="W69" i="3" s="1"/>
  <c r="R569" i="3"/>
  <c r="U569" i="3"/>
  <c r="W569" i="3" s="1"/>
  <c r="J69" i="4"/>
  <c r="N69" i="4" s="1"/>
  <c r="D70" i="4"/>
  <c r="H70" i="4" l="1"/>
  <c r="L70" i="4" s="1"/>
  <c r="E70" i="4"/>
  <c r="S569" i="3"/>
  <c r="T569" i="3"/>
  <c r="V569" i="3" s="1"/>
  <c r="X569" i="3" s="1"/>
  <c r="N569" i="4"/>
  <c r="I570" i="3" s="1" a="1"/>
  <c r="I70" i="3" a="1"/>
  <c r="S69" i="3"/>
  <c r="T69" i="3"/>
  <c r="V69" i="3" s="1"/>
  <c r="X69" i="3" s="1"/>
  <c r="K570" i="3" l="1"/>
  <c r="N570" i="3" s="1"/>
  <c r="Q570" i="3" s="1"/>
  <c r="J570" i="3"/>
  <c r="M570" i="3" s="1"/>
  <c r="P570" i="3" s="1"/>
  <c r="I570" i="3"/>
  <c r="L570" i="3" s="1"/>
  <c r="O570" i="3" s="1"/>
  <c r="I70" i="4"/>
  <c r="M70" i="4" s="1"/>
  <c r="M570" i="4" s="1"/>
  <c r="F70" i="4"/>
  <c r="J70" i="3"/>
  <c r="M70" i="3" s="1"/>
  <c r="P70" i="3" s="1"/>
  <c r="I70" i="3"/>
  <c r="L70" i="3" s="1"/>
  <c r="O70" i="3" s="1"/>
  <c r="K70" i="3"/>
  <c r="N70" i="3" s="1"/>
  <c r="Q70" i="3" s="1"/>
  <c r="L570" i="4"/>
  <c r="R70" i="3" l="1"/>
  <c r="U70" i="3"/>
  <c r="W70" i="3" s="1"/>
  <c r="J70" i="4"/>
  <c r="N70" i="4" s="1"/>
  <c r="D71" i="4"/>
  <c r="R570" i="3"/>
  <c r="U570" i="3"/>
  <c r="W570" i="3" s="1"/>
  <c r="N570" i="4" l="1"/>
  <c r="I571" i="3" s="1" a="1"/>
  <c r="I71" i="3" a="1"/>
  <c r="S570" i="3"/>
  <c r="T570" i="3"/>
  <c r="V570" i="3" s="1"/>
  <c r="X570" i="3" s="1"/>
  <c r="H71" i="4"/>
  <c r="L71" i="4" s="1"/>
  <c r="E71" i="4"/>
  <c r="S70" i="3"/>
  <c r="T70" i="3"/>
  <c r="V70" i="3" s="1"/>
  <c r="X70" i="3" s="1"/>
  <c r="L571" i="4" l="1"/>
  <c r="I71" i="3"/>
  <c r="L71" i="3" s="1"/>
  <c r="O71" i="3" s="1"/>
  <c r="K71" i="3"/>
  <c r="N71" i="3" s="1"/>
  <c r="Q71" i="3" s="1"/>
  <c r="J71" i="3"/>
  <c r="M71" i="3" s="1"/>
  <c r="P71" i="3" s="1"/>
  <c r="I71" i="4"/>
  <c r="M71" i="4" s="1"/>
  <c r="M571" i="4" s="1"/>
  <c r="F71" i="4"/>
  <c r="J571" i="3"/>
  <c r="M571" i="3" s="1"/>
  <c r="P571" i="3" s="1"/>
  <c r="K571" i="3"/>
  <c r="N571" i="3" s="1"/>
  <c r="Q571" i="3" s="1"/>
  <c r="I571" i="3"/>
  <c r="L571" i="3" s="1"/>
  <c r="O571" i="3" s="1"/>
  <c r="J71" i="4" l="1"/>
  <c r="N71" i="4" s="1"/>
  <c r="N571" i="4" s="1"/>
  <c r="D72" i="4"/>
  <c r="R71" i="3"/>
  <c r="U71" i="3"/>
  <c r="W71" i="3" s="1"/>
  <c r="R571" i="3"/>
  <c r="U571" i="3"/>
  <c r="W571" i="3" s="1"/>
  <c r="I72" i="3" a="1"/>
  <c r="I572" i="3" a="1"/>
  <c r="S571" i="3" l="1"/>
  <c r="T571" i="3"/>
  <c r="V571" i="3" s="1"/>
  <c r="X571" i="3" s="1"/>
  <c r="I72" i="3"/>
  <c r="L72" i="3" s="1"/>
  <c r="O72" i="3" s="1"/>
  <c r="K72" i="3"/>
  <c r="N72" i="3" s="1"/>
  <c r="Q72" i="3" s="1"/>
  <c r="J72" i="3"/>
  <c r="M72" i="3" s="1"/>
  <c r="P72" i="3" s="1"/>
  <c r="H72" i="4"/>
  <c r="L72" i="4" s="1"/>
  <c r="E72" i="4"/>
  <c r="I572" i="3"/>
  <c r="L572" i="3" s="1"/>
  <c r="O572" i="3" s="1"/>
  <c r="K572" i="3"/>
  <c r="N572" i="3" s="1"/>
  <c r="Q572" i="3" s="1"/>
  <c r="J572" i="3"/>
  <c r="M572" i="3" s="1"/>
  <c r="P572" i="3" s="1"/>
  <c r="S71" i="3"/>
  <c r="T71" i="3"/>
  <c r="V71" i="3" s="1"/>
  <c r="X71" i="3" s="1"/>
  <c r="R572" i="3" l="1"/>
  <c r="U572" i="3"/>
  <c r="W572" i="3" s="1"/>
  <c r="I72" i="4"/>
  <c r="M72" i="4" s="1"/>
  <c r="M572" i="4" s="1"/>
  <c r="F72" i="4"/>
  <c r="L572" i="4"/>
  <c r="R72" i="3"/>
  <c r="U72" i="3"/>
  <c r="W72" i="3" s="1"/>
  <c r="S72" i="3" l="1"/>
  <c r="T72" i="3"/>
  <c r="V72" i="3" s="1"/>
  <c r="X72" i="3" s="1"/>
  <c r="D73" i="4"/>
  <c r="J72" i="4"/>
  <c r="N72" i="4" s="1"/>
  <c r="N572" i="4" s="1"/>
  <c r="I573" i="3" s="1" a="1"/>
  <c r="S572" i="3"/>
  <c r="T572" i="3" s="1"/>
  <c r="V572" i="3" s="1"/>
  <c r="X572" i="3" s="1"/>
  <c r="I573" i="3" l="1"/>
  <c r="L573" i="3" s="1"/>
  <c r="O573" i="3" s="1"/>
  <c r="K573" i="3"/>
  <c r="N573" i="3" s="1"/>
  <c r="Q573" i="3" s="1"/>
  <c r="J573" i="3"/>
  <c r="M573" i="3" s="1"/>
  <c r="P573" i="3" s="1"/>
  <c r="H73" i="4"/>
  <c r="L73" i="4" s="1"/>
  <c r="E73" i="4"/>
  <c r="I73" i="3" a="1"/>
  <c r="K73" i="3" l="1"/>
  <c r="N73" i="3" s="1"/>
  <c r="Q73" i="3" s="1"/>
  <c r="J73" i="3"/>
  <c r="M73" i="3" s="1"/>
  <c r="P73" i="3" s="1"/>
  <c r="I73" i="3"/>
  <c r="L73" i="3" s="1"/>
  <c r="O73" i="3" s="1"/>
  <c r="F73" i="4"/>
  <c r="I73" i="4"/>
  <c r="M73" i="4" s="1"/>
  <c r="M573" i="4" s="1"/>
  <c r="L573" i="4"/>
  <c r="R573" i="3"/>
  <c r="U573" i="3"/>
  <c r="W573" i="3" s="1"/>
  <c r="S573" i="3" l="1"/>
  <c r="T573" i="3"/>
  <c r="V573" i="3" s="1"/>
  <c r="X573" i="3" s="1"/>
  <c r="D74" i="4"/>
  <c r="J73" i="4"/>
  <c r="N73" i="4" s="1"/>
  <c r="R73" i="3"/>
  <c r="U73" i="3"/>
  <c r="W73" i="3" s="1"/>
  <c r="N573" i="4" l="1"/>
  <c r="I574" i="3" s="1" a="1"/>
  <c r="I74" i="3" a="1"/>
  <c r="S73" i="3"/>
  <c r="T73" i="3"/>
  <c r="V73" i="3" s="1"/>
  <c r="X73" i="3" s="1"/>
  <c r="E74" i="4"/>
  <c r="H74" i="4"/>
  <c r="L74" i="4" s="1"/>
  <c r="L574" i="4" l="1"/>
  <c r="F74" i="4"/>
  <c r="I74" i="4"/>
  <c r="M74" i="4" s="1"/>
  <c r="M574" i="4" s="1"/>
  <c r="K74" i="3"/>
  <c r="N74" i="3" s="1"/>
  <c r="Q74" i="3" s="1"/>
  <c r="J74" i="3"/>
  <c r="M74" i="3" s="1"/>
  <c r="P74" i="3" s="1"/>
  <c r="I74" i="3"/>
  <c r="L74" i="3" s="1"/>
  <c r="O74" i="3" s="1"/>
  <c r="K574" i="3"/>
  <c r="N574" i="3" s="1"/>
  <c r="Q574" i="3" s="1"/>
  <c r="J574" i="3"/>
  <c r="M574" i="3" s="1"/>
  <c r="P574" i="3" s="1"/>
  <c r="I574" i="3"/>
  <c r="L574" i="3" s="1"/>
  <c r="O574" i="3" s="1"/>
  <c r="R74" i="3" l="1"/>
  <c r="U74" i="3"/>
  <c r="W74" i="3" s="1"/>
  <c r="D75" i="4"/>
  <c r="J74" i="4"/>
  <c r="N74" i="4" s="1"/>
  <c r="N574" i="4" s="1"/>
  <c r="R574" i="3"/>
  <c r="U574" i="3"/>
  <c r="W574" i="3" s="1"/>
  <c r="I75" i="3" a="1"/>
  <c r="I575" i="3" a="1"/>
  <c r="I575" i="3" l="1"/>
  <c r="L575" i="3" s="1"/>
  <c r="O575" i="3" s="1"/>
  <c r="J575" i="3"/>
  <c r="M575" i="3" s="1"/>
  <c r="P575" i="3" s="1"/>
  <c r="K575" i="3"/>
  <c r="N575" i="3" s="1"/>
  <c r="Q575" i="3" s="1"/>
  <c r="K75" i="3"/>
  <c r="N75" i="3" s="1"/>
  <c r="Q75" i="3" s="1"/>
  <c r="J75" i="3"/>
  <c r="M75" i="3" s="1"/>
  <c r="P75" i="3" s="1"/>
  <c r="I75" i="3"/>
  <c r="L75" i="3" s="1"/>
  <c r="O75" i="3" s="1"/>
  <c r="E75" i="4"/>
  <c r="H75" i="4"/>
  <c r="L75" i="4" s="1"/>
  <c r="S574" i="3"/>
  <c r="T574" i="3"/>
  <c r="V574" i="3" s="1"/>
  <c r="X574" i="3" s="1"/>
  <c r="S74" i="3"/>
  <c r="T74" i="3"/>
  <c r="V74" i="3" s="1"/>
  <c r="X74" i="3" s="1"/>
  <c r="L575" i="4" l="1"/>
  <c r="I75" i="4"/>
  <c r="M75" i="4" s="1"/>
  <c r="M575" i="4" s="1"/>
  <c r="F75" i="4"/>
  <c r="R75" i="3"/>
  <c r="U75" i="3"/>
  <c r="W75" i="3" s="1"/>
  <c r="R575" i="3"/>
  <c r="U575" i="3"/>
  <c r="W575" i="3" s="1"/>
  <c r="D76" i="4" l="1"/>
  <c r="J75" i="4"/>
  <c r="N75" i="4" s="1"/>
  <c r="N575" i="4" s="1"/>
  <c r="S75" i="3"/>
  <c r="T75" i="3"/>
  <c r="V75" i="3" s="1"/>
  <c r="X75" i="3" s="1"/>
  <c r="I76" i="3" a="1"/>
  <c r="S575" i="3"/>
  <c r="T575" i="3"/>
  <c r="V575" i="3" s="1"/>
  <c r="X575" i="3" s="1"/>
  <c r="I576" i="3" a="1"/>
  <c r="K76" i="3" l="1"/>
  <c r="N76" i="3" s="1"/>
  <c r="Q76" i="3" s="1"/>
  <c r="J76" i="3"/>
  <c r="M76" i="3" s="1"/>
  <c r="P76" i="3" s="1"/>
  <c r="I76" i="3"/>
  <c r="L76" i="3" s="1"/>
  <c r="O76" i="3" s="1"/>
  <c r="K576" i="3"/>
  <c r="N576" i="3" s="1"/>
  <c r="Q576" i="3" s="1"/>
  <c r="J576" i="3"/>
  <c r="M576" i="3" s="1"/>
  <c r="P576" i="3" s="1"/>
  <c r="I576" i="3"/>
  <c r="L576" i="3" s="1"/>
  <c r="O576" i="3" s="1"/>
  <c r="H76" i="4"/>
  <c r="L76" i="4" s="1"/>
  <c r="E76" i="4"/>
  <c r="I76" i="4" l="1"/>
  <c r="M76" i="4" s="1"/>
  <c r="M576" i="4" s="1"/>
  <c r="F76" i="4"/>
  <c r="L576" i="4"/>
  <c r="R576" i="3"/>
  <c r="U576" i="3"/>
  <c r="W576" i="3" s="1"/>
  <c r="R76" i="3"/>
  <c r="U76" i="3"/>
  <c r="W76" i="3" s="1"/>
  <c r="S576" i="3" l="1"/>
  <c r="T576" i="3"/>
  <c r="V576" i="3" s="1"/>
  <c r="X576" i="3" s="1"/>
  <c r="J76" i="4"/>
  <c r="N76" i="4" s="1"/>
  <c r="D77" i="4"/>
  <c r="S76" i="3"/>
  <c r="T76" i="3" s="1"/>
  <c r="V76" i="3" s="1"/>
  <c r="X76" i="3" s="1"/>
  <c r="H77" i="4" l="1"/>
  <c r="L77" i="4" s="1"/>
  <c r="E77" i="4"/>
  <c r="N576" i="4"/>
  <c r="I577" i="3" s="1" a="1"/>
  <c r="I77" i="3" a="1"/>
  <c r="K77" i="3" l="1"/>
  <c r="N77" i="3" s="1"/>
  <c r="Q77" i="3" s="1"/>
  <c r="J77" i="3"/>
  <c r="M77" i="3" s="1"/>
  <c r="P77" i="3" s="1"/>
  <c r="I77" i="3"/>
  <c r="L77" i="3" s="1"/>
  <c r="O77" i="3" s="1"/>
  <c r="I77" i="4"/>
  <c r="M77" i="4" s="1"/>
  <c r="M577" i="4" s="1"/>
  <c r="F77" i="4"/>
  <c r="K577" i="3"/>
  <c r="N577" i="3" s="1"/>
  <c r="Q577" i="3" s="1"/>
  <c r="J577" i="3"/>
  <c r="M577" i="3" s="1"/>
  <c r="P577" i="3" s="1"/>
  <c r="I577" i="3"/>
  <c r="L577" i="3" s="1"/>
  <c r="O577" i="3" s="1"/>
  <c r="L577" i="4"/>
  <c r="R577" i="3" l="1"/>
  <c r="U577" i="3"/>
  <c r="W577" i="3" s="1"/>
  <c r="J77" i="4"/>
  <c r="N77" i="4" s="1"/>
  <c r="D78" i="4"/>
  <c r="R77" i="3"/>
  <c r="U77" i="3"/>
  <c r="W77" i="3" s="1"/>
  <c r="H78" i="4" l="1"/>
  <c r="L78" i="4" s="1"/>
  <c r="E78" i="4"/>
  <c r="N577" i="4"/>
  <c r="I578" i="3" s="1" a="1"/>
  <c r="I78" i="3" a="1"/>
  <c r="S77" i="3"/>
  <c r="T77" i="3"/>
  <c r="V77" i="3" s="1"/>
  <c r="X77" i="3" s="1"/>
  <c r="S577" i="3"/>
  <c r="T577" i="3"/>
  <c r="V577" i="3" s="1"/>
  <c r="X577" i="3" s="1"/>
  <c r="K578" i="3" l="1"/>
  <c r="N578" i="3" s="1"/>
  <c r="Q578" i="3" s="1"/>
  <c r="J578" i="3"/>
  <c r="M578" i="3" s="1"/>
  <c r="P578" i="3" s="1"/>
  <c r="I578" i="3"/>
  <c r="L578" i="3" s="1"/>
  <c r="O578" i="3" s="1"/>
  <c r="J78" i="3"/>
  <c r="M78" i="3" s="1"/>
  <c r="P78" i="3" s="1"/>
  <c r="I78" i="3"/>
  <c r="L78" i="3" s="1"/>
  <c r="O78" i="3" s="1"/>
  <c r="K78" i="3"/>
  <c r="N78" i="3" s="1"/>
  <c r="Q78" i="3" s="1"/>
  <c r="I78" i="4"/>
  <c r="M78" i="4" s="1"/>
  <c r="M578" i="4" s="1"/>
  <c r="F78" i="4"/>
  <c r="L578" i="4"/>
  <c r="J78" i="4" l="1"/>
  <c r="N78" i="4" s="1"/>
  <c r="D79" i="4"/>
  <c r="R78" i="3"/>
  <c r="U78" i="3"/>
  <c r="W78" i="3" s="1"/>
  <c r="R578" i="3"/>
  <c r="U578" i="3"/>
  <c r="W578" i="3" s="1"/>
  <c r="S78" i="3" l="1"/>
  <c r="T78" i="3"/>
  <c r="V78" i="3" s="1"/>
  <c r="X78" i="3" s="1"/>
  <c r="S578" i="3"/>
  <c r="T578" i="3"/>
  <c r="V578" i="3" s="1"/>
  <c r="X578" i="3" s="1"/>
  <c r="N578" i="4"/>
  <c r="I579" i="3" s="1" a="1"/>
  <c r="I79" i="3" a="1"/>
  <c r="H79" i="4"/>
  <c r="L79" i="4" s="1"/>
  <c r="E79" i="4"/>
  <c r="I79" i="4" l="1"/>
  <c r="M79" i="4" s="1"/>
  <c r="M579" i="4" s="1"/>
  <c r="F79" i="4"/>
  <c r="L579" i="4"/>
  <c r="I79" i="3"/>
  <c r="L79" i="3" s="1"/>
  <c r="O79" i="3" s="1"/>
  <c r="K79" i="3"/>
  <c r="N79" i="3" s="1"/>
  <c r="Q79" i="3" s="1"/>
  <c r="J79" i="3"/>
  <c r="M79" i="3" s="1"/>
  <c r="P79" i="3" s="1"/>
  <c r="J579" i="3"/>
  <c r="M579" i="3" s="1"/>
  <c r="P579" i="3" s="1"/>
  <c r="I579" i="3"/>
  <c r="L579" i="3" s="1"/>
  <c r="O579" i="3" s="1"/>
  <c r="K579" i="3"/>
  <c r="N579" i="3" s="1"/>
  <c r="Q579" i="3" s="1"/>
  <c r="R79" i="3" l="1"/>
  <c r="U79" i="3"/>
  <c r="W79" i="3" s="1"/>
  <c r="J79" i="4"/>
  <c r="N79" i="4" s="1"/>
  <c r="D80" i="4"/>
  <c r="R579" i="3"/>
  <c r="U579" i="3"/>
  <c r="W579" i="3" s="1"/>
  <c r="H80" i="4" l="1"/>
  <c r="L80" i="4" s="1"/>
  <c r="E80" i="4"/>
  <c r="N579" i="4"/>
  <c r="I580" i="3" s="1" a="1"/>
  <c r="I80" i="3" a="1"/>
  <c r="S579" i="3"/>
  <c r="T579" i="3" s="1"/>
  <c r="V579" i="3" s="1"/>
  <c r="X579" i="3" s="1"/>
  <c r="S79" i="3"/>
  <c r="T79" i="3" s="1"/>
  <c r="V79" i="3" s="1"/>
  <c r="X79" i="3" s="1"/>
  <c r="I580" i="3" l="1"/>
  <c r="L580" i="3" s="1"/>
  <c r="O580" i="3" s="1"/>
  <c r="K580" i="3"/>
  <c r="N580" i="3" s="1"/>
  <c r="Q580" i="3" s="1"/>
  <c r="J580" i="3"/>
  <c r="M580" i="3" s="1"/>
  <c r="P580" i="3" s="1"/>
  <c r="I80" i="3"/>
  <c r="L80" i="3" s="1"/>
  <c r="O80" i="3" s="1"/>
  <c r="K80" i="3"/>
  <c r="N80" i="3" s="1"/>
  <c r="Q80" i="3" s="1"/>
  <c r="J80" i="3"/>
  <c r="M80" i="3" s="1"/>
  <c r="P80" i="3" s="1"/>
  <c r="I80" i="4"/>
  <c r="M80" i="4" s="1"/>
  <c r="M580" i="4" s="1"/>
  <c r="F80" i="4"/>
  <c r="L580" i="4"/>
  <c r="D81" i="4" l="1"/>
  <c r="J80" i="4"/>
  <c r="N80" i="4" s="1"/>
  <c r="R80" i="3"/>
  <c r="U80" i="3"/>
  <c r="W80" i="3" s="1"/>
  <c r="R580" i="3"/>
  <c r="U580" i="3"/>
  <c r="W580" i="3" s="1"/>
  <c r="S580" i="3" l="1"/>
  <c r="T580" i="3"/>
  <c r="V580" i="3" s="1"/>
  <c r="X580" i="3" s="1"/>
  <c r="N580" i="4"/>
  <c r="I581" i="3" s="1" a="1"/>
  <c r="I81" i="3" a="1"/>
  <c r="S80" i="3"/>
  <c r="T80" i="3" s="1"/>
  <c r="V80" i="3" s="1"/>
  <c r="X80" i="3" s="1"/>
  <c r="H81" i="4"/>
  <c r="L81" i="4" s="1"/>
  <c r="E81" i="4"/>
  <c r="L581" i="4" l="1"/>
  <c r="F81" i="4"/>
  <c r="I81" i="4"/>
  <c r="M81" i="4" s="1"/>
  <c r="M581" i="4" s="1"/>
  <c r="K81" i="3"/>
  <c r="N81" i="3" s="1"/>
  <c r="Q81" i="3" s="1"/>
  <c r="J81" i="3"/>
  <c r="M81" i="3" s="1"/>
  <c r="P81" i="3" s="1"/>
  <c r="I81" i="3"/>
  <c r="L81" i="3" s="1"/>
  <c r="O81" i="3" s="1"/>
  <c r="I581" i="3"/>
  <c r="L581" i="3" s="1"/>
  <c r="O581" i="3" s="1"/>
  <c r="J581" i="3"/>
  <c r="M581" i="3" s="1"/>
  <c r="P581" i="3" s="1"/>
  <c r="K581" i="3"/>
  <c r="N581" i="3" s="1"/>
  <c r="Q581" i="3" s="1"/>
  <c r="R581" i="3" l="1"/>
  <c r="U581" i="3"/>
  <c r="W581" i="3" s="1"/>
  <c r="R81" i="3"/>
  <c r="U81" i="3"/>
  <c r="W81" i="3" s="1"/>
  <c r="D82" i="4"/>
  <c r="J81" i="4"/>
  <c r="N81" i="4" s="1"/>
  <c r="N581" i="4" s="1"/>
  <c r="I82" i="3" a="1"/>
  <c r="I582" i="3" a="1"/>
  <c r="K582" i="3" l="1"/>
  <c r="N582" i="3" s="1"/>
  <c r="Q582" i="3" s="1"/>
  <c r="J582" i="3"/>
  <c r="M582" i="3" s="1"/>
  <c r="P582" i="3" s="1"/>
  <c r="I582" i="3"/>
  <c r="L582" i="3" s="1"/>
  <c r="O582" i="3" s="1"/>
  <c r="K82" i="3"/>
  <c r="N82" i="3" s="1"/>
  <c r="Q82" i="3" s="1"/>
  <c r="J82" i="3"/>
  <c r="M82" i="3" s="1"/>
  <c r="P82" i="3" s="1"/>
  <c r="I82" i="3"/>
  <c r="L82" i="3" s="1"/>
  <c r="O82" i="3" s="1"/>
  <c r="E82" i="4"/>
  <c r="H82" i="4"/>
  <c r="L82" i="4" s="1"/>
  <c r="S81" i="3"/>
  <c r="T81" i="3"/>
  <c r="V81" i="3" s="1"/>
  <c r="X81" i="3" s="1"/>
  <c r="S581" i="3"/>
  <c r="T581" i="3"/>
  <c r="V581" i="3" s="1"/>
  <c r="X581" i="3" s="1"/>
  <c r="L582" i="4" l="1"/>
  <c r="F82" i="4"/>
  <c r="I82" i="4"/>
  <c r="M82" i="4" s="1"/>
  <c r="M582" i="4" s="1"/>
  <c r="R82" i="3"/>
  <c r="U82" i="3"/>
  <c r="W82" i="3" s="1"/>
  <c r="R582" i="3"/>
  <c r="U582" i="3"/>
  <c r="W582" i="3" s="1"/>
  <c r="S582" i="3" l="1"/>
  <c r="T582" i="3"/>
  <c r="V582" i="3" s="1"/>
  <c r="X582" i="3" s="1"/>
  <c r="D83" i="4"/>
  <c r="J82" i="4"/>
  <c r="N82" i="4" s="1"/>
  <c r="N582" i="4" s="1"/>
  <c r="S82" i="3"/>
  <c r="T82" i="3"/>
  <c r="V82" i="3" s="1"/>
  <c r="X82" i="3" s="1"/>
  <c r="I83" i="3" a="1"/>
  <c r="I583" i="3" a="1"/>
  <c r="K83" i="3" l="1"/>
  <c r="N83" i="3" s="1"/>
  <c r="Q83" i="3" s="1"/>
  <c r="J83" i="3"/>
  <c r="M83" i="3" s="1"/>
  <c r="P83" i="3" s="1"/>
  <c r="I83" i="3"/>
  <c r="L83" i="3" s="1"/>
  <c r="O83" i="3" s="1"/>
  <c r="K583" i="3"/>
  <c r="N583" i="3" s="1"/>
  <c r="Q583" i="3" s="1"/>
  <c r="J583" i="3"/>
  <c r="M583" i="3" s="1"/>
  <c r="P583" i="3" s="1"/>
  <c r="I583" i="3"/>
  <c r="L583" i="3" s="1"/>
  <c r="O583" i="3" s="1"/>
  <c r="E83" i="4"/>
  <c r="H83" i="4"/>
  <c r="L83" i="4" s="1"/>
  <c r="L583" i="4" l="1"/>
  <c r="F83" i="4"/>
  <c r="I83" i="4"/>
  <c r="M83" i="4" s="1"/>
  <c r="M583" i="4" s="1"/>
  <c r="R583" i="3"/>
  <c r="U583" i="3"/>
  <c r="W583" i="3" s="1"/>
  <c r="R83" i="3"/>
  <c r="U83" i="3"/>
  <c r="W83" i="3" s="1"/>
  <c r="S583" i="3" l="1"/>
  <c r="T583" i="3" s="1"/>
  <c r="V583" i="3" s="1"/>
  <c r="X583" i="3" s="1"/>
  <c r="D84" i="4"/>
  <c r="J83" i="4"/>
  <c r="N83" i="4" s="1"/>
  <c r="N583" i="4" s="1"/>
  <c r="S83" i="3"/>
  <c r="T83" i="3" s="1"/>
  <c r="V83" i="3" s="1"/>
  <c r="X83" i="3" s="1"/>
  <c r="I84" i="3" a="1"/>
  <c r="I584" i="3" a="1"/>
  <c r="K84" i="3" l="1"/>
  <c r="N84" i="3" s="1"/>
  <c r="Q84" i="3" s="1"/>
  <c r="J84" i="3"/>
  <c r="M84" i="3" s="1"/>
  <c r="P84" i="3" s="1"/>
  <c r="I84" i="3"/>
  <c r="L84" i="3" s="1"/>
  <c r="O84" i="3" s="1"/>
  <c r="K584" i="3"/>
  <c r="N584" i="3" s="1"/>
  <c r="Q584" i="3" s="1"/>
  <c r="I584" i="3"/>
  <c r="L584" i="3" s="1"/>
  <c r="O584" i="3" s="1"/>
  <c r="J584" i="3"/>
  <c r="M584" i="3" s="1"/>
  <c r="P584" i="3" s="1"/>
  <c r="E84" i="4"/>
  <c r="H84" i="4"/>
  <c r="L84" i="4" s="1"/>
  <c r="L584" i="4" l="1"/>
  <c r="I84" i="4"/>
  <c r="M84" i="4" s="1"/>
  <c r="M584" i="4" s="1"/>
  <c r="F84" i="4"/>
  <c r="R584" i="3"/>
  <c r="U584" i="3"/>
  <c r="W584" i="3" s="1"/>
  <c r="R84" i="3"/>
  <c r="U84" i="3"/>
  <c r="W84" i="3" s="1"/>
  <c r="S84" i="3" l="1"/>
  <c r="T84" i="3"/>
  <c r="V84" i="3" s="1"/>
  <c r="X84" i="3" s="1"/>
  <c r="J84" i="4"/>
  <c r="N84" i="4" s="1"/>
  <c r="N584" i="4" s="1"/>
  <c r="D85" i="4"/>
  <c r="S584" i="3"/>
  <c r="T584" i="3"/>
  <c r="V584" i="3" s="1"/>
  <c r="X584" i="3" s="1"/>
  <c r="I85" i="3" a="1"/>
  <c r="I585" i="3" a="1"/>
  <c r="H85" i="4" l="1"/>
  <c r="L85" i="4" s="1"/>
  <c r="E85" i="4"/>
  <c r="K585" i="3"/>
  <c r="N585" i="3" s="1"/>
  <c r="Q585" i="3" s="1"/>
  <c r="J585" i="3"/>
  <c r="M585" i="3" s="1"/>
  <c r="P585" i="3" s="1"/>
  <c r="I585" i="3"/>
  <c r="L585" i="3" s="1"/>
  <c r="O585" i="3" s="1"/>
  <c r="K85" i="3"/>
  <c r="N85" i="3" s="1"/>
  <c r="Q85" i="3" s="1"/>
  <c r="J85" i="3"/>
  <c r="M85" i="3" s="1"/>
  <c r="P85" i="3" s="1"/>
  <c r="I85" i="3"/>
  <c r="L85" i="3" s="1"/>
  <c r="O85" i="3" s="1"/>
  <c r="R85" i="3" l="1"/>
  <c r="U85" i="3"/>
  <c r="W85" i="3" s="1"/>
  <c r="R585" i="3"/>
  <c r="U585" i="3"/>
  <c r="W585" i="3" s="1"/>
  <c r="I85" i="4"/>
  <c r="M85" i="4" s="1"/>
  <c r="M585" i="4" s="1"/>
  <c r="F85" i="4"/>
  <c r="L585" i="4"/>
  <c r="J85" i="4" l="1"/>
  <c r="N85" i="4" s="1"/>
  <c r="D86" i="4"/>
  <c r="S585" i="3"/>
  <c r="T585" i="3" s="1"/>
  <c r="V585" i="3" s="1"/>
  <c r="X585" i="3" s="1"/>
  <c r="S85" i="3"/>
  <c r="T85" i="3"/>
  <c r="V85" i="3" s="1"/>
  <c r="X85" i="3" s="1"/>
  <c r="H86" i="4" l="1"/>
  <c r="L86" i="4" s="1"/>
  <c r="E86" i="4"/>
  <c r="N585" i="4"/>
  <c r="I586" i="3" s="1" a="1"/>
  <c r="I86" i="3" a="1"/>
  <c r="J86" i="3" l="1"/>
  <c r="M86" i="3" s="1"/>
  <c r="P86" i="3" s="1"/>
  <c r="I86" i="3"/>
  <c r="L86" i="3" s="1"/>
  <c r="O86" i="3" s="1"/>
  <c r="K86" i="3"/>
  <c r="N86" i="3" s="1"/>
  <c r="Q86" i="3" s="1"/>
  <c r="I86" i="4"/>
  <c r="M86" i="4" s="1"/>
  <c r="M586" i="4" s="1"/>
  <c r="F86" i="4"/>
  <c r="K586" i="3"/>
  <c r="N586" i="3" s="1"/>
  <c r="Q586" i="3" s="1"/>
  <c r="J586" i="3"/>
  <c r="M586" i="3" s="1"/>
  <c r="P586" i="3" s="1"/>
  <c r="I586" i="3"/>
  <c r="L586" i="3" s="1"/>
  <c r="O586" i="3" s="1"/>
  <c r="L586" i="4"/>
  <c r="R586" i="3" l="1"/>
  <c r="U586" i="3"/>
  <c r="W586" i="3" s="1"/>
  <c r="J86" i="4"/>
  <c r="N86" i="4" s="1"/>
  <c r="D87" i="4"/>
  <c r="R86" i="3"/>
  <c r="U86" i="3"/>
  <c r="W86" i="3" s="1"/>
  <c r="N586" i="4" l="1"/>
  <c r="I587" i="3" s="1" a="1"/>
  <c r="I87" i="3" a="1"/>
  <c r="S86" i="3"/>
  <c r="T86" i="3"/>
  <c r="V86" i="3" s="1"/>
  <c r="X86" i="3" s="1"/>
  <c r="H87" i="4"/>
  <c r="L87" i="4" s="1"/>
  <c r="E87" i="4"/>
  <c r="S586" i="3"/>
  <c r="T586" i="3" s="1"/>
  <c r="V586" i="3" s="1"/>
  <c r="X586" i="3" s="1"/>
  <c r="L587" i="4" l="1"/>
  <c r="I87" i="4"/>
  <c r="M87" i="4" s="1"/>
  <c r="M587" i="4" s="1"/>
  <c r="F87" i="4"/>
  <c r="I87" i="3"/>
  <c r="L87" i="3" s="1"/>
  <c r="O87" i="3" s="1"/>
  <c r="K87" i="3"/>
  <c r="N87" i="3" s="1"/>
  <c r="Q87" i="3" s="1"/>
  <c r="J87" i="3"/>
  <c r="M87" i="3" s="1"/>
  <c r="P87" i="3" s="1"/>
  <c r="J587" i="3"/>
  <c r="M587" i="3" s="1"/>
  <c r="P587" i="3" s="1"/>
  <c r="I587" i="3"/>
  <c r="L587" i="3" s="1"/>
  <c r="O587" i="3" s="1"/>
  <c r="K587" i="3"/>
  <c r="N587" i="3" s="1"/>
  <c r="Q587" i="3" s="1"/>
  <c r="R87" i="3" l="1"/>
  <c r="U87" i="3"/>
  <c r="W87" i="3" s="1"/>
  <c r="J87" i="4"/>
  <c r="N87" i="4" s="1"/>
  <c r="N587" i="4" s="1"/>
  <c r="D88" i="4"/>
  <c r="I88" i="3" a="1"/>
  <c r="R587" i="3"/>
  <c r="U587" i="3"/>
  <c r="W587" i="3" s="1"/>
  <c r="I588" i="3" a="1"/>
  <c r="I588" i="3" l="1"/>
  <c r="L588" i="3" s="1"/>
  <c r="O588" i="3" s="1"/>
  <c r="K588" i="3"/>
  <c r="N588" i="3" s="1"/>
  <c r="Q588" i="3" s="1"/>
  <c r="J588" i="3"/>
  <c r="M588" i="3" s="1"/>
  <c r="P588" i="3" s="1"/>
  <c r="I88" i="3"/>
  <c r="L88" i="3" s="1"/>
  <c r="O88" i="3" s="1"/>
  <c r="K88" i="3"/>
  <c r="N88" i="3" s="1"/>
  <c r="Q88" i="3" s="1"/>
  <c r="J88" i="3"/>
  <c r="M88" i="3" s="1"/>
  <c r="P88" i="3" s="1"/>
  <c r="S587" i="3"/>
  <c r="T587" i="3" s="1"/>
  <c r="V587" i="3" s="1"/>
  <c r="X587" i="3" s="1"/>
  <c r="H88" i="4"/>
  <c r="L88" i="4" s="1"/>
  <c r="E88" i="4"/>
  <c r="S87" i="3"/>
  <c r="T87" i="3"/>
  <c r="V87" i="3" s="1"/>
  <c r="X87" i="3" s="1"/>
  <c r="L588" i="4" l="1"/>
  <c r="I88" i="4"/>
  <c r="M88" i="4" s="1"/>
  <c r="M588" i="4" s="1"/>
  <c r="F88" i="4"/>
  <c r="R88" i="3"/>
  <c r="U88" i="3"/>
  <c r="W88" i="3" s="1"/>
  <c r="R588" i="3"/>
  <c r="U588" i="3"/>
  <c r="W588" i="3" s="1"/>
  <c r="S88" i="3" l="1"/>
  <c r="T88" i="3"/>
  <c r="V88" i="3" s="1"/>
  <c r="X88" i="3" s="1"/>
  <c r="S588" i="3"/>
  <c r="T588" i="3"/>
  <c r="V588" i="3" s="1"/>
  <c r="X588" i="3" s="1"/>
  <c r="D89" i="4"/>
  <c r="J88" i="4"/>
  <c r="N88" i="4" s="1"/>
  <c r="N588" i="4" s="1"/>
  <c r="I589" i="3" s="1" a="1"/>
  <c r="I589" i="3" l="1"/>
  <c r="L589" i="3" s="1"/>
  <c r="O589" i="3" s="1"/>
  <c r="K589" i="3"/>
  <c r="N589" i="3" s="1"/>
  <c r="Q589" i="3" s="1"/>
  <c r="J589" i="3"/>
  <c r="M589" i="3" s="1"/>
  <c r="P589" i="3" s="1"/>
  <c r="H89" i="4"/>
  <c r="L89" i="4" s="1"/>
  <c r="E89" i="4"/>
  <c r="I89" i="3" a="1"/>
  <c r="K89" i="3" l="1"/>
  <c r="N89" i="3" s="1"/>
  <c r="Q89" i="3" s="1"/>
  <c r="J89" i="3"/>
  <c r="M89" i="3" s="1"/>
  <c r="P89" i="3" s="1"/>
  <c r="I89" i="3"/>
  <c r="L89" i="3" s="1"/>
  <c r="O89" i="3" s="1"/>
  <c r="F89" i="4"/>
  <c r="I89" i="4"/>
  <c r="M89" i="4" s="1"/>
  <c r="M589" i="4" s="1"/>
  <c r="L589" i="4"/>
  <c r="R589" i="3"/>
  <c r="U589" i="3"/>
  <c r="W589" i="3" s="1"/>
  <c r="S589" i="3" l="1"/>
  <c r="T589" i="3" s="1"/>
  <c r="V589" i="3" s="1"/>
  <c r="X589" i="3" s="1"/>
  <c r="D90" i="4"/>
  <c r="J89" i="4"/>
  <c r="N89" i="4" s="1"/>
  <c r="R89" i="3"/>
  <c r="U89" i="3"/>
  <c r="W89" i="3" s="1"/>
  <c r="N589" i="4" l="1"/>
  <c r="I590" i="3" s="1" a="1"/>
  <c r="I90" i="3" a="1"/>
  <c r="E90" i="4"/>
  <c r="H90" i="4"/>
  <c r="L90" i="4" s="1"/>
  <c r="S89" i="3"/>
  <c r="T89" i="3"/>
  <c r="V89" i="3" s="1"/>
  <c r="X89" i="3" s="1"/>
  <c r="L590" i="4" l="1"/>
  <c r="F90" i="4"/>
  <c r="I90" i="4"/>
  <c r="M90" i="4" s="1"/>
  <c r="M590" i="4" s="1"/>
  <c r="K90" i="3"/>
  <c r="N90" i="3" s="1"/>
  <c r="Q90" i="3" s="1"/>
  <c r="J90" i="3"/>
  <c r="M90" i="3" s="1"/>
  <c r="P90" i="3" s="1"/>
  <c r="I90" i="3"/>
  <c r="L90" i="3" s="1"/>
  <c r="O90" i="3" s="1"/>
  <c r="I590" i="3"/>
  <c r="L590" i="3" s="1"/>
  <c r="O590" i="3" s="1"/>
  <c r="J590" i="3"/>
  <c r="M590" i="3" s="1"/>
  <c r="P590" i="3" s="1"/>
  <c r="K590" i="3"/>
  <c r="N590" i="3" s="1"/>
  <c r="Q590" i="3" s="1"/>
  <c r="R590" i="3" l="1"/>
  <c r="U590" i="3"/>
  <c r="W590" i="3" s="1"/>
  <c r="R90" i="3"/>
  <c r="U90" i="3"/>
  <c r="W90" i="3" s="1"/>
  <c r="D91" i="4"/>
  <c r="J90" i="4"/>
  <c r="N90" i="4" s="1"/>
  <c r="N590" i="4" s="1"/>
  <c r="I91" i="3" a="1"/>
  <c r="I591" i="3" a="1"/>
  <c r="K591" i="3" l="1"/>
  <c r="N591" i="3" s="1"/>
  <c r="Q591" i="3" s="1"/>
  <c r="J591" i="3"/>
  <c r="M591" i="3" s="1"/>
  <c r="P591" i="3" s="1"/>
  <c r="I591" i="3"/>
  <c r="L591" i="3" s="1"/>
  <c r="O591" i="3" s="1"/>
  <c r="E91" i="4"/>
  <c r="H91" i="4"/>
  <c r="L91" i="4" s="1"/>
  <c r="K91" i="3"/>
  <c r="N91" i="3" s="1"/>
  <c r="Q91" i="3" s="1"/>
  <c r="J91" i="3"/>
  <c r="M91" i="3" s="1"/>
  <c r="P91" i="3" s="1"/>
  <c r="I91" i="3"/>
  <c r="L91" i="3" s="1"/>
  <c r="O91" i="3" s="1"/>
  <c r="S90" i="3"/>
  <c r="T90" i="3"/>
  <c r="V90" i="3" s="1"/>
  <c r="X90" i="3" s="1"/>
  <c r="S590" i="3"/>
  <c r="T590" i="3" s="1"/>
  <c r="V590" i="3" s="1"/>
  <c r="X590" i="3" s="1"/>
  <c r="R91" i="3" l="1"/>
  <c r="U91" i="3"/>
  <c r="W91" i="3" s="1"/>
  <c r="L591" i="4"/>
  <c r="F91" i="4"/>
  <c r="I91" i="4"/>
  <c r="M91" i="4" s="1"/>
  <c r="M591" i="4" s="1"/>
  <c r="R591" i="3"/>
  <c r="U591" i="3"/>
  <c r="W591" i="3" s="1"/>
  <c r="S591" i="3" l="1"/>
  <c r="T591" i="3"/>
  <c r="V591" i="3" s="1"/>
  <c r="X591" i="3" s="1"/>
  <c r="D92" i="4"/>
  <c r="J91" i="4"/>
  <c r="N91" i="4" s="1"/>
  <c r="N591" i="4" s="1"/>
  <c r="I592" i="3" s="1" a="1"/>
  <c r="S91" i="3"/>
  <c r="T91" i="3" s="1"/>
  <c r="V91" i="3" s="1"/>
  <c r="X91" i="3" s="1"/>
  <c r="K592" i="3" l="1"/>
  <c r="N592" i="3" s="1"/>
  <c r="Q592" i="3" s="1"/>
  <c r="J592" i="3"/>
  <c r="M592" i="3" s="1"/>
  <c r="P592" i="3" s="1"/>
  <c r="I592" i="3"/>
  <c r="L592" i="3" s="1"/>
  <c r="O592" i="3" s="1"/>
  <c r="I92" i="3" a="1"/>
  <c r="E92" i="4"/>
  <c r="H92" i="4"/>
  <c r="L92" i="4" s="1"/>
  <c r="L592" i="4" l="1"/>
  <c r="I92" i="4"/>
  <c r="M92" i="4" s="1"/>
  <c r="M592" i="4" s="1"/>
  <c r="F92" i="4"/>
  <c r="K92" i="3"/>
  <c r="N92" i="3" s="1"/>
  <c r="Q92" i="3" s="1"/>
  <c r="J92" i="3"/>
  <c r="M92" i="3" s="1"/>
  <c r="P92" i="3" s="1"/>
  <c r="I92" i="3"/>
  <c r="L92" i="3" s="1"/>
  <c r="O92" i="3" s="1"/>
  <c r="R592" i="3"/>
  <c r="U592" i="3"/>
  <c r="W592" i="3" s="1"/>
  <c r="S592" i="3" l="1"/>
  <c r="T592" i="3" s="1"/>
  <c r="V592" i="3" s="1"/>
  <c r="X592" i="3" s="1"/>
  <c r="R92" i="3"/>
  <c r="U92" i="3"/>
  <c r="W92" i="3" s="1"/>
  <c r="J92" i="4"/>
  <c r="N92" i="4" s="1"/>
  <c r="N592" i="4" s="1"/>
  <c r="D93" i="4"/>
  <c r="I93" i="3" a="1"/>
  <c r="I593" i="3" a="1"/>
  <c r="K593" i="3" l="1"/>
  <c r="N593" i="3" s="1"/>
  <c r="Q593" i="3" s="1"/>
  <c r="J593" i="3"/>
  <c r="M593" i="3" s="1"/>
  <c r="P593" i="3" s="1"/>
  <c r="I593" i="3"/>
  <c r="L593" i="3" s="1"/>
  <c r="O593" i="3" s="1"/>
  <c r="S92" i="3"/>
  <c r="T92" i="3"/>
  <c r="V92" i="3" s="1"/>
  <c r="X92" i="3" s="1"/>
  <c r="K93" i="3"/>
  <c r="N93" i="3" s="1"/>
  <c r="Q93" i="3" s="1"/>
  <c r="J93" i="3"/>
  <c r="M93" i="3" s="1"/>
  <c r="P93" i="3" s="1"/>
  <c r="I93" i="3"/>
  <c r="L93" i="3" s="1"/>
  <c r="O93" i="3" s="1"/>
  <c r="H93" i="4"/>
  <c r="L93" i="4" s="1"/>
  <c r="E93" i="4"/>
  <c r="L593" i="4" l="1"/>
  <c r="R93" i="3"/>
  <c r="U93" i="3"/>
  <c r="W93" i="3" s="1"/>
  <c r="I93" i="4"/>
  <c r="M93" i="4" s="1"/>
  <c r="M593" i="4" s="1"/>
  <c r="F93" i="4"/>
  <c r="R593" i="3"/>
  <c r="U593" i="3"/>
  <c r="W593" i="3" s="1"/>
  <c r="S593" i="3" l="1"/>
  <c r="T593" i="3"/>
  <c r="V593" i="3" s="1"/>
  <c r="X593" i="3" s="1"/>
  <c r="J93" i="4"/>
  <c r="N93" i="4" s="1"/>
  <c r="N593" i="4" s="1"/>
  <c r="D94" i="4"/>
  <c r="S93" i="3"/>
  <c r="T93" i="3" s="1"/>
  <c r="V93" i="3" s="1"/>
  <c r="X93" i="3" s="1"/>
  <c r="I94" i="3" a="1"/>
  <c r="I594" i="3" a="1"/>
  <c r="J94" i="3" l="1"/>
  <c r="M94" i="3" s="1"/>
  <c r="P94" i="3" s="1"/>
  <c r="I94" i="3"/>
  <c r="L94" i="3" s="1"/>
  <c r="O94" i="3" s="1"/>
  <c r="K94" i="3"/>
  <c r="N94" i="3" s="1"/>
  <c r="Q94" i="3" s="1"/>
  <c r="H94" i="4"/>
  <c r="L94" i="4" s="1"/>
  <c r="E94" i="4"/>
  <c r="K594" i="3"/>
  <c r="N594" i="3" s="1"/>
  <c r="Q594" i="3" s="1"/>
  <c r="J594" i="3"/>
  <c r="M594" i="3" s="1"/>
  <c r="P594" i="3" s="1"/>
  <c r="I594" i="3"/>
  <c r="L594" i="3" s="1"/>
  <c r="O594" i="3" s="1"/>
  <c r="R594" i="3" l="1"/>
  <c r="U594" i="3"/>
  <c r="W594" i="3" s="1"/>
  <c r="I94" i="4"/>
  <c r="M94" i="4" s="1"/>
  <c r="M594" i="4" s="1"/>
  <c r="F94" i="4"/>
  <c r="L594" i="4"/>
  <c r="R94" i="3"/>
  <c r="U94" i="3"/>
  <c r="W94" i="3" s="1"/>
  <c r="J94" i="4" l="1"/>
  <c r="N94" i="4" s="1"/>
  <c r="D95" i="4"/>
  <c r="S94" i="3"/>
  <c r="T94" i="3"/>
  <c r="V94" i="3" s="1"/>
  <c r="X94" i="3" s="1"/>
  <c r="S594" i="3"/>
  <c r="T594" i="3"/>
  <c r="V594" i="3" s="1"/>
  <c r="X594" i="3" s="1"/>
  <c r="H95" i="4" l="1"/>
  <c r="L95" i="4" s="1"/>
  <c r="E95" i="4"/>
  <c r="N594" i="4"/>
  <c r="I595" i="3" s="1" a="1"/>
  <c r="I95" i="3" a="1"/>
  <c r="J595" i="3" l="1"/>
  <c r="M595" i="3" s="1"/>
  <c r="P595" i="3" s="1"/>
  <c r="I595" i="3"/>
  <c r="L595" i="3" s="1"/>
  <c r="O595" i="3" s="1"/>
  <c r="K595" i="3"/>
  <c r="N595" i="3" s="1"/>
  <c r="Q595" i="3" s="1"/>
  <c r="I95" i="4"/>
  <c r="M95" i="4" s="1"/>
  <c r="M595" i="4" s="1"/>
  <c r="F95" i="4"/>
  <c r="I95" i="3"/>
  <c r="L95" i="3" s="1"/>
  <c r="O95" i="3" s="1"/>
  <c r="K95" i="3"/>
  <c r="N95" i="3" s="1"/>
  <c r="Q95" i="3" s="1"/>
  <c r="J95" i="3"/>
  <c r="M95" i="3" s="1"/>
  <c r="P95" i="3" s="1"/>
  <c r="L595" i="4"/>
  <c r="R95" i="3" l="1"/>
  <c r="U95" i="3"/>
  <c r="W95" i="3" s="1"/>
  <c r="J95" i="4"/>
  <c r="N95" i="4" s="1"/>
  <c r="D96" i="4"/>
  <c r="R595" i="3"/>
  <c r="U595" i="3"/>
  <c r="W595" i="3" s="1"/>
  <c r="S595" i="3" l="1"/>
  <c r="T595" i="3"/>
  <c r="V595" i="3" s="1"/>
  <c r="X595" i="3" s="1"/>
  <c r="H96" i="4"/>
  <c r="L96" i="4" s="1"/>
  <c r="E96" i="4"/>
  <c r="N595" i="4"/>
  <c r="I596" i="3" s="1" a="1"/>
  <c r="I96" i="3" a="1"/>
  <c r="S95" i="3"/>
  <c r="T95" i="3" s="1"/>
  <c r="V95" i="3" s="1"/>
  <c r="X95" i="3" s="1"/>
  <c r="I96" i="3" l="1"/>
  <c r="L96" i="3" s="1"/>
  <c r="O96" i="3" s="1"/>
  <c r="K96" i="3"/>
  <c r="N96" i="3" s="1"/>
  <c r="Q96" i="3" s="1"/>
  <c r="J96" i="3"/>
  <c r="M96" i="3" s="1"/>
  <c r="P96" i="3" s="1"/>
  <c r="I96" i="4"/>
  <c r="M96" i="4" s="1"/>
  <c r="M596" i="4" s="1"/>
  <c r="F96" i="4"/>
  <c r="I596" i="3"/>
  <c r="L596" i="3" s="1"/>
  <c r="O596" i="3" s="1"/>
  <c r="J596" i="3"/>
  <c r="M596" i="3" s="1"/>
  <c r="P596" i="3" s="1"/>
  <c r="K596" i="3"/>
  <c r="N596" i="3" s="1"/>
  <c r="Q596" i="3" s="1"/>
  <c r="L596" i="4"/>
  <c r="R596" i="3" l="1"/>
  <c r="U596" i="3"/>
  <c r="W596" i="3" s="1"/>
  <c r="D97" i="4"/>
  <c r="J96" i="4"/>
  <c r="N96" i="4" s="1"/>
  <c r="R96" i="3"/>
  <c r="U96" i="3"/>
  <c r="W96" i="3" s="1"/>
  <c r="N596" i="4" l="1"/>
  <c r="I597" i="3" s="1" a="1"/>
  <c r="I97" i="3" a="1"/>
  <c r="S96" i="3"/>
  <c r="T96" i="3"/>
  <c r="V96" i="3" s="1"/>
  <c r="X96" i="3" s="1"/>
  <c r="S596" i="3"/>
  <c r="T596" i="3" s="1"/>
  <c r="V596" i="3" s="1"/>
  <c r="X596" i="3" s="1"/>
  <c r="H97" i="4"/>
  <c r="L97" i="4" s="1"/>
  <c r="E97" i="4"/>
  <c r="F97" i="4" l="1"/>
  <c r="I97" i="4"/>
  <c r="M97" i="4" s="1"/>
  <c r="M597" i="4" s="1"/>
  <c r="K97" i="3"/>
  <c r="N97" i="3" s="1"/>
  <c r="Q97" i="3" s="1"/>
  <c r="J97" i="3"/>
  <c r="M97" i="3" s="1"/>
  <c r="P97" i="3" s="1"/>
  <c r="I97" i="3"/>
  <c r="L97" i="3" s="1"/>
  <c r="O97" i="3" s="1"/>
  <c r="L597" i="4"/>
  <c r="I597" i="3"/>
  <c r="L597" i="3" s="1"/>
  <c r="O597" i="3" s="1"/>
  <c r="K597" i="3"/>
  <c r="N597" i="3" s="1"/>
  <c r="Q597" i="3" s="1"/>
  <c r="J597" i="3"/>
  <c r="M597" i="3" s="1"/>
  <c r="P597" i="3" s="1"/>
  <c r="R597" i="3" l="1"/>
  <c r="U597" i="3"/>
  <c r="W597" i="3" s="1"/>
  <c r="R97" i="3"/>
  <c r="U97" i="3"/>
  <c r="W97" i="3" s="1"/>
  <c r="D98" i="4"/>
  <c r="J97" i="4"/>
  <c r="N97" i="4" s="1"/>
  <c r="N597" i="4" l="1"/>
  <c r="I598" i="3" s="1" a="1"/>
  <c r="I98" i="3" a="1"/>
  <c r="S97" i="3"/>
  <c r="T97" i="3"/>
  <c r="V97" i="3" s="1"/>
  <c r="X97" i="3" s="1"/>
  <c r="E98" i="4"/>
  <c r="H98" i="4"/>
  <c r="L98" i="4" s="1"/>
  <c r="S597" i="3"/>
  <c r="T597" i="3"/>
  <c r="V597" i="3" s="1"/>
  <c r="X597" i="3" s="1"/>
  <c r="F98" i="4" l="1"/>
  <c r="I98" i="4"/>
  <c r="M98" i="4" s="1"/>
  <c r="M598" i="4" s="1"/>
  <c r="L598" i="4"/>
  <c r="K98" i="3"/>
  <c r="N98" i="3" s="1"/>
  <c r="Q98" i="3" s="1"/>
  <c r="J98" i="3"/>
  <c r="M98" i="3" s="1"/>
  <c r="P98" i="3" s="1"/>
  <c r="I98" i="3"/>
  <c r="L98" i="3" s="1"/>
  <c r="O98" i="3" s="1"/>
  <c r="K598" i="3"/>
  <c r="N598" i="3" s="1"/>
  <c r="Q598" i="3" s="1"/>
  <c r="J598" i="3"/>
  <c r="M598" i="3" s="1"/>
  <c r="P598" i="3" s="1"/>
  <c r="I598" i="3"/>
  <c r="L598" i="3" s="1"/>
  <c r="O598" i="3" s="1"/>
  <c r="R98" i="3" l="1"/>
  <c r="U98" i="3"/>
  <c r="W98" i="3" s="1"/>
  <c r="R598" i="3"/>
  <c r="U598" i="3"/>
  <c r="W598" i="3" s="1"/>
  <c r="D99" i="4"/>
  <c r="J98" i="4"/>
  <c r="N98" i="4" s="1"/>
  <c r="E99" i="4" l="1"/>
  <c r="H99" i="4"/>
  <c r="L99" i="4" s="1"/>
  <c r="N598" i="4"/>
  <c r="I599" i="3" s="1" a="1"/>
  <c r="I99" i="3" a="1"/>
  <c r="S598" i="3"/>
  <c r="T598" i="3"/>
  <c r="V598" i="3" s="1"/>
  <c r="X598" i="3" s="1"/>
  <c r="S98" i="3"/>
  <c r="T98" i="3"/>
  <c r="V98" i="3" s="1"/>
  <c r="X98" i="3" s="1"/>
  <c r="K99" i="3" l="1"/>
  <c r="N99" i="3" s="1"/>
  <c r="Q99" i="3" s="1"/>
  <c r="J99" i="3"/>
  <c r="M99" i="3" s="1"/>
  <c r="P99" i="3" s="1"/>
  <c r="I99" i="3"/>
  <c r="L99" i="3" s="1"/>
  <c r="O99" i="3" s="1"/>
  <c r="L599" i="4"/>
  <c r="I599" i="3"/>
  <c r="L599" i="3" s="1"/>
  <c r="O599" i="3" s="1"/>
  <c r="J599" i="3"/>
  <c r="M599" i="3" s="1"/>
  <c r="P599" i="3" s="1"/>
  <c r="K599" i="3"/>
  <c r="N599" i="3" s="1"/>
  <c r="Q599" i="3" s="1"/>
  <c r="F99" i="4"/>
  <c r="I99" i="4"/>
  <c r="M99" i="4" s="1"/>
  <c r="M599" i="4" s="1"/>
  <c r="R599" i="3" l="1"/>
  <c r="U599" i="3"/>
  <c r="W599" i="3" s="1"/>
  <c r="D100" i="4"/>
  <c r="J99" i="4"/>
  <c r="N99" i="4" s="1"/>
  <c r="N599" i="4" s="1"/>
  <c r="I600" i="3" s="1" a="1"/>
  <c r="R99" i="3"/>
  <c r="U99" i="3"/>
  <c r="W99" i="3" s="1"/>
  <c r="K600" i="3" l="1"/>
  <c r="N600" i="3" s="1"/>
  <c r="Q600" i="3" s="1"/>
  <c r="J600" i="3"/>
  <c r="M600" i="3" s="1"/>
  <c r="P600" i="3" s="1"/>
  <c r="I600" i="3"/>
  <c r="L600" i="3" s="1"/>
  <c r="O600" i="3" s="1"/>
  <c r="S99" i="3"/>
  <c r="T99" i="3"/>
  <c r="V99" i="3" s="1"/>
  <c r="X99" i="3" s="1"/>
  <c r="I100" i="3" a="1"/>
  <c r="E100" i="4"/>
  <c r="H100" i="4"/>
  <c r="L100" i="4" s="1"/>
  <c r="S599" i="3"/>
  <c r="T599" i="3"/>
  <c r="V599" i="3" s="1"/>
  <c r="X599" i="3" s="1"/>
  <c r="I100" i="4" l="1"/>
  <c r="M100" i="4" s="1"/>
  <c r="M600" i="4" s="1"/>
  <c r="F100" i="4"/>
  <c r="K100" i="3"/>
  <c r="N100" i="3" s="1"/>
  <c r="Q100" i="3" s="1"/>
  <c r="J100" i="3"/>
  <c r="M100" i="3" s="1"/>
  <c r="P100" i="3" s="1"/>
  <c r="I100" i="3"/>
  <c r="L100" i="3" s="1"/>
  <c r="O100" i="3" s="1"/>
  <c r="L600" i="4"/>
  <c r="R600" i="3"/>
  <c r="U600" i="3"/>
  <c r="W600" i="3" s="1"/>
  <c r="S600" i="3" l="1"/>
  <c r="T600" i="3"/>
  <c r="V600" i="3" s="1"/>
  <c r="X600" i="3" s="1"/>
  <c r="R100" i="3"/>
  <c r="U100" i="3"/>
  <c r="W100" i="3" s="1"/>
  <c r="J100" i="4"/>
  <c r="N100" i="4" s="1"/>
  <c r="D101" i="4"/>
  <c r="N600" i="4" l="1"/>
  <c r="I601" i="3" s="1" a="1"/>
  <c r="I101" i="3" a="1"/>
  <c r="S100" i="3"/>
  <c r="T100" i="3" s="1"/>
  <c r="V100" i="3" s="1"/>
  <c r="X100" i="3" s="1"/>
  <c r="H101" i="4"/>
  <c r="L101" i="4" s="1"/>
  <c r="E101" i="4"/>
  <c r="I101" i="4" l="1"/>
  <c r="M101" i="4" s="1"/>
  <c r="M601" i="4" s="1"/>
  <c r="F101" i="4"/>
  <c r="L601" i="4"/>
  <c r="K101" i="3"/>
  <c r="N101" i="3" s="1"/>
  <c r="Q101" i="3" s="1"/>
  <c r="J101" i="3"/>
  <c r="M101" i="3" s="1"/>
  <c r="P101" i="3" s="1"/>
  <c r="I101" i="3"/>
  <c r="L101" i="3" s="1"/>
  <c r="O101" i="3" s="1"/>
  <c r="K601" i="3"/>
  <c r="N601" i="3" s="1"/>
  <c r="Q601" i="3" s="1"/>
  <c r="J601" i="3"/>
  <c r="M601" i="3" s="1"/>
  <c r="P601" i="3" s="1"/>
  <c r="I601" i="3"/>
  <c r="L601" i="3" s="1"/>
  <c r="O601" i="3" s="1"/>
  <c r="R101" i="3" l="1"/>
  <c r="U101" i="3"/>
  <c r="W101" i="3" s="1"/>
  <c r="R601" i="3"/>
  <c r="U601" i="3"/>
  <c r="W601" i="3" s="1"/>
  <c r="J101" i="4"/>
  <c r="N101" i="4" s="1"/>
  <c r="D102" i="4"/>
  <c r="H102" i="4" l="1"/>
  <c r="L102" i="4" s="1"/>
  <c r="E102" i="4"/>
  <c r="S601" i="3"/>
  <c r="T601" i="3" s="1"/>
  <c r="V601" i="3" s="1"/>
  <c r="X601" i="3" s="1"/>
  <c r="N601" i="4"/>
  <c r="I602" i="3" s="1" a="1"/>
  <c r="I102" i="3" a="1"/>
  <c r="S101" i="3"/>
  <c r="T101" i="3" s="1"/>
  <c r="V101" i="3" s="1"/>
  <c r="X101" i="3" s="1"/>
  <c r="J102" i="3" l="1"/>
  <c r="M102" i="3" s="1"/>
  <c r="P102" i="3" s="1"/>
  <c r="I102" i="3"/>
  <c r="L102" i="3" s="1"/>
  <c r="O102" i="3" s="1"/>
  <c r="K102" i="3"/>
  <c r="N102" i="3" s="1"/>
  <c r="Q102" i="3" s="1"/>
  <c r="I102" i="4"/>
  <c r="M102" i="4" s="1"/>
  <c r="M602" i="4" s="1"/>
  <c r="F102" i="4"/>
  <c r="K602" i="3"/>
  <c r="N602" i="3" s="1"/>
  <c r="Q602" i="3" s="1"/>
  <c r="J602" i="3"/>
  <c r="M602" i="3" s="1"/>
  <c r="P602" i="3" s="1"/>
  <c r="I602" i="3"/>
  <c r="L602" i="3" s="1"/>
  <c r="O602" i="3" s="1"/>
  <c r="L602" i="4"/>
  <c r="R602" i="3" l="1"/>
  <c r="U602" i="3"/>
  <c r="W602" i="3" s="1"/>
  <c r="J102" i="4"/>
  <c r="N102" i="4" s="1"/>
  <c r="D103" i="4"/>
  <c r="R102" i="3"/>
  <c r="U102" i="3"/>
  <c r="W102" i="3" s="1"/>
  <c r="H103" i="4" l="1"/>
  <c r="L103" i="4" s="1"/>
  <c r="E103" i="4"/>
  <c r="N602" i="4"/>
  <c r="I603" i="3" s="1" a="1"/>
  <c r="I103" i="3" a="1"/>
  <c r="S102" i="3"/>
  <c r="T102" i="3" s="1"/>
  <c r="V102" i="3" s="1"/>
  <c r="X102" i="3" s="1"/>
  <c r="S602" i="3"/>
  <c r="T602" i="3" s="1"/>
  <c r="V602" i="3" s="1"/>
  <c r="X602" i="3" s="1"/>
  <c r="I103" i="3" l="1"/>
  <c r="L103" i="3" s="1"/>
  <c r="O103" i="3" s="1"/>
  <c r="K103" i="3"/>
  <c r="N103" i="3" s="1"/>
  <c r="Q103" i="3" s="1"/>
  <c r="J103" i="3"/>
  <c r="M103" i="3" s="1"/>
  <c r="P103" i="3" s="1"/>
  <c r="J603" i="3"/>
  <c r="M603" i="3" s="1"/>
  <c r="P603" i="3" s="1"/>
  <c r="I603" i="3"/>
  <c r="L603" i="3" s="1"/>
  <c r="O603" i="3" s="1"/>
  <c r="K603" i="3"/>
  <c r="N603" i="3" s="1"/>
  <c r="Q603" i="3" s="1"/>
  <c r="I103" i="4"/>
  <c r="M103" i="4" s="1"/>
  <c r="M603" i="4" s="1"/>
  <c r="F103" i="4"/>
  <c r="L603" i="4"/>
  <c r="J103" i="4" l="1"/>
  <c r="N103" i="4" s="1"/>
  <c r="D104" i="4"/>
  <c r="R603" i="3"/>
  <c r="U603" i="3"/>
  <c r="W603" i="3" s="1"/>
  <c r="R103" i="3"/>
  <c r="U103" i="3"/>
  <c r="W103" i="3" s="1"/>
  <c r="S603" i="3" l="1"/>
  <c r="T603" i="3"/>
  <c r="V603" i="3" s="1"/>
  <c r="X603" i="3" s="1"/>
  <c r="H104" i="4"/>
  <c r="L104" i="4" s="1"/>
  <c r="E104" i="4"/>
  <c r="S103" i="3"/>
  <c r="T103" i="3" s="1"/>
  <c r="V103" i="3" s="1"/>
  <c r="X103" i="3" s="1"/>
  <c r="N603" i="4"/>
  <c r="I604" i="3" s="1" a="1"/>
  <c r="I104" i="3" a="1"/>
  <c r="I604" i="3" l="1"/>
  <c r="L604" i="3" s="1"/>
  <c r="O604" i="3" s="1"/>
  <c r="K604" i="3"/>
  <c r="N604" i="3" s="1"/>
  <c r="Q604" i="3" s="1"/>
  <c r="J604" i="3"/>
  <c r="M604" i="3" s="1"/>
  <c r="P604" i="3" s="1"/>
  <c r="I104" i="4"/>
  <c r="M104" i="4" s="1"/>
  <c r="M604" i="4" s="1"/>
  <c r="F104" i="4"/>
  <c r="I104" i="3"/>
  <c r="L104" i="3" s="1"/>
  <c r="O104" i="3" s="1"/>
  <c r="K104" i="3"/>
  <c r="N104" i="3" s="1"/>
  <c r="Q104" i="3" s="1"/>
  <c r="J104" i="3"/>
  <c r="M104" i="3" s="1"/>
  <c r="P104" i="3" s="1"/>
  <c r="L604" i="4"/>
  <c r="D105" i="4" l="1"/>
  <c r="J104" i="4"/>
  <c r="N104" i="4" s="1"/>
  <c r="R104" i="3"/>
  <c r="U104" i="3"/>
  <c r="W104" i="3" s="1"/>
  <c r="R604" i="3"/>
  <c r="U604" i="3"/>
  <c r="W604" i="3" s="1"/>
  <c r="S104" i="3" l="1"/>
  <c r="T104" i="3"/>
  <c r="V104" i="3" s="1"/>
  <c r="X104" i="3" s="1"/>
  <c r="S604" i="3"/>
  <c r="T604" i="3"/>
  <c r="V604" i="3" s="1"/>
  <c r="X604" i="3" s="1"/>
  <c r="H105" i="4"/>
  <c r="L105" i="4" s="1"/>
  <c r="E105" i="4"/>
  <c r="N604" i="4"/>
  <c r="I605" i="3" s="1" a="1"/>
  <c r="I105" i="3" a="1"/>
  <c r="I605" i="3" l="1"/>
  <c r="L605" i="3" s="1"/>
  <c r="O605" i="3" s="1"/>
  <c r="J605" i="3"/>
  <c r="M605" i="3" s="1"/>
  <c r="P605" i="3" s="1"/>
  <c r="K605" i="3"/>
  <c r="N605" i="3" s="1"/>
  <c r="Q605" i="3" s="1"/>
  <c r="F105" i="4"/>
  <c r="I105" i="4"/>
  <c r="M105" i="4" s="1"/>
  <c r="M605" i="4" s="1"/>
  <c r="K105" i="3"/>
  <c r="N105" i="3" s="1"/>
  <c r="Q105" i="3" s="1"/>
  <c r="J105" i="3"/>
  <c r="M105" i="3" s="1"/>
  <c r="P105" i="3" s="1"/>
  <c r="I105" i="3"/>
  <c r="L105" i="3" s="1"/>
  <c r="O105" i="3" s="1"/>
  <c r="L605" i="4"/>
  <c r="R105" i="3" l="1"/>
  <c r="U105" i="3"/>
  <c r="W105" i="3" s="1"/>
  <c r="D106" i="4"/>
  <c r="J105" i="4"/>
  <c r="N105" i="4" s="1"/>
  <c r="R605" i="3"/>
  <c r="U605" i="3"/>
  <c r="W605" i="3" s="1"/>
  <c r="N605" i="4" l="1"/>
  <c r="I606" i="3" s="1" a="1"/>
  <c r="I106" i="3" a="1"/>
  <c r="E106" i="4"/>
  <c r="H106" i="4"/>
  <c r="L106" i="4" s="1"/>
  <c r="S605" i="3"/>
  <c r="T605" i="3" s="1"/>
  <c r="V605" i="3" s="1"/>
  <c r="X605" i="3" s="1"/>
  <c r="S105" i="3"/>
  <c r="T105" i="3"/>
  <c r="V105" i="3" s="1"/>
  <c r="X105" i="3" s="1"/>
  <c r="L606" i="4" l="1"/>
  <c r="F106" i="4"/>
  <c r="I106" i="4"/>
  <c r="M106" i="4" s="1"/>
  <c r="M606" i="4" s="1"/>
  <c r="K106" i="3"/>
  <c r="N106" i="3" s="1"/>
  <c r="Q106" i="3" s="1"/>
  <c r="J106" i="3"/>
  <c r="M106" i="3" s="1"/>
  <c r="P106" i="3" s="1"/>
  <c r="I106" i="3"/>
  <c r="L106" i="3" s="1"/>
  <c r="O106" i="3" s="1"/>
  <c r="K606" i="3"/>
  <c r="N606" i="3" s="1"/>
  <c r="Q606" i="3" s="1"/>
  <c r="J606" i="3"/>
  <c r="M606" i="3" s="1"/>
  <c r="P606" i="3" s="1"/>
  <c r="I606" i="3"/>
  <c r="L606" i="3" s="1"/>
  <c r="O606" i="3" s="1"/>
  <c r="R106" i="3" l="1"/>
  <c r="U106" i="3"/>
  <c r="W106" i="3" s="1"/>
  <c r="D107" i="4"/>
  <c r="J106" i="4"/>
  <c r="N106" i="4" s="1"/>
  <c r="N606" i="4" s="1"/>
  <c r="I607" i="3" s="1" a="1"/>
  <c r="R606" i="3"/>
  <c r="U606" i="3"/>
  <c r="W606" i="3" s="1"/>
  <c r="I107" i="3" a="1"/>
  <c r="K607" i="3" l="1"/>
  <c r="N607" i="3" s="1"/>
  <c r="Q607" i="3" s="1"/>
  <c r="J607" i="3"/>
  <c r="M607" i="3" s="1"/>
  <c r="P607" i="3" s="1"/>
  <c r="I607" i="3"/>
  <c r="L607" i="3" s="1"/>
  <c r="O607" i="3" s="1"/>
  <c r="K107" i="3"/>
  <c r="N107" i="3" s="1"/>
  <c r="Q107" i="3" s="1"/>
  <c r="J107" i="3"/>
  <c r="M107" i="3" s="1"/>
  <c r="P107" i="3" s="1"/>
  <c r="I107" i="3"/>
  <c r="L107" i="3" s="1"/>
  <c r="O107" i="3" s="1"/>
  <c r="E107" i="4"/>
  <c r="H107" i="4"/>
  <c r="L107" i="4" s="1"/>
  <c r="S606" i="3"/>
  <c r="T606" i="3"/>
  <c r="V606" i="3" s="1"/>
  <c r="X606" i="3" s="1"/>
  <c r="S106" i="3"/>
  <c r="T106" i="3"/>
  <c r="V106" i="3" s="1"/>
  <c r="X106" i="3" s="1"/>
  <c r="F107" i="4" l="1"/>
  <c r="I107" i="4"/>
  <c r="M107" i="4" s="1"/>
  <c r="M607" i="4" s="1"/>
  <c r="L607" i="4"/>
  <c r="R107" i="3"/>
  <c r="U107" i="3"/>
  <c r="W107" i="3" s="1"/>
  <c r="R607" i="3"/>
  <c r="U607" i="3"/>
  <c r="W607" i="3" s="1"/>
  <c r="S607" i="3" l="1"/>
  <c r="T607" i="3"/>
  <c r="V607" i="3" s="1"/>
  <c r="X607" i="3" s="1"/>
  <c r="S107" i="3"/>
  <c r="T107" i="3"/>
  <c r="V107" i="3" s="1"/>
  <c r="X107" i="3" s="1"/>
  <c r="D108" i="4"/>
  <c r="J107" i="4"/>
  <c r="N107" i="4" s="1"/>
  <c r="N607" i="4" l="1"/>
  <c r="I608" i="3" s="1" a="1"/>
  <c r="I108" i="3" a="1"/>
  <c r="E108" i="4"/>
  <c r="H108" i="4"/>
  <c r="L108" i="4" s="1"/>
  <c r="L608" i="4" l="1"/>
  <c r="I108" i="4"/>
  <c r="M108" i="4" s="1"/>
  <c r="M608" i="4" s="1"/>
  <c r="F108" i="4"/>
  <c r="K108" i="3"/>
  <c r="N108" i="3" s="1"/>
  <c r="Q108" i="3" s="1"/>
  <c r="J108" i="3"/>
  <c r="M108" i="3" s="1"/>
  <c r="P108" i="3" s="1"/>
  <c r="I108" i="3"/>
  <c r="L108" i="3" s="1"/>
  <c r="O108" i="3" s="1"/>
  <c r="K608" i="3"/>
  <c r="N608" i="3" s="1"/>
  <c r="Q608" i="3" s="1"/>
  <c r="I608" i="3"/>
  <c r="L608" i="3" s="1"/>
  <c r="O608" i="3" s="1"/>
  <c r="J608" i="3"/>
  <c r="M608" i="3" s="1"/>
  <c r="P608" i="3" s="1"/>
  <c r="J108" i="4" l="1"/>
  <c r="N108" i="4" s="1"/>
  <c r="N608" i="4" s="1"/>
  <c r="D109" i="4"/>
  <c r="R108" i="3"/>
  <c r="U108" i="3"/>
  <c r="W108" i="3" s="1"/>
  <c r="I109" i="3" a="1"/>
  <c r="R608" i="3"/>
  <c r="U608" i="3"/>
  <c r="W608" i="3" s="1"/>
  <c r="I609" i="3" a="1"/>
  <c r="K109" i="3" l="1"/>
  <c r="N109" i="3" s="1"/>
  <c r="Q109" i="3" s="1"/>
  <c r="J109" i="3"/>
  <c r="M109" i="3" s="1"/>
  <c r="P109" i="3" s="1"/>
  <c r="I109" i="3"/>
  <c r="L109" i="3" s="1"/>
  <c r="O109" i="3" s="1"/>
  <c r="K609" i="3"/>
  <c r="N609" i="3" s="1"/>
  <c r="Q609" i="3" s="1"/>
  <c r="J609" i="3"/>
  <c r="M609" i="3" s="1"/>
  <c r="P609" i="3" s="1"/>
  <c r="I609" i="3"/>
  <c r="L609" i="3" s="1"/>
  <c r="O609" i="3" s="1"/>
  <c r="H109" i="4"/>
  <c r="L109" i="4" s="1"/>
  <c r="E109" i="4"/>
  <c r="S608" i="3"/>
  <c r="T608" i="3"/>
  <c r="V608" i="3" s="1"/>
  <c r="X608" i="3" s="1"/>
  <c r="S108" i="3"/>
  <c r="T108" i="3"/>
  <c r="V108" i="3" s="1"/>
  <c r="X108" i="3" s="1"/>
  <c r="I109" i="4" l="1"/>
  <c r="M109" i="4" s="1"/>
  <c r="M609" i="4" s="1"/>
  <c r="F109" i="4"/>
  <c r="R609" i="3"/>
  <c r="U609" i="3"/>
  <c r="W609" i="3" s="1"/>
  <c r="R109" i="3"/>
  <c r="U109" i="3"/>
  <c r="W109" i="3" s="1"/>
  <c r="L609" i="4"/>
  <c r="S609" i="3" l="1"/>
  <c r="T609" i="3"/>
  <c r="V609" i="3" s="1"/>
  <c r="X609" i="3" s="1"/>
  <c r="S109" i="3"/>
  <c r="T109" i="3"/>
  <c r="V109" i="3" s="1"/>
  <c r="X109" i="3" s="1"/>
  <c r="J109" i="4"/>
  <c r="N109" i="4" s="1"/>
  <c r="D110" i="4"/>
  <c r="H110" i="4" l="1"/>
  <c r="L110" i="4" s="1"/>
  <c r="E110" i="4"/>
  <c r="N609" i="4"/>
  <c r="I610" i="3" s="1" a="1"/>
  <c r="I110" i="3" a="1"/>
  <c r="J110" i="3" l="1"/>
  <c r="M110" i="3" s="1"/>
  <c r="P110" i="3" s="1"/>
  <c r="I110" i="3"/>
  <c r="L110" i="3" s="1"/>
  <c r="O110" i="3" s="1"/>
  <c r="K110" i="3"/>
  <c r="N110" i="3" s="1"/>
  <c r="Q110" i="3" s="1"/>
  <c r="I110" i="4"/>
  <c r="M110" i="4" s="1"/>
  <c r="M610" i="4" s="1"/>
  <c r="F110" i="4"/>
  <c r="K610" i="3"/>
  <c r="N610" i="3" s="1"/>
  <c r="Q610" i="3" s="1"/>
  <c r="J610" i="3"/>
  <c r="M610" i="3" s="1"/>
  <c r="P610" i="3" s="1"/>
  <c r="I610" i="3"/>
  <c r="L610" i="3" s="1"/>
  <c r="O610" i="3" s="1"/>
  <c r="L610" i="4"/>
  <c r="R610" i="3" l="1"/>
  <c r="U610" i="3"/>
  <c r="W610" i="3" s="1"/>
  <c r="J110" i="4"/>
  <c r="N110" i="4" s="1"/>
  <c r="D111" i="4"/>
  <c r="R110" i="3"/>
  <c r="U110" i="3"/>
  <c r="W110" i="3" s="1"/>
  <c r="H111" i="4" l="1"/>
  <c r="L111" i="4" s="1"/>
  <c r="E111" i="4"/>
  <c r="N610" i="4"/>
  <c r="I611" i="3" s="1" a="1"/>
  <c r="I111" i="3" a="1"/>
  <c r="S110" i="3"/>
  <c r="T110" i="3" s="1"/>
  <c r="V110" i="3" s="1"/>
  <c r="X110" i="3" s="1"/>
  <c r="S610" i="3"/>
  <c r="T610" i="3"/>
  <c r="V610" i="3" s="1"/>
  <c r="X610" i="3" s="1"/>
  <c r="J611" i="3" l="1"/>
  <c r="M611" i="3" s="1"/>
  <c r="P611" i="3" s="1"/>
  <c r="I611" i="3"/>
  <c r="L611" i="3" s="1"/>
  <c r="O611" i="3" s="1"/>
  <c r="K611" i="3"/>
  <c r="N611" i="3" s="1"/>
  <c r="Q611" i="3" s="1"/>
  <c r="I111" i="3"/>
  <c r="L111" i="3" s="1"/>
  <c r="O111" i="3" s="1"/>
  <c r="K111" i="3"/>
  <c r="N111" i="3" s="1"/>
  <c r="Q111" i="3" s="1"/>
  <c r="J111" i="3"/>
  <c r="M111" i="3" s="1"/>
  <c r="P111" i="3" s="1"/>
  <c r="I111" i="4"/>
  <c r="M111" i="4" s="1"/>
  <c r="M611" i="4" s="1"/>
  <c r="F111" i="4"/>
  <c r="L611" i="4"/>
  <c r="J111" i="4" l="1"/>
  <c r="N111" i="4" s="1"/>
  <c r="N611" i="4" s="1"/>
  <c r="I612" i="3" s="1" a="1"/>
  <c r="D112" i="4"/>
  <c r="R111" i="3"/>
  <c r="U111" i="3"/>
  <c r="W111" i="3" s="1"/>
  <c r="R611" i="3"/>
  <c r="U611" i="3"/>
  <c r="W611" i="3" s="1"/>
  <c r="I112" i="3" a="1"/>
  <c r="I612" i="3" l="1"/>
  <c r="L612" i="3" s="1"/>
  <c r="O612" i="3" s="1"/>
  <c r="K612" i="3"/>
  <c r="N612" i="3" s="1"/>
  <c r="Q612" i="3" s="1"/>
  <c r="J612" i="3"/>
  <c r="M612" i="3" s="1"/>
  <c r="P612" i="3" s="1"/>
  <c r="S111" i="3"/>
  <c r="T111" i="3"/>
  <c r="V111" i="3" s="1"/>
  <c r="X111" i="3" s="1"/>
  <c r="I112" i="3"/>
  <c r="L112" i="3" s="1"/>
  <c r="O112" i="3" s="1"/>
  <c r="K112" i="3"/>
  <c r="N112" i="3" s="1"/>
  <c r="Q112" i="3" s="1"/>
  <c r="J112" i="3"/>
  <c r="M112" i="3" s="1"/>
  <c r="P112" i="3" s="1"/>
  <c r="S611" i="3"/>
  <c r="T611" i="3"/>
  <c r="V611" i="3" s="1"/>
  <c r="X611" i="3" s="1"/>
  <c r="H112" i="4"/>
  <c r="L112" i="4" s="1"/>
  <c r="E112" i="4"/>
  <c r="R112" i="3" l="1"/>
  <c r="U112" i="3"/>
  <c r="W112" i="3" s="1"/>
  <c r="L612" i="4"/>
  <c r="I112" i="4"/>
  <c r="M112" i="4" s="1"/>
  <c r="M612" i="4" s="1"/>
  <c r="F112" i="4"/>
  <c r="R612" i="3"/>
  <c r="U612" i="3"/>
  <c r="W612" i="3" s="1"/>
  <c r="S612" i="3" l="1"/>
  <c r="T612" i="3" s="1"/>
  <c r="V612" i="3" s="1"/>
  <c r="X612" i="3" s="1"/>
  <c r="D113" i="4"/>
  <c r="J112" i="4"/>
  <c r="N112" i="4" s="1"/>
  <c r="N612" i="4" s="1"/>
  <c r="I613" i="3" s="1" a="1"/>
  <c r="S112" i="3"/>
  <c r="T112" i="3"/>
  <c r="V112" i="3" s="1"/>
  <c r="X112" i="3" s="1"/>
  <c r="I613" i="3" l="1"/>
  <c r="L613" i="3" s="1"/>
  <c r="O613" i="3" s="1"/>
  <c r="K613" i="3"/>
  <c r="N613" i="3" s="1"/>
  <c r="Q613" i="3" s="1"/>
  <c r="J613" i="3"/>
  <c r="M613" i="3" s="1"/>
  <c r="P613" i="3" s="1"/>
  <c r="I113" i="3" a="1"/>
  <c r="H113" i="4"/>
  <c r="L113" i="4" s="1"/>
  <c r="E113" i="4"/>
  <c r="F113" i="4" l="1"/>
  <c r="I113" i="4"/>
  <c r="M113" i="4" s="1"/>
  <c r="M613" i="4" s="1"/>
  <c r="L613" i="4"/>
  <c r="K113" i="3"/>
  <c r="N113" i="3" s="1"/>
  <c r="Q113" i="3" s="1"/>
  <c r="J113" i="3"/>
  <c r="M113" i="3" s="1"/>
  <c r="P113" i="3" s="1"/>
  <c r="I113" i="3"/>
  <c r="L113" i="3" s="1"/>
  <c r="O113" i="3" s="1"/>
  <c r="R613" i="3"/>
  <c r="U613" i="3"/>
  <c r="W613" i="3" s="1"/>
  <c r="R113" i="3" l="1"/>
  <c r="U113" i="3"/>
  <c r="W113" i="3" s="1"/>
  <c r="S613" i="3"/>
  <c r="T613" i="3" s="1"/>
  <c r="V613" i="3" s="1"/>
  <c r="X613" i="3" s="1"/>
  <c r="D114" i="4"/>
  <c r="J113" i="4"/>
  <c r="N113" i="4" s="1"/>
  <c r="E114" i="4" l="1"/>
  <c r="H114" i="4"/>
  <c r="L114" i="4" s="1"/>
  <c r="N613" i="4"/>
  <c r="I614" i="3" s="1" a="1"/>
  <c r="I114" i="3" a="1"/>
  <c r="S113" i="3"/>
  <c r="T113" i="3" s="1"/>
  <c r="V113" i="3" s="1"/>
  <c r="X113" i="3" s="1"/>
  <c r="J614" i="3" l="1"/>
  <c r="M614" i="3" s="1"/>
  <c r="P614" i="3" s="1"/>
  <c r="I614" i="3"/>
  <c r="L614" i="3" s="1"/>
  <c r="O614" i="3" s="1"/>
  <c r="K614" i="3"/>
  <c r="N614" i="3" s="1"/>
  <c r="Q614" i="3" s="1"/>
  <c r="K114" i="3"/>
  <c r="N114" i="3" s="1"/>
  <c r="Q114" i="3" s="1"/>
  <c r="J114" i="3"/>
  <c r="M114" i="3" s="1"/>
  <c r="P114" i="3" s="1"/>
  <c r="I114" i="3"/>
  <c r="L114" i="3" s="1"/>
  <c r="O114" i="3" s="1"/>
  <c r="L614" i="4"/>
  <c r="F114" i="4"/>
  <c r="I114" i="4"/>
  <c r="M114" i="4" s="1"/>
  <c r="M614" i="4" s="1"/>
  <c r="D115" i="4" l="1"/>
  <c r="J114" i="4"/>
  <c r="N114" i="4" s="1"/>
  <c r="N614" i="4" s="1"/>
  <c r="I615" i="3" s="1" a="1"/>
  <c r="R114" i="3"/>
  <c r="U114" i="3"/>
  <c r="W114" i="3" s="1"/>
  <c r="R614" i="3"/>
  <c r="U614" i="3"/>
  <c r="W614" i="3" s="1"/>
  <c r="K615" i="3" l="1"/>
  <c r="N615" i="3" s="1"/>
  <c r="Q615" i="3" s="1"/>
  <c r="J615" i="3"/>
  <c r="M615" i="3" s="1"/>
  <c r="P615" i="3" s="1"/>
  <c r="I615" i="3"/>
  <c r="L615" i="3" s="1"/>
  <c r="O615" i="3" s="1"/>
  <c r="S114" i="3"/>
  <c r="T114" i="3"/>
  <c r="V114" i="3" s="1"/>
  <c r="X114" i="3" s="1"/>
  <c r="S614" i="3"/>
  <c r="T614" i="3"/>
  <c r="V614" i="3" s="1"/>
  <c r="X614" i="3" s="1"/>
  <c r="I115" i="3" a="1"/>
  <c r="E115" i="4"/>
  <c r="H115" i="4"/>
  <c r="L115" i="4" s="1"/>
  <c r="L615" i="4" l="1"/>
  <c r="F115" i="4"/>
  <c r="I115" i="4"/>
  <c r="M115" i="4" s="1"/>
  <c r="M615" i="4" s="1"/>
  <c r="K115" i="3"/>
  <c r="N115" i="3" s="1"/>
  <c r="Q115" i="3" s="1"/>
  <c r="J115" i="3"/>
  <c r="M115" i="3" s="1"/>
  <c r="P115" i="3" s="1"/>
  <c r="I115" i="3"/>
  <c r="L115" i="3" s="1"/>
  <c r="O115" i="3" s="1"/>
  <c r="R615" i="3"/>
  <c r="U615" i="3"/>
  <c r="W615" i="3" s="1"/>
  <c r="R115" i="3" l="1"/>
  <c r="U115" i="3"/>
  <c r="W115" i="3" s="1"/>
  <c r="D116" i="4"/>
  <c r="J115" i="4"/>
  <c r="N115" i="4" s="1"/>
  <c r="N615" i="4" s="1"/>
  <c r="I616" i="3" s="1" a="1"/>
  <c r="S615" i="3"/>
  <c r="T615" i="3" s="1"/>
  <c r="V615" i="3" s="1"/>
  <c r="X615" i="3" s="1"/>
  <c r="K616" i="3" l="1"/>
  <c r="N616" i="3" s="1"/>
  <c r="Q616" i="3" s="1"/>
  <c r="J616" i="3"/>
  <c r="M616" i="3" s="1"/>
  <c r="P616" i="3" s="1"/>
  <c r="I616" i="3"/>
  <c r="L616" i="3" s="1"/>
  <c r="O616" i="3" s="1"/>
  <c r="I116" i="3" a="1"/>
  <c r="E116" i="4"/>
  <c r="H116" i="4"/>
  <c r="L116" i="4" s="1"/>
  <c r="S115" i="3"/>
  <c r="T115" i="3" s="1"/>
  <c r="V115" i="3" s="1"/>
  <c r="X115" i="3" s="1"/>
  <c r="L616" i="4" l="1"/>
  <c r="I116" i="4"/>
  <c r="M116" i="4" s="1"/>
  <c r="M616" i="4" s="1"/>
  <c r="F116" i="4"/>
  <c r="J116" i="3"/>
  <c r="M116" i="3" s="1"/>
  <c r="P116" i="3" s="1"/>
  <c r="I116" i="3"/>
  <c r="L116" i="3" s="1"/>
  <c r="O116" i="3" s="1"/>
  <c r="K116" i="3"/>
  <c r="N116" i="3" s="1"/>
  <c r="Q116" i="3" s="1"/>
  <c r="R616" i="3"/>
  <c r="U616" i="3"/>
  <c r="W616" i="3" s="1"/>
  <c r="R116" i="3" l="1"/>
  <c r="U116" i="3"/>
  <c r="W116" i="3" s="1"/>
  <c r="J116" i="4"/>
  <c r="N116" i="4" s="1"/>
  <c r="N616" i="4" s="1"/>
  <c r="D117" i="4"/>
  <c r="I117" i="3" a="1"/>
  <c r="S616" i="3"/>
  <c r="T616" i="3" s="1"/>
  <c r="V616" i="3" s="1"/>
  <c r="X616" i="3" s="1"/>
  <c r="I617" i="3" a="1"/>
  <c r="K117" i="3" l="1"/>
  <c r="N117" i="3" s="1"/>
  <c r="Q117" i="3" s="1"/>
  <c r="I117" i="3"/>
  <c r="L117" i="3" s="1"/>
  <c r="O117" i="3" s="1"/>
  <c r="J117" i="3"/>
  <c r="M117" i="3" s="1"/>
  <c r="P117" i="3" s="1"/>
  <c r="H117" i="4"/>
  <c r="L117" i="4" s="1"/>
  <c r="E117" i="4"/>
  <c r="K617" i="3"/>
  <c r="N617" i="3" s="1"/>
  <c r="Q617" i="3" s="1"/>
  <c r="J617" i="3"/>
  <c r="M617" i="3" s="1"/>
  <c r="P617" i="3" s="1"/>
  <c r="I617" i="3"/>
  <c r="L617" i="3" s="1"/>
  <c r="O617" i="3" s="1"/>
  <c r="S116" i="3"/>
  <c r="T116" i="3" s="1"/>
  <c r="V116" i="3" s="1"/>
  <c r="X116" i="3" s="1"/>
  <c r="R617" i="3" l="1"/>
  <c r="U617" i="3"/>
  <c r="W617" i="3" s="1"/>
  <c r="I117" i="4"/>
  <c r="M117" i="4" s="1"/>
  <c r="M617" i="4" s="1"/>
  <c r="F117" i="4"/>
  <c r="L617" i="4"/>
  <c r="R117" i="3"/>
  <c r="U117" i="3"/>
  <c r="W117" i="3" s="1"/>
  <c r="S117" i="3" l="1"/>
  <c r="T117" i="3"/>
  <c r="V117" i="3" s="1"/>
  <c r="X117" i="3" s="1"/>
  <c r="J117" i="4"/>
  <c r="N117" i="4" s="1"/>
  <c r="D118" i="4"/>
  <c r="S617" i="3"/>
  <c r="T617" i="3"/>
  <c r="V617" i="3" s="1"/>
  <c r="X617" i="3" s="1"/>
  <c r="N617" i="4" l="1"/>
  <c r="I618" i="3" s="1" a="1"/>
  <c r="I118" i="3" a="1"/>
  <c r="H118" i="4"/>
  <c r="L118" i="4" s="1"/>
  <c r="E118" i="4"/>
  <c r="I118" i="4" l="1"/>
  <c r="M118" i="4" s="1"/>
  <c r="M618" i="4" s="1"/>
  <c r="F118" i="4"/>
  <c r="L618" i="4"/>
  <c r="K118" i="3"/>
  <c r="N118" i="3" s="1"/>
  <c r="Q118" i="3" s="1"/>
  <c r="J118" i="3"/>
  <c r="M118" i="3" s="1"/>
  <c r="P118" i="3" s="1"/>
  <c r="I118" i="3"/>
  <c r="L118" i="3" s="1"/>
  <c r="O118" i="3" s="1"/>
  <c r="K618" i="3"/>
  <c r="N618" i="3" s="1"/>
  <c r="Q618" i="3" s="1"/>
  <c r="J618" i="3"/>
  <c r="M618" i="3" s="1"/>
  <c r="P618" i="3" s="1"/>
  <c r="I618" i="3"/>
  <c r="L618" i="3" s="1"/>
  <c r="O618" i="3" s="1"/>
  <c r="R118" i="3" l="1"/>
  <c r="U118" i="3"/>
  <c r="W118" i="3" s="1"/>
  <c r="R618" i="3"/>
  <c r="U618" i="3"/>
  <c r="W618" i="3" s="1"/>
  <c r="J118" i="4"/>
  <c r="N118" i="4" s="1"/>
  <c r="D119" i="4"/>
  <c r="H119" i="4" l="1"/>
  <c r="L119" i="4" s="1"/>
  <c r="E119" i="4"/>
  <c r="S618" i="3"/>
  <c r="T618" i="3" s="1"/>
  <c r="V618" i="3" s="1"/>
  <c r="X618" i="3" s="1"/>
  <c r="N618" i="4"/>
  <c r="I619" i="3" s="1" a="1"/>
  <c r="I119" i="3" a="1"/>
  <c r="S118" i="3"/>
  <c r="T118" i="3" s="1"/>
  <c r="V118" i="3" s="1"/>
  <c r="X118" i="3" s="1"/>
  <c r="K619" i="3" l="1"/>
  <c r="N619" i="3" s="1"/>
  <c r="Q619" i="3" s="1"/>
  <c r="J619" i="3"/>
  <c r="M619" i="3" s="1"/>
  <c r="P619" i="3" s="1"/>
  <c r="I619" i="3"/>
  <c r="L619" i="3" s="1"/>
  <c r="O619" i="3" s="1"/>
  <c r="F119" i="4"/>
  <c r="I119" i="4"/>
  <c r="M119" i="4" s="1"/>
  <c r="M619" i="4" s="1"/>
  <c r="K119" i="3"/>
  <c r="N119" i="3" s="1"/>
  <c r="Q119" i="3" s="1"/>
  <c r="J119" i="3"/>
  <c r="M119" i="3" s="1"/>
  <c r="P119" i="3" s="1"/>
  <c r="I119" i="3"/>
  <c r="L119" i="3" s="1"/>
  <c r="O119" i="3" s="1"/>
  <c r="L619" i="4"/>
  <c r="R119" i="3" l="1"/>
  <c r="U119" i="3"/>
  <c r="W119" i="3" s="1"/>
  <c r="J119" i="4"/>
  <c r="N119" i="4" s="1"/>
  <c r="D120" i="4"/>
  <c r="R619" i="3"/>
  <c r="U619" i="3"/>
  <c r="W619" i="3" s="1"/>
  <c r="S619" i="3" l="1"/>
  <c r="T619" i="3" s="1"/>
  <c r="V619" i="3" s="1"/>
  <c r="X619" i="3" s="1"/>
  <c r="N619" i="4"/>
  <c r="I620" i="3" s="1" a="1"/>
  <c r="I120" i="3" a="1"/>
  <c r="E120" i="4"/>
  <c r="H120" i="4"/>
  <c r="L120" i="4" s="1"/>
  <c r="S119" i="3"/>
  <c r="T119" i="3" s="1"/>
  <c r="V119" i="3" s="1"/>
  <c r="X119" i="3" s="1"/>
  <c r="L620" i="4" l="1"/>
  <c r="J120" i="3"/>
  <c r="M120" i="3" s="1"/>
  <c r="P120" i="3" s="1"/>
  <c r="I120" i="3"/>
  <c r="L120" i="3" s="1"/>
  <c r="O120" i="3" s="1"/>
  <c r="K120" i="3"/>
  <c r="N120" i="3" s="1"/>
  <c r="Q120" i="3" s="1"/>
  <c r="J620" i="3"/>
  <c r="M620" i="3" s="1"/>
  <c r="P620" i="3" s="1"/>
  <c r="I620" i="3"/>
  <c r="L620" i="3" s="1"/>
  <c r="O620" i="3" s="1"/>
  <c r="K620" i="3"/>
  <c r="N620" i="3" s="1"/>
  <c r="Q620" i="3" s="1"/>
  <c r="I120" i="4"/>
  <c r="M120" i="4" s="1"/>
  <c r="M620" i="4" s="1"/>
  <c r="F120" i="4"/>
  <c r="R120" i="3" l="1"/>
  <c r="U120" i="3"/>
  <c r="W120" i="3" s="1"/>
  <c r="D121" i="4"/>
  <c r="J120" i="4"/>
  <c r="N120" i="4" s="1"/>
  <c r="N620" i="4" s="1"/>
  <c r="R620" i="3"/>
  <c r="U620" i="3"/>
  <c r="W620" i="3" s="1"/>
  <c r="I621" i="3" a="1"/>
  <c r="I621" i="3" l="1"/>
  <c r="L621" i="3" s="1"/>
  <c r="O621" i="3" s="1"/>
  <c r="K621" i="3"/>
  <c r="N621" i="3" s="1"/>
  <c r="Q621" i="3" s="1"/>
  <c r="J621" i="3"/>
  <c r="M621" i="3" s="1"/>
  <c r="P621" i="3" s="1"/>
  <c r="S620" i="3"/>
  <c r="T620" i="3"/>
  <c r="V620" i="3" s="1"/>
  <c r="X620" i="3" s="1"/>
  <c r="E121" i="4"/>
  <c r="H121" i="4"/>
  <c r="L121" i="4" s="1"/>
  <c r="I121" i="3" a="1"/>
  <c r="S120" i="3"/>
  <c r="T120" i="3"/>
  <c r="V120" i="3" s="1"/>
  <c r="X120" i="3" s="1"/>
  <c r="L621" i="4" l="1"/>
  <c r="I121" i="4"/>
  <c r="M121" i="4" s="1"/>
  <c r="M621" i="4" s="1"/>
  <c r="F121" i="4"/>
  <c r="I121" i="3"/>
  <c r="L121" i="3" s="1"/>
  <c r="O121" i="3" s="1"/>
  <c r="K121" i="3"/>
  <c r="N121" i="3" s="1"/>
  <c r="Q121" i="3" s="1"/>
  <c r="J121" i="3"/>
  <c r="M121" i="3" s="1"/>
  <c r="P121" i="3" s="1"/>
  <c r="R621" i="3"/>
  <c r="U621" i="3"/>
  <c r="W621" i="3" s="1"/>
  <c r="S621" i="3" l="1"/>
  <c r="T621" i="3"/>
  <c r="V621" i="3" s="1"/>
  <c r="X621" i="3" s="1"/>
  <c r="D122" i="4"/>
  <c r="J121" i="4"/>
  <c r="N121" i="4" s="1"/>
  <c r="N621" i="4" s="1"/>
  <c r="R121" i="3"/>
  <c r="U121" i="3"/>
  <c r="W121" i="3" s="1"/>
  <c r="I122" i="3" a="1"/>
  <c r="I622" i="3" a="1"/>
  <c r="I622" i="3" l="1"/>
  <c r="L622" i="3" s="1"/>
  <c r="O622" i="3" s="1"/>
  <c r="K622" i="3"/>
  <c r="N622" i="3" s="1"/>
  <c r="Q622" i="3" s="1"/>
  <c r="J622" i="3"/>
  <c r="M622" i="3" s="1"/>
  <c r="P622" i="3" s="1"/>
  <c r="S121" i="3"/>
  <c r="T121" i="3"/>
  <c r="V121" i="3" s="1"/>
  <c r="X121" i="3" s="1"/>
  <c r="E122" i="4"/>
  <c r="H122" i="4"/>
  <c r="L122" i="4" s="1"/>
  <c r="I122" i="3"/>
  <c r="L122" i="3" s="1"/>
  <c r="O122" i="3" s="1"/>
  <c r="K122" i="3"/>
  <c r="N122" i="3" s="1"/>
  <c r="Q122" i="3" s="1"/>
  <c r="J122" i="3"/>
  <c r="M122" i="3" s="1"/>
  <c r="P122" i="3" s="1"/>
  <c r="R122" i="3" l="1"/>
  <c r="U122" i="3"/>
  <c r="W122" i="3" s="1"/>
  <c r="I122" i="4"/>
  <c r="M122" i="4" s="1"/>
  <c r="M622" i="4" s="1"/>
  <c r="F122" i="4"/>
  <c r="L622" i="4"/>
  <c r="R622" i="3"/>
  <c r="U622" i="3"/>
  <c r="W622" i="3" s="1"/>
  <c r="S622" i="3" l="1"/>
  <c r="T622" i="3"/>
  <c r="V622" i="3" s="1"/>
  <c r="X622" i="3" s="1"/>
  <c r="D123" i="4"/>
  <c r="J122" i="4"/>
  <c r="N122" i="4" s="1"/>
  <c r="S122" i="3"/>
  <c r="T122" i="3"/>
  <c r="V122" i="3" s="1"/>
  <c r="X122" i="3" s="1"/>
  <c r="N622" i="4" l="1"/>
  <c r="I623" i="3" s="1" a="1"/>
  <c r="I123" i="3" a="1"/>
  <c r="E123" i="4"/>
  <c r="H123" i="4"/>
  <c r="L123" i="4" s="1"/>
  <c r="L623" i="4" l="1"/>
  <c r="I123" i="4"/>
  <c r="M123" i="4" s="1"/>
  <c r="M623" i="4" s="1"/>
  <c r="F123" i="4"/>
  <c r="K123" i="3"/>
  <c r="N123" i="3" s="1"/>
  <c r="Q123" i="3" s="1"/>
  <c r="J123" i="3"/>
  <c r="M123" i="3" s="1"/>
  <c r="P123" i="3" s="1"/>
  <c r="I123" i="3"/>
  <c r="L123" i="3" s="1"/>
  <c r="O123" i="3" s="1"/>
  <c r="J623" i="3"/>
  <c r="M623" i="3" s="1"/>
  <c r="P623" i="3" s="1"/>
  <c r="I623" i="3"/>
  <c r="L623" i="3" s="1"/>
  <c r="O623" i="3" s="1"/>
  <c r="K623" i="3"/>
  <c r="N623" i="3" s="1"/>
  <c r="Q623" i="3" s="1"/>
  <c r="D124" i="4" l="1"/>
  <c r="J123" i="4"/>
  <c r="N123" i="4" s="1"/>
  <c r="N623" i="4" s="1"/>
  <c r="R123" i="3"/>
  <c r="U123" i="3"/>
  <c r="W123" i="3" s="1"/>
  <c r="I124" i="3" a="1"/>
  <c r="R623" i="3"/>
  <c r="U623" i="3"/>
  <c r="W623" i="3" s="1"/>
  <c r="I624" i="3" a="1"/>
  <c r="S623" i="3" l="1"/>
  <c r="T623" i="3"/>
  <c r="V623" i="3" s="1"/>
  <c r="X623" i="3" s="1"/>
  <c r="K624" i="3"/>
  <c r="N624" i="3" s="1"/>
  <c r="Q624" i="3" s="1"/>
  <c r="J624" i="3"/>
  <c r="M624" i="3" s="1"/>
  <c r="P624" i="3" s="1"/>
  <c r="I624" i="3"/>
  <c r="L624" i="3" s="1"/>
  <c r="O624" i="3" s="1"/>
  <c r="J124" i="3"/>
  <c r="M124" i="3" s="1"/>
  <c r="P124" i="3" s="1"/>
  <c r="K124" i="3"/>
  <c r="N124" i="3" s="1"/>
  <c r="Q124" i="3" s="1"/>
  <c r="I124" i="3"/>
  <c r="L124" i="3" s="1"/>
  <c r="O124" i="3" s="1"/>
  <c r="S123" i="3"/>
  <c r="T123" i="3"/>
  <c r="V123" i="3" s="1"/>
  <c r="X123" i="3" s="1"/>
  <c r="E124" i="4"/>
  <c r="H124" i="4"/>
  <c r="L124" i="4" s="1"/>
  <c r="R124" i="3" l="1"/>
  <c r="U124" i="3"/>
  <c r="W124" i="3" s="1"/>
  <c r="R624" i="3"/>
  <c r="U624" i="3"/>
  <c r="W624" i="3" s="1"/>
  <c r="L624" i="4"/>
  <c r="I124" i="4"/>
  <c r="M124" i="4" s="1"/>
  <c r="M624" i="4" s="1"/>
  <c r="F124" i="4"/>
  <c r="J124" i="4" l="1"/>
  <c r="N124" i="4" s="1"/>
  <c r="N624" i="4" s="1"/>
  <c r="I625" i="3" s="1" a="1"/>
  <c r="D125" i="4"/>
  <c r="S624" i="3"/>
  <c r="T624" i="3"/>
  <c r="V624" i="3" s="1"/>
  <c r="X624" i="3" s="1"/>
  <c r="S124" i="3"/>
  <c r="T124" i="3" s="1"/>
  <c r="V124" i="3" s="1"/>
  <c r="X124" i="3" s="1"/>
  <c r="K625" i="3" l="1"/>
  <c r="N625" i="3" s="1"/>
  <c r="Q625" i="3" s="1"/>
  <c r="J625" i="3"/>
  <c r="M625" i="3" s="1"/>
  <c r="P625" i="3" s="1"/>
  <c r="I625" i="3"/>
  <c r="L625" i="3" s="1"/>
  <c r="O625" i="3" s="1"/>
  <c r="E125" i="4"/>
  <c r="H125" i="4"/>
  <c r="L125" i="4" s="1"/>
  <c r="I125" i="3" a="1"/>
  <c r="L625" i="4" l="1"/>
  <c r="K125" i="3"/>
  <c r="N125" i="3" s="1"/>
  <c r="Q125" i="3" s="1"/>
  <c r="J125" i="3"/>
  <c r="M125" i="3" s="1"/>
  <c r="P125" i="3" s="1"/>
  <c r="I125" i="3"/>
  <c r="L125" i="3" s="1"/>
  <c r="O125" i="3" s="1"/>
  <c r="I125" i="4"/>
  <c r="M125" i="4" s="1"/>
  <c r="M625" i="4" s="1"/>
  <c r="F125" i="4"/>
  <c r="R625" i="3"/>
  <c r="U625" i="3"/>
  <c r="W625" i="3" s="1"/>
  <c r="S625" i="3" l="1"/>
  <c r="T625" i="3"/>
  <c r="V625" i="3" s="1"/>
  <c r="X625" i="3" s="1"/>
  <c r="D126" i="4"/>
  <c r="J125" i="4"/>
  <c r="N125" i="4" s="1"/>
  <c r="N625" i="4" s="1"/>
  <c r="R125" i="3"/>
  <c r="U125" i="3"/>
  <c r="W125" i="3" s="1"/>
  <c r="I126" i="3" a="1"/>
  <c r="I626" i="3" a="1"/>
  <c r="K626" i="3" l="1"/>
  <c r="N626" i="3" s="1"/>
  <c r="Q626" i="3" s="1"/>
  <c r="J626" i="3"/>
  <c r="M626" i="3" s="1"/>
  <c r="P626" i="3" s="1"/>
  <c r="I626" i="3"/>
  <c r="L626" i="3" s="1"/>
  <c r="O626" i="3" s="1"/>
  <c r="K126" i="3"/>
  <c r="N126" i="3" s="1"/>
  <c r="Q126" i="3" s="1"/>
  <c r="J126" i="3"/>
  <c r="M126" i="3" s="1"/>
  <c r="P126" i="3" s="1"/>
  <c r="I126" i="3"/>
  <c r="L126" i="3" s="1"/>
  <c r="O126" i="3" s="1"/>
  <c r="S125" i="3"/>
  <c r="T125" i="3" s="1"/>
  <c r="V125" i="3" s="1"/>
  <c r="X125" i="3" s="1"/>
  <c r="H126" i="4"/>
  <c r="L126" i="4" s="1"/>
  <c r="E126" i="4"/>
  <c r="I126" i="4" l="1"/>
  <c r="M126" i="4" s="1"/>
  <c r="M626" i="4" s="1"/>
  <c r="F126" i="4"/>
  <c r="L626" i="4"/>
  <c r="R126" i="3"/>
  <c r="U126" i="3"/>
  <c r="W126" i="3" s="1"/>
  <c r="R626" i="3"/>
  <c r="U626" i="3"/>
  <c r="W626" i="3" s="1"/>
  <c r="S126" i="3" l="1"/>
  <c r="T126" i="3"/>
  <c r="V126" i="3" s="1"/>
  <c r="X126" i="3" s="1"/>
  <c r="D127" i="4"/>
  <c r="J126" i="4"/>
  <c r="N126" i="4" s="1"/>
  <c r="S626" i="3"/>
  <c r="T626" i="3"/>
  <c r="V626" i="3" s="1"/>
  <c r="X626" i="3" s="1"/>
  <c r="N626" i="4" l="1"/>
  <c r="I627" i="3" s="1" a="1"/>
  <c r="I127" i="3" a="1"/>
  <c r="E127" i="4"/>
  <c r="H127" i="4"/>
  <c r="L127" i="4" s="1"/>
  <c r="L627" i="4" l="1"/>
  <c r="F127" i="4"/>
  <c r="I127" i="4"/>
  <c r="M127" i="4" s="1"/>
  <c r="M627" i="4" s="1"/>
  <c r="K127" i="3"/>
  <c r="N127" i="3" s="1"/>
  <c r="Q127" i="3" s="1"/>
  <c r="J127" i="3"/>
  <c r="M127" i="3" s="1"/>
  <c r="P127" i="3" s="1"/>
  <c r="I127" i="3"/>
  <c r="L127" i="3" s="1"/>
  <c r="O127" i="3" s="1"/>
  <c r="K627" i="3"/>
  <c r="N627" i="3" s="1"/>
  <c r="Q627" i="3" s="1"/>
  <c r="J627" i="3"/>
  <c r="M627" i="3" s="1"/>
  <c r="P627" i="3" s="1"/>
  <c r="I627" i="3"/>
  <c r="L627" i="3" s="1"/>
  <c r="O627" i="3" s="1"/>
  <c r="R127" i="3" l="1"/>
  <c r="U127" i="3"/>
  <c r="W127" i="3" s="1"/>
  <c r="D128" i="4"/>
  <c r="J127" i="4"/>
  <c r="N127" i="4" s="1"/>
  <c r="N627" i="4" s="1"/>
  <c r="R627" i="3"/>
  <c r="U627" i="3"/>
  <c r="W627" i="3" s="1"/>
  <c r="I128" i="3" a="1"/>
  <c r="I628" i="3" a="1"/>
  <c r="J628" i="3" l="1"/>
  <c r="M628" i="3" s="1"/>
  <c r="P628" i="3" s="1"/>
  <c r="I628" i="3"/>
  <c r="L628" i="3" s="1"/>
  <c r="O628" i="3" s="1"/>
  <c r="K628" i="3"/>
  <c r="N628" i="3" s="1"/>
  <c r="Q628" i="3" s="1"/>
  <c r="S627" i="3"/>
  <c r="T627" i="3"/>
  <c r="V627" i="3" s="1"/>
  <c r="X627" i="3" s="1"/>
  <c r="J128" i="3"/>
  <c r="M128" i="3" s="1"/>
  <c r="P128" i="3" s="1"/>
  <c r="I128" i="3"/>
  <c r="L128" i="3" s="1"/>
  <c r="O128" i="3" s="1"/>
  <c r="K128" i="3"/>
  <c r="N128" i="3" s="1"/>
  <c r="Q128" i="3" s="1"/>
  <c r="E128" i="4"/>
  <c r="H128" i="4"/>
  <c r="L128" i="4" s="1"/>
  <c r="S127" i="3"/>
  <c r="T127" i="3" s="1"/>
  <c r="V127" i="3" s="1"/>
  <c r="X127" i="3" s="1"/>
  <c r="L628" i="4" l="1"/>
  <c r="F128" i="4"/>
  <c r="I128" i="4"/>
  <c r="M128" i="4" s="1"/>
  <c r="M628" i="4" s="1"/>
  <c r="R128" i="3"/>
  <c r="U128" i="3"/>
  <c r="W128" i="3" s="1"/>
  <c r="R628" i="3"/>
  <c r="U628" i="3"/>
  <c r="W628" i="3" s="1"/>
  <c r="S628" i="3" l="1"/>
  <c r="T628" i="3"/>
  <c r="V628" i="3" s="1"/>
  <c r="X628" i="3" s="1"/>
  <c r="D129" i="4"/>
  <c r="J128" i="4"/>
  <c r="N128" i="4" s="1"/>
  <c r="N628" i="4" s="1"/>
  <c r="S128" i="3"/>
  <c r="T128" i="3"/>
  <c r="V128" i="3" s="1"/>
  <c r="X128" i="3" s="1"/>
  <c r="I629" i="3" a="1"/>
  <c r="I129" i="3" l="1" a="1"/>
  <c r="H129" i="4"/>
  <c r="L129" i="4" s="1"/>
  <c r="E129" i="4"/>
  <c r="I629" i="3"/>
  <c r="L629" i="3" s="1"/>
  <c r="O629" i="3" s="1"/>
  <c r="K629" i="3"/>
  <c r="N629" i="3" s="1"/>
  <c r="Q629" i="3" s="1"/>
  <c r="J629" i="3"/>
  <c r="M629" i="3" s="1"/>
  <c r="P629" i="3" s="1"/>
  <c r="I129" i="4" l="1"/>
  <c r="M129" i="4" s="1"/>
  <c r="M629" i="4" s="1"/>
  <c r="F129" i="4"/>
  <c r="R629" i="3"/>
  <c r="U629" i="3"/>
  <c r="W629" i="3" s="1"/>
  <c r="L629" i="4"/>
  <c r="I129" i="3"/>
  <c r="L129" i="3" s="1"/>
  <c r="O129" i="3" s="1"/>
  <c r="K129" i="3"/>
  <c r="N129" i="3" s="1"/>
  <c r="Q129" i="3" s="1"/>
  <c r="J129" i="3"/>
  <c r="M129" i="3" s="1"/>
  <c r="P129" i="3" s="1"/>
  <c r="R129" i="3" l="1"/>
  <c r="U129" i="3"/>
  <c r="W129" i="3" s="1"/>
  <c r="S629" i="3"/>
  <c r="T629" i="3" s="1"/>
  <c r="V629" i="3" s="1"/>
  <c r="X629" i="3" s="1"/>
  <c r="J129" i="4"/>
  <c r="N129" i="4" s="1"/>
  <c r="D130" i="4"/>
  <c r="N629" i="4" l="1"/>
  <c r="I630" i="3" s="1" a="1"/>
  <c r="I130" i="3" a="1"/>
  <c r="S129" i="3"/>
  <c r="T129" i="3"/>
  <c r="V129" i="3" s="1"/>
  <c r="X129" i="3" s="1"/>
  <c r="H130" i="4"/>
  <c r="L130" i="4" s="1"/>
  <c r="E130" i="4"/>
  <c r="I130" i="4" l="1"/>
  <c r="M130" i="4" s="1"/>
  <c r="M630" i="4" s="1"/>
  <c r="F130" i="4"/>
  <c r="L630" i="4"/>
  <c r="I130" i="3"/>
  <c r="L130" i="3" s="1"/>
  <c r="O130" i="3" s="1"/>
  <c r="K130" i="3"/>
  <c r="N130" i="3" s="1"/>
  <c r="Q130" i="3" s="1"/>
  <c r="J130" i="3"/>
  <c r="M130" i="3" s="1"/>
  <c r="P130" i="3" s="1"/>
  <c r="I630" i="3"/>
  <c r="L630" i="3" s="1"/>
  <c r="O630" i="3" s="1"/>
  <c r="K630" i="3"/>
  <c r="N630" i="3" s="1"/>
  <c r="Q630" i="3" s="1"/>
  <c r="J630" i="3"/>
  <c r="M630" i="3" s="1"/>
  <c r="P630" i="3" s="1"/>
  <c r="R630" i="3" l="1"/>
  <c r="U630" i="3"/>
  <c r="W630" i="3" s="1"/>
  <c r="R130" i="3"/>
  <c r="U130" i="3"/>
  <c r="W130" i="3" s="1"/>
  <c r="J130" i="4"/>
  <c r="N130" i="4" s="1"/>
  <c r="D131" i="4"/>
  <c r="H131" i="4" l="1"/>
  <c r="L131" i="4" s="1"/>
  <c r="E131" i="4"/>
  <c r="S130" i="3"/>
  <c r="T130" i="3"/>
  <c r="V130" i="3" s="1"/>
  <c r="X130" i="3" s="1"/>
  <c r="N630" i="4"/>
  <c r="I631" i="3" s="1" a="1"/>
  <c r="I131" i="3" a="1"/>
  <c r="S630" i="3"/>
  <c r="T630" i="3"/>
  <c r="V630" i="3" s="1"/>
  <c r="X630" i="3" s="1"/>
  <c r="K131" i="3" l="1"/>
  <c r="N131" i="3" s="1"/>
  <c r="Q131" i="3" s="1"/>
  <c r="J131" i="3"/>
  <c r="M131" i="3" s="1"/>
  <c r="P131" i="3" s="1"/>
  <c r="I131" i="3"/>
  <c r="L131" i="3" s="1"/>
  <c r="O131" i="3" s="1"/>
  <c r="I131" i="4"/>
  <c r="M131" i="4" s="1"/>
  <c r="M631" i="4" s="1"/>
  <c r="F131" i="4"/>
  <c r="J631" i="3"/>
  <c r="M631" i="3" s="1"/>
  <c r="P631" i="3" s="1"/>
  <c r="K631" i="3"/>
  <c r="N631" i="3" s="1"/>
  <c r="Q631" i="3" s="1"/>
  <c r="I631" i="3"/>
  <c r="L631" i="3" s="1"/>
  <c r="O631" i="3" s="1"/>
  <c r="L631" i="4"/>
  <c r="R631" i="3" l="1"/>
  <c r="U631" i="3"/>
  <c r="W631" i="3" s="1"/>
  <c r="J131" i="4"/>
  <c r="N131" i="4" s="1"/>
  <c r="D132" i="4"/>
  <c r="R131" i="3"/>
  <c r="U131" i="3"/>
  <c r="W131" i="3" s="1"/>
  <c r="N631" i="4" l="1"/>
  <c r="I632" i="3" s="1" a="1"/>
  <c r="I132" i="3" a="1"/>
  <c r="H132" i="4"/>
  <c r="L132" i="4" s="1"/>
  <c r="E132" i="4"/>
  <c r="S631" i="3"/>
  <c r="T631" i="3" s="1"/>
  <c r="V631" i="3" s="1"/>
  <c r="X631" i="3" s="1"/>
  <c r="S131" i="3"/>
  <c r="T131" i="3"/>
  <c r="V131" i="3" s="1"/>
  <c r="X131" i="3" s="1"/>
  <c r="I132" i="4" l="1"/>
  <c r="M132" i="4" s="1"/>
  <c r="M632" i="4" s="1"/>
  <c r="F132" i="4"/>
  <c r="L632" i="4"/>
  <c r="K132" i="3"/>
  <c r="N132" i="3" s="1"/>
  <c r="Q132" i="3" s="1"/>
  <c r="J132" i="3"/>
  <c r="M132" i="3" s="1"/>
  <c r="P132" i="3" s="1"/>
  <c r="I132" i="3"/>
  <c r="L132" i="3" s="1"/>
  <c r="O132" i="3" s="1"/>
  <c r="K632" i="3"/>
  <c r="N632" i="3" s="1"/>
  <c r="Q632" i="3" s="1"/>
  <c r="I632" i="3"/>
  <c r="L632" i="3" s="1"/>
  <c r="O632" i="3" s="1"/>
  <c r="J632" i="3"/>
  <c r="M632" i="3" s="1"/>
  <c r="P632" i="3" s="1"/>
  <c r="R132" i="3" l="1"/>
  <c r="U132" i="3"/>
  <c r="W132" i="3" s="1"/>
  <c r="J132" i="4"/>
  <c r="N132" i="4" s="1"/>
  <c r="D133" i="4"/>
  <c r="R632" i="3"/>
  <c r="U632" i="3"/>
  <c r="W632" i="3" s="1"/>
  <c r="S632" i="3" l="1"/>
  <c r="T632" i="3"/>
  <c r="V632" i="3" s="1"/>
  <c r="X632" i="3" s="1"/>
  <c r="H133" i="4"/>
  <c r="L133" i="4" s="1"/>
  <c r="E133" i="4"/>
  <c r="N632" i="4"/>
  <c r="I633" i="3" s="1" a="1"/>
  <c r="I133" i="3" a="1"/>
  <c r="S132" i="3"/>
  <c r="T132" i="3"/>
  <c r="V132" i="3" s="1"/>
  <c r="X132" i="3" s="1"/>
  <c r="K133" i="3" l="1"/>
  <c r="N133" i="3" s="1"/>
  <c r="Q133" i="3" s="1"/>
  <c r="J133" i="3"/>
  <c r="M133" i="3" s="1"/>
  <c r="P133" i="3" s="1"/>
  <c r="I133" i="3"/>
  <c r="L133" i="3" s="1"/>
  <c r="O133" i="3" s="1"/>
  <c r="I133" i="4"/>
  <c r="M133" i="4" s="1"/>
  <c r="M633" i="4" s="1"/>
  <c r="F133" i="4"/>
  <c r="K633" i="3"/>
  <c r="N633" i="3" s="1"/>
  <c r="Q633" i="3" s="1"/>
  <c r="J633" i="3"/>
  <c r="M633" i="3" s="1"/>
  <c r="P633" i="3" s="1"/>
  <c r="I633" i="3"/>
  <c r="L633" i="3" s="1"/>
  <c r="O633" i="3" s="1"/>
  <c r="L633" i="4"/>
  <c r="R633" i="3" l="1"/>
  <c r="U633" i="3"/>
  <c r="W633" i="3" s="1"/>
  <c r="D134" i="4"/>
  <c r="J133" i="4"/>
  <c r="N133" i="4" s="1"/>
  <c r="R133" i="3"/>
  <c r="U133" i="3"/>
  <c r="W133" i="3" s="1"/>
  <c r="H134" i="4" l="1"/>
  <c r="L134" i="4" s="1"/>
  <c r="E134" i="4"/>
  <c r="N633" i="4"/>
  <c r="I634" i="3" s="1" a="1"/>
  <c r="I134" i="3" a="1"/>
  <c r="S633" i="3"/>
  <c r="T633" i="3"/>
  <c r="V633" i="3" s="1"/>
  <c r="X633" i="3" s="1"/>
  <c r="S133" i="3"/>
  <c r="T133" i="3"/>
  <c r="V133" i="3" s="1"/>
  <c r="X133" i="3" s="1"/>
  <c r="K134" i="3" l="1"/>
  <c r="N134" i="3" s="1"/>
  <c r="Q134" i="3" s="1"/>
  <c r="J134" i="3"/>
  <c r="M134" i="3" s="1"/>
  <c r="P134" i="3" s="1"/>
  <c r="I134" i="3"/>
  <c r="L134" i="3" s="1"/>
  <c r="O134" i="3" s="1"/>
  <c r="F134" i="4"/>
  <c r="I134" i="4"/>
  <c r="M134" i="4" s="1"/>
  <c r="M634" i="4" s="1"/>
  <c r="K634" i="3"/>
  <c r="N634" i="3" s="1"/>
  <c r="Q634" i="3" s="1"/>
  <c r="J634" i="3"/>
  <c r="M634" i="3" s="1"/>
  <c r="P634" i="3" s="1"/>
  <c r="I634" i="3"/>
  <c r="L634" i="3" s="1"/>
  <c r="O634" i="3" s="1"/>
  <c r="L634" i="4"/>
  <c r="R634" i="3" l="1"/>
  <c r="U634" i="3"/>
  <c r="W634" i="3" s="1"/>
  <c r="D135" i="4"/>
  <c r="J134" i="4"/>
  <c r="N134" i="4" s="1"/>
  <c r="R134" i="3"/>
  <c r="U134" i="3"/>
  <c r="W134" i="3" s="1"/>
  <c r="N634" i="4" l="1"/>
  <c r="I635" i="3" s="1" a="1"/>
  <c r="I135" i="3" a="1"/>
  <c r="S134" i="3"/>
  <c r="T134" i="3"/>
  <c r="V134" i="3" s="1"/>
  <c r="X134" i="3" s="1"/>
  <c r="E135" i="4"/>
  <c r="H135" i="4"/>
  <c r="L135" i="4" s="1"/>
  <c r="S634" i="3"/>
  <c r="T634" i="3"/>
  <c r="V634" i="3" s="1"/>
  <c r="X634" i="3" s="1"/>
  <c r="L635" i="4" l="1"/>
  <c r="F135" i="4"/>
  <c r="I135" i="4"/>
  <c r="M135" i="4" s="1"/>
  <c r="M635" i="4" s="1"/>
  <c r="K135" i="3"/>
  <c r="N135" i="3" s="1"/>
  <c r="Q135" i="3" s="1"/>
  <c r="J135" i="3"/>
  <c r="M135" i="3" s="1"/>
  <c r="P135" i="3" s="1"/>
  <c r="I135" i="3"/>
  <c r="L135" i="3" s="1"/>
  <c r="O135" i="3" s="1"/>
  <c r="K635" i="3"/>
  <c r="N635" i="3" s="1"/>
  <c r="Q635" i="3" s="1"/>
  <c r="J635" i="3"/>
  <c r="M635" i="3" s="1"/>
  <c r="P635" i="3" s="1"/>
  <c r="I635" i="3"/>
  <c r="L635" i="3" s="1"/>
  <c r="O635" i="3" s="1"/>
  <c r="R135" i="3" l="1"/>
  <c r="U135" i="3"/>
  <c r="W135" i="3" s="1"/>
  <c r="D136" i="4"/>
  <c r="J135" i="4"/>
  <c r="N135" i="4" s="1"/>
  <c r="N635" i="4" s="1"/>
  <c r="I636" i="3" s="1" a="1"/>
  <c r="R635" i="3"/>
  <c r="U635" i="3"/>
  <c r="W635" i="3" s="1"/>
  <c r="I136" i="3" a="1"/>
  <c r="J636" i="3" l="1"/>
  <c r="M636" i="3" s="1"/>
  <c r="P636" i="3" s="1"/>
  <c r="I636" i="3"/>
  <c r="L636" i="3" s="1"/>
  <c r="O636" i="3" s="1"/>
  <c r="K636" i="3"/>
  <c r="N636" i="3" s="1"/>
  <c r="Q636" i="3" s="1"/>
  <c r="S635" i="3"/>
  <c r="T635" i="3"/>
  <c r="V635" i="3" s="1"/>
  <c r="X635" i="3" s="1"/>
  <c r="J136" i="3"/>
  <c r="M136" i="3" s="1"/>
  <c r="P136" i="3" s="1"/>
  <c r="I136" i="3"/>
  <c r="L136" i="3" s="1"/>
  <c r="O136" i="3" s="1"/>
  <c r="K136" i="3"/>
  <c r="N136" i="3" s="1"/>
  <c r="Q136" i="3" s="1"/>
  <c r="E136" i="4"/>
  <c r="H136" i="4"/>
  <c r="L136" i="4" s="1"/>
  <c r="S135" i="3"/>
  <c r="T135" i="3" s="1"/>
  <c r="V135" i="3" s="1"/>
  <c r="X135" i="3" s="1"/>
  <c r="L636" i="4" l="1"/>
  <c r="F136" i="4"/>
  <c r="I136" i="4"/>
  <c r="M136" i="4" s="1"/>
  <c r="M636" i="4" s="1"/>
  <c r="R136" i="3"/>
  <c r="U136" i="3"/>
  <c r="W136" i="3" s="1"/>
  <c r="R636" i="3"/>
  <c r="U636" i="3"/>
  <c r="W636" i="3" s="1"/>
  <c r="S136" i="3" l="1"/>
  <c r="T136" i="3"/>
  <c r="V136" i="3" s="1"/>
  <c r="X136" i="3" s="1"/>
  <c r="D137" i="4"/>
  <c r="J136" i="4"/>
  <c r="N136" i="4" s="1"/>
  <c r="N636" i="4" s="1"/>
  <c r="S636" i="3"/>
  <c r="T636" i="3" s="1"/>
  <c r="V636" i="3" s="1"/>
  <c r="X636" i="3" s="1"/>
  <c r="I137" i="3" a="1"/>
  <c r="I637" i="3" a="1"/>
  <c r="I637" i="3" l="1"/>
  <c r="L637" i="3" s="1"/>
  <c r="O637" i="3" s="1"/>
  <c r="J637" i="3"/>
  <c r="M637" i="3" s="1"/>
  <c r="P637" i="3" s="1"/>
  <c r="K637" i="3"/>
  <c r="N637" i="3" s="1"/>
  <c r="Q637" i="3" s="1"/>
  <c r="I137" i="3"/>
  <c r="L137" i="3" s="1"/>
  <c r="O137" i="3" s="1"/>
  <c r="K137" i="3"/>
  <c r="N137" i="3" s="1"/>
  <c r="Q137" i="3" s="1"/>
  <c r="J137" i="3"/>
  <c r="M137" i="3" s="1"/>
  <c r="P137" i="3" s="1"/>
  <c r="E137" i="4"/>
  <c r="H137" i="4"/>
  <c r="L137" i="4" s="1"/>
  <c r="L637" i="4" l="1"/>
  <c r="I137" i="4"/>
  <c r="M137" i="4" s="1"/>
  <c r="M637" i="4" s="1"/>
  <c r="F137" i="4"/>
  <c r="R137" i="3"/>
  <c r="U137" i="3"/>
  <c r="W137" i="3" s="1"/>
  <c r="R637" i="3"/>
  <c r="U637" i="3"/>
  <c r="W637" i="3" s="1"/>
  <c r="S637" i="3" l="1"/>
  <c r="T637" i="3"/>
  <c r="V637" i="3" s="1"/>
  <c r="X637" i="3" s="1"/>
  <c r="S137" i="3"/>
  <c r="T137" i="3"/>
  <c r="V137" i="3" s="1"/>
  <c r="X137" i="3" s="1"/>
  <c r="D138" i="4"/>
  <c r="J137" i="4"/>
  <c r="N137" i="4" s="1"/>
  <c r="N637" i="4" s="1"/>
  <c r="I638" i="3" s="1" a="1"/>
  <c r="I638" i="3" l="1"/>
  <c r="L638" i="3" s="1"/>
  <c r="O638" i="3" s="1"/>
  <c r="K638" i="3"/>
  <c r="N638" i="3" s="1"/>
  <c r="Q638" i="3" s="1"/>
  <c r="J638" i="3"/>
  <c r="M638" i="3" s="1"/>
  <c r="P638" i="3" s="1"/>
  <c r="E138" i="4"/>
  <c r="H138" i="4"/>
  <c r="L138" i="4" s="1"/>
  <c r="I138" i="3" a="1"/>
  <c r="L638" i="4" l="1"/>
  <c r="I138" i="3"/>
  <c r="L138" i="3" s="1"/>
  <c r="O138" i="3" s="1"/>
  <c r="K138" i="3"/>
  <c r="N138" i="3" s="1"/>
  <c r="Q138" i="3" s="1"/>
  <c r="J138" i="3"/>
  <c r="M138" i="3" s="1"/>
  <c r="P138" i="3" s="1"/>
  <c r="I138" i="4"/>
  <c r="M138" i="4" s="1"/>
  <c r="M638" i="4" s="1"/>
  <c r="F138" i="4"/>
  <c r="R638" i="3"/>
  <c r="U638" i="3"/>
  <c r="W638" i="3" s="1"/>
  <c r="S638" i="3" l="1"/>
  <c r="T638" i="3" s="1"/>
  <c r="V638" i="3" s="1"/>
  <c r="X638" i="3" s="1"/>
  <c r="J138" i="4"/>
  <c r="N138" i="4" s="1"/>
  <c r="N638" i="4" s="1"/>
  <c r="D139" i="4"/>
  <c r="R138" i="3"/>
  <c r="U138" i="3"/>
  <c r="W138" i="3" s="1"/>
  <c r="I139" i="3" a="1"/>
  <c r="I639" i="3" a="1"/>
  <c r="K139" i="3" l="1"/>
  <c r="N139" i="3" s="1"/>
  <c r="Q139" i="3" s="1"/>
  <c r="J139" i="3"/>
  <c r="M139" i="3" s="1"/>
  <c r="P139" i="3" s="1"/>
  <c r="I139" i="3"/>
  <c r="L139" i="3" s="1"/>
  <c r="O139" i="3" s="1"/>
  <c r="H139" i="4"/>
  <c r="L139" i="4" s="1"/>
  <c r="E139" i="4"/>
  <c r="J639" i="3"/>
  <c r="M639" i="3" s="1"/>
  <c r="P639" i="3" s="1"/>
  <c r="K639" i="3"/>
  <c r="N639" i="3" s="1"/>
  <c r="Q639" i="3" s="1"/>
  <c r="I639" i="3"/>
  <c r="L639" i="3" s="1"/>
  <c r="O639" i="3" s="1"/>
  <c r="S138" i="3"/>
  <c r="T138" i="3"/>
  <c r="V138" i="3" s="1"/>
  <c r="X138" i="3" s="1"/>
  <c r="R639" i="3" l="1"/>
  <c r="U639" i="3"/>
  <c r="W639" i="3" s="1"/>
  <c r="I139" i="4"/>
  <c r="M139" i="4" s="1"/>
  <c r="M639" i="4" s="1"/>
  <c r="F139" i="4"/>
  <c r="L639" i="4"/>
  <c r="R139" i="3"/>
  <c r="U139" i="3"/>
  <c r="W139" i="3" s="1"/>
  <c r="J139" i="4" l="1"/>
  <c r="N139" i="4" s="1"/>
  <c r="D140" i="4"/>
  <c r="S139" i="3"/>
  <c r="T139" i="3"/>
  <c r="V139" i="3" s="1"/>
  <c r="X139" i="3" s="1"/>
  <c r="S639" i="3"/>
  <c r="T639" i="3"/>
  <c r="V639" i="3" s="1"/>
  <c r="X639" i="3" s="1"/>
  <c r="H140" i="4" l="1"/>
  <c r="L140" i="4" s="1"/>
  <c r="E140" i="4"/>
  <c r="N639" i="4"/>
  <c r="I640" i="3" s="1" a="1"/>
  <c r="I140" i="3" a="1"/>
  <c r="K140" i="3" l="1"/>
  <c r="N140" i="3" s="1"/>
  <c r="Q140" i="3" s="1"/>
  <c r="J140" i="3"/>
  <c r="M140" i="3" s="1"/>
  <c r="P140" i="3" s="1"/>
  <c r="I140" i="3"/>
  <c r="L140" i="3" s="1"/>
  <c r="O140" i="3" s="1"/>
  <c r="I140" i="4"/>
  <c r="M140" i="4" s="1"/>
  <c r="M640" i="4" s="1"/>
  <c r="F140" i="4"/>
  <c r="K640" i="3"/>
  <c r="N640" i="3" s="1"/>
  <c r="Q640" i="3" s="1"/>
  <c r="J640" i="3"/>
  <c r="M640" i="3" s="1"/>
  <c r="P640" i="3" s="1"/>
  <c r="I640" i="3"/>
  <c r="L640" i="3" s="1"/>
  <c r="O640" i="3" s="1"/>
  <c r="L640" i="4"/>
  <c r="R640" i="3" l="1"/>
  <c r="U640" i="3"/>
  <c r="W640" i="3" s="1"/>
  <c r="J140" i="4"/>
  <c r="N140" i="4" s="1"/>
  <c r="D141" i="4"/>
  <c r="R140" i="3"/>
  <c r="U140" i="3"/>
  <c r="W140" i="3" s="1"/>
  <c r="S140" i="3" l="1"/>
  <c r="T140" i="3"/>
  <c r="V140" i="3" s="1"/>
  <c r="X140" i="3" s="1"/>
  <c r="H141" i="4"/>
  <c r="L141" i="4" s="1"/>
  <c r="E141" i="4"/>
  <c r="S640" i="3"/>
  <c r="T640" i="3"/>
  <c r="V640" i="3" s="1"/>
  <c r="X640" i="3" s="1"/>
  <c r="N640" i="4"/>
  <c r="I641" i="3" s="1" a="1"/>
  <c r="I141" i="3" a="1"/>
  <c r="K141" i="3" l="1"/>
  <c r="N141" i="3" s="1"/>
  <c r="Q141" i="3" s="1"/>
  <c r="J141" i="3"/>
  <c r="M141" i="3" s="1"/>
  <c r="P141" i="3" s="1"/>
  <c r="I141" i="3"/>
  <c r="L141" i="3" s="1"/>
  <c r="O141" i="3" s="1"/>
  <c r="I141" i="4"/>
  <c r="M141" i="4" s="1"/>
  <c r="M641" i="4" s="1"/>
  <c r="F141" i="4"/>
  <c r="K641" i="3"/>
  <c r="N641" i="3" s="1"/>
  <c r="Q641" i="3" s="1"/>
  <c r="J641" i="3"/>
  <c r="M641" i="3" s="1"/>
  <c r="P641" i="3" s="1"/>
  <c r="I641" i="3"/>
  <c r="L641" i="3" s="1"/>
  <c r="O641" i="3" s="1"/>
  <c r="L641" i="4"/>
  <c r="R641" i="3" l="1"/>
  <c r="U641" i="3"/>
  <c r="W641" i="3" s="1"/>
  <c r="J141" i="4"/>
  <c r="N141" i="4" s="1"/>
  <c r="D142" i="4"/>
  <c r="R141" i="3"/>
  <c r="U141" i="3"/>
  <c r="W141" i="3" s="1"/>
  <c r="S141" i="3" l="1"/>
  <c r="T141" i="3"/>
  <c r="V141" i="3" s="1"/>
  <c r="X141" i="3" s="1"/>
  <c r="H142" i="4"/>
  <c r="L142" i="4" s="1"/>
  <c r="E142" i="4"/>
  <c r="N641" i="4"/>
  <c r="I642" i="3" s="1" a="1"/>
  <c r="I142" i="3" a="1"/>
  <c r="S641" i="3"/>
  <c r="T641" i="3"/>
  <c r="V641" i="3" s="1"/>
  <c r="X641" i="3" s="1"/>
  <c r="K142" i="3" l="1"/>
  <c r="N142" i="3" s="1"/>
  <c r="Q142" i="3" s="1"/>
  <c r="J142" i="3"/>
  <c r="M142" i="3" s="1"/>
  <c r="P142" i="3" s="1"/>
  <c r="I142" i="3"/>
  <c r="L142" i="3" s="1"/>
  <c r="O142" i="3" s="1"/>
  <c r="I142" i="4"/>
  <c r="M142" i="4" s="1"/>
  <c r="M642" i="4" s="1"/>
  <c r="F142" i="4"/>
  <c r="K642" i="3"/>
  <c r="N642" i="3" s="1"/>
  <c r="Q642" i="3" s="1"/>
  <c r="J642" i="3"/>
  <c r="M642" i="3" s="1"/>
  <c r="P642" i="3" s="1"/>
  <c r="I642" i="3"/>
  <c r="L642" i="3" s="1"/>
  <c r="O642" i="3" s="1"/>
  <c r="L642" i="4"/>
  <c r="R642" i="3" l="1"/>
  <c r="U642" i="3"/>
  <c r="W642" i="3" s="1"/>
  <c r="D143" i="4"/>
  <c r="J142" i="4"/>
  <c r="N142" i="4" s="1"/>
  <c r="R142" i="3"/>
  <c r="U142" i="3"/>
  <c r="W142" i="3" s="1"/>
  <c r="N642" i="4" l="1"/>
  <c r="I643" i="3" s="1" a="1"/>
  <c r="I143" i="3" a="1"/>
  <c r="H143" i="4"/>
  <c r="L143" i="4" s="1"/>
  <c r="E143" i="4"/>
  <c r="S142" i="3"/>
  <c r="T142" i="3"/>
  <c r="V142" i="3" s="1"/>
  <c r="X142" i="3" s="1"/>
  <c r="S642" i="3"/>
  <c r="T642" i="3" s="1"/>
  <c r="V642" i="3" s="1"/>
  <c r="X642" i="3" s="1"/>
  <c r="F143" i="4" l="1"/>
  <c r="I143" i="4"/>
  <c r="M143" i="4" s="1"/>
  <c r="M643" i="4" s="1"/>
  <c r="L643" i="4"/>
  <c r="K143" i="3"/>
  <c r="N143" i="3" s="1"/>
  <c r="Q143" i="3" s="1"/>
  <c r="J143" i="3"/>
  <c r="M143" i="3" s="1"/>
  <c r="P143" i="3" s="1"/>
  <c r="I143" i="3"/>
  <c r="L143" i="3" s="1"/>
  <c r="O143" i="3" s="1"/>
  <c r="K643" i="3"/>
  <c r="N643" i="3" s="1"/>
  <c r="Q643" i="3" s="1"/>
  <c r="J643" i="3"/>
  <c r="M643" i="3" s="1"/>
  <c r="P643" i="3" s="1"/>
  <c r="I643" i="3"/>
  <c r="L643" i="3" s="1"/>
  <c r="O643" i="3" s="1"/>
  <c r="R143" i="3" l="1"/>
  <c r="U143" i="3"/>
  <c r="W143" i="3" s="1"/>
  <c r="R643" i="3"/>
  <c r="U643" i="3"/>
  <c r="W643" i="3" s="1"/>
  <c r="D144" i="4"/>
  <c r="J143" i="4"/>
  <c r="N143" i="4" s="1"/>
  <c r="N643" i="4" l="1"/>
  <c r="I644" i="3" s="1" a="1"/>
  <c r="I144" i="3" a="1"/>
  <c r="S643" i="3"/>
  <c r="T643" i="3"/>
  <c r="V643" i="3" s="1"/>
  <c r="X643" i="3" s="1"/>
  <c r="E144" i="4"/>
  <c r="H144" i="4"/>
  <c r="L144" i="4" s="1"/>
  <c r="S143" i="3"/>
  <c r="T143" i="3" s="1"/>
  <c r="V143" i="3" s="1"/>
  <c r="X143" i="3" s="1"/>
  <c r="L644" i="4" l="1"/>
  <c r="F144" i="4"/>
  <c r="I144" i="4"/>
  <c r="M144" i="4" s="1"/>
  <c r="M644" i="4" s="1"/>
  <c r="J144" i="3"/>
  <c r="M144" i="3" s="1"/>
  <c r="P144" i="3" s="1"/>
  <c r="I144" i="3"/>
  <c r="L144" i="3" s="1"/>
  <c r="O144" i="3" s="1"/>
  <c r="K144" i="3"/>
  <c r="N144" i="3" s="1"/>
  <c r="Q144" i="3" s="1"/>
  <c r="J644" i="3"/>
  <c r="M644" i="3" s="1"/>
  <c r="P644" i="3" s="1"/>
  <c r="I644" i="3"/>
  <c r="L644" i="3" s="1"/>
  <c r="O644" i="3" s="1"/>
  <c r="K644" i="3"/>
  <c r="N644" i="3" s="1"/>
  <c r="Q644" i="3" s="1"/>
  <c r="R144" i="3" l="1"/>
  <c r="U144" i="3"/>
  <c r="W144" i="3" s="1"/>
  <c r="D145" i="4"/>
  <c r="J144" i="4"/>
  <c r="N144" i="4" s="1"/>
  <c r="N644" i="4" s="1"/>
  <c r="I145" i="3" a="1"/>
  <c r="R644" i="3"/>
  <c r="U644" i="3"/>
  <c r="W644" i="3" s="1"/>
  <c r="I645" i="3" a="1"/>
  <c r="I645" i="3" l="1"/>
  <c r="L645" i="3" s="1"/>
  <c r="O645" i="3" s="1"/>
  <c r="K645" i="3"/>
  <c r="N645" i="3" s="1"/>
  <c r="Q645" i="3" s="1"/>
  <c r="J645" i="3"/>
  <c r="M645" i="3" s="1"/>
  <c r="P645" i="3" s="1"/>
  <c r="I145" i="3"/>
  <c r="L145" i="3" s="1"/>
  <c r="O145" i="3" s="1"/>
  <c r="K145" i="3"/>
  <c r="N145" i="3" s="1"/>
  <c r="Q145" i="3" s="1"/>
  <c r="J145" i="3"/>
  <c r="M145" i="3" s="1"/>
  <c r="P145" i="3" s="1"/>
  <c r="S644" i="3"/>
  <c r="T644" i="3" s="1"/>
  <c r="V644" i="3" s="1"/>
  <c r="X644" i="3" s="1"/>
  <c r="E145" i="4"/>
  <c r="H145" i="4"/>
  <c r="L145" i="4" s="1"/>
  <c r="S144" i="3"/>
  <c r="T144" i="3"/>
  <c r="V144" i="3" s="1"/>
  <c r="X144" i="3" s="1"/>
  <c r="F145" i="4" l="1"/>
  <c r="I145" i="4"/>
  <c r="M145" i="4" s="1"/>
  <c r="M645" i="4" s="1"/>
  <c r="L645" i="4"/>
  <c r="R145" i="3"/>
  <c r="U145" i="3"/>
  <c r="W145" i="3" s="1"/>
  <c r="R645" i="3"/>
  <c r="U645" i="3"/>
  <c r="W645" i="3" s="1"/>
  <c r="S645" i="3" l="1"/>
  <c r="T645" i="3" s="1"/>
  <c r="V645" i="3" s="1"/>
  <c r="X645" i="3" s="1"/>
  <c r="S145" i="3"/>
  <c r="T145" i="3" s="1"/>
  <c r="V145" i="3" s="1"/>
  <c r="X145" i="3" s="1"/>
  <c r="D146" i="4"/>
  <c r="J145" i="4"/>
  <c r="N145" i="4" s="1"/>
  <c r="H146" i="4" l="1"/>
  <c r="L146" i="4" s="1"/>
  <c r="E146" i="4"/>
  <c r="N645" i="4"/>
  <c r="I646" i="3" s="1" a="1"/>
  <c r="I146" i="3" a="1"/>
  <c r="I646" i="3" l="1"/>
  <c r="L646" i="3" s="1"/>
  <c r="O646" i="3" s="1"/>
  <c r="K646" i="3"/>
  <c r="N646" i="3" s="1"/>
  <c r="Q646" i="3" s="1"/>
  <c r="J646" i="3"/>
  <c r="M646" i="3" s="1"/>
  <c r="P646" i="3" s="1"/>
  <c r="I146" i="4"/>
  <c r="M146" i="4" s="1"/>
  <c r="M646" i="4" s="1"/>
  <c r="F146" i="4"/>
  <c r="I146" i="3"/>
  <c r="L146" i="3" s="1"/>
  <c r="O146" i="3" s="1"/>
  <c r="K146" i="3"/>
  <c r="N146" i="3" s="1"/>
  <c r="Q146" i="3" s="1"/>
  <c r="J146" i="3"/>
  <c r="M146" i="3" s="1"/>
  <c r="P146" i="3" s="1"/>
  <c r="L646" i="4"/>
  <c r="J146" i="4" l="1"/>
  <c r="N146" i="4" s="1"/>
  <c r="D147" i="4"/>
  <c r="R146" i="3"/>
  <c r="U146" i="3"/>
  <c r="W146" i="3" s="1"/>
  <c r="R646" i="3"/>
  <c r="U646" i="3"/>
  <c r="W646" i="3" s="1"/>
  <c r="S146" i="3" l="1"/>
  <c r="T146" i="3"/>
  <c r="V146" i="3" s="1"/>
  <c r="X146" i="3" s="1"/>
  <c r="N646" i="4"/>
  <c r="I647" i="3" s="1" a="1"/>
  <c r="I147" i="3" a="1"/>
  <c r="S646" i="3"/>
  <c r="T646" i="3"/>
  <c r="V646" i="3" s="1"/>
  <c r="X646" i="3" s="1"/>
  <c r="H147" i="4"/>
  <c r="L147" i="4" s="1"/>
  <c r="E147" i="4"/>
  <c r="L647" i="4" l="1"/>
  <c r="K147" i="3"/>
  <c r="N147" i="3" s="1"/>
  <c r="Q147" i="3" s="1"/>
  <c r="J147" i="3"/>
  <c r="M147" i="3" s="1"/>
  <c r="P147" i="3" s="1"/>
  <c r="I147" i="3"/>
  <c r="L147" i="3" s="1"/>
  <c r="O147" i="3" s="1"/>
  <c r="I147" i="4"/>
  <c r="M147" i="4" s="1"/>
  <c r="M647" i="4" s="1"/>
  <c r="F147" i="4"/>
  <c r="J647" i="3"/>
  <c r="M647" i="3" s="1"/>
  <c r="P647" i="3" s="1"/>
  <c r="I647" i="3"/>
  <c r="L647" i="3" s="1"/>
  <c r="O647" i="3" s="1"/>
  <c r="K647" i="3"/>
  <c r="N647" i="3" s="1"/>
  <c r="Q647" i="3" s="1"/>
  <c r="J147" i="4" l="1"/>
  <c r="N147" i="4" s="1"/>
  <c r="N647" i="4" s="1"/>
  <c r="D148" i="4"/>
  <c r="R147" i="3"/>
  <c r="U147" i="3"/>
  <c r="W147" i="3" s="1"/>
  <c r="I148" i="3" a="1"/>
  <c r="R647" i="3"/>
  <c r="U647" i="3"/>
  <c r="W647" i="3" s="1"/>
  <c r="I648" i="3" a="1"/>
  <c r="K148" i="3" l="1"/>
  <c r="N148" i="3" s="1"/>
  <c r="Q148" i="3" s="1"/>
  <c r="J148" i="3"/>
  <c r="M148" i="3" s="1"/>
  <c r="P148" i="3" s="1"/>
  <c r="I148" i="3"/>
  <c r="L148" i="3" s="1"/>
  <c r="O148" i="3" s="1"/>
  <c r="S147" i="3"/>
  <c r="T147" i="3"/>
  <c r="V147" i="3" s="1"/>
  <c r="X147" i="3" s="1"/>
  <c r="S647" i="3"/>
  <c r="T647" i="3" s="1"/>
  <c r="V647" i="3" s="1"/>
  <c r="X647" i="3" s="1"/>
  <c r="H148" i="4"/>
  <c r="L148" i="4" s="1"/>
  <c r="E148" i="4"/>
  <c r="K648" i="3"/>
  <c r="N648" i="3" s="1"/>
  <c r="Q648" i="3" s="1"/>
  <c r="J648" i="3"/>
  <c r="M648" i="3" s="1"/>
  <c r="P648" i="3" s="1"/>
  <c r="I648" i="3"/>
  <c r="L648" i="3" s="1"/>
  <c r="O648" i="3" s="1"/>
  <c r="L648" i="4" l="1"/>
  <c r="I148" i="4"/>
  <c r="M148" i="4" s="1"/>
  <c r="M648" i="4" s="1"/>
  <c r="F148" i="4"/>
  <c r="R648" i="3"/>
  <c r="U648" i="3"/>
  <c r="W648" i="3" s="1"/>
  <c r="R148" i="3"/>
  <c r="U148" i="3"/>
  <c r="W148" i="3" s="1"/>
  <c r="S148" i="3" l="1"/>
  <c r="T148" i="3" s="1"/>
  <c r="V148" i="3" s="1"/>
  <c r="X148" i="3" s="1"/>
  <c r="S648" i="3"/>
  <c r="T648" i="3" s="1"/>
  <c r="V648" i="3" s="1"/>
  <c r="X648" i="3" s="1"/>
  <c r="J148" i="4"/>
  <c r="N148" i="4" s="1"/>
  <c r="N648" i="4" s="1"/>
  <c r="D149" i="4"/>
  <c r="I649" i="3" a="1"/>
  <c r="K649" i="3" l="1"/>
  <c r="N649" i="3" s="1"/>
  <c r="Q649" i="3" s="1"/>
  <c r="J649" i="3"/>
  <c r="M649" i="3" s="1"/>
  <c r="P649" i="3" s="1"/>
  <c r="I649" i="3"/>
  <c r="L649" i="3" s="1"/>
  <c r="O649" i="3" s="1"/>
  <c r="H149" i="4"/>
  <c r="L149" i="4" s="1"/>
  <c r="E149" i="4"/>
  <c r="I149" i="3" a="1"/>
  <c r="K149" i="3" l="1"/>
  <c r="N149" i="3" s="1"/>
  <c r="Q149" i="3" s="1"/>
  <c r="J149" i="3"/>
  <c r="M149" i="3" s="1"/>
  <c r="P149" i="3" s="1"/>
  <c r="I149" i="3"/>
  <c r="L149" i="3" s="1"/>
  <c r="O149" i="3" s="1"/>
  <c r="I149" i="4"/>
  <c r="M149" i="4" s="1"/>
  <c r="M649" i="4" s="1"/>
  <c r="F149" i="4"/>
  <c r="L649" i="4"/>
  <c r="R649" i="3"/>
  <c r="U649" i="3"/>
  <c r="W649" i="3" s="1"/>
  <c r="J149" i="4" l="1"/>
  <c r="N149" i="4" s="1"/>
  <c r="D150" i="4"/>
  <c r="S649" i="3"/>
  <c r="T649" i="3" s="1"/>
  <c r="V649" i="3" s="1"/>
  <c r="X649" i="3" s="1"/>
  <c r="R149" i="3"/>
  <c r="U149" i="3"/>
  <c r="W149" i="3" s="1"/>
  <c r="S149" i="3" l="1"/>
  <c r="T149" i="3"/>
  <c r="V149" i="3" s="1"/>
  <c r="X149" i="3" s="1"/>
  <c r="N649" i="4"/>
  <c r="I650" i="3" s="1" a="1"/>
  <c r="I150" i="3" a="1"/>
  <c r="H150" i="4"/>
  <c r="L150" i="4" s="1"/>
  <c r="E150" i="4"/>
  <c r="L650" i="4" l="1"/>
  <c r="K150" i="3"/>
  <c r="N150" i="3" s="1"/>
  <c r="Q150" i="3" s="1"/>
  <c r="J150" i="3"/>
  <c r="M150" i="3" s="1"/>
  <c r="P150" i="3" s="1"/>
  <c r="I150" i="3"/>
  <c r="L150" i="3" s="1"/>
  <c r="O150" i="3" s="1"/>
  <c r="I150" i="4"/>
  <c r="M150" i="4" s="1"/>
  <c r="M650" i="4" s="1"/>
  <c r="F150" i="4"/>
  <c r="K650" i="3"/>
  <c r="N650" i="3" s="1"/>
  <c r="Q650" i="3" s="1"/>
  <c r="J650" i="3"/>
  <c r="M650" i="3" s="1"/>
  <c r="P650" i="3" s="1"/>
  <c r="I650" i="3"/>
  <c r="L650" i="3" s="1"/>
  <c r="O650" i="3" s="1"/>
  <c r="D151" i="4" l="1"/>
  <c r="J150" i="4"/>
  <c r="N150" i="4" s="1"/>
  <c r="N650" i="4" s="1"/>
  <c r="R150" i="3"/>
  <c r="U150" i="3"/>
  <c r="W150" i="3" s="1"/>
  <c r="R650" i="3"/>
  <c r="U650" i="3"/>
  <c r="W650" i="3" s="1"/>
  <c r="I151" i="3" a="1"/>
  <c r="I651" i="3" a="1"/>
  <c r="K151" i="3" l="1"/>
  <c r="N151" i="3" s="1"/>
  <c r="Q151" i="3" s="1"/>
  <c r="J151" i="3"/>
  <c r="M151" i="3" s="1"/>
  <c r="P151" i="3" s="1"/>
  <c r="I151" i="3"/>
  <c r="L151" i="3" s="1"/>
  <c r="O151" i="3" s="1"/>
  <c r="S150" i="3"/>
  <c r="T150" i="3" s="1"/>
  <c r="V150" i="3" s="1"/>
  <c r="X150" i="3" s="1"/>
  <c r="K651" i="3"/>
  <c r="N651" i="3" s="1"/>
  <c r="Q651" i="3" s="1"/>
  <c r="J651" i="3"/>
  <c r="M651" i="3" s="1"/>
  <c r="P651" i="3" s="1"/>
  <c r="I651" i="3"/>
  <c r="L651" i="3" s="1"/>
  <c r="O651" i="3" s="1"/>
  <c r="S650" i="3"/>
  <c r="T650" i="3" s="1"/>
  <c r="V650" i="3" s="1"/>
  <c r="X650" i="3" s="1"/>
  <c r="H151" i="4"/>
  <c r="L151" i="4" s="1"/>
  <c r="E151" i="4"/>
  <c r="R651" i="3" l="1"/>
  <c r="U651" i="3"/>
  <c r="W651" i="3" s="1"/>
  <c r="L651" i="4"/>
  <c r="F151" i="4"/>
  <c r="I151" i="4"/>
  <c r="M151" i="4" s="1"/>
  <c r="M651" i="4" s="1"/>
  <c r="R151" i="3"/>
  <c r="U151" i="3"/>
  <c r="W151" i="3" s="1"/>
  <c r="S151" i="3" l="1"/>
  <c r="T151" i="3"/>
  <c r="V151" i="3" s="1"/>
  <c r="X151" i="3" s="1"/>
  <c r="D152" i="4"/>
  <c r="J151" i="4"/>
  <c r="N151" i="4" s="1"/>
  <c r="N651" i="4" s="1"/>
  <c r="I652" i="3" s="1" a="1"/>
  <c r="S651" i="3"/>
  <c r="T651" i="3" s="1"/>
  <c r="V651" i="3" s="1"/>
  <c r="X651" i="3" s="1"/>
  <c r="J652" i="3" l="1"/>
  <c r="M652" i="3" s="1"/>
  <c r="P652" i="3" s="1"/>
  <c r="I652" i="3"/>
  <c r="L652" i="3" s="1"/>
  <c r="O652" i="3" s="1"/>
  <c r="K652" i="3"/>
  <c r="N652" i="3" s="1"/>
  <c r="Q652" i="3" s="1"/>
  <c r="I152" i="3" a="1"/>
  <c r="E152" i="4"/>
  <c r="H152" i="4"/>
  <c r="L152" i="4" s="1"/>
  <c r="L652" i="4" l="1"/>
  <c r="F152" i="4"/>
  <c r="I152" i="4"/>
  <c r="M152" i="4" s="1"/>
  <c r="M652" i="4" s="1"/>
  <c r="J152" i="3"/>
  <c r="M152" i="3" s="1"/>
  <c r="P152" i="3" s="1"/>
  <c r="I152" i="3"/>
  <c r="L152" i="3" s="1"/>
  <c r="O152" i="3" s="1"/>
  <c r="K152" i="3"/>
  <c r="N152" i="3" s="1"/>
  <c r="Q152" i="3" s="1"/>
  <c r="R652" i="3"/>
  <c r="U652" i="3"/>
  <c r="W652" i="3" s="1"/>
  <c r="S652" i="3" l="1"/>
  <c r="T652" i="3"/>
  <c r="V652" i="3" s="1"/>
  <c r="X652" i="3" s="1"/>
  <c r="R152" i="3"/>
  <c r="U152" i="3"/>
  <c r="W152" i="3" s="1"/>
  <c r="D153" i="4"/>
  <c r="J152" i="4"/>
  <c r="N152" i="4" s="1"/>
  <c r="N652" i="4" s="1"/>
  <c r="I653" i="3" s="1" a="1"/>
  <c r="I653" i="3" l="1"/>
  <c r="L653" i="3" s="1"/>
  <c r="O653" i="3" s="1"/>
  <c r="K653" i="3"/>
  <c r="N653" i="3" s="1"/>
  <c r="Q653" i="3" s="1"/>
  <c r="J653" i="3"/>
  <c r="M653" i="3" s="1"/>
  <c r="P653" i="3" s="1"/>
  <c r="I153" i="3" a="1"/>
  <c r="E153" i="4"/>
  <c r="H153" i="4"/>
  <c r="L153" i="4" s="1"/>
  <c r="S152" i="3"/>
  <c r="T152" i="3"/>
  <c r="V152" i="3" s="1"/>
  <c r="X152" i="3" s="1"/>
  <c r="L653" i="4" l="1"/>
  <c r="I153" i="4"/>
  <c r="M153" i="4" s="1"/>
  <c r="M653" i="4" s="1"/>
  <c r="F153" i="4"/>
  <c r="I153" i="3"/>
  <c r="L153" i="3" s="1"/>
  <c r="O153" i="3" s="1"/>
  <c r="K153" i="3"/>
  <c r="N153" i="3" s="1"/>
  <c r="Q153" i="3" s="1"/>
  <c r="J153" i="3"/>
  <c r="M153" i="3" s="1"/>
  <c r="P153" i="3" s="1"/>
  <c r="R653" i="3"/>
  <c r="U653" i="3"/>
  <c r="W653" i="3" s="1"/>
  <c r="R153" i="3" l="1"/>
  <c r="U153" i="3"/>
  <c r="W153" i="3" s="1"/>
  <c r="D154" i="4"/>
  <c r="J153" i="4"/>
  <c r="N153" i="4" s="1"/>
  <c r="N653" i="4" s="1"/>
  <c r="S653" i="3"/>
  <c r="T653" i="3"/>
  <c r="V653" i="3" s="1"/>
  <c r="X653" i="3" s="1"/>
  <c r="I154" i="3" a="1"/>
  <c r="I654" i="3" a="1"/>
  <c r="I154" i="3" l="1"/>
  <c r="L154" i="3" s="1"/>
  <c r="O154" i="3" s="1"/>
  <c r="K154" i="3"/>
  <c r="N154" i="3" s="1"/>
  <c r="Q154" i="3" s="1"/>
  <c r="J154" i="3"/>
  <c r="M154" i="3" s="1"/>
  <c r="P154" i="3" s="1"/>
  <c r="I654" i="3"/>
  <c r="L654" i="3" s="1"/>
  <c r="O654" i="3" s="1"/>
  <c r="K654" i="3"/>
  <c r="N654" i="3" s="1"/>
  <c r="Q654" i="3" s="1"/>
  <c r="J654" i="3"/>
  <c r="M654" i="3" s="1"/>
  <c r="P654" i="3" s="1"/>
  <c r="H154" i="4"/>
  <c r="L154" i="4" s="1"/>
  <c r="E154" i="4"/>
  <c r="S153" i="3"/>
  <c r="T153" i="3" s="1"/>
  <c r="V153" i="3" s="1"/>
  <c r="X153" i="3" s="1"/>
  <c r="I154" i="4" l="1"/>
  <c r="M154" i="4" s="1"/>
  <c r="M654" i="4" s="1"/>
  <c r="F154" i="4"/>
  <c r="L654" i="4"/>
  <c r="R654" i="3"/>
  <c r="U654" i="3"/>
  <c r="W654" i="3" s="1"/>
  <c r="R154" i="3"/>
  <c r="U154" i="3"/>
  <c r="W154" i="3" s="1"/>
  <c r="S154" i="3" l="1"/>
  <c r="T154" i="3"/>
  <c r="V154" i="3" s="1"/>
  <c r="X154" i="3" s="1"/>
  <c r="S654" i="3"/>
  <c r="T654" i="3"/>
  <c r="V654" i="3" s="1"/>
  <c r="X654" i="3" s="1"/>
  <c r="J154" i="4"/>
  <c r="N154" i="4" s="1"/>
  <c r="D155" i="4"/>
  <c r="H155" i="4" l="1"/>
  <c r="L155" i="4" s="1"/>
  <c r="E155" i="4"/>
  <c r="N654" i="4"/>
  <c r="I655" i="3" s="1" a="1"/>
  <c r="I155" i="3" a="1"/>
  <c r="K155" i="3" l="1"/>
  <c r="N155" i="3" s="1"/>
  <c r="Q155" i="3" s="1"/>
  <c r="J155" i="3"/>
  <c r="M155" i="3" s="1"/>
  <c r="P155" i="3" s="1"/>
  <c r="I155" i="3"/>
  <c r="L155" i="3" s="1"/>
  <c r="O155" i="3" s="1"/>
  <c r="I155" i="4"/>
  <c r="M155" i="4" s="1"/>
  <c r="M655" i="4" s="1"/>
  <c r="F155" i="4"/>
  <c r="J655" i="3"/>
  <c r="M655" i="3" s="1"/>
  <c r="P655" i="3" s="1"/>
  <c r="K655" i="3"/>
  <c r="N655" i="3" s="1"/>
  <c r="Q655" i="3" s="1"/>
  <c r="I655" i="3"/>
  <c r="L655" i="3" s="1"/>
  <c r="O655" i="3" s="1"/>
  <c r="L655" i="4"/>
  <c r="R655" i="3" l="1"/>
  <c r="U655" i="3"/>
  <c r="W655" i="3" s="1"/>
  <c r="J155" i="4"/>
  <c r="N155" i="4" s="1"/>
  <c r="D156" i="4"/>
  <c r="R155" i="3"/>
  <c r="U155" i="3"/>
  <c r="W155" i="3" s="1"/>
  <c r="H156" i="4" l="1"/>
  <c r="L156" i="4" s="1"/>
  <c r="E156" i="4"/>
  <c r="S155" i="3"/>
  <c r="T155" i="3" s="1"/>
  <c r="V155" i="3" s="1"/>
  <c r="X155" i="3" s="1"/>
  <c r="N655" i="4"/>
  <c r="I656" i="3" s="1" a="1"/>
  <c r="I156" i="3" a="1"/>
  <c r="S655" i="3"/>
  <c r="T655" i="3" s="1"/>
  <c r="V655" i="3" s="1"/>
  <c r="X655" i="3" s="1"/>
  <c r="K656" i="3" l="1"/>
  <c r="N656" i="3" s="1"/>
  <c r="Q656" i="3" s="1"/>
  <c r="J656" i="3"/>
  <c r="M656" i="3" s="1"/>
  <c r="P656" i="3" s="1"/>
  <c r="I656" i="3"/>
  <c r="L656" i="3" s="1"/>
  <c r="O656" i="3" s="1"/>
  <c r="I156" i="4"/>
  <c r="M156" i="4" s="1"/>
  <c r="M656" i="4" s="1"/>
  <c r="F156" i="4"/>
  <c r="K156" i="3"/>
  <c r="N156" i="3" s="1"/>
  <c r="Q156" i="3" s="1"/>
  <c r="J156" i="3"/>
  <c r="M156" i="3" s="1"/>
  <c r="P156" i="3" s="1"/>
  <c r="I156" i="3"/>
  <c r="L156" i="3" s="1"/>
  <c r="O156" i="3" s="1"/>
  <c r="L656" i="4"/>
  <c r="R156" i="3" l="1"/>
  <c r="U156" i="3"/>
  <c r="W156" i="3" s="1"/>
  <c r="J156" i="4"/>
  <c r="N156" i="4" s="1"/>
  <c r="D157" i="4"/>
  <c r="R656" i="3"/>
  <c r="U656" i="3"/>
  <c r="W656" i="3" s="1"/>
  <c r="S656" i="3" l="1"/>
  <c r="T656" i="3"/>
  <c r="V656" i="3" s="1"/>
  <c r="X656" i="3" s="1"/>
  <c r="H157" i="4"/>
  <c r="L157" i="4" s="1"/>
  <c r="E157" i="4"/>
  <c r="N656" i="4"/>
  <c r="I657" i="3" s="1" a="1"/>
  <c r="I157" i="3" a="1"/>
  <c r="S156" i="3"/>
  <c r="T156" i="3" s="1"/>
  <c r="V156" i="3" s="1"/>
  <c r="X156" i="3" s="1"/>
  <c r="K157" i="3" l="1"/>
  <c r="N157" i="3" s="1"/>
  <c r="Q157" i="3" s="1"/>
  <c r="J157" i="3"/>
  <c r="M157" i="3" s="1"/>
  <c r="P157" i="3" s="1"/>
  <c r="I157" i="3"/>
  <c r="L157" i="3" s="1"/>
  <c r="O157" i="3" s="1"/>
  <c r="I157" i="4"/>
  <c r="M157" i="4" s="1"/>
  <c r="M657" i="4" s="1"/>
  <c r="F157" i="4"/>
  <c r="K657" i="3"/>
  <c r="N657" i="3" s="1"/>
  <c r="Q657" i="3" s="1"/>
  <c r="J657" i="3"/>
  <c r="M657" i="3" s="1"/>
  <c r="P657" i="3" s="1"/>
  <c r="I657" i="3"/>
  <c r="L657" i="3" s="1"/>
  <c r="O657" i="3" s="1"/>
  <c r="L657" i="4"/>
  <c r="R657" i="3" l="1"/>
  <c r="U657" i="3"/>
  <c r="W657" i="3" s="1"/>
  <c r="J157" i="4"/>
  <c r="N157" i="4" s="1"/>
  <c r="D158" i="4"/>
  <c r="R157" i="3"/>
  <c r="U157" i="3"/>
  <c r="W157" i="3" s="1"/>
  <c r="S157" i="3" l="1"/>
  <c r="T157" i="3"/>
  <c r="V157" i="3" s="1"/>
  <c r="X157" i="3" s="1"/>
  <c r="H158" i="4"/>
  <c r="L158" i="4" s="1"/>
  <c r="E158" i="4"/>
  <c r="N657" i="4"/>
  <c r="I658" i="3" s="1" a="1"/>
  <c r="I158" i="3" a="1"/>
  <c r="S657" i="3"/>
  <c r="T657" i="3" s="1"/>
  <c r="V657" i="3" s="1"/>
  <c r="X657" i="3" s="1"/>
  <c r="K158" i="3" l="1"/>
  <c r="N158" i="3" s="1"/>
  <c r="Q158" i="3" s="1"/>
  <c r="J158" i="3"/>
  <c r="M158" i="3" s="1"/>
  <c r="P158" i="3" s="1"/>
  <c r="I158" i="3"/>
  <c r="L158" i="3" s="1"/>
  <c r="O158" i="3" s="1"/>
  <c r="I158" i="4"/>
  <c r="M158" i="4" s="1"/>
  <c r="M658" i="4" s="1"/>
  <c r="F158" i="4"/>
  <c r="K658" i="3"/>
  <c r="N658" i="3" s="1"/>
  <c r="Q658" i="3" s="1"/>
  <c r="J658" i="3"/>
  <c r="M658" i="3" s="1"/>
  <c r="P658" i="3" s="1"/>
  <c r="I658" i="3"/>
  <c r="L658" i="3" s="1"/>
  <c r="O658" i="3" s="1"/>
  <c r="L658" i="4"/>
  <c r="R658" i="3" l="1"/>
  <c r="U658" i="3"/>
  <c r="W658" i="3" s="1"/>
  <c r="D159" i="4"/>
  <c r="J158" i="4"/>
  <c r="N158" i="4" s="1"/>
  <c r="R158" i="3"/>
  <c r="U158" i="3"/>
  <c r="W158" i="3" s="1"/>
  <c r="N658" i="4" l="1"/>
  <c r="I659" i="3" s="1" a="1"/>
  <c r="I159" i="3" a="1"/>
  <c r="S158" i="3"/>
  <c r="T158" i="3"/>
  <c r="V158" i="3" s="1"/>
  <c r="X158" i="3" s="1"/>
  <c r="H159" i="4"/>
  <c r="L159" i="4" s="1"/>
  <c r="E159" i="4"/>
  <c r="S658" i="3"/>
  <c r="T658" i="3" s="1"/>
  <c r="V658" i="3" s="1"/>
  <c r="X658" i="3" s="1"/>
  <c r="F159" i="4" l="1"/>
  <c r="I159" i="4"/>
  <c r="M159" i="4" s="1"/>
  <c r="M659" i="4" s="1"/>
  <c r="L659" i="4"/>
  <c r="K159" i="3"/>
  <c r="N159" i="3" s="1"/>
  <c r="Q159" i="3" s="1"/>
  <c r="J159" i="3"/>
  <c r="M159" i="3" s="1"/>
  <c r="P159" i="3" s="1"/>
  <c r="I159" i="3"/>
  <c r="L159" i="3" s="1"/>
  <c r="O159" i="3" s="1"/>
  <c r="K659" i="3"/>
  <c r="N659" i="3" s="1"/>
  <c r="Q659" i="3" s="1"/>
  <c r="J659" i="3"/>
  <c r="M659" i="3" s="1"/>
  <c r="P659" i="3" s="1"/>
  <c r="I659" i="3"/>
  <c r="L659" i="3" s="1"/>
  <c r="O659" i="3" s="1"/>
  <c r="R159" i="3" l="1"/>
  <c r="U159" i="3"/>
  <c r="W159" i="3" s="1"/>
  <c r="R659" i="3"/>
  <c r="U659" i="3"/>
  <c r="W659" i="3" s="1"/>
  <c r="D160" i="4"/>
  <c r="J159" i="4"/>
  <c r="N159" i="4" s="1"/>
  <c r="E160" i="4" l="1"/>
  <c r="H160" i="4"/>
  <c r="L160" i="4" s="1"/>
  <c r="N659" i="4"/>
  <c r="I660" i="3" s="1" a="1"/>
  <c r="I160" i="3" a="1"/>
  <c r="S659" i="3"/>
  <c r="T659" i="3"/>
  <c r="V659" i="3" s="1"/>
  <c r="X659" i="3" s="1"/>
  <c r="S159" i="3"/>
  <c r="T159" i="3"/>
  <c r="V159" i="3" s="1"/>
  <c r="X159" i="3" s="1"/>
  <c r="J160" i="3" l="1"/>
  <c r="M160" i="3" s="1"/>
  <c r="P160" i="3" s="1"/>
  <c r="I160" i="3"/>
  <c r="L160" i="3" s="1"/>
  <c r="O160" i="3" s="1"/>
  <c r="K160" i="3"/>
  <c r="N160" i="3" s="1"/>
  <c r="Q160" i="3" s="1"/>
  <c r="L660" i="4"/>
  <c r="J660" i="3"/>
  <c r="M660" i="3" s="1"/>
  <c r="P660" i="3" s="1"/>
  <c r="I660" i="3"/>
  <c r="L660" i="3" s="1"/>
  <c r="O660" i="3" s="1"/>
  <c r="K660" i="3"/>
  <c r="N660" i="3" s="1"/>
  <c r="Q660" i="3" s="1"/>
  <c r="F160" i="4"/>
  <c r="I160" i="4"/>
  <c r="M160" i="4" s="1"/>
  <c r="M660" i="4" s="1"/>
  <c r="D161" i="4" l="1"/>
  <c r="J160" i="4"/>
  <c r="N160" i="4" s="1"/>
  <c r="N660" i="4" s="1"/>
  <c r="R660" i="3"/>
  <c r="U660" i="3"/>
  <c r="W660" i="3" s="1"/>
  <c r="I161" i="3" a="1"/>
  <c r="I661" i="3" a="1"/>
  <c r="R160" i="3"/>
  <c r="U160" i="3"/>
  <c r="W160" i="3" s="1"/>
  <c r="S160" i="3" l="1"/>
  <c r="T160" i="3" s="1"/>
  <c r="V160" i="3" s="1"/>
  <c r="X160" i="3" s="1"/>
  <c r="I161" i="3"/>
  <c r="L161" i="3" s="1"/>
  <c r="O161" i="3" s="1"/>
  <c r="K161" i="3"/>
  <c r="N161" i="3" s="1"/>
  <c r="Q161" i="3" s="1"/>
  <c r="J161" i="3"/>
  <c r="M161" i="3" s="1"/>
  <c r="P161" i="3" s="1"/>
  <c r="I661" i="3"/>
  <c r="L661" i="3" s="1"/>
  <c r="O661" i="3" s="1"/>
  <c r="K661" i="3"/>
  <c r="N661" i="3" s="1"/>
  <c r="Q661" i="3" s="1"/>
  <c r="J661" i="3"/>
  <c r="M661" i="3" s="1"/>
  <c r="P661" i="3" s="1"/>
  <c r="S660" i="3"/>
  <c r="T660" i="3" s="1"/>
  <c r="V660" i="3" s="1"/>
  <c r="X660" i="3" s="1"/>
  <c r="E161" i="4"/>
  <c r="H161" i="4"/>
  <c r="L161" i="4" s="1"/>
  <c r="R161" i="3" l="1"/>
  <c r="U161" i="3"/>
  <c r="W161" i="3" s="1"/>
  <c r="R661" i="3"/>
  <c r="U661" i="3"/>
  <c r="W661" i="3" s="1"/>
  <c r="L661" i="4"/>
  <c r="I161" i="4"/>
  <c r="M161" i="4" s="1"/>
  <c r="M661" i="4" s="1"/>
  <c r="F161" i="4"/>
  <c r="D162" i="4" l="1"/>
  <c r="J161" i="4"/>
  <c r="N161" i="4" s="1"/>
  <c r="N661" i="4" s="1"/>
  <c r="I662" i="3" s="1" a="1"/>
  <c r="S661" i="3"/>
  <c r="T661" i="3" s="1"/>
  <c r="V661" i="3" s="1"/>
  <c r="X661" i="3" s="1"/>
  <c r="S161" i="3"/>
  <c r="T161" i="3" s="1"/>
  <c r="V161" i="3" s="1"/>
  <c r="X161" i="3" s="1"/>
  <c r="I662" i="3" l="1"/>
  <c r="L662" i="3" s="1"/>
  <c r="O662" i="3" s="1"/>
  <c r="K662" i="3"/>
  <c r="N662" i="3" s="1"/>
  <c r="Q662" i="3" s="1"/>
  <c r="J662" i="3"/>
  <c r="M662" i="3" s="1"/>
  <c r="P662" i="3" s="1"/>
  <c r="I162" i="3" a="1"/>
  <c r="E162" i="4"/>
  <c r="H162" i="4"/>
  <c r="L162" i="4" s="1"/>
  <c r="I162" i="4" l="1"/>
  <c r="M162" i="4" s="1"/>
  <c r="M662" i="4" s="1"/>
  <c r="F162" i="4"/>
  <c r="L662" i="4"/>
  <c r="I162" i="3"/>
  <c r="L162" i="3" s="1"/>
  <c r="O162" i="3" s="1"/>
  <c r="K162" i="3"/>
  <c r="N162" i="3" s="1"/>
  <c r="Q162" i="3" s="1"/>
  <c r="J162" i="3"/>
  <c r="M162" i="3" s="1"/>
  <c r="P162" i="3" s="1"/>
  <c r="R662" i="3"/>
  <c r="U662" i="3"/>
  <c r="W662" i="3" s="1"/>
  <c r="S662" i="3" l="1"/>
  <c r="T662" i="3" s="1"/>
  <c r="V662" i="3" s="1"/>
  <c r="X662" i="3" s="1"/>
  <c r="J162" i="4"/>
  <c r="N162" i="4" s="1"/>
  <c r="D163" i="4"/>
  <c r="R162" i="3"/>
  <c r="U162" i="3"/>
  <c r="W162" i="3" s="1"/>
  <c r="S162" i="3" l="1"/>
  <c r="T162" i="3"/>
  <c r="V162" i="3" s="1"/>
  <c r="X162" i="3" s="1"/>
  <c r="N662" i="4"/>
  <c r="I663" i="3" s="1" a="1"/>
  <c r="I163" i="3" a="1"/>
  <c r="H163" i="4"/>
  <c r="L163" i="4" s="1"/>
  <c r="E163" i="4"/>
  <c r="I163" i="4" l="1"/>
  <c r="M163" i="4" s="1"/>
  <c r="M663" i="4" s="1"/>
  <c r="F163" i="4"/>
  <c r="K163" i="3"/>
  <c r="N163" i="3" s="1"/>
  <c r="Q163" i="3" s="1"/>
  <c r="J163" i="3"/>
  <c r="M163" i="3" s="1"/>
  <c r="P163" i="3" s="1"/>
  <c r="I163" i="3"/>
  <c r="L163" i="3" s="1"/>
  <c r="O163" i="3" s="1"/>
  <c r="L663" i="4"/>
  <c r="J663" i="3"/>
  <c r="M663" i="3" s="1"/>
  <c r="P663" i="3" s="1"/>
  <c r="K663" i="3"/>
  <c r="N663" i="3" s="1"/>
  <c r="Q663" i="3" s="1"/>
  <c r="I663" i="3"/>
  <c r="L663" i="3" s="1"/>
  <c r="O663" i="3" s="1"/>
  <c r="R163" i="3" l="1"/>
  <c r="U163" i="3"/>
  <c r="W163" i="3" s="1"/>
  <c r="R663" i="3"/>
  <c r="U663" i="3"/>
  <c r="W663" i="3" s="1"/>
  <c r="J163" i="4"/>
  <c r="N163" i="4" s="1"/>
  <c r="D164" i="4"/>
  <c r="H164" i="4" l="1"/>
  <c r="L164" i="4" s="1"/>
  <c r="E164" i="4"/>
  <c r="S663" i="3"/>
  <c r="T663" i="3" s="1"/>
  <c r="V663" i="3" s="1"/>
  <c r="X663" i="3" s="1"/>
  <c r="S163" i="3"/>
  <c r="T163" i="3"/>
  <c r="V163" i="3" s="1"/>
  <c r="X163" i="3" s="1"/>
  <c r="N663" i="4"/>
  <c r="I664" i="3" s="1" a="1"/>
  <c r="I164" i="3" a="1"/>
  <c r="K164" i="3" l="1"/>
  <c r="N164" i="3" s="1"/>
  <c r="Q164" i="3" s="1"/>
  <c r="J164" i="3"/>
  <c r="M164" i="3" s="1"/>
  <c r="P164" i="3" s="1"/>
  <c r="I164" i="3"/>
  <c r="L164" i="3" s="1"/>
  <c r="O164" i="3" s="1"/>
  <c r="I164" i="4"/>
  <c r="M164" i="4" s="1"/>
  <c r="M664" i="4" s="1"/>
  <c r="F164" i="4"/>
  <c r="K664" i="3"/>
  <c r="N664" i="3" s="1"/>
  <c r="Q664" i="3" s="1"/>
  <c r="J664" i="3"/>
  <c r="M664" i="3" s="1"/>
  <c r="P664" i="3" s="1"/>
  <c r="I664" i="3"/>
  <c r="L664" i="3" s="1"/>
  <c r="O664" i="3" s="1"/>
  <c r="L664" i="4"/>
  <c r="J164" i="4" l="1"/>
  <c r="N164" i="4" s="1"/>
  <c r="D165" i="4"/>
  <c r="R164" i="3"/>
  <c r="U164" i="3"/>
  <c r="W164" i="3" s="1"/>
  <c r="R664" i="3"/>
  <c r="U664" i="3"/>
  <c r="W664" i="3" s="1"/>
  <c r="S164" i="3" l="1"/>
  <c r="T164" i="3"/>
  <c r="V164" i="3" s="1"/>
  <c r="X164" i="3" s="1"/>
  <c r="H165" i="4"/>
  <c r="L165" i="4" s="1"/>
  <c r="E165" i="4"/>
  <c r="S664" i="3"/>
  <c r="T664" i="3"/>
  <c r="V664" i="3" s="1"/>
  <c r="X664" i="3" s="1"/>
  <c r="N664" i="4"/>
  <c r="I665" i="3" s="1" a="1"/>
  <c r="I165" i="3" a="1"/>
  <c r="I165" i="4" l="1"/>
  <c r="M165" i="4" s="1"/>
  <c r="M665" i="4" s="1"/>
  <c r="F165" i="4"/>
  <c r="K165" i="3"/>
  <c r="N165" i="3" s="1"/>
  <c r="Q165" i="3" s="1"/>
  <c r="J165" i="3"/>
  <c r="M165" i="3" s="1"/>
  <c r="P165" i="3" s="1"/>
  <c r="I165" i="3"/>
  <c r="L165" i="3" s="1"/>
  <c r="O165" i="3" s="1"/>
  <c r="K665" i="3"/>
  <c r="N665" i="3" s="1"/>
  <c r="Q665" i="3" s="1"/>
  <c r="J665" i="3"/>
  <c r="M665" i="3" s="1"/>
  <c r="P665" i="3" s="1"/>
  <c r="I665" i="3"/>
  <c r="L665" i="3" s="1"/>
  <c r="O665" i="3" s="1"/>
  <c r="L665" i="4"/>
  <c r="R665" i="3" l="1"/>
  <c r="U665" i="3"/>
  <c r="W665" i="3" s="1"/>
  <c r="R165" i="3"/>
  <c r="U165" i="3"/>
  <c r="W165" i="3" s="1"/>
  <c r="J165" i="4"/>
  <c r="N165" i="4" s="1"/>
  <c r="D166" i="4"/>
  <c r="S165" i="3" l="1"/>
  <c r="T165" i="3" s="1"/>
  <c r="V165" i="3" s="1"/>
  <c r="X165" i="3" s="1"/>
  <c r="H166" i="4"/>
  <c r="L166" i="4" s="1"/>
  <c r="E166" i="4"/>
  <c r="N665" i="4"/>
  <c r="I666" i="3" s="1" a="1"/>
  <c r="I166" i="3" a="1"/>
  <c r="S665" i="3"/>
  <c r="T665" i="3"/>
  <c r="V665" i="3" s="1"/>
  <c r="X665" i="3" s="1"/>
  <c r="I166" i="4" l="1"/>
  <c r="M166" i="4" s="1"/>
  <c r="M666" i="4" s="1"/>
  <c r="F166" i="4"/>
  <c r="K666" i="3"/>
  <c r="N666" i="3" s="1"/>
  <c r="Q666" i="3" s="1"/>
  <c r="J666" i="3"/>
  <c r="M666" i="3" s="1"/>
  <c r="P666" i="3" s="1"/>
  <c r="I666" i="3"/>
  <c r="L666" i="3" s="1"/>
  <c r="O666" i="3" s="1"/>
  <c r="L666" i="4"/>
  <c r="K166" i="3"/>
  <c r="N166" i="3" s="1"/>
  <c r="Q166" i="3" s="1"/>
  <c r="J166" i="3"/>
  <c r="M166" i="3" s="1"/>
  <c r="P166" i="3" s="1"/>
  <c r="I166" i="3"/>
  <c r="L166" i="3" s="1"/>
  <c r="O166" i="3" s="1"/>
  <c r="R666" i="3" l="1"/>
  <c r="U666" i="3"/>
  <c r="W666" i="3" s="1"/>
  <c r="R166" i="3"/>
  <c r="U166" i="3"/>
  <c r="W166" i="3" s="1"/>
  <c r="D167" i="4"/>
  <c r="J166" i="4"/>
  <c r="N166" i="4" s="1"/>
  <c r="H167" i="4" l="1"/>
  <c r="L167" i="4" s="1"/>
  <c r="E167" i="4"/>
  <c r="N666" i="4"/>
  <c r="I667" i="3" s="1" a="1"/>
  <c r="I167" i="3" a="1"/>
  <c r="S666" i="3"/>
  <c r="T666" i="3" s="1"/>
  <c r="V666" i="3" s="1"/>
  <c r="X666" i="3" s="1"/>
  <c r="S166" i="3"/>
  <c r="T166" i="3"/>
  <c r="V166" i="3" s="1"/>
  <c r="X166" i="3" s="1"/>
  <c r="K167" i="3" l="1"/>
  <c r="N167" i="3" s="1"/>
  <c r="Q167" i="3" s="1"/>
  <c r="J167" i="3"/>
  <c r="M167" i="3" s="1"/>
  <c r="P167" i="3" s="1"/>
  <c r="I167" i="3"/>
  <c r="L167" i="3" s="1"/>
  <c r="O167" i="3" s="1"/>
  <c r="K667" i="3"/>
  <c r="N667" i="3" s="1"/>
  <c r="Q667" i="3" s="1"/>
  <c r="J667" i="3"/>
  <c r="M667" i="3" s="1"/>
  <c r="P667" i="3" s="1"/>
  <c r="I667" i="3"/>
  <c r="L667" i="3" s="1"/>
  <c r="O667" i="3" s="1"/>
  <c r="F167" i="4"/>
  <c r="I167" i="4"/>
  <c r="M167" i="4" s="1"/>
  <c r="M667" i="4" s="1"/>
  <c r="L667" i="4"/>
  <c r="D168" i="4" l="1"/>
  <c r="J167" i="4"/>
  <c r="N167" i="4" s="1"/>
  <c r="R667" i="3"/>
  <c r="U667" i="3"/>
  <c r="W667" i="3" s="1"/>
  <c r="R167" i="3"/>
  <c r="U167" i="3"/>
  <c r="W167" i="3" s="1"/>
  <c r="S167" i="3" l="1"/>
  <c r="T167" i="3"/>
  <c r="V167" i="3" s="1"/>
  <c r="X167" i="3" s="1"/>
  <c r="N667" i="4"/>
  <c r="I668" i="3" s="1" a="1"/>
  <c r="I168" i="3" a="1"/>
  <c r="S667" i="3"/>
  <c r="T667" i="3"/>
  <c r="V667" i="3" s="1"/>
  <c r="X667" i="3" s="1"/>
  <c r="E168" i="4"/>
  <c r="H168" i="4"/>
  <c r="L168" i="4" s="1"/>
  <c r="F168" i="4" l="1"/>
  <c r="I168" i="4"/>
  <c r="M168" i="4" s="1"/>
  <c r="M668" i="4" s="1"/>
  <c r="J168" i="3"/>
  <c r="M168" i="3" s="1"/>
  <c r="P168" i="3" s="1"/>
  <c r="I168" i="3"/>
  <c r="L168" i="3" s="1"/>
  <c r="O168" i="3" s="1"/>
  <c r="K168" i="3"/>
  <c r="N168" i="3" s="1"/>
  <c r="Q168" i="3" s="1"/>
  <c r="L668" i="4"/>
  <c r="J668" i="3"/>
  <c r="M668" i="3" s="1"/>
  <c r="P668" i="3" s="1"/>
  <c r="I668" i="3"/>
  <c r="L668" i="3" s="1"/>
  <c r="O668" i="3" s="1"/>
  <c r="K668" i="3"/>
  <c r="N668" i="3" s="1"/>
  <c r="Q668" i="3" s="1"/>
  <c r="R168" i="3" l="1"/>
  <c r="U168" i="3"/>
  <c r="W168" i="3" s="1"/>
  <c r="R668" i="3"/>
  <c r="U668" i="3"/>
  <c r="W668" i="3" s="1"/>
  <c r="D169" i="4"/>
  <c r="J168" i="4"/>
  <c r="N168" i="4" s="1"/>
  <c r="N668" i="4" l="1"/>
  <c r="I669" i="3" s="1" a="1"/>
  <c r="I169" i="3" a="1"/>
  <c r="S668" i="3"/>
  <c r="T668" i="3"/>
  <c r="V668" i="3" s="1"/>
  <c r="X668" i="3" s="1"/>
  <c r="E169" i="4"/>
  <c r="H169" i="4"/>
  <c r="L169" i="4" s="1"/>
  <c r="S168" i="3"/>
  <c r="T168" i="3"/>
  <c r="V168" i="3" s="1"/>
  <c r="X168" i="3" s="1"/>
  <c r="F169" i="4" l="1"/>
  <c r="I169" i="4"/>
  <c r="M169" i="4" s="1"/>
  <c r="M669" i="4" s="1"/>
  <c r="I169" i="3"/>
  <c r="L169" i="3" s="1"/>
  <c r="O169" i="3" s="1"/>
  <c r="K169" i="3"/>
  <c r="N169" i="3" s="1"/>
  <c r="Q169" i="3" s="1"/>
  <c r="J169" i="3"/>
  <c r="M169" i="3" s="1"/>
  <c r="P169" i="3" s="1"/>
  <c r="L669" i="4"/>
  <c r="I669" i="3"/>
  <c r="L669" i="3" s="1"/>
  <c r="O669" i="3" s="1"/>
  <c r="K669" i="3"/>
  <c r="N669" i="3" s="1"/>
  <c r="Q669" i="3" s="1"/>
  <c r="J669" i="3"/>
  <c r="M669" i="3" s="1"/>
  <c r="P669" i="3" s="1"/>
  <c r="R669" i="3" l="1"/>
  <c r="U669" i="3"/>
  <c r="W669" i="3" s="1"/>
  <c r="R169" i="3"/>
  <c r="U169" i="3"/>
  <c r="W169" i="3" s="1"/>
  <c r="D170" i="4"/>
  <c r="J169" i="4"/>
  <c r="N169" i="4" s="1"/>
  <c r="N669" i="4" l="1"/>
  <c r="I670" i="3" s="1" a="1"/>
  <c r="I170" i="3" a="1"/>
  <c r="S169" i="3"/>
  <c r="T169" i="3"/>
  <c r="V169" i="3" s="1"/>
  <c r="X169" i="3" s="1"/>
  <c r="H170" i="4"/>
  <c r="L170" i="4" s="1"/>
  <c r="E170" i="4"/>
  <c r="S669" i="3"/>
  <c r="T669" i="3"/>
  <c r="V669" i="3" s="1"/>
  <c r="X669" i="3" s="1"/>
  <c r="I170" i="4" l="1"/>
  <c r="M170" i="4" s="1"/>
  <c r="M670" i="4" s="1"/>
  <c r="F170" i="4"/>
  <c r="L670" i="4"/>
  <c r="I170" i="3"/>
  <c r="L170" i="3" s="1"/>
  <c r="O170" i="3" s="1"/>
  <c r="K170" i="3"/>
  <c r="N170" i="3" s="1"/>
  <c r="Q170" i="3" s="1"/>
  <c r="J170" i="3"/>
  <c r="M170" i="3" s="1"/>
  <c r="P170" i="3" s="1"/>
  <c r="I670" i="3"/>
  <c r="L670" i="3" s="1"/>
  <c r="O670" i="3" s="1"/>
  <c r="K670" i="3"/>
  <c r="N670" i="3" s="1"/>
  <c r="Q670" i="3" s="1"/>
  <c r="J670" i="3"/>
  <c r="M670" i="3" s="1"/>
  <c r="P670" i="3" s="1"/>
  <c r="R670" i="3" l="1"/>
  <c r="U670" i="3"/>
  <c r="W670" i="3" s="1"/>
  <c r="R170" i="3"/>
  <c r="U170" i="3"/>
  <c r="W170" i="3" s="1"/>
  <c r="J170" i="4"/>
  <c r="N170" i="4" s="1"/>
  <c r="D171" i="4"/>
  <c r="H171" i="4" l="1"/>
  <c r="L171" i="4" s="1"/>
  <c r="E171" i="4"/>
  <c r="S170" i="3"/>
  <c r="T170" i="3" s="1"/>
  <c r="V170" i="3" s="1"/>
  <c r="X170" i="3" s="1"/>
  <c r="N670" i="4"/>
  <c r="I671" i="3" s="1" a="1"/>
  <c r="I171" i="3" a="1"/>
  <c r="S670" i="3"/>
  <c r="T670" i="3"/>
  <c r="V670" i="3" s="1"/>
  <c r="X670" i="3" s="1"/>
  <c r="K171" i="3" l="1"/>
  <c r="N171" i="3" s="1"/>
  <c r="Q171" i="3" s="1"/>
  <c r="J171" i="3"/>
  <c r="M171" i="3" s="1"/>
  <c r="P171" i="3" s="1"/>
  <c r="I171" i="3"/>
  <c r="L171" i="3" s="1"/>
  <c r="O171" i="3" s="1"/>
  <c r="J671" i="3"/>
  <c r="M671" i="3" s="1"/>
  <c r="P671" i="3" s="1"/>
  <c r="K671" i="3"/>
  <c r="N671" i="3" s="1"/>
  <c r="Q671" i="3" s="1"/>
  <c r="I671" i="3"/>
  <c r="L671" i="3" s="1"/>
  <c r="O671" i="3" s="1"/>
  <c r="I171" i="4"/>
  <c r="M171" i="4" s="1"/>
  <c r="M671" i="4" s="1"/>
  <c r="F171" i="4"/>
  <c r="L671" i="4"/>
  <c r="J171" i="4" l="1"/>
  <c r="N171" i="4" s="1"/>
  <c r="N671" i="4" s="1"/>
  <c r="I672" i="3" s="1" a="1"/>
  <c r="D172" i="4"/>
  <c r="R671" i="3"/>
  <c r="U671" i="3"/>
  <c r="W671" i="3" s="1"/>
  <c r="R171" i="3"/>
  <c r="U171" i="3"/>
  <c r="W171" i="3" s="1"/>
  <c r="K672" i="3" l="1"/>
  <c r="N672" i="3" s="1"/>
  <c r="Q672" i="3" s="1"/>
  <c r="I672" i="3"/>
  <c r="L672" i="3" s="1"/>
  <c r="O672" i="3" s="1"/>
  <c r="J672" i="3"/>
  <c r="M672" i="3" s="1"/>
  <c r="P672" i="3" s="1"/>
  <c r="S671" i="3"/>
  <c r="T671" i="3"/>
  <c r="V671" i="3" s="1"/>
  <c r="X671" i="3" s="1"/>
  <c r="H172" i="4"/>
  <c r="L172" i="4" s="1"/>
  <c r="E172" i="4"/>
  <c r="S171" i="3"/>
  <c r="T171" i="3" s="1"/>
  <c r="V171" i="3" s="1"/>
  <c r="X171" i="3" s="1"/>
  <c r="I172" i="3" a="1"/>
  <c r="K172" i="3" l="1"/>
  <c r="N172" i="3" s="1"/>
  <c r="Q172" i="3" s="1"/>
  <c r="J172" i="3"/>
  <c r="M172" i="3" s="1"/>
  <c r="P172" i="3" s="1"/>
  <c r="I172" i="3"/>
  <c r="L172" i="3" s="1"/>
  <c r="O172" i="3" s="1"/>
  <c r="L672" i="4"/>
  <c r="I172" i="4"/>
  <c r="M172" i="4" s="1"/>
  <c r="M672" i="4" s="1"/>
  <c r="F172" i="4"/>
  <c r="R672" i="3"/>
  <c r="U672" i="3"/>
  <c r="W672" i="3" s="1"/>
  <c r="S672" i="3" l="1"/>
  <c r="T672" i="3" s="1"/>
  <c r="V672" i="3" s="1"/>
  <c r="X672" i="3" s="1"/>
  <c r="J172" i="4"/>
  <c r="N172" i="4" s="1"/>
  <c r="N672" i="4" s="1"/>
  <c r="D173" i="4"/>
  <c r="I173" i="3" a="1"/>
  <c r="I673" i="3" a="1"/>
  <c r="R172" i="3"/>
  <c r="U172" i="3"/>
  <c r="W172" i="3" s="1"/>
  <c r="S172" i="3" l="1"/>
  <c r="T172" i="3"/>
  <c r="V172" i="3" s="1"/>
  <c r="X172" i="3" s="1"/>
  <c r="K173" i="3"/>
  <c r="N173" i="3" s="1"/>
  <c r="Q173" i="3" s="1"/>
  <c r="J173" i="3"/>
  <c r="M173" i="3" s="1"/>
  <c r="P173" i="3" s="1"/>
  <c r="I173" i="3"/>
  <c r="L173" i="3" s="1"/>
  <c r="O173" i="3" s="1"/>
  <c r="H173" i="4"/>
  <c r="L173" i="4" s="1"/>
  <c r="E173" i="4"/>
  <c r="K673" i="3"/>
  <c r="N673" i="3" s="1"/>
  <c r="Q673" i="3" s="1"/>
  <c r="J673" i="3"/>
  <c r="M673" i="3" s="1"/>
  <c r="P673" i="3" s="1"/>
  <c r="I673" i="3"/>
  <c r="L673" i="3" s="1"/>
  <c r="O673" i="3" s="1"/>
  <c r="I173" i="4" l="1"/>
  <c r="M173" i="4" s="1"/>
  <c r="M673" i="4" s="1"/>
  <c r="F173" i="4"/>
  <c r="L673" i="4"/>
  <c r="R173" i="3"/>
  <c r="U173" i="3"/>
  <c r="W173" i="3" s="1"/>
  <c r="R673" i="3"/>
  <c r="U673" i="3"/>
  <c r="W673" i="3" s="1"/>
  <c r="S673" i="3" l="1"/>
  <c r="T673" i="3"/>
  <c r="V673" i="3" s="1"/>
  <c r="X673" i="3" s="1"/>
  <c r="S173" i="3"/>
  <c r="T173" i="3"/>
  <c r="V173" i="3" s="1"/>
  <c r="X173" i="3" s="1"/>
  <c r="J173" i="4"/>
  <c r="N173" i="4" s="1"/>
  <c r="D174" i="4"/>
  <c r="N673" i="4" l="1"/>
  <c r="I674" i="3" s="1" a="1"/>
  <c r="I174" i="3" a="1"/>
  <c r="H174" i="4"/>
  <c r="L174" i="4" s="1"/>
  <c r="E174" i="4"/>
  <c r="I174" i="4" l="1"/>
  <c r="M174" i="4" s="1"/>
  <c r="M674" i="4" s="1"/>
  <c r="F174" i="4"/>
  <c r="L674" i="4"/>
  <c r="K174" i="3"/>
  <c r="N174" i="3" s="1"/>
  <c r="Q174" i="3" s="1"/>
  <c r="J174" i="3"/>
  <c r="M174" i="3" s="1"/>
  <c r="P174" i="3" s="1"/>
  <c r="I174" i="3"/>
  <c r="L174" i="3" s="1"/>
  <c r="O174" i="3" s="1"/>
  <c r="K674" i="3"/>
  <c r="N674" i="3" s="1"/>
  <c r="Q674" i="3" s="1"/>
  <c r="J674" i="3"/>
  <c r="M674" i="3" s="1"/>
  <c r="P674" i="3" s="1"/>
  <c r="I674" i="3"/>
  <c r="L674" i="3" s="1"/>
  <c r="O674" i="3" s="1"/>
  <c r="R174" i="3" l="1"/>
  <c r="U174" i="3"/>
  <c r="W174" i="3" s="1"/>
  <c r="R674" i="3"/>
  <c r="U674" i="3"/>
  <c r="W674" i="3" s="1"/>
  <c r="D175" i="4"/>
  <c r="J174" i="4"/>
  <c r="N174" i="4" s="1"/>
  <c r="H175" i="4" l="1"/>
  <c r="L175" i="4" s="1"/>
  <c r="E175" i="4"/>
  <c r="N674" i="4"/>
  <c r="I675" i="3" s="1" a="1"/>
  <c r="I175" i="3" a="1"/>
  <c r="S674" i="3"/>
  <c r="T674" i="3"/>
  <c r="V674" i="3" s="1"/>
  <c r="X674" i="3" s="1"/>
  <c r="S174" i="3"/>
  <c r="T174" i="3"/>
  <c r="V174" i="3" s="1"/>
  <c r="X174" i="3" s="1"/>
  <c r="K175" i="3" l="1"/>
  <c r="N175" i="3" s="1"/>
  <c r="Q175" i="3" s="1"/>
  <c r="J175" i="3"/>
  <c r="M175" i="3" s="1"/>
  <c r="P175" i="3" s="1"/>
  <c r="I175" i="3"/>
  <c r="L175" i="3" s="1"/>
  <c r="O175" i="3" s="1"/>
  <c r="F175" i="4"/>
  <c r="I175" i="4"/>
  <c r="M175" i="4" s="1"/>
  <c r="M675" i="4" s="1"/>
  <c r="K675" i="3"/>
  <c r="N675" i="3" s="1"/>
  <c r="Q675" i="3" s="1"/>
  <c r="J675" i="3"/>
  <c r="M675" i="3" s="1"/>
  <c r="P675" i="3" s="1"/>
  <c r="I675" i="3"/>
  <c r="L675" i="3" s="1"/>
  <c r="O675" i="3" s="1"/>
  <c r="L675" i="4"/>
  <c r="R675" i="3" l="1"/>
  <c r="U675" i="3"/>
  <c r="W675" i="3" s="1"/>
  <c r="D176" i="4"/>
  <c r="J175" i="4"/>
  <c r="N175" i="4" s="1"/>
  <c r="R175" i="3"/>
  <c r="U175" i="3"/>
  <c r="W175" i="3" s="1"/>
  <c r="N675" i="4" l="1"/>
  <c r="I676" i="3" s="1" a="1"/>
  <c r="I176" i="3" a="1"/>
  <c r="S175" i="3"/>
  <c r="T175" i="3"/>
  <c r="V175" i="3" s="1"/>
  <c r="X175" i="3" s="1"/>
  <c r="E176" i="4"/>
  <c r="H176" i="4"/>
  <c r="L176" i="4" s="1"/>
  <c r="S675" i="3"/>
  <c r="T675" i="3"/>
  <c r="V675" i="3" s="1"/>
  <c r="X675" i="3" s="1"/>
  <c r="L676" i="4" l="1"/>
  <c r="F176" i="4"/>
  <c r="I176" i="4"/>
  <c r="M176" i="4" s="1"/>
  <c r="M676" i="4" s="1"/>
  <c r="J176" i="3"/>
  <c r="M176" i="3" s="1"/>
  <c r="P176" i="3" s="1"/>
  <c r="I176" i="3"/>
  <c r="L176" i="3" s="1"/>
  <c r="O176" i="3" s="1"/>
  <c r="K176" i="3"/>
  <c r="N176" i="3" s="1"/>
  <c r="Q176" i="3" s="1"/>
  <c r="J676" i="3"/>
  <c r="M676" i="3" s="1"/>
  <c r="P676" i="3" s="1"/>
  <c r="I676" i="3"/>
  <c r="L676" i="3" s="1"/>
  <c r="O676" i="3" s="1"/>
  <c r="K676" i="3"/>
  <c r="N676" i="3" s="1"/>
  <c r="Q676" i="3" s="1"/>
  <c r="R176" i="3" l="1"/>
  <c r="U176" i="3"/>
  <c r="W176" i="3" s="1"/>
  <c r="D177" i="4"/>
  <c r="J176" i="4"/>
  <c r="N176" i="4" s="1"/>
  <c r="N676" i="4" s="1"/>
  <c r="I677" i="3" s="1" a="1"/>
  <c r="R676" i="3"/>
  <c r="U676" i="3"/>
  <c r="W676" i="3" s="1"/>
  <c r="I677" i="3" l="1"/>
  <c r="L677" i="3" s="1"/>
  <c r="O677" i="3" s="1"/>
  <c r="J677" i="3"/>
  <c r="M677" i="3" s="1"/>
  <c r="P677" i="3" s="1"/>
  <c r="K677" i="3"/>
  <c r="N677" i="3" s="1"/>
  <c r="Q677" i="3" s="1"/>
  <c r="I177" i="3" a="1"/>
  <c r="E177" i="4"/>
  <c r="H177" i="4"/>
  <c r="L177" i="4" s="1"/>
  <c r="S676" i="3"/>
  <c r="T676" i="3"/>
  <c r="V676" i="3" s="1"/>
  <c r="X676" i="3" s="1"/>
  <c r="S176" i="3"/>
  <c r="T176" i="3" s="1"/>
  <c r="V176" i="3" s="1"/>
  <c r="X176" i="3" s="1"/>
  <c r="I177" i="4" l="1"/>
  <c r="M177" i="4" s="1"/>
  <c r="M677" i="4" s="1"/>
  <c r="F177" i="4"/>
  <c r="L677" i="4"/>
  <c r="I177" i="3"/>
  <c r="L177" i="3" s="1"/>
  <c r="O177" i="3" s="1"/>
  <c r="K177" i="3"/>
  <c r="N177" i="3" s="1"/>
  <c r="Q177" i="3" s="1"/>
  <c r="J177" i="3"/>
  <c r="M177" i="3" s="1"/>
  <c r="P177" i="3" s="1"/>
  <c r="R677" i="3"/>
  <c r="U677" i="3"/>
  <c r="W677" i="3" s="1"/>
  <c r="S677" i="3" l="1"/>
  <c r="T677" i="3"/>
  <c r="V677" i="3" s="1"/>
  <c r="X677" i="3" s="1"/>
  <c r="D178" i="4"/>
  <c r="J177" i="4"/>
  <c r="N177" i="4" s="1"/>
  <c r="R177" i="3"/>
  <c r="U177" i="3"/>
  <c r="W177" i="3" s="1"/>
  <c r="N677" i="4" l="1"/>
  <c r="I678" i="3" s="1" a="1"/>
  <c r="I178" i="3" a="1"/>
  <c r="E178" i="4"/>
  <c r="H178" i="4"/>
  <c r="L178" i="4" s="1"/>
  <c r="S177" i="3"/>
  <c r="T177" i="3"/>
  <c r="V177" i="3" s="1"/>
  <c r="X177" i="3" s="1"/>
  <c r="L678" i="4" l="1"/>
  <c r="I178" i="4"/>
  <c r="M178" i="4" s="1"/>
  <c r="M678" i="4" s="1"/>
  <c r="F178" i="4"/>
  <c r="I178" i="3"/>
  <c r="L178" i="3" s="1"/>
  <c r="O178" i="3" s="1"/>
  <c r="K178" i="3"/>
  <c r="N178" i="3" s="1"/>
  <c r="Q178" i="3" s="1"/>
  <c r="J178" i="3"/>
  <c r="M178" i="3" s="1"/>
  <c r="P178" i="3" s="1"/>
  <c r="I678" i="3"/>
  <c r="L678" i="3" s="1"/>
  <c r="O678" i="3" s="1"/>
  <c r="K678" i="3"/>
  <c r="N678" i="3" s="1"/>
  <c r="Q678" i="3" s="1"/>
  <c r="J678" i="3"/>
  <c r="M678" i="3" s="1"/>
  <c r="P678" i="3" s="1"/>
  <c r="R678" i="3" l="1"/>
  <c r="U678" i="3"/>
  <c r="W678" i="3" s="1"/>
  <c r="R178" i="3"/>
  <c r="U178" i="3"/>
  <c r="W178" i="3" s="1"/>
  <c r="J178" i="4"/>
  <c r="N178" i="4" s="1"/>
  <c r="N678" i="4" s="1"/>
  <c r="D179" i="4"/>
  <c r="I179" i="3" a="1"/>
  <c r="I679" i="3" a="1"/>
  <c r="K179" i="3" l="1"/>
  <c r="N179" i="3" s="1"/>
  <c r="Q179" i="3" s="1"/>
  <c r="J179" i="3"/>
  <c r="M179" i="3" s="1"/>
  <c r="P179" i="3" s="1"/>
  <c r="I179" i="3"/>
  <c r="L179" i="3" s="1"/>
  <c r="O179" i="3" s="1"/>
  <c r="S178" i="3"/>
  <c r="T178" i="3"/>
  <c r="V178" i="3" s="1"/>
  <c r="X178" i="3" s="1"/>
  <c r="K679" i="3"/>
  <c r="N679" i="3" s="1"/>
  <c r="Q679" i="3" s="1"/>
  <c r="J679" i="3"/>
  <c r="M679" i="3" s="1"/>
  <c r="P679" i="3" s="1"/>
  <c r="I679" i="3"/>
  <c r="L679" i="3" s="1"/>
  <c r="O679" i="3" s="1"/>
  <c r="H179" i="4"/>
  <c r="L179" i="4" s="1"/>
  <c r="E179" i="4"/>
  <c r="S678" i="3"/>
  <c r="T678" i="3" s="1"/>
  <c r="V678" i="3" s="1"/>
  <c r="X678" i="3" s="1"/>
  <c r="L679" i="4" l="1"/>
  <c r="R679" i="3"/>
  <c r="U679" i="3"/>
  <c r="W679" i="3" s="1"/>
  <c r="I179" i="4"/>
  <c r="M179" i="4" s="1"/>
  <c r="M679" i="4" s="1"/>
  <c r="F179" i="4"/>
  <c r="R179" i="3"/>
  <c r="U179" i="3"/>
  <c r="W179" i="3" s="1"/>
  <c r="S179" i="3" l="1"/>
  <c r="T179" i="3"/>
  <c r="V179" i="3" s="1"/>
  <c r="X179" i="3" s="1"/>
  <c r="S679" i="3"/>
  <c r="T679" i="3"/>
  <c r="V679" i="3" s="1"/>
  <c r="X679" i="3" s="1"/>
  <c r="J179" i="4"/>
  <c r="N179" i="4" s="1"/>
  <c r="N679" i="4" s="1"/>
  <c r="D180" i="4"/>
  <c r="I180" i="3" a="1"/>
  <c r="I680" i="3" a="1"/>
  <c r="K680" i="3" l="1"/>
  <c r="N680" i="3" s="1"/>
  <c r="Q680" i="3" s="1"/>
  <c r="J680" i="3"/>
  <c r="M680" i="3" s="1"/>
  <c r="P680" i="3" s="1"/>
  <c r="I680" i="3"/>
  <c r="L680" i="3" s="1"/>
  <c r="O680" i="3" s="1"/>
  <c r="K180" i="3"/>
  <c r="N180" i="3" s="1"/>
  <c r="Q180" i="3" s="1"/>
  <c r="J180" i="3"/>
  <c r="M180" i="3" s="1"/>
  <c r="P180" i="3" s="1"/>
  <c r="I180" i="3"/>
  <c r="L180" i="3" s="1"/>
  <c r="O180" i="3" s="1"/>
  <c r="H180" i="4"/>
  <c r="L180" i="4" s="1"/>
  <c r="E180" i="4"/>
  <c r="I180" i="4" l="1"/>
  <c r="M180" i="4" s="1"/>
  <c r="M680" i="4" s="1"/>
  <c r="F180" i="4"/>
  <c r="L680" i="4"/>
  <c r="R180" i="3"/>
  <c r="U180" i="3"/>
  <c r="W180" i="3" s="1"/>
  <c r="R680" i="3"/>
  <c r="U680" i="3"/>
  <c r="W680" i="3" s="1"/>
  <c r="S180" i="3" l="1"/>
  <c r="T180" i="3"/>
  <c r="V180" i="3" s="1"/>
  <c r="X180" i="3" s="1"/>
  <c r="J180" i="4"/>
  <c r="N180" i="4" s="1"/>
  <c r="D181" i="4"/>
  <c r="S680" i="3"/>
  <c r="T680" i="3" s="1"/>
  <c r="V680" i="3" s="1"/>
  <c r="X680" i="3" s="1"/>
  <c r="H181" i="4" l="1"/>
  <c r="L181" i="4" s="1"/>
  <c r="E181" i="4"/>
  <c r="N680" i="4"/>
  <c r="I681" i="3" s="1" a="1"/>
  <c r="I181" i="3" a="1"/>
  <c r="K181" i="3" l="1"/>
  <c r="N181" i="3" s="1"/>
  <c r="Q181" i="3" s="1"/>
  <c r="J181" i="3"/>
  <c r="M181" i="3" s="1"/>
  <c r="P181" i="3" s="1"/>
  <c r="I181" i="3"/>
  <c r="L181" i="3" s="1"/>
  <c r="O181" i="3" s="1"/>
  <c r="I181" i="4"/>
  <c r="M181" i="4" s="1"/>
  <c r="M681" i="4" s="1"/>
  <c r="F181" i="4"/>
  <c r="K681" i="3"/>
  <c r="N681" i="3" s="1"/>
  <c r="Q681" i="3" s="1"/>
  <c r="J681" i="3"/>
  <c r="M681" i="3" s="1"/>
  <c r="P681" i="3" s="1"/>
  <c r="I681" i="3"/>
  <c r="L681" i="3" s="1"/>
  <c r="O681" i="3" s="1"/>
  <c r="L681" i="4"/>
  <c r="R681" i="3" l="1"/>
  <c r="U681" i="3"/>
  <c r="W681" i="3" s="1"/>
  <c r="J181" i="4"/>
  <c r="N181" i="4" s="1"/>
  <c r="D182" i="4"/>
  <c r="R181" i="3"/>
  <c r="U181" i="3"/>
  <c r="W181" i="3" s="1"/>
  <c r="S181" i="3" l="1"/>
  <c r="T181" i="3"/>
  <c r="V181" i="3" s="1"/>
  <c r="X181" i="3" s="1"/>
  <c r="H182" i="4"/>
  <c r="L182" i="4" s="1"/>
  <c r="E182" i="4"/>
  <c r="N681" i="4"/>
  <c r="I682" i="3" s="1" a="1"/>
  <c r="I182" i="3" a="1"/>
  <c r="S681" i="3"/>
  <c r="T681" i="3"/>
  <c r="V681" i="3" s="1"/>
  <c r="X681" i="3" s="1"/>
  <c r="K182" i="3" l="1"/>
  <c r="N182" i="3" s="1"/>
  <c r="Q182" i="3" s="1"/>
  <c r="J182" i="3"/>
  <c r="M182" i="3" s="1"/>
  <c r="P182" i="3" s="1"/>
  <c r="I182" i="3"/>
  <c r="L182" i="3" s="1"/>
  <c r="O182" i="3" s="1"/>
  <c r="I182" i="4"/>
  <c r="M182" i="4" s="1"/>
  <c r="M682" i="4" s="1"/>
  <c r="F182" i="4"/>
  <c r="K682" i="3"/>
  <c r="N682" i="3" s="1"/>
  <c r="Q682" i="3" s="1"/>
  <c r="J682" i="3"/>
  <c r="M682" i="3" s="1"/>
  <c r="P682" i="3" s="1"/>
  <c r="I682" i="3"/>
  <c r="L682" i="3" s="1"/>
  <c r="O682" i="3" s="1"/>
  <c r="L682" i="4"/>
  <c r="R682" i="3" l="1"/>
  <c r="U682" i="3"/>
  <c r="W682" i="3" s="1"/>
  <c r="D183" i="4"/>
  <c r="J182" i="4"/>
  <c r="N182" i="4" s="1"/>
  <c r="R182" i="3"/>
  <c r="U182" i="3"/>
  <c r="W182" i="3" s="1"/>
  <c r="N682" i="4" l="1"/>
  <c r="I683" i="3" s="1" a="1"/>
  <c r="I183" i="3" a="1"/>
  <c r="H183" i="4"/>
  <c r="L183" i="4" s="1"/>
  <c r="E183" i="4"/>
  <c r="S182" i="3"/>
  <c r="T182" i="3" s="1"/>
  <c r="V182" i="3" s="1"/>
  <c r="X182" i="3" s="1"/>
  <c r="S682" i="3"/>
  <c r="T682" i="3" s="1"/>
  <c r="V682" i="3" s="1"/>
  <c r="X682" i="3" s="1"/>
  <c r="F183" i="4" l="1"/>
  <c r="I183" i="4"/>
  <c r="M183" i="4" s="1"/>
  <c r="M683" i="4" s="1"/>
  <c r="L683" i="4"/>
  <c r="K183" i="3"/>
  <c r="N183" i="3" s="1"/>
  <c r="Q183" i="3" s="1"/>
  <c r="J183" i="3"/>
  <c r="M183" i="3" s="1"/>
  <c r="P183" i="3" s="1"/>
  <c r="I183" i="3"/>
  <c r="L183" i="3" s="1"/>
  <c r="O183" i="3" s="1"/>
  <c r="K683" i="3"/>
  <c r="N683" i="3" s="1"/>
  <c r="Q683" i="3" s="1"/>
  <c r="J683" i="3"/>
  <c r="M683" i="3" s="1"/>
  <c r="P683" i="3" s="1"/>
  <c r="I683" i="3"/>
  <c r="L683" i="3" s="1"/>
  <c r="O683" i="3" s="1"/>
  <c r="R183" i="3" l="1"/>
  <c r="U183" i="3"/>
  <c r="W183" i="3" s="1"/>
  <c r="R683" i="3"/>
  <c r="U683" i="3"/>
  <c r="W683" i="3" s="1"/>
  <c r="D184" i="4"/>
  <c r="J183" i="4"/>
  <c r="N183" i="4" s="1"/>
  <c r="E184" i="4" l="1"/>
  <c r="H184" i="4"/>
  <c r="L184" i="4" s="1"/>
  <c r="N683" i="4"/>
  <c r="I684" i="3" s="1" a="1"/>
  <c r="I184" i="3" a="1"/>
  <c r="S683" i="3"/>
  <c r="T683" i="3"/>
  <c r="V683" i="3" s="1"/>
  <c r="X683" i="3" s="1"/>
  <c r="S183" i="3"/>
  <c r="T183" i="3"/>
  <c r="V183" i="3" s="1"/>
  <c r="X183" i="3" s="1"/>
  <c r="J184" i="3" l="1"/>
  <c r="M184" i="3" s="1"/>
  <c r="P184" i="3" s="1"/>
  <c r="I184" i="3"/>
  <c r="L184" i="3" s="1"/>
  <c r="O184" i="3" s="1"/>
  <c r="K184" i="3"/>
  <c r="N184" i="3" s="1"/>
  <c r="Q184" i="3" s="1"/>
  <c r="L684" i="4"/>
  <c r="J684" i="3"/>
  <c r="M684" i="3" s="1"/>
  <c r="P684" i="3" s="1"/>
  <c r="I684" i="3"/>
  <c r="L684" i="3" s="1"/>
  <c r="O684" i="3" s="1"/>
  <c r="K684" i="3"/>
  <c r="N684" i="3" s="1"/>
  <c r="Q684" i="3" s="1"/>
  <c r="F184" i="4"/>
  <c r="I184" i="4"/>
  <c r="M184" i="4" s="1"/>
  <c r="M684" i="4" s="1"/>
  <c r="D185" i="4" l="1"/>
  <c r="J184" i="4"/>
  <c r="N184" i="4" s="1"/>
  <c r="N684" i="4" s="1"/>
  <c r="R684" i="3"/>
  <c r="U684" i="3"/>
  <c r="W684" i="3" s="1"/>
  <c r="I185" i="3" a="1"/>
  <c r="I685" i="3" a="1"/>
  <c r="R184" i="3"/>
  <c r="U184" i="3"/>
  <c r="W184" i="3" s="1"/>
  <c r="S184" i="3" l="1"/>
  <c r="T184" i="3"/>
  <c r="V184" i="3" s="1"/>
  <c r="X184" i="3" s="1"/>
  <c r="I185" i="3"/>
  <c r="L185" i="3" s="1"/>
  <c r="O185" i="3" s="1"/>
  <c r="K185" i="3"/>
  <c r="N185" i="3" s="1"/>
  <c r="Q185" i="3" s="1"/>
  <c r="J185" i="3"/>
  <c r="M185" i="3" s="1"/>
  <c r="P185" i="3" s="1"/>
  <c r="S684" i="3"/>
  <c r="T684" i="3"/>
  <c r="V684" i="3" s="1"/>
  <c r="X684" i="3" s="1"/>
  <c r="I685" i="3"/>
  <c r="L685" i="3" s="1"/>
  <c r="O685" i="3" s="1"/>
  <c r="K685" i="3"/>
  <c r="N685" i="3" s="1"/>
  <c r="Q685" i="3" s="1"/>
  <c r="J685" i="3"/>
  <c r="M685" i="3" s="1"/>
  <c r="P685" i="3" s="1"/>
  <c r="E185" i="4"/>
  <c r="H185" i="4"/>
  <c r="L185" i="4" s="1"/>
  <c r="F185" i="4" l="1"/>
  <c r="I185" i="4"/>
  <c r="M185" i="4" s="1"/>
  <c r="M685" i="4" s="1"/>
  <c r="R685" i="3"/>
  <c r="U685" i="3"/>
  <c r="W685" i="3" s="1"/>
  <c r="L685" i="4"/>
  <c r="R185" i="3"/>
  <c r="U185" i="3"/>
  <c r="W185" i="3" s="1"/>
  <c r="S185" i="3" l="1"/>
  <c r="T185" i="3"/>
  <c r="V185" i="3" s="1"/>
  <c r="X185" i="3" s="1"/>
  <c r="S685" i="3"/>
  <c r="T685" i="3"/>
  <c r="V685" i="3" s="1"/>
  <c r="X685" i="3" s="1"/>
  <c r="D186" i="4"/>
  <c r="J185" i="4"/>
  <c r="N185" i="4" s="1"/>
  <c r="H186" i="4" l="1"/>
  <c r="L186" i="4" s="1"/>
  <c r="E186" i="4"/>
  <c r="N685" i="4"/>
  <c r="I686" i="3" s="1" a="1"/>
  <c r="I186" i="3" a="1"/>
  <c r="I186" i="3" l="1"/>
  <c r="L186" i="3" s="1"/>
  <c r="O186" i="3" s="1"/>
  <c r="K186" i="3"/>
  <c r="N186" i="3" s="1"/>
  <c r="Q186" i="3" s="1"/>
  <c r="J186" i="3"/>
  <c r="M186" i="3" s="1"/>
  <c r="P186" i="3" s="1"/>
  <c r="I186" i="4"/>
  <c r="M186" i="4" s="1"/>
  <c r="M686" i="4" s="1"/>
  <c r="F186" i="4"/>
  <c r="I686" i="3"/>
  <c r="L686" i="3" s="1"/>
  <c r="O686" i="3" s="1"/>
  <c r="K686" i="3"/>
  <c r="N686" i="3" s="1"/>
  <c r="Q686" i="3" s="1"/>
  <c r="J686" i="3"/>
  <c r="M686" i="3" s="1"/>
  <c r="P686" i="3" s="1"/>
  <c r="L686" i="4"/>
  <c r="R686" i="3" l="1"/>
  <c r="U686" i="3"/>
  <c r="W686" i="3" s="1"/>
  <c r="J186" i="4"/>
  <c r="N186" i="4" s="1"/>
  <c r="D187" i="4"/>
  <c r="R186" i="3"/>
  <c r="U186" i="3"/>
  <c r="W186" i="3" s="1"/>
  <c r="H187" i="4" l="1"/>
  <c r="L187" i="4" s="1"/>
  <c r="E187" i="4"/>
  <c r="S186" i="3"/>
  <c r="T186" i="3"/>
  <c r="V186" i="3" s="1"/>
  <c r="X186" i="3" s="1"/>
  <c r="N686" i="4"/>
  <c r="I687" i="3" s="1" a="1"/>
  <c r="I187" i="3" a="1"/>
  <c r="S686" i="3"/>
  <c r="T686" i="3"/>
  <c r="V686" i="3" s="1"/>
  <c r="X686" i="3" s="1"/>
  <c r="K687" i="3" l="1"/>
  <c r="N687" i="3" s="1"/>
  <c r="Q687" i="3" s="1"/>
  <c r="J687" i="3"/>
  <c r="M687" i="3" s="1"/>
  <c r="P687" i="3" s="1"/>
  <c r="I687" i="3"/>
  <c r="L687" i="3" s="1"/>
  <c r="O687" i="3" s="1"/>
  <c r="I187" i="4"/>
  <c r="M187" i="4" s="1"/>
  <c r="M687" i="4" s="1"/>
  <c r="F187" i="4"/>
  <c r="K187" i="3"/>
  <c r="N187" i="3" s="1"/>
  <c r="Q187" i="3" s="1"/>
  <c r="J187" i="3"/>
  <c r="M187" i="3" s="1"/>
  <c r="P187" i="3" s="1"/>
  <c r="I187" i="3"/>
  <c r="L187" i="3" s="1"/>
  <c r="O187" i="3" s="1"/>
  <c r="L687" i="4"/>
  <c r="R187" i="3" l="1"/>
  <c r="U187" i="3"/>
  <c r="W187" i="3" s="1"/>
  <c r="J187" i="4"/>
  <c r="N187" i="4" s="1"/>
  <c r="D188" i="4"/>
  <c r="R687" i="3"/>
  <c r="U687" i="3"/>
  <c r="W687" i="3" s="1"/>
  <c r="H188" i="4" l="1"/>
  <c r="L188" i="4" s="1"/>
  <c r="E188" i="4"/>
  <c r="S687" i="3"/>
  <c r="T687" i="3"/>
  <c r="V687" i="3" s="1"/>
  <c r="X687" i="3" s="1"/>
  <c r="N687" i="4"/>
  <c r="I688" i="3" s="1" a="1"/>
  <c r="I188" i="3" a="1"/>
  <c r="S187" i="3"/>
  <c r="T187" i="3"/>
  <c r="V187" i="3" s="1"/>
  <c r="X187" i="3" s="1"/>
  <c r="K688" i="3" l="1"/>
  <c r="N688" i="3" s="1"/>
  <c r="Q688" i="3" s="1"/>
  <c r="J688" i="3"/>
  <c r="M688" i="3" s="1"/>
  <c r="P688" i="3" s="1"/>
  <c r="I688" i="3"/>
  <c r="L688" i="3" s="1"/>
  <c r="O688" i="3" s="1"/>
  <c r="I188" i="4"/>
  <c r="M188" i="4" s="1"/>
  <c r="M688" i="4" s="1"/>
  <c r="F188" i="4"/>
  <c r="K188" i="3"/>
  <c r="N188" i="3" s="1"/>
  <c r="Q188" i="3" s="1"/>
  <c r="J188" i="3"/>
  <c r="M188" i="3" s="1"/>
  <c r="P188" i="3" s="1"/>
  <c r="I188" i="3"/>
  <c r="L188" i="3" s="1"/>
  <c r="O188" i="3" s="1"/>
  <c r="L688" i="4"/>
  <c r="R188" i="3" l="1"/>
  <c r="U188" i="3"/>
  <c r="W188" i="3" s="1"/>
  <c r="J188" i="4"/>
  <c r="N188" i="4" s="1"/>
  <c r="D189" i="4"/>
  <c r="R688" i="3"/>
  <c r="U688" i="3"/>
  <c r="W688" i="3" s="1"/>
  <c r="N688" i="4" l="1"/>
  <c r="I689" i="3" s="1" a="1"/>
  <c r="I189" i="3" a="1"/>
  <c r="H189" i="4"/>
  <c r="L189" i="4" s="1"/>
  <c r="E189" i="4"/>
  <c r="S188" i="3"/>
  <c r="T188" i="3" s="1"/>
  <c r="V188" i="3" s="1"/>
  <c r="X188" i="3" s="1"/>
  <c r="S688" i="3"/>
  <c r="T688" i="3"/>
  <c r="V688" i="3" s="1"/>
  <c r="X688" i="3" s="1"/>
  <c r="I189" i="4" l="1"/>
  <c r="M189" i="4" s="1"/>
  <c r="M689" i="4" s="1"/>
  <c r="F189" i="4"/>
  <c r="L689" i="4"/>
  <c r="K189" i="3"/>
  <c r="N189" i="3" s="1"/>
  <c r="Q189" i="3" s="1"/>
  <c r="J189" i="3"/>
  <c r="M189" i="3" s="1"/>
  <c r="P189" i="3" s="1"/>
  <c r="I189" i="3"/>
  <c r="L189" i="3" s="1"/>
  <c r="O189" i="3" s="1"/>
  <c r="K689" i="3"/>
  <c r="N689" i="3" s="1"/>
  <c r="Q689" i="3" s="1"/>
  <c r="J689" i="3"/>
  <c r="M689" i="3" s="1"/>
  <c r="P689" i="3" s="1"/>
  <c r="I689" i="3"/>
  <c r="L689" i="3" s="1"/>
  <c r="O689" i="3" s="1"/>
  <c r="R189" i="3" l="1"/>
  <c r="U189" i="3"/>
  <c r="W189" i="3" s="1"/>
  <c r="R689" i="3"/>
  <c r="U689" i="3"/>
  <c r="W689" i="3" s="1"/>
  <c r="J189" i="4"/>
  <c r="N189" i="4" s="1"/>
  <c r="D190" i="4"/>
  <c r="H190" i="4" l="1"/>
  <c r="L190" i="4" s="1"/>
  <c r="E190" i="4"/>
  <c r="S689" i="3"/>
  <c r="T689" i="3" s="1"/>
  <c r="V689" i="3" s="1"/>
  <c r="X689" i="3" s="1"/>
  <c r="N689" i="4"/>
  <c r="I690" i="3" s="1" a="1"/>
  <c r="I190" i="3" a="1"/>
  <c r="S189" i="3"/>
  <c r="T189" i="3"/>
  <c r="V189" i="3" s="1"/>
  <c r="X189" i="3" s="1"/>
  <c r="K190" i="3" l="1"/>
  <c r="N190" i="3" s="1"/>
  <c r="Q190" i="3" s="1"/>
  <c r="J190" i="3"/>
  <c r="M190" i="3" s="1"/>
  <c r="P190" i="3" s="1"/>
  <c r="I190" i="3"/>
  <c r="L190" i="3" s="1"/>
  <c r="O190" i="3" s="1"/>
  <c r="I190" i="4"/>
  <c r="M190" i="4" s="1"/>
  <c r="M690" i="4" s="1"/>
  <c r="F190" i="4"/>
  <c r="K690" i="3"/>
  <c r="N690" i="3" s="1"/>
  <c r="Q690" i="3" s="1"/>
  <c r="J690" i="3"/>
  <c r="M690" i="3" s="1"/>
  <c r="P690" i="3" s="1"/>
  <c r="I690" i="3"/>
  <c r="L690" i="3" s="1"/>
  <c r="O690" i="3" s="1"/>
  <c r="L690" i="4"/>
  <c r="R690" i="3" l="1"/>
  <c r="U690" i="3"/>
  <c r="W690" i="3" s="1"/>
  <c r="D191" i="4"/>
  <c r="J190" i="4"/>
  <c r="N190" i="4" s="1"/>
  <c r="R190" i="3"/>
  <c r="U190" i="3"/>
  <c r="W190" i="3" s="1"/>
  <c r="N690" i="4" l="1"/>
  <c r="I691" i="3" s="1" a="1"/>
  <c r="I191" i="3" a="1"/>
  <c r="S190" i="3"/>
  <c r="T190" i="3" s="1"/>
  <c r="V190" i="3" s="1"/>
  <c r="X190" i="3" s="1"/>
  <c r="H191" i="4"/>
  <c r="L191" i="4" s="1"/>
  <c r="E191" i="4"/>
  <c r="S690" i="3"/>
  <c r="T690" i="3" s="1"/>
  <c r="V690" i="3" s="1"/>
  <c r="X690" i="3" s="1"/>
  <c r="F191" i="4" l="1"/>
  <c r="I191" i="4"/>
  <c r="M191" i="4" s="1"/>
  <c r="M691" i="4" s="1"/>
  <c r="L691" i="4"/>
  <c r="K191" i="3"/>
  <c r="N191" i="3" s="1"/>
  <c r="Q191" i="3" s="1"/>
  <c r="J191" i="3"/>
  <c r="M191" i="3" s="1"/>
  <c r="P191" i="3" s="1"/>
  <c r="I191" i="3"/>
  <c r="L191" i="3" s="1"/>
  <c r="O191" i="3" s="1"/>
  <c r="K691" i="3"/>
  <c r="N691" i="3" s="1"/>
  <c r="Q691" i="3" s="1"/>
  <c r="J691" i="3"/>
  <c r="M691" i="3" s="1"/>
  <c r="P691" i="3" s="1"/>
  <c r="I691" i="3"/>
  <c r="L691" i="3" s="1"/>
  <c r="O691" i="3" s="1"/>
  <c r="R191" i="3" l="1"/>
  <c r="U191" i="3"/>
  <c r="W191" i="3" s="1"/>
  <c r="R691" i="3"/>
  <c r="U691" i="3"/>
  <c r="W691" i="3" s="1"/>
  <c r="D192" i="4"/>
  <c r="J191" i="4"/>
  <c r="N191" i="4" s="1"/>
  <c r="E192" i="4" l="1"/>
  <c r="H192" i="4"/>
  <c r="L192" i="4" s="1"/>
  <c r="N691" i="4"/>
  <c r="I692" i="3" s="1" a="1"/>
  <c r="I192" i="3" a="1"/>
  <c r="S691" i="3"/>
  <c r="T691" i="3"/>
  <c r="V691" i="3" s="1"/>
  <c r="X691" i="3" s="1"/>
  <c r="S191" i="3"/>
  <c r="T191" i="3"/>
  <c r="V191" i="3" s="1"/>
  <c r="X191" i="3" s="1"/>
  <c r="J192" i="3" l="1"/>
  <c r="M192" i="3" s="1"/>
  <c r="P192" i="3" s="1"/>
  <c r="I192" i="3"/>
  <c r="L192" i="3" s="1"/>
  <c r="O192" i="3" s="1"/>
  <c r="K192" i="3"/>
  <c r="N192" i="3" s="1"/>
  <c r="Q192" i="3" s="1"/>
  <c r="L692" i="4"/>
  <c r="J692" i="3"/>
  <c r="M692" i="3" s="1"/>
  <c r="P692" i="3" s="1"/>
  <c r="I692" i="3"/>
  <c r="L692" i="3" s="1"/>
  <c r="O692" i="3" s="1"/>
  <c r="K692" i="3"/>
  <c r="N692" i="3" s="1"/>
  <c r="Q692" i="3" s="1"/>
  <c r="F192" i="4"/>
  <c r="I192" i="4"/>
  <c r="M192" i="4" s="1"/>
  <c r="M692" i="4" s="1"/>
  <c r="R692" i="3" l="1"/>
  <c r="U692" i="3"/>
  <c r="W692" i="3" s="1"/>
  <c r="D193" i="4"/>
  <c r="J192" i="4"/>
  <c r="N192" i="4" s="1"/>
  <c r="N692" i="4" s="1"/>
  <c r="I693" i="3" s="1" a="1"/>
  <c r="R192" i="3"/>
  <c r="U192" i="3"/>
  <c r="W192" i="3" s="1"/>
  <c r="I693" i="3" l="1"/>
  <c r="L693" i="3" s="1"/>
  <c r="O693" i="3" s="1"/>
  <c r="K693" i="3"/>
  <c r="N693" i="3" s="1"/>
  <c r="Q693" i="3" s="1"/>
  <c r="J693" i="3"/>
  <c r="M693" i="3" s="1"/>
  <c r="P693" i="3" s="1"/>
  <c r="S192" i="3"/>
  <c r="T192" i="3"/>
  <c r="V192" i="3" s="1"/>
  <c r="X192" i="3" s="1"/>
  <c r="E193" i="4"/>
  <c r="H193" i="4"/>
  <c r="L193" i="4" s="1"/>
  <c r="I193" i="3" a="1"/>
  <c r="S692" i="3"/>
  <c r="T692" i="3" s="1"/>
  <c r="V692" i="3" s="1"/>
  <c r="X692" i="3" s="1"/>
  <c r="I193" i="3" l="1"/>
  <c r="L193" i="3" s="1"/>
  <c r="O193" i="3" s="1"/>
  <c r="K193" i="3"/>
  <c r="N193" i="3" s="1"/>
  <c r="Q193" i="3" s="1"/>
  <c r="J193" i="3"/>
  <c r="M193" i="3" s="1"/>
  <c r="P193" i="3" s="1"/>
  <c r="L693" i="4"/>
  <c r="I193" i="4"/>
  <c r="M193" i="4" s="1"/>
  <c r="M693" i="4" s="1"/>
  <c r="F193" i="4"/>
  <c r="R693" i="3"/>
  <c r="U693" i="3"/>
  <c r="W693" i="3" s="1"/>
  <c r="S693" i="3" l="1"/>
  <c r="T693" i="3"/>
  <c r="V693" i="3" s="1"/>
  <c r="X693" i="3" s="1"/>
  <c r="D194" i="4"/>
  <c r="J193" i="4"/>
  <c r="N193" i="4" s="1"/>
  <c r="N693" i="4" s="1"/>
  <c r="I694" i="3" a="1"/>
  <c r="R193" i="3"/>
  <c r="U193" i="3"/>
  <c r="W193" i="3" s="1"/>
  <c r="S193" i="3" l="1"/>
  <c r="T193" i="3" s="1"/>
  <c r="V193" i="3" s="1"/>
  <c r="X193" i="3" s="1"/>
  <c r="I694" i="3"/>
  <c r="L694" i="3" s="1"/>
  <c r="O694" i="3" s="1"/>
  <c r="K694" i="3"/>
  <c r="N694" i="3" s="1"/>
  <c r="Q694" i="3" s="1"/>
  <c r="J694" i="3"/>
  <c r="M694" i="3" s="1"/>
  <c r="P694" i="3" s="1"/>
  <c r="I194" i="3" a="1"/>
  <c r="H194" i="4"/>
  <c r="L194" i="4" s="1"/>
  <c r="E194" i="4"/>
  <c r="I194" i="3" l="1"/>
  <c r="L194" i="3" s="1"/>
  <c r="O194" i="3" s="1"/>
  <c r="K194" i="3"/>
  <c r="N194" i="3" s="1"/>
  <c r="Q194" i="3" s="1"/>
  <c r="J194" i="3"/>
  <c r="M194" i="3" s="1"/>
  <c r="P194" i="3" s="1"/>
  <c r="I194" i="4"/>
  <c r="M194" i="4" s="1"/>
  <c r="M694" i="4" s="1"/>
  <c r="F194" i="4"/>
  <c r="L694" i="4"/>
  <c r="R694" i="3"/>
  <c r="U694" i="3"/>
  <c r="W694" i="3" s="1"/>
  <c r="S694" i="3" l="1"/>
  <c r="T694" i="3"/>
  <c r="V694" i="3" s="1"/>
  <c r="X694" i="3" s="1"/>
  <c r="J194" i="4"/>
  <c r="N194" i="4" s="1"/>
  <c r="D195" i="4"/>
  <c r="R194" i="3"/>
  <c r="U194" i="3"/>
  <c r="W194" i="3" s="1"/>
  <c r="S194" i="3" l="1"/>
  <c r="T194" i="3" s="1"/>
  <c r="V194" i="3" s="1"/>
  <c r="X194" i="3" s="1"/>
  <c r="N694" i="4"/>
  <c r="I695" i="3" s="1" a="1"/>
  <c r="I195" i="3" a="1"/>
  <c r="H195" i="4"/>
  <c r="L195" i="4" s="1"/>
  <c r="E195" i="4"/>
  <c r="I195" i="4" l="1"/>
  <c r="M195" i="4" s="1"/>
  <c r="M695" i="4" s="1"/>
  <c r="F195" i="4"/>
  <c r="L695" i="4"/>
  <c r="K195" i="3"/>
  <c r="N195" i="3" s="1"/>
  <c r="Q195" i="3" s="1"/>
  <c r="J195" i="3"/>
  <c r="M195" i="3" s="1"/>
  <c r="P195" i="3" s="1"/>
  <c r="I195" i="3"/>
  <c r="L195" i="3" s="1"/>
  <c r="O195" i="3" s="1"/>
  <c r="K695" i="3"/>
  <c r="N695" i="3" s="1"/>
  <c r="Q695" i="3" s="1"/>
  <c r="J695" i="3"/>
  <c r="M695" i="3" s="1"/>
  <c r="P695" i="3" s="1"/>
  <c r="I695" i="3"/>
  <c r="L695" i="3" s="1"/>
  <c r="O695" i="3" s="1"/>
  <c r="R195" i="3" l="1"/>
  <c r="U195" i="3"/>
  <c r="W195" i="3" s="1"/>
  <c r="R695" i="3"/>
  <c r="U695" i="3"/>
  <c r="W695" i="3" s="1"/>
  <c r="J195" i="4"/>
  <c r="N195" i="4" s="1"/>
  <c r="D196" i="4"/>
  <c r="N695" i="4" l="1"/>
  <c r="I696" i="3" s="1" a="1"/>
  <c r="I196" i="3" a="1"/>
  <c r="H196" i="4"/>
  <c r="L196" i="4" s="1"/>
  <c r="E196" i="4"/>
  <c r="S695" i="3"/>
  <c r="T695" i="3" s="1"/>
  <c r="V695" i="3" s="1"/>
  <c r="X695" i="3" s="1"/>
  <c r="S195" i="3"/>
  <c r="T195" i="3" s="1"/>
  <c r="V195" i="3" s="1"/>
  <c r="X195" i="3" s="1"/>
  <c r="I196" i="4" l="1"/>
  <c r="M196" i="4" s="1"/>
  <c r="M696" i="4" s="1"/>
  <c r="F196" i="4"/>
  <c r="L696" i="4"/>
  <c r="K196" i="3"/>
  <c r="N196" i="3" s="1"/>
  <c r="Q196" i="3" s="1"/>
  <c r="J196" i="3"/>
  <c r="M196" i="3" s="1"/>
  <c r="P196" i="3" s="1"/>
  <c r="I196" i="3"/>
  <c r="L196" i="3" s="1"/>
  <c r="O196" i="3" s="1"/>
  <c r="K696" i="3"/>
  <c r="N696" i="3" s="1"/>
  <c r="Q696" i="3" s="1"/>
  <c r="J696" i="3"/>
  <c r="M696" i="3" s="1"/>
  <c r="P696" i="3" s="1"/>
  <c r="I696" i="3"/>
  <c r="L696" i="3" s="1"/>
  <c r="O696" i="3" s="1"/>
  <c r="R196" i="3" l="1"/>
  <c r="U196" i="3"/>
  <c r="W196" i="3" s="1"/>
  <c r="R696" i="3"/>
  <c r="U696" i="3"/>
  <c r="W696" i="3" s="1"/>
  <c r="J196" i="4"/>
  <c r="N196" i="4" s="1"/>
  <c r="D197" i="4"/>
  <c r="H197" i="4" l="1"/>
  <c r="L197" i="4" s="1"/>
  <c r="E197" i="4"/>
  <c r="S696" i="3"/>
  <c r="T696" i="3"/>
  <c r="V696" i="3" s="1"/>
  <c r="X696" i="3" s="1"/>
  <c r="N696" i="4"/>
  <c r="I697" i="3" s="1" a="1"/>
  <c r="I197" i="3" a="1"/>
  <c r="S196" i="3"/>
  <c r="T196" i="3" s="1"/>
  <c r="V196" i="3" s="1"/>
  <c r="X196" i="3" s="1"/>
  <c r="K197" i="3" l="1"/>
  <c r="N197" i="3" s="1"/>
  <c r="Q197" i="3" s="1"/>
  <c r="J197" i="3"/>
  <c r="M197" i="3" s="1"/>
  <c r="P197" i="3" s="1"/>
  <c r="I197" i="3"/>
  <c r="L197" i="3" s="1"/>
  <c r="O197" i="3" s="1"/>
  <c r="I197" i="4"/>
  <c r="M197" i="4" s="1"/>
  <c r="M697" i="4" s="1"/>
  <c r="F197" i="4"/>
  <c r="K697" i="3"/>
  <c r="N697" i="3" s="1"/>
  <c r="Q697" i="3" s="1"/>
  <c r="J697" i="3"/>
  <c r="M697" i="3" s="1"/>
  <c r="P697" i="3" s="1"/>
  <c r="I697" i="3"/>
  <c r="L697" i="3" s="1"/>
  <c r="O697" i="3" s="1"/>
  <c r="L697" i="4"/>
  <c r="R697" i="3" l="1"/>
  <c r="U697" i="3"/>
  <c r="W697" i="3" s="1"/>
  <c r="J197" i="4"/>
  <c r="N197" i="4" s="1"/>
  <c r="D198" i="4"/>
  <c r="R197" i="3"/>
  <c r="U197" i="3"/>
  <c r="W197" i="3" s="1"/>
  <c r="H198" i="4" l="1"/>
  <c r="L198" i="4" s="1"/>
  <c r="E198" i="4"/>
  <c r="N697" i="4"/>
  <c r="I698" i="3" s="1" a="1"/>
  <c r="I198" i="3" a="1"/>
  <c r="S197" i="3"/>
  <c r="T197" i="3"/>
  <c r="V197" i="3" s="1"/>
  <c r="X197" i="3" s="1"/>
  <c r="S697" i="3"/>
  <c r="T697" i="3"/>
  <c r="V697" i="3" s="1"/>
  <c r="X697" i="3" s="1"/>
  <c r="K698" i="3" l="1"/>
  <c r="N698" i="3" s="1"/>
  <c r="Q698" i="3" s="1"/>
  <c r="J698" i="3"/>
  <c r="M698" i="3" s="1"/>
  <c r="P698" i="3" s="1"/>
  <c r="I698" i="3"/>
  <c r="L698" i="3" s="1"/>
  <c r="O698" i="3" s="1"/>
  <c r="I198" i="4"/>
  <c r="M198" i="4" s="1"/>
  <c r="M698" i="4" s="1"/>
  <c r="F198" i="4"/>
  <c r="K198" i="3"/>
  <c r="N198" i="3" s="1"/>
  <c r="Q198" i="3" s="1"/>
  <c r="J198" i="3"/>
  <c r="M198" i="3" s="1"/>
  <c r="P198" i="3" s="1"/>
  <c r="I198" i="3"/>
  <c r="L198" i="3" s="1"/>
  <c r="O198" i="3" s="1"/>
  <c r="L698" i="4"/>
  <c r="D199" i="4" l="1"/>
  <c r="J198" i="4"/>
  <c r="N198" i="4" s="1"/>
  <c r="R198" i="3"/>
  <c r="U198" i="3"/>
  <c r="W198" i="3" s="1"/>
  <c r="R698" i="3"/>
  <c r="U698" i="3"/>
  <c r="W698" i="3" s="1"/>
  <c r="N698" i="4" l="1"/>
  <c r="I699" i="3" s="1" a="1"/>
  <c r="I199" i="3" a="1"/>
  <c r="S198" i="3"/>
  <c r="T198" i="3"/>
  <c r="V198" i="3" s="1"/>
  <c r="X198" i="3" s="1"/>
  <c r="H199" i="4"/>
  <c r="L199" i="4" s="1"/>
  <c r="E199" i="4"/>
  <c r="S698" i="3"/>
  <c r="T698" i="3"/>
  <c r="V698" i="3" s="1"/>
  <c r="X698" i="3" s="1"/>
  <c r="F199" i="4" l="1"/>
  <c r="I199" i="4"/>
  <c r="M199" i="4" s="1"/>
  <c r="M699" i="4" s="1"/>
  <c r="L699" i="4"/>
  <c r="K199" i="3"/>
  <c r="N199" i="3" s="1"/>
  <c r="Q199" i="3" s="1"/>
  <c r="J199" i="3"/>
  <c r="M199" i="3" s="1"/>
  <c r="P199" i="3" s="1"/>
  <c r="I199" i="3"/>
  <c r="L199" i="3" s="1"/>
  <c r="O199" i="3" s="1"/>
  <c r="K699" i="3"/>
  <c r="N699" i="3" s="1"/>
  <c r="Q699" i="3" s="1"/>
  <c r="J699" i="3"/>
  <c r="M699" i="3" s="1"/>
  <c r="P699" i="3" s="1"/>
  <c r="I699" i="3"/>
  <c r="L699" i="3" s="1"/>
  <c r="O699" i="3" s="1"/>
  <c r="R199" i="3" l="1"/>
  <c r="U199" i="3"/>
  <c r="W199" i="3" s="1"/>
  <c r="R699" i="3"/>
  <c r="U699" i="3"/>
  <c r="W699" i="3" s="1"/>
  <c r="D200" i="4"/>
  <c r="J199" i="4"/>
  <c r="N199" i="4" s="1"/>
  <c r="N699" i="4" l="1"/>
  <c r="I700" i="3" s="1" a="1"/>
  <c r="I200" i="3" a="1"/>
  <c r="S699" i="3"/>
  <c r="T699" i="3"/>
  <c r="V699" i="3" s="1"/>
  <c r="X699" i="3" s="1"/>
  <c r="E200" i="4"/>
  <c r="H200" i="4"/>
  <c r="L200" i="4" s="1"/>
  <c r="S199" i="3"/>
  <c r="T199" i="3" s="1"/>
  <c r="V199" i="3" s="1"/>
  <c r="X199" i="3" s="1"/>
  <c r="F200" i="4" l="1"/>
  <c r="I200" i="4"/>
  <c r="M200" i="4" s="1"/>
  <c r="M700" i="4" s="1"/>
  <c r="J200" i="3"/>
  <c r="M200" i="3" s="1"/>
  <c r="P200" i="3" s="1"/>
  <c r="I200" i="3"/>
  <c r="L200" i="3" s="1"/>
  <c r="O200" i="3" s="1"/>
  <c r="K200" i="3"/>
  <c r="N200" i="3" s="1"/>
  <c r="Q200" i="3" s="1"/>
  <c r="L700" i="4"/>
  <c r="I700" i="3"/>
  <c r="L700" i="3" s="1"/>
  <c r="O700" i="3" s="1"/>
  <c r="K700" i="3"/>
  <c r="N700" i="3" s="1"/>
  <c r="Q700" i="3" s="1"/>
  <c r="J700" i="3"/>
  <c r="M700" i="3" s="1"/>
  <c r="P700" i="3" s="1"/>
  <c r="R700" i="3" l="1"/>
  <c r="U700" i="3"/>
  <c r="W700" i="3" s="1"/>
  <c r="R200" i="3"/>
  <c r="U200" i="3"/>
  <c r="W200" i="3" s="1"/>
  <c r="D201" i="4"/>
  <c r="J200" i="4"/>
  <c r="N200" i="4" s="1"/>
  <c r="N700" i="4" l="1"/>
  <c r="I701" i="3" s="1" a="1"/>
  <c r="I201" i="3" a="1"/>
  <c r="S200" i="3"/>
  <c r="T200" i="3"/>
  <c r="V200" i="3" s="1"/>
  <c r="X200" i="3" s="1"/>
  <c r="E201" i="4"/>
  <c r="H201" i="4"/>
  <c r="L201" i="4" s="1"/>
  <c r="S700" i="3"/>
  <c r="T700" i="3"/>
  <c r="V700" i="3" s="1"/>
  <c r="X700" i="3" s="1"/>
  <c r="I201" i="4" l="1"/>
  <c r="M201" i="4" s="1"/>
  <c r="M701" i="4" s="1"/>
  <c r="F201" i="4"/>
  <c r="I201" i="3"/>
  <c r="L201" i="3" s="1"/>
  <c r="O201" i="3" s="1"/>
  <c r="K201" i="3"/>
  <c r="N201" i="3" s="1"/>
  <c r="Q201" i="3" s="1"/>
  <c r="J201" i="3"/>
  <c r="M201" i="3" s="1"/>
  <c r="P201" i="3" s="1"/>
  <c r="L701" i="4"/>
  <c r="K701" i="3"/>
  <c r="N701" i="3" s="1"/>
  <c r="Q701" i="3" s="1"/>
  <c r="J701" i="3"/>
  <c r="M701" i="3" s="1"/>
  <c r="P701" i="3" s="1"/>
  <c r="I701" i="3"/>
  <c r="L701" i="3" s="1"/>
  <c r="O701" i="3" s="1"/>
  <c r="R201" i="3" l="1"/>
  <c r="U201" i="3"/>
  <c r="W201" i="3" s="1"/>
  <c r="R701" i="3"/>
  <c r="U701" i="3"/>
  <c r="W701" i="3" s="1"/>
  <c r="D202" i="4"/>
  <c r="J201" i="4"/>
  <c r="N201" i="4" s="1"/>
  <c r="S701" i="3" l="1"/>
  <c r="T701" i="3"/>
  <c r="V701" i="3" s="1"/>
  <c r="X701" i="3" s="1"/>
  <c r="N701" i="4"/>
  <c r="I702" i="3" s="1" a="1"/>
  <c r="I202" i="3" a="1"/>
  <c r="S201" i="3"/>
  <c r="T201" i="3"/>
  <c r="V201" i="3" s="1"/>
  <c r="X201" i="3" s="1"/>
  <c r="E202" i="4"/>
  <c r="H202" i="4"/>
  <c r="L202" i="4" s="1"/>
  <c r="L702" i="4" l="1"/>
  <c r="I202" i="3"/>
  <c r="L202" i="3" s="1"/>
  <c r="O202" i="3" s="1"/>
  <c r="K202" i="3"/>
  <c r="N202" i="3" s="1"/>
  <c r="Q202" i="3" s="1"/>
  <c r="J202" i="3"/>
  <c r="M202" i="3" s="1"/>
  <c r="P202" i="3" s="1"/>
  <c r="I202" i="4"/>
  <c r="M202" i="4" s="1"/>
  <c r="M702" i="4" s="1"/>
  <c r="F202" i="4"/>
  <c r="K702" i="3"/>
  <c r="N702" i="3" s="1"/>
  <c r="Q702" i="3" s="1"/>
  <c r="J702" i="3"/>
  <c r="M702" i="3" s="1"/>
  <c r="P702" i="3" s="1"/>
  <c r="I702" i="3"/>
  <c r="L702" i="3" s="1"/>
  <c r="O702" i="3" s="1"/>
  <c r="J202" i="4" l="1"/>
  <c r="N202" i="4" s="1"/>
  <c r="N702" i="4" s="1"/>
  <c r="D203" i="4"/>
  <c r="R202" i="3"/>
  <c r="U202" i="3"/>
  <c r="W202" i="3" s="1"/>
  <c r="R702" i="3"/>
  <c r="U702" i="3"/>
  <c r="W702" i="3" s="1"/>
  <c r="I203" i="3" a="1"/>
  <c r="I703" i="3" a="1"/>
  <c r="K703" i="3" l="1"/>
  <c r="N703" i="3" s="1"/>
  <c r="Q703" i="3" s="1"/>
  <c r="J703" i="3"/>
  <c r="M703" i="3" s="1"/>
  <c r="P703" i="3" s="1"/>
  <c r="I703" i="3"/>
  <c r="L703" i="3" s="1"/>
  <c r="O703" i="3" s="1"/>
  <c r="S702" i="3"/>
  <c r="T702" i="3"/>
  <c r="V702" i="3" s="1"/>
  <c r="X702" i="3" s="1"/>
  <c r="S202" i="3"/>
  <c r="T202" i="3" s="1"/>
  <c r="V202" i="3" s="1"/>
  <c r="X202" i="3" s="1"/>
  <c r="H203" i="4"/>
  <c r="L203" i="4" s="1"/>
  <c r="E203" i="4"/>
  <c r="K203" i="3"/>
  <c r="N203" i="3" s="1"/>
  <c r="Q203" i="3" s="1"/>
  <c r="J203" i="3"/>
  <c r="M203" i="3" s="1"/>
  <c r="P203" i="3" s="1"/>
  <c r="I203" i="3"/>
  <c r="L203" i="3" s="1"/>
  <c r="O203" i="3" s="1"/>
  <c r="I203" i="4" l="1"/>
  <c r="M203" i="4" s="1"/>
  <c r="M703" i="4" s="1"/>
  <c r="F203" i="4"/>
  <c r="L703" i="4"/>
  <c r="R203" i="3"/>
  <c r="U203" i="3"/>
  <c r="W203" i="3" s="1"/>
  <c r="R703" i="3"/>
  <c r="U703" i="3"/>
  <c r="W703" i="3" s="1"/>
  <c r="S203" i="3" l="1"/>
  <c r="T203" i="3"/>
  <c r="V203" i="3" s="1"/>
  <c r="X203" i="3" s="1"/>
  <c r="S703" i="3"/>
  <c r="T703" i="3"/>
  <c r="V703" i="3" s="1"/>
  <c r="X703" i="3" s="1"/>
  <c r="J203" i="4"/>
  <c r="N203" i="4" s="1"/>
  <c r="D204" i="4"/>
  <c r="H204" i="4" l="1"/>
  <c r="L204" i="4" s="1"/>
  <c r="E204" i="4"/>
  <c r="N703" i="4"/>
  <c r="I704" i="3" s="1" a="1"/>
  <c r="I204" i="3" a="1"/>
  <c r="J704" i="3" l="1"/>
  <c r="M704" i="3" s="1"/>
  <c r="P704" i="3" s="1"/>
  <c r="K704" i="3"/>
  <c r="N704" i="3" s="1"/>
  <c r="Q704" i="3" s="1"/>
  <c r="I704" i="3"/>
  <c r="L704" i="3" s="1"/>
  <c r="O704" i="3" s="1"/>
  <c r="K204" i="3"/>
  <c r="N204" i="3" s="1"/>
  <c r="Q204" i="3" s="1"/>
  <c r="J204" i="3"/>
  <c r="M204" i="3" s="1"/>
  <c r="P204" i="3" s="1"/>
  <c r="I204" i="3"/>
  <c r="L204" i="3" s="1"/>
  <c r="O204" i="3" s="1"/>
  <c r="I204" i="4"/>
  <c r="M204" i="4" s="1"/>
  <c r="M704" i="4" s="1"/>
  <c r="F204" i="4"/>
  <c r="L704" i="4"/>
  <c r="J204" i="4" l="1"/>
  <c r="N204" i="4" s="1"/>
  <c r="N704" i="4" s="1"/>
  <c r="I705" i="3" s="1" a="1"/>
  <c r="D205" i="4"/>
  <c r="R204" i="3"/>
  <c r="U204" i="3"/>
  <c r="W204" i="3" s="1"/>
  <c r="R704" i="3"/>
  <c r="U704" i="3"/>
  <c r="W704" i="3" s="1"/>
  <c r="I705" i="3" l="1"/>
  <c r="L705" i="3" s="1"/>
  <c r="O705" i="3" s="1"/>
  <c r="K705" i="3"/>
  <c r="N705" i="3" s="1"/>
  <c r="Q705" i="3" s="1"/>
  <c r="J705" i="3"/>
  <c r="M705" i="3" s="1"/>
  <c r="P705" i="3" s="1"/>
  <c r="S704" i="3"/>
  <c r="T704" i="3"/>
  <c r="V704" i="3" s="1"/>
  <c r="X704" i="3" s="1"/>
  <c r="H205" i="4"/>
  <c r="L205" i="4" s="1"/>
  <c r="E205" i="4"/>
  <c r="S204" i="3"/>
  <c r="T204" i="3"/>
  <c r="V204" i="3" s="1"/>
  <c r="X204" i="3" s="1"/>
  <c r="I205" i="3" a="1"/>
  <c r="K205" i="3" l="1"/>
  <c r="N205" i="3" s="1"/>
  <c r="Q205" i="3" s="1"/>
  <c r="J205" i="3"/>
  <c r="M205" i="3" s="1"/>
  <c r="P205" i="3" s="1"/>
  <c r="I205" i="3"/>
  <c r="L205" i="3" s="1"/>
  <c r="O205" i="3" s="1"/>
  <c r="I205" i="4"/>
  <c r="M205" i="4" s="1"/>
  <c r="M705" i="4" s="1"/>
  <c r="F205" i="4"/>
  <c r="L705" i="4"/>
  <c r="R705" i="3"/>
  <c r="U705" i="3"/>
  <c r="W705" i="3" s="1"/>
  <c r="S705" i="3" l="1"/>
  <c r="T705" i="3"/>
  <c r="V705" i="3" s="1"/>
  <c r="X705" i="3" s="1"/>
  <c r="J205" i="4"/>
  <c r="N205" i="4" s="1"/>
  <c r="D206" i="4"/>
  <c r="R205" i="3"/>
  <c r="U205" i="3"/>
  <c r="W205" i="3" s="1"/>
  <c r="S205" i="3" l="1"/>
  <c r="T205" i="3"/>
  <c r="V205" i="3" s="1"/>
  <c r="X205" i="3" s="1"/>
  <c r="H206" i="4"/>
  <c r="L206" i="4" s="1"/>
  <c r="E206" i="4"/>
  <c r="N705" i="4"/>
  <c r="I706" i="3" s="1" a="1"/>
  <c r="I206" i="3" a="1"/>
  <c r="K706" i="3" l="1"/>
  <c r="N706" i="3" s="1"/>
  <c r="Q706" i="3" s="1"/>
  <c r="I706" i="3"/>
  <c r="L706" i="3" s="1"/>
  <c r="O706" i="3" s="1"/>
  <c r="J706" i="3"/>
  <c r="M706" i="3" s="1"/>
  <c r="P706" i="3" s="1"/>
  <c r="L706" i="4"/>
  <c r="K206" i="3"/>
  <c r="N206" i="3" s="1"/>
  <c r="Q206" i="3" s="1"/>
  <c r="J206" i="3"/>
  <c r="M206" i="3" s="1"/>
  <c r="P206" i="3" s="1"/>
  <c r="I206" i="3"/>
  <c r="L206" i="3" s="1"/>
  <c r="O206" i="3" s="1"/>
  <c r="I206" i="4"/>
  <c r="M206" i="4" s="1"/>
  <c r="M706" i="4" s="1"/>
  <c r="F206" i="4"/>
  <c r="R206" i="3" l="1"/>
  <c r="U206" i="3"/>
  <c r="W206" i="3" s="1"/>
  <c r="D207" i="4"/>
  <c r="J206" i="4"/>
  <c r="N206" i="4" s="1"/>
  <c r="N706" i="4" s="1"/>
  <c r="I707" i="3" s="1" a="1"/>
  <c r="R706" i="3"/>
  <c r="U706" i="3"/>
  <c r="W706" i="3" s="1"/>
  <c r="K707" i="3" l="1"/>
  <c r="N707" i="3" s="1"/>
  <c r="Q707" i="3" s="1"/>
  <c r="J707" i="3"/>
  <c r="M707" i="3" s="1"/>
  <c r="P707" i="3" s="1"/>
  <c r="I707" i="3"/>
  <c r="L707" i="3" s="1"/>
  <c r="O707" i="3" s="1"/>
  <c r="S706" i="3"/>
  <c r="T706" i="3"/>
  <c r="V706" i="3" s="1"/>
  <c r="X706" i="3" s="1"/>
  <c r="I207" i="3" a="1"/>
  <c r="H207" i="4"/>
  <c r="L207" i="4" s="1"/>
  <c r="E207" i="4"/>
  <c r="S206" i="3"/>
  <c r="T206" i="3"/>
  <c r="V206" i="3" s="1"/>
  <c r="X206" i="3" s="1"/>
  <c r="F207" i="4" l="1"/>
  <c r="I207" i="4"/>
  <c r="M207" i="4" s="1"/>
  <c r="M707" i="4" s="1"/>
  <c r="L707" i="4"/>
  <c r="K207" i="3"/>
  <c r="N207" i="3" s="1"/>
  <c r="Q207" i="3" s="1"/>
  <c r="J207" i="3"/>
  <c r="M207" i="3" s="1"/>
  <c r="P207" i="3" s="1"/>
  <c r="I207" i="3"/>
  <c r="L207" i="3" s="1"/>
  <c r="O207" i="3" s="1"/>
  <c r="R707" i="3"/>
  <c r="U707" i="3"/>
  <c r="W707" i="3" s="1"/>
  <c r="R207" i="3" l="1"/>
  <c r="U207" i="3"/>
  <c r="W207" i="3" s="1"/>
  <c r="S707" i="3"/>
  <c r="T707" i="3"/>
  <c r="V707" i="3" s="1"/>
  <c r="X707" i="3" s="1"/>
  <c r="D208" i="4"/>
  <c r="J207" i="4"/>
  <c r="N207" i="4" s="1"/>
  <c r="N707" i="4" l="1"/>
  <c r="I708" i="3" s="1" a="1"/>
  <c r="I208" i="3" a="1"/>
  <c r="E208" i="4"/>
  <c r="H208" i="4"/>
  <c r="L208" i="4" s="1"/>
  <c r="S207" i="3"/>
  <c r="T207" i="3"/>
  <c r="V207" i="3" s="1"/>
  <c r="X207" i="3" s="1"/>
  <c r="L708" i="4" l="1"/>
  <c r="F208" i="4"/>
  <c r="I208" i="4"/>
  <c r="M208" i="4" s="1"/>
  <c r="M708" i="4" s="1"/>
  <c r="J208" i="3"/>
  <c r="M208" i="3" s="1"/>
  <c r="P208" i="3" s="1"/>
  <c r="I208" i="3"/>
  <c r="L208" i="3" s="1"/>
  <c r="O208" i="3" s="1"/>
  <c r="K208" i="3"/>
  <c r="N208" i="3" s="1"/>
  <c r="Q208" i="3" s="1"/>
  <c r="J708" i="3"/>
  <c r="M708" i="3" s="1"/>
  <c r="P708" i="3" s="1"/>
  <c r="I708" i="3"/>
  <c r="L708" i="3" s="1"/>
  <c r="O708" i="3" s="1"/>
  <c r="K708" i="3"/>
  <c r="N708" i="3" s="1"/>
  <c r="Q708" i="3" s="1"/>
  <c r="R208" i="3" l="1"/>
  <c r="U208" i="3"/>
  <c r="W208" i="3" s="1"/>
  <c r="D209" i="4"/>
  <c r="J208" i="4"/>
  <c r="N208" i="4" s="1"/>
  <c r="N708" i="4" s="1"/>
  <c r="I709" i="3" s="1" a="1"/>
  <c r="R708" i="3"/>
  <c r="U708" i="3"/>
  <c r="W708" i="3" s="1"/>
  <c r="I709" i="3" l="1"/>
  <c r="L709" i="3" s="1"/>
  <c r="O709" i="3" s="1"/>
  <c r="K709" i="3"/>
  <c r="N709" i="3" s="1"/>
  <c r="Q709" i="3" s="1"/>
  <c r="J709" i="3"/>
  <c r="M709" i="3" s="1"/>
  <c r="P709" i="3" s="1"/>
  <c r="S708" i="3"/>
  <c r="T708" i="3"/>
  <c r="V708" i="3" s="1"/>
  <c r="X708" i="3" s="1"/>
  <c r="I209" i="3" a="1"/>
  <c r="E209" i="4"/>
  <c r="H209" i="4"/>
  <c r="L209" i="4" s="1"/>
  <c r="S208" i="3"/>
  <c r="T208" i="3" s="1"/>
  <c r="V208" i="3" s="1"/>
  <c r="X208" i="3" s="1"/>
  <c r="L709" i="4" l="1"/>
  <c r="I209" i="4"/>
  <c r="M209" i="4" s="1"/>
  <c r="M709" i="4" s="1"/>
  <c r="F209" i="4"/>
  <c r="I209" i="3"/>
  <c r="L209" i="3" s="1"/>
  <c r="O209" i="3" s="1"/>
  <c r="K209" i="3"/>
  <c r="N209" i="3" s="1"/>
  <c r="Q209" i="3" s="1"/>
  <c r="J209" i="3"/>
  <c r="M209" i="3" s="1"/>
  <c r="P209" i="3" s="1"/>
  <c r="R709" i="3"/>
  <c r="U709" i="3"/>
  <c r="W709" i="3" s="1"/>
  <c r="R209" i="3" l="1"/>
  <c r="U209" i="3"/>
  <c r="W209" i="3" s="1"/>
  <c r="S709" i="3"/>
  <c r="T709" i="3"/>
  <c r="V709" i="3" s="1"/>
  <c r="X709" i="3" s="1"/>
  <c r="D210" i="4"/>
  <c r="J209" i="4"/>
  <c r="N209" i="4" s="1"/>
  <c r="N709" i="4" s="1"/>
  <c r="I710" i="3" a="1"/>
  <c r="I710" i="3" l="1"/>
  <c r="L710" i="3" s="1"/>
  <c r="O710" i="3" s="1"/>
  <c r="K710" i="3"/>
  <c r="N710" i="3" s="1"/>
  <c r="Q710" i="3" s="1"/>
  <c r="J710" i="3"/>
  <c r="M710" i="3" s="1"/>
  <c r="P710" i="3" s="1"/>
  <c r="H210" i="4"/>
  <c r="L210" i="4" s="1"/>
  <c r="E210" i="4"/>
  <c r="I210" i="3" a="1"/>
  <c r="S209" i="3"/>
  <c r="T209" i="3"/>
  <c r="V209" i="3" s="1"/>
  <c r="X209" i="3" s="1"/>
  <c r="I210" i="3" l="1"/>
  <c r="L210" i="3" s="1"/>
  <c r="O210" i="3" s="1"/>
  <c r="K210" i="3"/>
  <c r="N210" i="3" s="1"/>
  <c r="Q210" i="3" s="1"/>
  <c r="J210" i="3"/>
  <c r="M210" i="3" s="1"/>
  <c r="P210" i="3" s="1"/>
  <c r="I210" i="4"/>
  <c r="M210" i="4" s="1"/>
  <c r="M710" i="4" s="1"/>
  <c r="F210" i="4"/>
  <c r="L710" i="4"/>
  <c r="R710" i="3"/>
  <c r="U710" i="3"/>
  <c r="W710" i="3" s="1"/>
  <c r="S710" i="3" l="1"/>
  <c r="T710" i="3"/>
  <c r="V710" i="3" s="1"/>
  <c r="X710" i="3" s="1"/>
  <c r="J210" i="4"/>
  <c r="N210" i="4" s="1"/>
  <c r="D211" i="4"/>
  <c r="R210" i="3"/>
  <c r="U210" i="3"/>
  <c r="W210" i="3" s="1"/>
  <c r="H211" i="4" l="1"/>
  <c r="L211" i="4" s="1"/>
  <c r="E211" i="4"/>
  <c r="N710" i="4"/>
  <c r="I711" i="3" s="1" a="1"/>
  <c r="I211" i="3" a="1"/>
  <c r="S210" i="3"/>
  <c r="T210" i="3" s="1"/>
  <c r="V210" i="3" s="1"/>
  <c r="X210" i="3" s="1"/>
  <c r="K711" i="3" l="1"/>
  <c r="N711" i="3" s="1"/>
  <c r="Q711" i="3" s="1"/>
  <c r="J711" i="3"/>
  <c r="M711" i="3" s="1"/>
  <c r="P711" i="3" s="1"/>
  <c r="I711" i="3"/>
  <c r="L711" i="3" s="1"/>
  <c r="O711" i="3" s="1"/>
  <c r="K211" i="3"/>
  <c r="N211" i="3" s="1"/>
  <c r="Q211" i="3" s="1"/>
  <c r="J211" i="3"/>
  <c r="M211" i="3" s="1"/>
  <c r="P211" i="3" s="1"/>
  <c r="I211" i="3"/>
  <c r="L211" i="3" s="1"/>
  <c r="O211" i="3" s="1"/>
  <c r="I211" i="4"/>
  <c r="M211" i="4" s="1"/>
  <c r="M711" i="4" s="1"/>
  <c r="F211" i="4"/>
  <c r="L711" i="4"/>
  <c r="J211" i="4" l="1"/>
  <c r="N211" i="4" s="1"/>
  <c r="N711" i="4" s="1"/>
  <c r="I712" i="3" s="1" a="1"/>
  <c r="D212" i="4"/>
  <c r="R211" i="3"/>
  <c r="U211" i="3"/>
  <c r="W211" i="3" s="1"/>
  <c r="R711" i="3"/>
  <c r="U711" i="3"/>
  <c r="W711" i="3" s="1"/>
  <c r="J712" i="3" l="1"/>
  <c r="M712" i="3" s="1"/>
  <c r="P712" i="3" s="1"/>
  <c r="K712" i="3"/>
  <c r="N712" i="3" s="1"/>
  <c r="Q712" i="3" s="1"/>
  <c r="I712" i="3"/>
  <c r="L712" i="3" s="1"/>
  <c r="O712" i="3" s="1"/>
  <c r="S711" i="3"/>
  <c r="T711" i="3"/>
  <c r="V711" i="3" s="1"/>
  <c r="X711" i="3" s="1"/>
  <c r="H212" i="4"/>
  <c r="L212" i="4" s="1"/>
  <c r="E212" i="4"/>
  <c r="S211" i="3"/>
  <c r="T211" i="3" s="1"/>
  <c r="V211" i="3" s="1"/>
  <c r="X211" i="3" s="1"/>
  <c r="I212" i="3" a="1"/>
  <c r="I212" i="4" l="1"/>
  <c r="M212" i="4" s="1"/>
  <c r="M712" i="4" s="1"/>
  <c r="F212" i="4"/>
  <c r="K212" i="3"/>
  <c r="N212" i="3" s="1"/>
  <c r="Q212" i="3" s="1"/>
  <c r="J212" i="3"/>
  <c r="M212" i="3" s="1"/>
  <c r="P212" i="3" s="1"/>
  <c r="I212" i="3"/>
  <c r="L212" i="3" s="1"/>
  <c r="O212" i="3" s="1"/>
  <c r="L712" i="4"/>
  <c r="R712" i="3"/>
  <c r="U712" i="3"/>
  <c r="W712" i="3" s="1"/>
  <c r="S712" i="3" l="1"/>
  <c r="T712" i="3"/>
  <c r="V712" i="3" s="1"/>
  <c r="X712" i="3" s="1"/>
  <c r="R212" i="3"/>
  <c r="U212" i="3"/>
  <c r="W212" i="3" s="1"/>
  <c r="J212" i="4"/>
  <c r="N212" i="4" s="1"/>
  <c r="D213" i="4"/>
  <c r="H213" i="4" l="1"/>
  <c r="L213" i="4" s="1"/>
  <c r="E213" i="4"/>
  <c r="N712" i="4"/>
  <c r="I713" i="3" s="1" a="1"/>
  <c r="I213" i="3" a="1"/>
  <c r="S212" i="3"/>
  <c r="T212" i="3" s="1"/>
  <c r="V212" i="3" s="1"/>
  <c r="X212" i="3" s="1"/>
  <c r="K713" i="3" l="1"/>
  <c r="N713" i="3" s="1"/>
  <c r="Q713" i="3" s="1"/>
  <c r="I713" i="3"/>
  <c r="L713" i="3" s="1"/>
  <c r="O713" i="3" s="1"/>
  <c r="J713" i="3"/>
  <c r="M713" i="3" s="1"/>
  <c r="P713" i="3" s="1"/>
  <c r="K213" i="3"/>
  <c r="N213" i="3" s="1"/>
  <c r="Q213" i="3" s="1"/>
  <c r="J213" i="3"/>
  <c r="M213" i="3" s="1"/>
  <c r="P213" i="3" s="1"/>
  <c r="I213" i="3"/>
  <c r="L213" i="3" s="1"/>
  <c r="O213" i="3" s="1"/>
  <c r="I213" i="4"/>
  <c r="M213" i="4" s="1"/>
  <c r="M713" i="4" s="1"/>
  <c r="F213" i="4"/>
  <c r="L713" i="4"/>
  <c r="J213" i="4" l="1"/>
  <c r="N213" i="4" s="1"/>
  <c r="D214" i="4"/>
  <c r="R213" i="3"/>
  <c r="U213" i="3"/>
  <c r="W213" i="3" s="1"/>
  <c r="R713" i="3"/>
  <c r="U713" i="3"/>
  <c r="W713" i="3" s="1"/>
  <c r="S213" i="3" l="1"/>
  <c r="T213" i="3"/>
  <c r="V213" i="3" s="1"/>
  <c r="X213" i="3" s="1"/>
  <c r="S713" i="3"/>
  <c r="T713" i="3"/>
  <c r="V713" i="3" s="1"/>
  <c r="X713" i="3" s="1"/>
  <c r="H214" i="4"/>
  <c r="L214" i="4" s="1"/>
  <c r="E214" i="4"/>
  <c r="N713" i="4"/>
  <c r="I714" i="3" s="1" a="1"/>
  <c r="I214" i="3" a="1"/>
  <c r="K714" i="3" l="1"/>
  <c r="N714" i="3" s="1"/>
  <c r="Q714" i="3" s="1"/>
  <c r="J714" i="3"/>
  <c r="M714" i="3" s="1"/>
  <c r="P714" i="3" s="1"/>
  <c r="I714" i="3"/>
  <c r="L714" i="3" s="1"/>
  <c r="O714" i="3" s="1"/>
  <c r="I214" i="4"/>
  <c r="M214" i="4" s="1"/>
  <c r="M714" i="4" s="1"/>
  <c r="F214" i="4"/>
  <c r="K214" i="3"/>
  <c r="N214" i="3" s="1"/>
  <c r="Q214" i="3" s="1"/>
  <c r="J214" i="3"/>
  <c r="M214" i="3" s="1"/>
  <c r="P214" i="3" s="1"/>
  <c r="I214" i="3"/>
  <c r="L214" i="3" s="1"/>
  <c r="O214" i="3" s="1"/>
  <c r="L714" i="4"/>
  <c r="R214" i="3" l="1"/>
  <c r="U214" i="3"/>
  <c r="W214" i="3" s="1"/>
  <c r="D215" i="4"/>
  <c r="J214" i="4"/>
  <c r="N214" i="4" s="1"/>
  <c r="R714" i="3"/>
  <c r="U714" i="3"/>
  <c r="W714" i="3" s="1"/>
  <c r="N714" i="4" l="1"/>
  <c r="I715" i="3" s="1" a="1"/>
  <c r="I215" i="3" a="1"/>
  <c r="H215" i="4"/>
  <c r="L215" i="4" s="1"/>
  <c r="E215" i="4"/>
  <c r="S714" i="3"/>
  <c r="T714" i="3" s="1"/>
  <c r="V714" i="3" s="1"/>
  <c r="X714" i="3" s="1"/>
  <c r="S214" i="3"/>
  <c r="T214" i="3" s="1"/>
  <c r="V214" i="3" s="1"/>
  <c r="X214" i="3" s="1"/>
  <c r="F215" i="4" l="1"/>
  <c r="I215" i="4"/>
  <c r="M215" i="4" s="1"/>
  <c r="M715" i="4" s="1"/>
  <c r="L715" i="4"/>
  <c r="K215" i="3"/>
  <c r="N215" i="3" s="1"/>
  <c r="Q215" i="3" s="1"/>
  <c r="J215" i="3"/>
  <c r="M215" i="3" s="1"/>
  <c r="P215" i="3" s="1"/>
  <c r="I215" i="3"/>
  <c r="L215" i="3" s="1"/>
  <c r="O215" i="3" s="1"/>
  <c r="K715" i="3"/>
  <c r="N715" i="3" s="1"/>
  <c r="Q715" i="3" s="1"/>
  <c r="J715" i="3"/>
  <c r="M715" i="3" s="1"/>
  <c r="P715" i="3" s="1"/>
  <c r="I715" i="3"/>
  <c r="L715" i="3" s="1"/>
  <c r="O715" i="3" s="1"/>
  <c r="R215" i="3" l="1"/>
  <c r="U215" i="3"/>
  <c r="W215" i="3" s="1"/>
  <c r="R715" i="3"/>
  <c r="U715" i="3"/>
  <c r="W715" i="3" s="1"/>
  <c r="D216" i="4"/>
  <c r="J215" i="4"/>
  <c r="N215" i="4" s="1"/>
  <c r="N715" i="4" s="1"/>
  <c r="I716" i="3" s="1" a="1"/>
  <c r="J716" i="3" l="1"/>
  <c r="M716" i="3" s="1"/>
  <c r="P716" i="3" s="1"/>
  <c r="I716" i="3"/>
  <c r="L716" i="3" s="1"/>
  <c r="O716" i="3" s="1"/>
  <c r="K716" i="3"/>
  <c r="N716" i="3" s="1"/>
  <c r="Q716" i="3" s="1"/>
  <c r="E216" i="4"/>
  <c r="H216" i="4"/>
  <c r="L216" i="4" s="1"/>
  <c r="S215" i="3"/>
  <c r="T215" i="3"/>
  <c r="V215" i="3" s="1"/>
  <c r="X215" i="3" s="1"/>
  <c r="S715" i="3"/>
  <c r="T715" i="3"/>
  <c r="V715" i="3" s="1"/>
  <c r="X715" i="3" s="1"/>
  <c r="I216" i="3" a="1"/>
  <c r="J216" i="3" l="1"/>
  <c r="M216" i="3" s="1"/>
  <c r="P216" i="3" s="1"/>
  <c r="I216" i="3"/>
  <c r="L216" i="3" s="1"/>
  <c r="O216" i="3" s="1"/>
  <c r="K216" i="3"/>
  <c r="N216" i="3" s="1"/>
  <c r="Q216" i="3" s="1"/>
  <c r="L716" i="4"/>
  <c r="F216" i="4"/>
  <c r="I216" i="4"/>
  <c r="M216" i="4" s="1"/>
  <c r="M716" i="4" s="1"/>
  <c r="R716" i="3"/>
  <c r="U716" i="3"/>
  <c r="W716" i="3" s="1"/>
  <c r="S716" i="3" l="1"/>
  <c r="T716" i="3"/>
  <c r="V716" i="3" s="1"/>
  <c r="X716" i="3" s="1"/>
  <c r="D217" i="4"/>
  <c r="J216" i="4"/>
  <c r="N216" i="4" s="1"/>
  <c r="N716" i="4" s="1"/>
  <c r="I717" i="3" a="1"/>
  <c r="R216" i="3"/>
  <c r="U216" i="3"/>
  <c r="W216" i="3" s="1"/>
  <c r="E217" i="4" l="1"/>
  <c r="H217" i="4"/>
  <c r="L217" i="4" s="1"/>
  <c r="I717" i="3"/>
  <c r="L717" i="3" s="1"/>
  <c r="O717" i="3" s="1"/>
  <c r="K717" i="3"/>
  <c r="N717" i="3" s="1"/>
  <c r="Q717" i="3" s="1"/>
  <c r="J717" i="3"/>
  <c r="M717" i="3" s="1"/>
  <c r="P717" i="3" s="1"/>
  <c r="S216" i="3"/>
  <c r="T216" i="3"/>
  <c r="V216" i="3" s="1"/>
  <c r="X216" i="3" s="1"/>
  <c r="I217" i="3" a="1"/>
  <c r="I217" i="3" l="1"/>
  <c r="L217" i="3" s="1"/>
  <c r="O217" i="3" s="1"/>
  <c r="K217" i="3"/>
  <c r="N217" i="3" s="1"/>
  <c r="Q217" i="3" s="1"/>
  <c r="J217" i="3"/>
  <c r="M217" i="3" s="1"/>
  <c r="P217" i="3" s="1"/>
  <c r="L717" i="4"/>
  <c r="R717" i="3"/>
  <c r="U717" i="3"/>
  <c r="W717" i="3" s="1"/>
  <c r="I217" i="4"/>
  <c r="M217" i="4" s="1"/>
  <c r="M717" i="4" s="1"/>
  <c r="F217" i="4"/>
  <c r="S717" i="3" l="1"/>
  <c r="T717" i="3"/>
  <c r="V717" i="3" s="1"/>
  <c r="X717" i="3" s="1"/>
  <c r="D218" i="4"/>
  <c r="J217" i="4"/>
  <c r="N217" i="4" s="1"/>
  <c r="N717" i="4" s="1"/>
  <c r="I718" i="3" s="1" a="1"/>
  <c r="R217" i="3"/>
  <c r="U217" i="3"/>
  <c r="W217" i="3" s="1"/>
  <c r="I718" i="3" l="1"/>
  <c r="L718" i="3" s="1"/>
  <c r="O718" i="3" s="1"/>
  <c r="K718" i="3"/>
  <c r="N718" i="3" s="1"/>
  <c r="Q718" i="3" s="1"/>
  <c r="J718" i="3"/>
  <c r="M718" i="3" s="1"/>
  <c r="P718" i="3" s="1"/>
  <c r="H218" i="4"/>
  <c r="L218" i="4" s="1"/>
  <c r="E218" i="4"/>
  <c r="S217" i="3"/>
  <c r="T217" i="3" s="1"/>
  <c r="V217" i="3" s="1"/>
  <c r="X217" i="3" s="1"/>
  <c r="I218" i="3" a="1"/>
  <c r="I218" i="3" l="1"/>
  <c r="L218" i="3" s="1"/>
  <c r="O218" i="3" s="1"/>
  <c r="K218" i="3"/>
  <c r="N218" i="3" s="1"/>
  <c r="Q218" i="3" s="1"/>
  <c r="J218" i="3"/>
  <c r="M218" i="3" s="1"/>
  <c r="P218" i="3" s="1"/>
  <c r="I218" i="4"/>
  <c r="M218" i="4" s="1"/>
  <c r="M718" i="4" s="1"/>
  <c r="F218" i="4"/>
  <c r="L718" i="4"/>
  <c r="R718" i="3"/>
  <c r="U718" i="3"/>
  <c r="W718" i="3" s="1"/>
  <c r="S718" i="3" l="1"/>
  <c r="T718" i="3"/>
  <c r="V718" i="3" s="1"/>
  <c r="X718" i="3" s="1"/>
  <c r="D219" i="4"/>
  <c r="J218" i="4"/>
  <c r="N218" i="4" s="1"/>
  <c r="R218" i="3"/>
  <c r="U218" i="3"/>
  <c r="W218" i="3" s="1"/>
  <c r="N718" i="4" l="1"/>
  <c r="I719" i="3" s="1" a="1"/>
  <c r="I219" i="3" a="1"/>
  <c r="S218" i="3"/>
  <c r="T218" i="3" s="1"/>
  <c r="V218" i="3" s="1"/>
  <c r="X218" i="3" s="1"/>
  <c r="H219" i="4"/>
  <c r="L219" i="4" s="1"/>
  <c r="E219" i="4"/>
  <c r="I219" i="4" l="1"/>
  <c r="M219" i="4" s="1"/>
  <c r="M719" i="4" s="1"/>
  <c r="F219" i="4"/>
  <c r="L719" i="4"/>
  <c r="K219" i="3"/>
  <c r="N219" i="3" s="1"/>
  <c r="Q219" i="3" s="1"/>
  <c r="J219" i="3"/>
  <c r="M219" i="3" s="1"/>
  <c r="P219" i="3" s="1"/>
  <c r="I219" i="3"/>
  <c r="L219" i="3" s="1"/>
  <c r="O219" i="3" s="1"/>
  <c r="K719" i="3"/>
  <c r="N719" i="3" s="1"/>
  <c r="Q719" i="3" s="1"/>
  <c r="J719" i="3"/>
  <c r="M719" i="3" s="1"/>
  <c r="P719" i="3" s="1"/>
  <c r="I719" i="3"/>
  <c r="L719" i="3" s="1"/>
  <c r="O719" i="3" s="1"/>
  <c r="R219" i="3" l="1"/>
  <c r="U219" i="3"/>
  <c r="W219" i="3" s="1"/>
  <c r="R719" i="3"/>
  <c r="U719" i="3"/>
  <c r="W719" i="3" s="1"/>
  <c r="J219" i="4"/>
  <c r="N219" i="4" s="1"/>
  <c r="D220" i="4"/>
  <c r="H220" i="4" l="1"/>
  <c r="L220" i="4" s="1"/>
  <c r="E220" i="4"/>
  <c r="S719" i="3"/>
  <c r="T719" i="3" s="1"/>
  <c r="V719" i="3" s="1"/>
  <c r="X719" i="3" s="1"/>
  <c r="S219" i="3"/>
  <c r="T219" i="3" s="1"/>
  <c r="V219" i="3" s="1"/>
  <c r="X219" i="3" s="1"/>
  <c r="N719" i="4"/>
  <c r="I720" i="3" s="1" a="1"/>
  <c r="I220" i="3" a="1"/>
  <c r="K220" i="3" l="1"/>
  <c r="N220" i="3" s="1"/>
  <c r="Q220" i="3" s="1"/>
  <c r="J220" i="3"/>
  <c r="M220" i="3" s="1"/>
  <c r="P220" i="3" s="1"/>
  <c r="I220" i="3"/>
  <c r="L220" i="3" s="1"/>
  <c r="O220" i="3" s="1"/>
  <c r="I220" i="4"/>
  <c r="M220" i="4" s="1"/>
  <c r="M720" i="4" s="1"/>
  <c r="F220" i="4"/>
  <c r="J720" i="3"/>
  <c r="M720" i="3" s="1"/>
  <c r="P720" i="3" s="1"/>
  <c r="K720" i="3"/>
  <c r="N720" i="3" s="1"/>
  <c r="Q720" i="3" s="1"/>
  <c r="I720" i="3"/>
  <c r="L720" i="3" s="1"/>
  <c r="O720" i="3" s="1"/>
  <c r="L720" i="4"/>
  <c r="D221" i="4" l="1"/>
  <c r="J220" i="4"/>
  <c r="N220" i="4" s="1"/>
  <c r="R720" i="3"/>
  <c r="U720" i="3"/>
  <c r="W720" i="3" s="1"/>
  <c r="R220" i="3"/>
  <c r="U220" i="3"/>
  <c r="W220" i="3" s="1"/>
  <c r="S720" i="3" l="1"/>
  <c r="T720" i="3"/>
  <c r="V720" i="3" s="1"/>
  <c r="X720" i="3" s="1"/>
  <c r="S220" i="3"/>
  <c r="T220" i="3"/>
  <c r="V220" i="3" s="1"/>
  <c r="X220" i="3" s="1"/>
  <c r="H221" i="4"/>
  <c r="L221" i="4" s="1"/>
  <c r="E221" i="4"/>
  <c r="N720" i="4"/>
  <c r="I721" i="3" s="1" a="1"/>
  <c r="I221" i="3" a="1"/>
  <c r="K721" i="3" l="1"/>
  <c r="N721" i="3" s="1"/>
  <c r="Q721" i="3" s="1"/>
  <c r="I721" i="3"/>
  <c r="L721" i="3" s="1"/>
  <c r="O721" i="3" s="1"/>
  <c r="J721" i="3"/>
  <c r="M721" i="3" s="1"/>
  <c r="P721" i="3" s="1"/>
  <c r="I221" i="4"/>
  <c r="M221" i="4" s="1"/>
  <c r="M721" i="4" s="1"/>
  <c r="F221" i="4"/>
  <c r="K221" i="3"/>
  <c r="N221" i="3" s="1"/>
  <c r="Q221" i="3" s="1"/>
  <c r="J221" i="3"/>
  <c r="M221" i="3" s="1"/>
  <c r="P221" i="3" s="1"/>
  <c r="I221" i="3"/>
  <c r="L221" i="3" s="1"/>
  <c r="O221" i="3" s="1"/>
  <c r="L721" i="4"/>
  <c r="R221" i="3" l="1"/>
  <c r="U221" i="3"/>
  <c r="W221" i="3" s="1"/>
  <c r="D222" i="4"/>
  <c r="J221" i="4"/>
  <c r="N221" i="4" s="1"/>
  <c r="R721" i="3"/>
  <c r="U721" i="3"/>
  <c r="W721" i="3" s="1"/>
  <c r="H222" i="4" l="1"/>
  <c r="L222" i="4" s="1"/>
  <c r="E222" i="4"/>
  <c r="N721" i="4"/>
  <c r="I722" i="3" s="1" a="1"/>
  <c r="I222" i="3" a="1"/>
  <c r="S221" i="3"/>
  <c r="T221" i="3"/>
  <c r="V221" i="3" s="1"/>
  <c r="X221" i="3" s="1"/>
  <c r="S721" i="3"/>
  <c r="T721" i="3"/>
  <c r="V721" i="3" s="1"/>
  <c r="X721" i="3" s="1"/>
  <c r="K722" i="3" l="1"/>
  <c r="N722" i="3" s="1"/>
  <c r="Q722" i="3" s="1"/>
  <c r="J722" i="3"/>
  <c r="M722" i="3" s="1"/>
  <c r="P722" i="3" s="1"/>
  <c r="I722" i="3"/>
  <c r="L722" i="3" s="1"/>
  <c r="O722" i="3" s="1"/>
  <c r="F222" i="4"/>
  <c r="I222" i="4"/>
  <c r="M222" i="4" s="1"/>
  <c r="M722" i="4" s="1"/>
  <c r="K222" i="3"/>
  <c r="N222" i="3" s="1"/>
  <c r="Q222" i="3" s="1"/>
  <c r="J222" i="3"/>
  <c r="M222" i="3" s="1"/>
  <c r="P222" i="3" s="1"/>
  <c r="I222" i="3"/>
  <c r="L222" i="3" s="1"/>
  <c r="O222" i="3" s="1"/>
  <c r="L722" i="4"/>
  <c r="R222" i="3" l="1"/>
  <c r="U222" i="3"/>
  <c r="W222" i="3" s="1"/>
  <c r="D223" i="4"/>
  <c r="J222" i="4"/>
  <c r="N222" i="4" s="1"/>
  <c r="R722" i="3"/>
  <c r="U722" i="3"/>
  <c r="W722" i="3" s="1"/>
  <c r="N722" i="4" l="1"/>
  <c r="I723" i="3" s="1" a="1"/>
  <c r="I223" i="3" a="1"/>
  <c r="E223" i="4"/>
  <c r="H223" i="4"/>
  <c r="L223" i="4" s="1"/>
  <c r="S722" i="3"/>
  <c r="T722" i="3" s="1"/>
  <c r="V722" i="3" s="1"/>
  <c r="X722" i="3" s="1"/>
  <c r="S222" i="3"/>
  <c r="T222" i="3" s="1"/>
  <c r="V222" i="3" s="1"/>
  <c r="X222" i="3" s="1"/>
  <c r="L723" i="4" l="1"/>
  <c r="I223" i="4"/>
  <c r="M223" i="4" s="1"/>
  <c r="M723" i="4" s="1"/>
  <c r="F223" i="4"/>
  <c r="K223" i="3"/>
  <c r="N223" i="3" s="1"/>
  <c r="Q223" i="3" s="1"/>
  <c r="J223" i="3"/>
  <c r="M223" i="3" s="1"/>
  <c r="P223" i="3" s="1"/>
  <c r="I223" i="3"/>
  <c r="L223" i="3" s="1"/>
  <c r="O223" i="3" s="1"/>
  <c r="K723" i="3"/>
  <c r="N723" i="3" s="1"/>
  <c r="Q723" i="3" s="1"/>
  <c r="J723" i="3"/>
  <c r="M723" i="3" s="1"/>
  <c r="P723" i="3" s="1"/>
  <c r="I723" i="3"/>
  <c r="L723" i="3" s="1"/>
  <c r="O723" i="3" s="1"/>
  <c r="D224" i="4" l="1"/>
  <c r="J223" i="4"/>
  <c r="N223" i="4" s="1"/>
  <c r="N723" i="4" s="1"/>
  <c r="R223" i="3"/>
  <c r="U223" i="3"/>
  <c r="W223" i="3" s="1"/>
  <c r="R723" i="3"/>
  <c r="U723" i="3"/>
  <c r="W723" i="3" s="1"/>
  <c r="I224" i="3" a="1"/>
  <c r="I724" i="3" a="1"/>
  <c r="J724" i="3" l="1"/>
  <c r="M724" i="3" s="1"/>
  <c r="P724" i="3" s="1"/>
  <c r="I724" i="3"/>
  <c r="L724" i="3" s="1"/>
  <c r="O724" i="3" s="1"/>
  <c r="K724" i="3"/>
  <c r="N724" i="3" s="1"/>
  <c r="Q724" i="3" s="1"/>
  <c r="S223" i="3"/>
  <c r="T223" i="3"/>
  <c r="V223" i="3" s="1"/>
  <c r="X223" i="3" s="1"/>
  <c r="S723" i="3"/>
  <c r="T723" i="3"/>
  <c r="V723" i="3" s="1"/>
  <c r="X723" i="3" s="1"/>
  <c r="J224" i="3"/>
  <c r="M224" i="3" s="1"/>
  <c r="P224" i="3" s="1"/>
  <c r="I224" i="3"/>
  <c r="L224" i="3" s="1"/>
  <c r="O224" i="3" s="1"/>
  <c r="K224" i="3"/>
  <c r="N224" i="3" s="1"/>
  <c r="Q224" i="3" s="1"/>
  <c r="E224" i="4"/>
  <c r="H224" i="4"/>
  <c r="L224" i="4" s="1"/>
  <c r="R224" i="3" l="1"/>
  <c r="U224" i="3"/>
  <c r="W224" i="3" s="1"/>
  <c r="I224" i="4"/>
  <c r="M224" i="4" s="1"/>
  <c r="M724" i="4" s="1"/>
  <c r="F224" i="4"/>
  <c r="L724" i="4"/>
  <c r="R724" i="3"/>
  <c r="U724" i="3"/>
  <c r="W724" i="3" s="1"/>
  <c r="S724" i="3" l="1"/>
  <c r="T724" i="3"/>
  <c r="V724" i="3" s="1"/>
  <c r="X724" i="3" s="1"/>
  <c r="D225" i="4"/>
  <c r="J224" i="4"/>
  <c r="N224" i="4" s="1"/>
  <c r="N724" i="4" s="1"/>
  <c r="I725" i="3" s="1" a="1"/>
  <c r="S224" i="3"/>
  <c r="T224" i="3"/>
  <c r="V224" i="3" s="1"/>
  <c r="X224" i="3" s="1"/>
  <c r="I725" i="3" l="1"/>
  <c r="L725" i="3" s="1"/>
  <c r="O725" i="3" s="1"/>
  <c r="K725" i="3"/>
  <c r="N725" i="3" s="1"/>
  <c r="Q725" i="3" s="1"/>
  <c r="J725" i="3"/>
  <c r="M725" i="3" s="1"/>
  <c r="P725" i="3" s="1"/>
  <c r="E225" i="4"/>
  <c r="H225" i="4"/>
  <c r="L225" i="4" s="1"/>
  <c r="I225" i="3" a="1"/>
  <c r="L725" i="4" l="1"/>
  <c r="I225" i="3"/>
  <c r="L225" i="3" s="1"/>
  <c r="O225" i="3" s="1"/>
  <c r="K225" i="3"/>
  <c r="N225" i="3" s="1"/>
  <c r="Q225" i="3" s="1"/>
  <c r="J225" i="3"/>
  <c r="M225" i="3" s="1"/>
  <c r="P225" i="3" s="1"/>
  <c r="I225" i="4"/>
  <c r="M225" i="4" s="1"/>
  <c r="M725" i="4" s="1"/>
  <c r="F225" i="4"/>
  <c r="R725" i="3"/>
  <c r="U725" i="3"/>
  <c r="W725" i="3" s="1"/>
  <c r="S725" i="3" l="1"/>
  <c r="T725" i="3"/>
  <c r="V725" i="3" s="1"/>
  <c r="X725" i="3" s="1"/>
  <c r="D226" i="4"/>
  <c r="J225" i="4"/>
  <c r="N225" i="4" s="1"/>
  <c r="N725" i="4" s="1"/>
  <c r="R225" i="3"/>
  <c r="U225" i="3"/>
  <c r="W225" i="3" s="1"/>
  <c r="I226" i="3" a="1"/>
  <c r="I726" i="3" a="1"/>
  <c r="S225" i="3" l="1"/>
  <c r="T225" i="3"/>
  <c r="V225" i="3" s="1"/>
  <c r="X225" i="3" s="1"/>
  <c r="I226" i="3"/>
  <c r="L226" i="3" s="1"/>
  <c r="O226" i="3" s="1"/>
  <c r="K226" i="3"/>
  <c r="N226" i="3" s="1"/>
  <c r="Q226" i="3" s="1"/>
  <c r="J226" i="3"/>
  <c r="M226" i="3" s="1"/>
  <c r="P226" i="3" s="1"/>
  <c r="E226" i="4"/>
  <c r="H226" i="4"/>
  <c r="L226" i="4" s="1"/>
  <c r="I726" i="3"/>
  <c r="L726" i="3" s="1"/>
  <c r="O726" i="3" s="1"/>
  <c r="K726" i="3"/>
  <c r="N726" i="3" s="1"/>
  <c r="Q726" i="3" s="1"/>
  <c r="J726" i="3"/>
  <c r="M726" i="3" s="1"/>
  <c r="P726" i="3" s="1"/>
  <c r="L726" i="4" l="1"/>
  <c r="R726" i="3"/>
  <c r="U726" i="3"/>
  <c r="W726" i="3" s="1"/>
  <c r="I226" i="4"/>
  <c r="M226" i="4" s="1"/>
  <c r="M726" i="4" s="1"/>
  <c r="F226" i="4"/>
  <c r="R226" i="3"/>
  <c r="U226" i="3"/>
  <c r="W226" i="3" s="1"/>
  <c r="D227" i="4" l="1"/>
  <c r="J226" i="4"/>
  <c r="N226" i="4" s="1"/>
  <c r="N726" i="4" s="1"/>
  <c r="S726" i="3"/>
  <c r="T726" i="3"/>
  <c r="V726" i="3" s="1"/>
  <c r="X726" i="3" s="1"/>
  <c r="I227" i="3" a="1"/>
  <c r="S226" i="3"/>
  <c r="T226" i="3"/>
  <c r="V226" i="3" s="1"/>
  <c r="X226" i="3" s="1"/>
  <c r="I727" i="3" a="1"/>
  <c r="K727" i="3" l="1"/>
  <c r="N727" i="3" s="1"/>
  <c r="Q727" i="3" s="1"/>
  <c r="J727" i="3"/>
  <c r="M727" i="3" s="1"/>
  <c r="P727" i="3" s="1"/>
  <c r="I727" i="3"/>
  <c r="L727" i="3" s="1"/>
  <c r="O727" i="3" s="1"/>
  <c r="K227" i="3"/>
  <c r="N227" i="3" s="1"/>
  <c r="Q227" i="3" s="1"/>
  <c r="J227" i="3"/>
  <c r="M227" i="3" s="1"/>
  <c r="P227" i="3" s="1"/>
  <c r="I227" i="3"/>
  <c r="L227" i="3" s="1"/>
  <c r="O227" i="3" s="1"/>
  <c r="E227" i="4"/>
  <c r="H227" i="4"/>
  <c r="L227" i="4" s="1"/>
  <c r="L727" i="4" l="1"/>
  <c r="I227" i="4"/>
  <c r="M227" i="4" s="1"/>
  <c r="M727" i="4" s="1"/>
  <c r="F227" i="4"/>
  <c r="R227" i="3"/>
  <c r="U227" i="3"/>
  <c r="W227" i="3" s="1"/>
  <c r="R727" i="3"/>
  <c r="U727" i="3"/>
  <c r="W727" i="3" s="1"/>
  <c r="S727" i="3" l="1"/>
  <c r="T727" i="3"/>
  <c r="V727" i="3" s="1"/>
  <c r="X727" i="3" s="1"/>
  <c r="J227" i="4"/>
  <c r="N227" i="4" s="1"/>
  <c r="N727" i="4" s="1"/>
  <c r="D228" i="4"/>
  <c r="S227" i="3"/>
  <c r="T227" i="3"/>
  <c r="V227" i="3" s="1"/>
  <c r="X227" i="3" s="1"/>
  <c r="I228" i="3" a="1"/>
  <c r="I728" i="3" a="1"/>
  <c r="K228" i="3" l="1"/>
  <c r="N228" i="3" s="1"/>
  <c r="Q228" i="3" s="1"/>
  <c r="J228" i="3"/>
  <c r="M228" i="3" s="1"/>
  <c r="P228" i="3" s="1"/>
  <c r="I228" i="3"/>
  <c r="L228" i="3" s="1"/>
  <c r="O228" i="3" s="1"/>
  <c r="E228" i="4"/>
  <c r="H228" i="4"/>
  <c r="L228" i="4" s="1"/>
  <c r="J728" i="3"/>
  <c r="M728" i="3" s="1"/>
  <c r="P728" i="3" s="1"/>
  <c r="K728" i="3"/>
  <c r="N728" i="3" s="1"/>
  <c r="Q728" i="3" s="1"/>
  <c r="I728" i="3"/>
  <c r="L728" i="3" s="1"/>
  <c r="O728" i="3" s="1"/>
  <c r="R728" i="3" l="1"/>
  <c r="U728" i="3"/>
  <c r="W728" i="3" s="1"/>
  <c r="L728" i="4"/>
  <c r="I228" i="4"/>
  <c r="M228" i="4" s="1"/>
  <c r="M728" i="4" s="1"/>
  <c r="F228" i="4"/>
  <c r="R228" i="3"/>
  <c r="U228" i="3"/>
  <c r="W228" i="3" s="1"/>
  <c r="S228" i="3" l="1"/>
  <c r="T228" i="3"/>
  <c r="V228" i="3" s="1"/>
  <c r="X228" i="3" s="1"/>
  <c r="D229" i="4"/>
  <c r="J228" i="4"/>
  <c r="N228" i="4" s="1"/>
  <c r="N728" i="4" s="1"/>
  <c r="I729" i="3" s="1" a="1"/>
  <c r="S728" i="3"/>
  <c r="T728" i="3"/>
  <c r="V728" i="3" s="1"/>
  <c r="X728" i="3" s="1"/>
  <c r="K729" i="3" l="1"/>
  <c r="N729" i="3" s="1"/>
  <c r="Q729" i="3" s="1"/>
  <c r="I729" i="3"/>
  <c r="L729" i="3" s="1"/>
  <c r="O729" i="3" s="1"/>
  <c r="J729" i="3"/>
  <c r="M729" i="3" s="1"/>
  <c r="P729" i="3" s="1"/>
  <c r="H229" i="4"/>
  <c r="L229" i="4" s="1"/>
  <c r="E229" i="4"/>
  <c r="I229" i="3" a="1"/>
  <c r="K229" i="3" l="1"/>
  <c r="N229" i="3" s="1"/>
  <c r="Q229" i="3" s="1"/>
  <c r="J229" i="3"/>
  <c r="M229" i="3" s="1"/>
  <c r="P229" i="3" s="1"/>
  <c r="I229" i="3"/>
  <c r="L229" i="3" s="1"/>
  <c r="O229" i="3" s="1"/>
  <c r="I229" i="4"/>
  <c r="M229" i="4" s="1"/>
  <c r="M729" i="4" s="1"/>
  <c r="F229" i="4"/>
  <c r="L729" i="4"/>
  <c r="R729" i="3"/>
  <c r="U729" i="3"/>
  <c r="W729" i="3" s="1"/>
  <c r="S729" i="3" l="1"/>
  <c r="T729" i="3"/>
  <c r="V729" i="3" s="1"/>
  <c r="X729" i="3" s="1"/>
  <c r="D230" i="4"/>
  <c r="J229" i="4"/>
  <c r="N229" i="4" s="1"/>
  <c r="R229" i="3"/>
  <c r="U229" i="3"/>
  <c r="W229" i="3" s="1"/>
  <c r="S229" i="3" l="1"/>
  <c r="T229" i="3"/>
  <c r="V229" i="3" s="1"/>
  <c r="X229" i="3" s="1"/>
  <c r="E230" i="4"/>
  <c r="H230" i="4"/>
  <c r="L230" i="4" s="1"/>
  <c r="N729" i="4"/>
  <c r="I730" i="3" s="1" a="1"/>
  <c r="I230" i="3" a="1"/>
  <c r="K730" i="3" l="1"/>
  <c r="N730" i="3" s="1"/>
  <c r="Q730" i="3" s="1"/>
  <c r="J730" i="3"/>
  <c r="M730" i="3" s="1"/>
  <c r="P730" i="3" s="1"/>
  <c r="I730" i="3"/>
  <c r="L730" i="3" s="1"/>
  <c r="O730" i="3" s="1"/>
  <c r="K230" i="3"/>
  <c r="N230" i="3" s="1"/>
  <c r="Q230" i="3" s="1"/>
  <c r="J230" i="3"/>
  <c r="M230" i="3" s="1"/>
  <c r="P230" i="3" s="1"/>
  <c r="I230" i="3"/>
  <c r="L230" i="3" s="1"/>
  <c r="O230" i="3" s="1"/>
  <c r="L730" i="4"/>
  <c r="F230" i="4"/>
  <c r="I230" i="4"/>
  <c r="M230" i="4" s="1"/>
  <c r="M730" i="4" s="1"/>
  <c r="D231" i="4" l="1"/>
  <c r="J230" i="4"/>
  <c r="N230" i="4" s="1"/>
  <c r="N730" i="4" s="1"/>
  <c r="I731" i="3" s="1" a="1"/>
  <c r="R230" i="3"/>
  <c r="U230" i="3"/>
  <c r="W230" i="3" s="1"/>
  <c r="R730" i="3"/>
  <c r="U730" i="3"/>
  <c r="W730" i="3" s="1"/>
  <c r="K731" i="3" l="1"/>
  <c r="N731" i="3" s="1"/>
  <c r="Q731" i="3" s="1"/>
  <c r="J731" i="3"/>
  <c r="M731" i="3" s="1"/>
  <c r="P731" i="3" s="1"/>
  <c r="I731" i="3"/>
  <c r="L731" i="3" s="1"/>
  <c r="O731" i="3" s="1"/>
  <c r="S730" i="3"/>
  <c r="T730" i="3" s="1"/>
  <c r="V730" i="3" s="1"/>
  <c r="X730" i="3" s="1"/>
  <c r="I231" i="3" a="1"/>
  <c r="S230" i="3"/>
  <c r="T230" i="3" s="1"/>
  <c r="V230" i="3" s="1"/>
  <c r="X230" i="3" s="1"/>
  <c r="E231" i="4"/>
  <c r="H231" i="4"/>
  <c r="L231" i="4" s="1"/>
  <c r="F231" i="4" l="1"/>
  <c r="I231" i="4"/>
  <c r="M231" i="4" s="1"/>
  <c r="M731" i="4" s="1"/>
  <c r="K231" i="3"/>
  <c r="N231" i="3" s="1"/>
  <c r="Q231" i="3" s="1"/>
  <c r="J231" i="3"/>
  <c r="M231" i="3" s="1"/>
  <c r="P231" i="3" s="1"/>
  <c r="I231" i="3"/>
  <c r="L231" i="3" s="1"/>
  <c r="O231" i="3" s="1"/>
  <c r="L731" i="4"/>
  <c r="R731" i="3"/>
  <c r="U731" i="3"/>
  <c r="W731" i="3" s="1"/>
  <c r="S731" i="3" l="1"/>
  <c r="T731" i="3"/>
  <c r="V731" i="3" s="1"/>
  <c r="X731" i="3" s="1"/>
  <c r="R231" i="3"/>
  <c r="U231" i="3"/>
  <c r="W231" i="3" s="1"/>
  <c r="D232" i="4"/>
  <c r="J231" i="4"/>
  <c r="N231" i="4" s="1"/>
  <c r="E232" i="4" l="1"/>
  <c r="H232" i="4"/>
  <c r="L232" i="4" s="1"/>
  <c r="S231" i="3"/>
  <c r="T231" i="3"/>
  <c r="V231" i="3" s="1"/>
  <c r="X231" i="3" s="1"/>
  <c r="N731" i="4"/>
  <c r="I732" i="3" s="1" a="1"/>
  <c r="I232" i="3" a="1"/>
  <c r="J232" i="3" l="1"/>
  <c r="M232" i="3" s="1"/>
  <c r="P232" i="3" s="1"/>
  <c r="I232" i="3"/>
  <c r="L232" i="3" s="1"/>
  <c r="O232" i="3" s="1"/>
  <c r="K232" i="3"/>
  <c r="N232" i="3" s="1"/>
  <c r="Q232" i="3" s="1"/>
  <c r="J732" i="3"/>
  <c r="M732" i="3" s="1"/>
  <c r="P732" i="3" s="1"/>
  <c r="I732" i="3"/>
  <c r="L732" i="3" s="1"/>
  <c r="O732" i="3" s="1"/>
  <c r="K732" i="3"/>
  <c r="N732" i="3" s="1"/>
  <c r="Q732" i="3" s="1"/>
  <c r="L732" i="4"/>
  <c r="F232" i="4"/>
  <c r="I232" i="4"/>
  <c r="M232" i="4" s="1"/>
  <c r="M732" i="4" s="1"/>
  <c r="D233" i="4" l="1"/>
  <c r="J232" i="4"/>
  <c r="N232" i="4" s="1"/>
  <c r="N732" i="4" s="1"/>
  <c r="I733" i="3" a="1"/>
  <c r="R732" i="3"/>
  <c r="U732" i="3"/>
  <c r="W732" i="3" s="1"/>
  <c r="R232" i="3"/>
  <c r="U232" i="3"/>
  <c r="W232" i="3" s="1"/>
  <c r="I733" i="3" l="1"/>
  <c r="L733" i="3" s="1"/>
  <c r="O733" i="3" s="1"/>
  <c r="K733" i="3"/>
  <c r="N733" i="3" s="1"/>
  <c r="Q733" i="3" s="1"/>
  <c r="J733" i="3"/>
  <c r="M733" i="3" s="1"/>
  <c r="P733" i="3" s="1"/>
  <c r="S732" i="3"/>
  <c r="T732" i="3"/>
  <c r="V732" i="3" s="1"/>
  <c r="X732" i="3" s="1"/>
  <c r="S232" i="3"/>
  <c r="T232" i="3"/>
  <c r="V232" i="3" s="1"/>
  <c r="X232" i="3" s="1"/>
  <c r="I233" i="3" a="1"/>
  <c r="E233" i="4"/>
  <c r="H233" i="4"/>
  <c r="L233" i="4" s="1"/>
  <c r="L733" i="4" l="1"/>
  <c r="F233" i="4"/>
  <c r="I233" i="4"/>
  <c r="M233" i="4" s="1"/>
  <c r="M733" i="4" s="1"/>
  <c r="I233" i="3"/>
  <c r="L233" i="3" s="1"/>
  <c r="O233" i="3" s="1"/>
  <c r="K233" i="3"/>
  <c r="N233" i="3" s="1"/>
  <c r="Q233" i="3" s="1"/>
  <c r="J233" i="3"/>
  <c r="M233" i="3" s="1"/>
  <c r="P233" i="3" s="1"/>
  <c r="R733" i="3"/>
  <c r="U733" i="3"/>
  <c r="W733" i="3" s="1"/>
  <c r="S733" i="3" l="1"/>
  <c r="T733" i="3" s="1"/>
  <c r="V733" i="3" s="1"/>
  <c r="X733" i="3" s="1"/>
  <c r="D234" i="4"/>
  <c r="J233" i="4"/>
  <c r="N233" i="4" s="1"/>
  <c r="N733" i="4" s="1"/>
  <c r="I234" i="3" a="1"/>
  <c r="R233" i="3"/>
  <c r="U233" i="3"/>
  <c r="W233" i="3" s="1"/>
  <c r="I734" i="3" a="1"/>
  <c r="I234" i="3" l="1"/>
  <c r="L234" i="3" s="1"/>
  <c r="O234" i="3" s="1"/>
  <c r="K234" i="3"/>
  <c r="N234" i="3" s="1"/>
  <c r="Q234" i="3" s="1"/>
  <c r="J234" i="3"/>
  <c r="M234" i="3" s="1"/>
  <c r="P234" i="3" s="1"/>
  <c r="I734" i="3"/>
  <c r="L734" i="3" s="1"/>
  <c r="O734" i="3" s="1"/>
  <c r="K734" i="3"/>
  <c r="N734" i="3" s="1"/>
  <c r="Q734" i="3" s="1"/>
  <c r="J734" i="3"/>
  <c r="M734" i="3" s="1"/>
  <c r="P734" i="3" s="1"/>
  <c r="S233" i="3"/>
  <c r="T233" i="3" s="1"/>
  <c r="V233" i="3" s="1"/>
  <c r="X233" i="3" s="1"/>
  <c r="E234" i="4"/>
  <c r="H234" i="4"/>
  <c r="L234" i="4" s="1"/>
  <c r="F234" i="4" l="1"/>
  <c r="I234" i="4"/>
  <c r="M234" i="4" s="1"/>
  <c r="M734" i="4" s="1"/>
  <c r="L734" i="4"/>
  <c r="R734" i="3"/>
  <c r="U734" i="3"/>
  <c r="W734" i="3" s="1"/>
  <c r="R234" i="3"/>
  <c r="U234" i="3"/>
  <c r="W234" i="3" s="1"/>
  <c r="S234" i="3" l="1"/>
  <c r="T234" i="3" s="1"/>
  <c r="V234" i="3" s="1"/>
  <c r="X234" i="3" s="1"/>
  <c r="S734" i="3"/>
  <c r="T734" i="3"/>
  <c r="V734" i="3" s="1"/>
  <c r="X734" i="3" s="1"/>
  <c r="D235" i="4"/>
  <c r="J234" i="4"/>
  <c r="N234" i="4" s="1"/>
  <c r="H235" i="4" l="1"/>
  <c r="L235" i="4" s="1"/>
  <c r="E235" i="4"/>
  <c r="N734" i="4"/>
  <c r="I735" i="3" s="1" a="1"/>
  <c r="I235" i="3" a="1"/>
  <c r="K235" i="3" l="1"/>
  <c r="N235" i="3" s="1"/>
  <c r="Q235" i="3" s="1"/>
  <c r="J235" i="3"/>
  <c r="M235" i="3" s="1"/>
  <c r="P235" i="3" s="1"/>
  <c r="I235" i="3"/>
  <c r="L235" i="3" s="1"/>
  <c r="O235" i="3" s="1"/>
  <c r="F235" i="4"/>
  <c r="I235" i="4"/>
  <c r="M235" i="4" s="1"/>
  <c r="M735" i="4" s="1"/>
  <c r="K735" i="3"/>
  <c r="N735" i="3" s="1"/>
  <c r="Q735" i="3" s="1"/>
  <c r="J735" i="3"/>
  <c r="M735" i="3" s="1"/>
  <c r="P735" i="3" s="1"/>
  <c r="I735" i="3"/>
  <c r="L735" i="3" s="1"/>
  <c r="O735" i="3" s="1"/>
  <c r="L735" i="4"/>
  <c r="R735" i="3" l="1"/>
  <c r="U735" i="3"/>
  <c r="W735" i="3" s="1"/>
  <c r="J235" i="4"/>
  <c r="N235" i="4" s="1"/>
  <c r="D236" i="4"/>
  <c r="R235" i="3"/>
  <c r="U235" i="3"/>
  <c r="W235" i="3" s="1"/>
  <c r="S235" i="3" l="1"/>
  <c r="T235" i="3"/>
  <c r="V235" i="3" s="1"/>
  <c r="X235" i="3" s="1"/>
  <c r="H236" i="4"/>
  <c r="L236" i="4" s="1"/>
  <c r="E236" i="4"/>
  <c r="N735" i="4"/>
  <c r="I736" i="3" s="1" a="1"/>
  <c r="I236" i="3" a="1"/>
  <c r="S735" i="3"/>
  <c r="T735" i="3" s="1"/>
  <c r="V735" i="3" s="1"/>
  <c r="X735" i="3" s="1"/>
  <c r="K236" i="3" l="1"/>
  <c r="N236" i="3" s="1"/>
  <c r="Q236" i="3" s="1"/>
  <c r="J236" i="3"/>
  <c r="M236" i="3" s="1"/>
  <c r="P236" i="3" s="1"/>
  <c r="I236" i="3"/>
  <c r="L236" i="3" s="1"/>
  <c r="O236" i="3" s="1"/>
  <c r="I236" i="4"/>
  <c r="M236" i="4" s="1"/>
  <c r="M736" i="4" s="1"/>
  <c r="F236" i="4"/>
  <c r="J736" i="3"/>
  <c r="M736" i="3" s="1"/>
  <c r="P736" i="3" s="1"/>
  <c r="K736" i="3"/>
  <c r="N736" i="3" s="1"/>
  <c r="Q736" i="3" s="1"/>
  <c r="I736" i="3"/>
  <c r="L736" i="3" s="1"/>
  <c r="O736" i="3" s="1"/>
  <c r="L736" i="4"/>
  <c r="R736" i="3" l="1"/>
  <c r="U736" i="3"/>
  <c r="W736" i="3" s="1"/>
  <c r="J236" i="4"/>
  <c r="N236" i="4" s="1"/>
  <c r="D237" i="4"/>
  <c r="R236" i="3"/>
  <c r="U236" i="3"/>
  <c r="W236" i="3" s="1"/>
  <c r="S236" i="3" l="1"/>
  <c r="T236" i="3"/>
  <c r="V236" i="3" s="1"/>
  <c r="X236" i="3" s="1"/>
  <c r="N736" i="4"/>
  <c r="I737" i="3" s="1" a="1"/>
  <c r="I237" i="3" a="1"/>
  <c r="H237" i="4"/>
  <c r="L237" i="4" s="1"/>
  <c r="E237" i="4"/>
  <c r="S736" i="3"/>
  <c r="T736" i="3"/>
  <c r="V736" i="3" s="1"/>
  <c r="X736" i="3" s="1"/>
  <c r="L737" i="4" l="1"/>
  <c r="K237" i="3"/>
  <c r="N237" i="3" s="1"/>
  <c r="Q237" i="3" s="1"/>
  <c r="J237" i="3"/>
  <c r="M237" i="3" s="1"/>
  <c r="P237" i="3" s="1"/>
  <c r="I237" i="3"/>
  <c r="L237" i="3" s="1"/>
  <c r="O237" i="3" s="1"/>
  <c r="I237" i="4"/>
  <c r="M237" i="4" s="1"/>
  <c r="M737" i="4" s="1"/>
  <c r="F237" i="4"/>
  <c r="K737" i="3"/>
  <c r="N737" i="3" s="1"/>
  <c r="Q737" i="3" s="1"/>
  <c r="I737" i="3"/>
  <c r="L737" i="3" s="1"/>
  <c r="O737" i="3" s="1"/>
  <c r="J737" i="3"/>
  <c r="M737" i="3" s="1"/>
  <c r="P737" i="3" s="1"/>
  <c r="J237" i="4" l="1"/>
  <c r="N237" i="4" s="1"/>
  <c r="N737" i="4" s="1"/>
  <c r="D238" i="4"/>
  <c r="R237" i="3"/>
  <c r="U237" i="3"/>
  <c r="W237" i="3" s="1"/>
  <c r="I238" i="3" a="1"/>
  <c r="R737" i="3"/>
  <c r="U737" i="3"/>
  <c r="W737" i="3" s="1"/>
  <c r="I738" i="3" a="1"/>
  <c r="K238" i="3" l="1"/>
  <c r="N238" i="3" s="1"/>
  <c r="Q238" i="3" s="1"/>
  <c r="J238" i="3"/>
  <c r="M238" i="3" s="1"/>
  <c r="P238" i="3" s="1"/>
  <c r="I238" i="3"/>
  <c r="L238" i="3" s="1"/>
  <c r="O238" i="3" s="1"/>
  <c r="K738" i="3"/>
  <c r="N738" i="3" s="1"/>
  <c r="Q738" i="3" s="1"/>
  <c r="J738" i="3"/>
  <c r="M738" i="3" s="1"/>
  <c r="P738" i="3" s="1"/>
  <c r="I738" i="3"/>
  <c r="L738" i="3" s="1"/>
  <c r="O738" i="3" s="1"/>
  <c r="S237" i="3"/>
  <c r="T237" i="3" s="1"/>
  <c r="V237" i="3" s="1"/>
  <c r="X237" i="3" s="1"/>
  <c r="H238" i="4"/>
  <c r="L238" i="4" s="1"/>
  <c r="E238" i="4"/>
  <c r="S737" i="3"/>
  <c r="T737" i="3" s="1"/>
  <c r="V737" i="3" s="1"/>
  <c r="X737" i="3" s="1"/>
  <c r="L738" i="4" l="1"/>
  <c r="F238" i="4"/>
  <c r="I238" i="4"/>
  <c r="M238" i="4" s="1"/>
  <c r="M738" i="4" s="1"/>
  <c r="R738" i="3"/>
  <c r="U738" i="3"/>
  <c r="W738" i="3" s="1"/>
  <c r="R238" i="3"/>
  <c r="U238" i="3"/>
  <c r="W238" i="3" s="1"/>
  <c r="J238" i="4" l="1"/>
  <c r="N238" i="4" s="1"/>
  <c r="N738" i="4" s="1"/>
  <c r="D239" i="4"/>
  <c r="S238" i="3"/>
  <c r="T238" i="3" s="1"/>
  <c r="V238" i="3" s="1"/>
  <c r="X238" i="3" s="1"/>
  <c r="I239" i="3" a="1"/>
  <c r="S738" i="3"/>
  <c r="T738" i="3"/>
  <c r="V738" i="3" s="1"/>
  <c r="X738" i="3" s="1"/>
  <c r="I739" i="3" a="1"/>
  <c r="K239" i="3" l="1"/>
  <c r="N239" i="3" s="1"/>
  <c r="Q239" i="3" s="1"/>
  <c r="J239" i="3"/>
  <c r="M239" i="3" s="1"/>
  <c r="P239" i="3" s="1"/>
  <c r="I239" i="3"/>
  <c r="L239" i="3" s="1"/>
  <c r="O239" i="3" s="1"/>
  <c r="E239" i="4"/>
  <c r="H239" i="4"/>
  <c r="L239" i="4" s="1"/>
  <c r="K739" i="3"/>
  <c r="N739" i="3" s="1"/>
  <c r="Q739" i="3" s="1"/>
  <c r="J739" i="3"/>
  <c r="M739" i="3" s="1"/>
  <c r="P739" i="3" s="1"/>
  <c r="I739" i="3"/>
  <c r="L739" i="3" s="1"/>
  <c r="O739" i="3" s="1"/>
  <c r="R739" i="3" l="1"/>
  <c r="U739" i="3"/>
  <c r="W739" i="3" s="1"/>
  <c r="L739" i="4"/>
  <c r="F239" i="4"/>
  <c r="I239" i="4"/>
  <c r="M239" i="4" s="1"/>
  <c r="M739" i="4" s="1"/>
  <c r="R239" i="3"/>
  <c r="U239" i="3"/>
  <c r="W239" i="3" s="1"/>
  <c r="S239" i="3" l="1"/>
  <c r="T239" i="3"/>
  <c r="V239" i="3" s="1"/>
  <c r="X239" i="3" s="1"/>
  <c r="D240" i="4"/>
  <c r="J239" i="4"/>
  <c r="N239" i="4" s="1"/>
  <c r="N739" i="4" s="1"/>
  <c r="I240" i="3" a="1"/>
  <c r="I740" i="3" a="1"/>
  <c r="S739" i="3"/>
  <c r="T739" i="3"/>
  <c r="V739" i="3" s="1"/>
  <c r="X739" i="3" s="1"/>
  <c r="J240" i="3" l="1"/>
  <c r="M240" i="3" s="1"/>
  <c r="P240" i="3" s="1"/>
  <c r="I240" i="3"/>
  <c r="L240" i="3" s="1"/>
  <c r="O240" i="3" s="1"/>
  <c r="K240" i="3"/>
  <c r="N240" i="3" s="1"/>
  <c r="Q240" i="3" s="1"/>
  <c r="J740" i="3"/>
  <c r="M740" i="3" s="1"/>
  <c r="P740" i="3" s="1"/>
  <c r="I740" i="3"/>
  <c r="L740" i="3" s="1"/>
  <c r="O740" i="3" s="1"/>
  <c r="K740" i="3"/>
  <c r="N740" i="3" s="1"/>
  <c r="Q740" i="3" s="1"/>
  <c r="E240" i="4"/>
  <c r="H240" i="4"/>
  <c r="L240" i="4" s="1"/>
  <c r="L740" i="4" l="1"/>
  <c r="F240" i="4"/>
  <c r="I240" i="4"/>
  <c r="M240" i="4" s="1"/>
  <c r="M740" i="4" s="1"/>
  <c r="R740" i="3"/>
  <c r="U740" i="3"/>
  <c r="W740" i="3" s="1"/>
  <c r="R240" i="3"/>
  <c r="U240" i="3"/>
  <c r="W240" i="3" s="1"/>
  <c r="S740" i="3" l="1"/>
  <c r="T740" i="3"/>
  <c r="V740" i="3" s="1"/>
  <c r="X740" i="3" s="1"/>
  <c r="D241" i="4"/>
  <c r="J240" i="4"/>
  <c r="N240" i="4" s="1"/>
  <c r="N740" i="4" s="1"/>
  <c r="I241" i="3" a="1"/>
  <c r="S240" i="3"/>
  <c r="T240" i="3" s="1"/>
  <c r="V240" i="3" s="1"/>
  <c r="X240" i="3" s="1"/>
  <c r="I741" i="3" a="1"/>
  <c r="I241" i="3" l="1"/>
  <c r="L241" i="3" s="1"/>
  <c r="O241" i="3" s="1"/>
  <c r="K241" i="3"/>
  <c r="N241" i="3" s="1"/>
  <c r="Q241" i="3" s="1"/>
  <c r="J241" i="3"/>
  <c r="M241" i="3" s="1"/>
  <c r="P241" i="3" s="1"/>
  <c r="I741" i="3"/>
  <c r="L741" i="3" s="1"/>
  <c r="O741" i="3" s="1"/>
  <c r="K741" i="3"/>
  <c r="N741" i="3" s="1"/>
  <c r="Q741" i="3" s="1"/>
  <c r="J741" i="3"/>
  <c r="M741" i="3" s="1"/>
  <c r="P741" i="3" s="1"/>
  <c r="H241" i="4"/>
  <c r="L241" i="4" s="1"/>
  <c r="E241" i="4"/>
  <c r="L741" i="4" l="1"/>
  <c r="F241" i="4"/>
  <c r="I241" i="4"/>
  <c r="M241" i="4" s="1"/>
  <c r="M741" i="4" s="1"/>
  <c r="R741" i="3"/>
  <c r="U741" i="3"/>
  <c r="W741" i="3" s="1"/>
  <c r="R241" i="3"/>
  <c r="U241" i="3"/>
  <c r="W241" i="3" s="1"/>
  <c r="S741" i="3" l="1"/>
  <c r="T741" i="3" s="1"/>
  <c r="V741" i="3" s="1"/>
  <c r="X741" i="3" s="1"/>
  <c r="D242" i="4"/>
  <c r="J241" i="4"/>
  <c r="N241" i="4" s="1"/>
  <c r="N741" i="4" s="1"/>
  <c r="S241" i="3"/>
  <c r="T241" i="3"/>
  <c r="V241" i="3" s="1"/>
  <c r="X241" i="3" s="1"/>
  <c r="I742" i="3" a="1"/>
  <c r="I742" i="3" l="1"/>
  <c r="L742" i="3" s="1"/>
  <c r="O742" i="3" s="1"/>
  <c r="K742" i="3"/>
  <c r="N742" i="3" s="1"/>
  <c r="Q742" i="3" s="1"/>
  <c r="J742" i="3"/>
  <c r="M742" i="3" s="1"/>
  <c r="P742" i="3" s="1"/>
  <c r="H242" i="4"/>
  <c r="L242" i="4" s="1"/>
  <c r="E242" i="4"/>
  <c r="I242" i="3" a="1"/>
  <c r="I242" i="3" l="1"/>
  <c r="L242" i="3" s="1"/>
  <c r="O242" i="3" s="1"/>
  <c r="K242" i="3"/>
  <c r="N242" i="3" s="1"/>
  <c r="Q242" i="3" s="1"/>
  <c r="J242" i="3"/>
  <c r="M242" i="3" s="1"/>
  <c r="P242" i="3" s="1"/>
  <c r="I242" i="4"/>
  <c r="M242" i="4" s="1"/>
  <c r="M742" i="4" s="1"/>
  <c r="F242" i="4"/>
  <c r="L742" i="4"/>
  <c r="R742" i="3"/>
  <c r="U742" i="3"/>
  <c r="W742" i="3" s="1"/>
  <c r="S742" i="3" l="1"/>
  <c r="T742" i="3" s="1"/>
  <c r="V742" i="3" s="1"/>
  <c r="X742" i="3" s="1"/>
  <c r="D243" i="4"/>
  <c r="J242" i="4"/>
  <c r="N242" i="4" s="1"/>
  <c r="R242" i="3"/>
  <c r="U242" i="3"/>
  <c r="W242" i="3" s="1"/>
  <c r="S242" i="3" l="1"/>
  <c r="T242" i="3"/>
  <c r="V242" i="3" s="1"/>
  <c r="X242" i="3" s="1"/>
  <c r="N742" i="4"/>
  <c r="I743" i="3" s="1" a="1"/>
  <c r="I243" i="3" a="1"/>
  <c r="H243" i="4"/>
  <c r="L243" i="4" s="1"/>
  <c r="E243" i="4"/>
  <c r="L743" i="4" l="1"/>
  <c r="I243" i="4"/>
  <c r="M243" i="4" s="1"/>
  <c r="M743" i="4" s="1"/>
  <c r="F243" i="4"/>
  <c r="K243" i="3"/>
  <c r="N243" i="3" s="1"/>
  <c r="Q243" i="3" s="1"/>
  <c r="J243" i="3"/>
  <c r="M243" i="3" s="1"/>
  <c r="P243" i="3" s="1"/>
  <c r="I243" i="3"/>
  <c r="L243" i="3" s="1"/>
  <c r="O243" i="3" s="1"/>
  <c r="K743" i="3"/>
  <c r="N743" i="3" s="1"/>
  <c r="Q743" i="3" s="1"/>
  <c r="J743" i="3"/>
  <c r="M743" i="3" s="1"/>
  <c r="P743" i="3" s="1"/>
  <c r="I743" i="3"/>
  <c r="L743" i="3" s="1"/>
  <c r="O743" i="3" s="1"/>
  <c r="R243" i="3" l="1"/>
  <c r="U243" i="3"/>
  <c r="W243" i="3" s="1"/>
  <c r="J243" i="4"/>
  <c r="N243" i="4" s="1"/>
  <c r="N743" i="4" s="1"/>
  <c r="D244" i="4"/>
  <c r="R743" i="3"/>
  <c r="U743" i="3"/>
  <c r="W743" i="3" s="1"/>
  <c r="I244" i="3" a="1"/>
  <c r="I744" i="3" a="1"/>
  <c r="S743" i="3" l="1"/>
  <c r="T743" i="3"/>
  <c r="V743" i="3" s="1"/>
  <c r="X743" i="3" s="1"/>
  <c r="H244" i="4"/>
  <c r="L244" i="4" s="1"/>
  <c r="E244" i="4"/>
  <c r="J744" i="3"/>
  <c r="M744" i="3" s="1"/>
  <c r="P744" i="3" s="1"/>
  <c r="K744" i="3"/>
  <c r="N744" i="3" s="1"/>
  <c r="Q744" i="3" s="1"/>
  <c r="I744" i="3"/>
  <c r="L744" i="3" s="1"/>
  <c r="O744" i="3" s="1"/>
  <c r="K244" i="3"/>
  <c r="N244" i="3" s="1"/>
  <c r="Q244" i="3" s="1"/>
  <c r="J244" i="3"/>
  <c r="M244" i="3" s="1"/>
  <c r="P244" i="3" s="1"/>
  <c r="I244" i="3"/>
  <c r="L244" i="3" s="1"/>
  <c r="O244" i="3" s="1"/>
  <c r="S243" i="3"/>
  <c r="T243" i="3" s="1"/>
  <c r="V243" i="3" s="1"/>
  <c r="X243" i="3" s="1"/>
  <c r="I244" i="4" l="1"/>
  <c r="M244" i="4" s="1"/>
  <c r="M744" i="4" s="1"/>
  <c r="F244" i="4"/>
  <c r="R744" i="3"/>
  <c r="U744" i="3"/>
  <c r="W744" i="3" s="1"/>
  <c r="L744" i="4"/>
  <c r="R244" i="3"/>
  <c r="U244" i="3"/>
  <c r="W244" i="3" s="1"/>
  <c r="S244" i="3" l="1"/>
  <c r="T244" i="3"/>
  <c r="V244" i="3" s="1"/>
  <c r="X244" i="3" s="1"/>
  <c r="J244" i="4"/>
  <c r="N244" i="4" s="1"/>
  <c r="D245" i="4"/>
  <c r="S744" i="3"/>
  <c r="T744" i="3"/>
  <c r="V744" i="3" s="1"/>
  <c r="X744" i="3" s="1"/>
  <c r="N744" i="4" l="1"/>
  <c r="I745" i="3" s="1" a="1"/>
  <c r="I245" i="3" a="1"/>
  <c r="H245" i="4"/>
  <c r="L245" i="4" s="1"/>
  <c r="E245" i="4"/>
  <c r="K245" i="3" l="1"/>
  <c r="N245" i="3" s="1"/>
  <c r="Q245" i="3" s="1"/>
  <c r="J245" i="3"/>
  <c r="M245" i="3" s="1"/>
  <c r="P245" i="3" s="1"/>
  <c r="I245" i="3"/>
  <c r="L245" i="3" s="1"/>
  <c r="O245" i="3" s="1"/>
  <c r="I245" i="4"/>
  <c r="M245" i="4" s="1"/>
  <c r="M745" i="4" s="1"/>
  <c r="F245" i="4"/>
  <c r="L745" i="4"/>
  <c r="K745" i="3"/>
  <c r="N745" i="3" s="1"/>
  <c r="Q745" i="3" s="1"/>
  <c r="I745" i="3"/>
  <c r="L745" i="3" s="1"/>
  <c r="O745" i="3" s="1"/>
  <c r="J745" i="3"/>
  <c r="M745" i="3" s="1"/>
  <c r="P745" i="3" s="1"/>
  <c r="R745" i="3" l="1"/>
  <c r="U745" i="3"/>
  <c r="W745" i="3" s="1"/>
  <c r="D246" i="4"/>
  <c r="J245" i="4"/>
  <c r="N245" i="4" s="1"/>
  <c r="R245" i="3"/>
  <c r="U245" i="3"/>
  <c r="W245" i="3" s="1"/>
  <c r="S245" i="3" l="1"/>
  <c r="T245" i="3"/>
  <c r="V245" i="3" s="1"/>
  <c r="X245" i="3" s="1"/>
  <c r="N745" i="4"/>
  <c r="I746" i="3" s="1" a="1"/>
  <c r="I246" i="3" a="1"/>
  <c r="H246" i="4"/>
  <c r="L246" i="4" s="1"/>
  <c r="E246" i="4"/>
  <c r="S745" i="3"/>
  <c r="T745" i="3"/>
  <c r="V745" i="3" s="1"/>
  <c r="X745" i="3" s="1"/>
  <c r="L746" i="4" l="1"/>
  <c r="K246" i="3"/>
  <c r="N246" i="3" s="1"/>
  <c r="Q246" i="3" s="1"/>
  <c r="J246" i="3"/>
  <c r="M246" i="3" s="1"/>
  <c r="P246" i="3" s="1"/>
  <c r="I246" i="3"/>
  <c r="L246" i="3" s="1"/>
  <c r="O246" i="3" s="1"/>
  <c r="F246" i="4"/>
  <c r="I246" i="4"/>
  <c r="M246" i="4" s="1"/>
  <c r="M746" i="4" s="1"/>
  <c r="K746" i="3"/>
  <c r="N746" i="3" s="1"/>
  <c r="Q746" i="3" s="1"/>
  <c r="J746" i="3"/>
  <c r="M746" i="3" s="1"/>
  <c r="P746" i="3" s="1"/>
  <c r="I746" i="3"/>
  <c r="L746" i="3" s="1"/>
  <c r="O746" i="3" s="1"/>
  <c r="D247" i="4" l="1"/>
  <c r="J246" i="4"/>
  <c r="N246" i="4" s="1"/>
  <c r="N746" i="4" s="1"/>
  <c r="R246" i="3"/>
  <c r="U246" i="3"/>
  <c r="W246" i="3" s="1"/>
  <c r="R746" i="3"/>
  <c r="U746" i="3"/>
  <c r="W746" i="3" s="1"/>
  <c r="I247" i="3" a="1"/>
  <c r="I747" i="3" a="1"/>
  <c r="K747" i="3" l="1"/>
  <c r="N747" i="3" s="1"/>
  <c r="Q747" i="3" s="1"/>
  <c r="J747" i="3"/>
  <c r="M747" i="3" s="1"/>
  <c r="P747" i="3" s="1"/>
  <c r="I747" i="3"/>
  <c r="L747" i="3" s="1"/>
  <c r="O747" i="3" s="1"/>
  <c r="K247" i="3"/>
  <c r="N247" i="3" s="1"/>
  <c r="Q247" i="3" s="1"/>
  <c r="J247" i="3"/>
  <c r="M247" i="3" s="1"/>
  <c r="P247" i="3" s="1"/>
  <c r="I247" i="3"/>
  <c r="L247" i="3" s="1"/>
  <c r="O247" i="3" s="1"/>
  <c r="S746" i="3"/>
  <c r="T746" i="3" s="1"/>
  <c r="V746" i="3" s="1"/>
  <c r="X746" i="3" s="1"/>
  <c r="S246" i="3"/>
  <c r="T246" i="3" s="1"/>
  <c r="V246" i="3" s="1"/>
  <c r="X246" i="3" s="1"/>
  <c r="E247" i="4"/>
  <c r="H247" i="4"/>
  <c r="L247" i="4" s="1"/>
  <c r="L747" i="4" l="1"/>
  <c r="F247" i="4"/>
  <c r="I247" i="4"/>
  <c r="M247" i="4" s="1"/>
  <c r="M747" i="4" s="1"/>
  <c r="R247" i="3"/>
  <c r="U247" i="3"/>
  <c r="W247" i="3" s="1"/>
  <c r="R747" i="3"/>
  <c r="U747" i="3"/>
  <c r="W747" i="3" s="1"/>
  <c r="D248" i="4" l="1"/>
  <c r="J247" i="4"/>
  <c r="N247" i="4" s="1"/>
  <c r="N747" i="4" s="1"/>
  <c r="S747" i="3"/>
  <c r="T747" i="3"/>
  <c r="V747" i="3" s="1"/>
  <c r="X747" i="3" s="1"/>
  <c r="I248" i="3" a="1"/>
  <c r="S247" i="3"/>
  <c r="T247" i="3"/>
  <c r="V247" i="3" s="1"/>
  <c r="X247" i="3" s="1"/>
  <c r="I748" i="3" a="1"/>
  <c r="K248" i="3" l="1"/>
  <c r="N248" i="3" s="1"/>
  <c r="Q248" i="3" s="1"/>
  <c r="J248" i="3"/>
  <c r="M248" i="3" s="1"/>
  <c r="P248" i="3" s="1"/>
  <c r="I248" i="3"/>
  <c r="L248" i="3" s="1"/>
  <c r="O248" i="3" s="1"/>
  <c r="J748" i="3"/>
  <c r="M748" i="3" s="1"/>
  <c r="P748" i="3" s="1"/>
  <c r="I748" i="3"/>
  <c r="L748" i="3" s="1"/>
  <c r="O748" i="3" s="1"/>
  <c r="K748" i="3"/>
  <c r="N748" i="3" s="1"/>
  <c r="Q748" i="3" s="1"/>
  <c r="E248" i="4"/>
  <c r="H248" i="4"/>
  <c r="L248" i="4" s="1"/>
  <c r="L748" i="4" l="1"/>
  <c r="I248" i="4"/>
  <c r="M248" i="4" s="1"/>
  <c r="M748" i="4" s="1"/>
  <c r="F248" i="4"/>
  <c r="R748" i="3"/>
  <c r="U748" i="3"/>
  <c r="W748" i="3" s="1"/>
  <c r="R248" i="3"/>
  <c r="U248" i="3"/>
  <c r="W248" i="3" s="1"/>
  <c r="D249" i="4" l="1"/>
  <c r="J248" i="4"/>
  <c r="N248" i="4" s="1"/>
  <c r="N748" i="4" s="1"/>
  <c r="S748" i="3"/>
  <c r="T748" i="3"/>
  <c r="V748" i="3" s="1"/>
  <c r="X748" i="3" s="1"/>
  <c r="S248" i="3"/>
  <c r="T248" i="3"/>
  <c r="V248" i="3" s="1"/>
  <c r="X248" i="3" s="1"/>
  <c r="I749" i="3" a="1"/>
  <c r="I749" i="3" l="1"/>
  <c r="L749" i="3" s="1"/>
  <c r="O749" i="3" s="1"/>
  <c r="K749" i="3"/>
  <c r="N749" i="3" s="1"/>
  <c r="Q749" i="3" s="1"/>
  <c r="J749" i="3"/>
  <c r="M749" i="3" s="1"/>
  <c r="P749" i="3" s="1"/>
  <c r="I249" i="3" a="1"/>
  <c r="H249" i="4"/>
  <c r="L249" i="4" s="1"/>
  <c r="E249" i="4"/>
  <c r="I249" i="4" l="1"/>
  <c r="M249" i="4" s="1"/>
  <c r="M749" i="4" s="1"/>
  <c r="F249" i="4"/>
  <c r="L749" i="4"/>
  <c r="K249" i="3"/>
  <c r="N249" i="3" s="1"/>
  <c r="Q249" i="3" s="1"/>
  <c r="J249" i="3"/>
  <c r="M249" i="3" s="1"/>
  <c r="P249" i="3" s="1"/>
  <c r="I249" i="3"/>
  <c r="L249" i="3" s="1"/>
  <c r="O249" i="3" s="1"/>
  <c r="R749" i="3"/>
  <c r="U749" i="3"/>
  <c r="W749" i="3" s="1"/>
  <c r="R249" i="3" l="1"/>
  <c r="U249" i="3"/>
  <c r="W249" i="3" s="1"/>
  <c r="S749" i="3"/>
  <c r="T749" i="3"/>
  <c r="V749" i="3" s="1"/>
  <c r="X749" i="3" s="1"/>
  <c r="J249" i="4"/>
  <c r="N249" i="4" s="1"/>
  <c r="D250" i="4"/>
  <c r="H250" i="4" l="1"/>
  <c r="L250" i="4" s="1"/>
  <c r="E250" i="4"/>
  <c r="N749" i="4"/>
  <c r="I750" i="3" s="1" a="1"/>
  <c r="I250" i="3" a="1"/>
  <c r="S249" i="3"/>
  <c r="T249" i="3"/>
  <c r="V249" i="3" s="1"/>
  <c r="X249" i="3" s="1"/>
  <c r="J250" i="3" l="1"/>
  <c r="M250" i="3" s="1"/>
  <c r="P250" i="3" s="1"/>
  <c r="I250" i="3"/>
  <c r="L250" i="3" s="1"/>
  <c r="O250" i="3" s="1"/>
  <c r="K250" i="3"/>
  <c r="N250" i="3" s="1"/>
  <c r="Q250" i="3" s="1"/>
  <c r="I250" i="4"/>
  <c r="M250" i="4" s="1"/>
  <c r="M750" i="4" s="1"/>
  <c r="F250" i="4"/>
  <c r="I750" i="3"/>
  <c r="L750" i="3" s="1"/>
  <c r="O750" i="3" s="1"/>
  <c r="K750" i="3"/>
  <c r="N750" i="3" s="1"/>
  <c r="Q750" i="3" s="1"/>
  <c r="J750" i="3"/>
  <c r="M750" i="3" s="1"/>
  <c r="P750" i="3" s="1"/>
  <c r="L750" i="4"/>
  <c r="R750" i="3" l="1"/>
  <c r="U750" i="3"/>
  <c r="W750" i="3" s="1"/>
  <c r="J250" i="4"/>
  <c r="N250" i="4" s="1"/>
  <c r="D251" i="4"/>
  <c r="R250" i="3"/>
  <c r="U250" i="3"/>
  <c r="W250" i="3" s="1"/>
  <c r="N750" i="4" l="1"/>
  <c r="I751" i="3" s="1" a="1"/>
  <c r="I251" i="3" a="1"/>
  <c r="H251" i="4"/>
  <c r="L251" i="4" s="1"/>
  <c r="E251" i="4"/>
  <c r="S750" i="3"/>
  <c r="T750" i="3"/>
  <c r="V750" i="3" s="1"/>
  <c r="X750" i="3" s="1"/>
  <c r="S250" i="3"/>
  <c r="T250" i="3" s="1"/>
  <c r="V250" i="3" s="1"/>
  <c r="X250" i="3" s="1"/>
  <c r="I251" i="4" l="1"/>
  <c r="M251" i="4" s="1"/>
  <c r="M751" i="4" s="1"/>
  <c r="F251" i="4"/>
  <c r="L751" i="4"/>
  <c r="I251" i="3"/>
  <c r="L251" i="3" s="1"/>
  <c r="O251" i="3" s="1"/>
  <c r="K251" i="3"/>
  <c r="N251" i="3" s="1"/>
  <c r="Q251" i="3" s="1"/>
  <c r="J251" i="3"/>
  <c r="M251" i="3" s="1"/>
  <c r="P251" i="3" s="1"/>
  <c r="K751" i="3"/>
  <c r="N751" i="3" s="1"/>
  <c r="Q751" i="3" s="1"/>
  <c r="J751" i="3"/>
  <c r="M751" i="3" s="1"/>
  <c r="P751" i="3" s="1"/>
  <c r="I751" i="3"/>
  <c r="L751" i="3" s="1"/>
  <c r="O751" i="3" s="1"/>
  <c r="R251" i="3" l="1"/>
  <c r="U251" i="3"/>
  <c r="W251" i="3" s="1"/>
  <c r="R751" i="3"/>
  <c r="U751" i="3"/>
  <c r="W751" i="3" s="1"/>
  <c r="J251" i="4"/>
  <c r="N251" i="4" s="1"/>
  <c r="D252" i="4"/>
  <c r="N751" i="4" l="1"/>
  <c r="I752" i="3" s="1" a="1"/>
  <c r="I252" i="3" a="1"/>
  <c r="H252" i="4"/>
  <c r="L252" i="4" s="1"/>
  <c r="E252" i="4"/>
  <c r="S751" i="3"/>
  <c r="T751" i="3" s="1"/>
  <c r="V751" i="3" s="1"/>
  <c r="X751" i="3" s="1"/>
  <c r="S251" i="3"/>
  <c r="T251" i="3" s="1"/>
  <c r="V251" i="3" s="1"/>
  <c r="X251" i="3" s="1"/>
  <c r="I252" i="4" l="1"/>
  <c r="M252" i="4" s="1"/>
  <c r="M752" i="4" s="1"/>
  <c r="F252" i="4"/>
  <c r="L752" i="4"/>
  <c r="I252" i="3"/>
  <c r="L252" i="3" s="1"/>
  <c r="O252" i="3" s="1"/>
  <c r="K252" i="3"/>
  <c r="N252" i="3" s="1"/>
  <c r="Q252" i="3" s="1"/>
  <c r="J252" i="3"/>
  <c r="M252" i="3" s="1"/>
  <c r="P252" i="3" s="1"/>
  <c r="J752" i="3"/>
  <c r="M752" i="3" s="1"/>
  <c r="P752" i="3" s="1"/>
  <c r="I752" i="3"/>
  <c r="L752" i="3" s="1"/>
  <c r="O752" i="3" s="1"/>
  <c r="K752" i="3"/>
  <c r="N752" i="3" s="1"/>
  <c r="Q752" i="3" s="1"/>
  <c r="R252" i="3" l="1"/>
  <c r="U252" i="3"/>
  <c r="W252" i="3" s="1"/>
  <c r="J252" i="4"/>
  <c r="N252" i="4" s="1"/>
  <c r="D253" i="4"/>
  <c r="R752" i="3"/>
  <c r="U752" i="3"/>
  <c r="W752" i="3" s="1"/>
  <c r="H253" i="4" l="1"/>
  <c r="L253" i="4" s="1"/>
  <c r="E253" i="4"/>
  <c r="N752" i="4"/>
  <c r="I753" i="3" s="1" a="1"/>
  <c r="I253" i="3" a="1"/>
  <c r="S752" i="3"/>
  <c r="T752" i="3" s="1"/>
  <c r="V752" i="3" s="1"/>
  <c r="X752" i="3" s="1"/>
  <c r="S252" i="3"/>
  <c r="T252" i="3" s="1"/>
  <c r="V252" i="3" s="1"/>
  <c r="X252" i="3" s="1"/>
  <c r="K253" i="3" l="1"/>
  <c r="N253" i="3" s="1"/>
  <c r="Q253" i="3" s="1"/>
  <c r="J253" i="3"/>
  <c r="M253" i="3" s="1"/>
  <c r="P253" i="3" s="1"/>
  <c r="I253" i="3"/>
  <c r="L253" i="3" s="1"/>
  <c r="O253" i="3" s="1"/>
  <c r="I253" i="4"/>
  <c r="M253" i="4" s="1"/>
  <c r="M753" i="4" s="1"/>
  <c r="F253" i="4"/>
  <c r="K753" i="3"/>
  <c r="N753" i="3" s="1"/>
  <c r="Q753" i="3" s="1"/>
  <c r="I753" i="3"/>
  <c r="L753" i="3" s="1"/>
  <c r="O753" i="3" s="1"/>
  <c r="J753" i="3"/>
  <c r="M753" i="3" s="1"/>
  <c r="P753" i="3" s="1"/>
  <c r="L753" i="4"/>
  <c r="R753" i="3" l="1"/>
  <c r="U753" i="3"/>
  <c r="W753" i="3" s="1"/>
  <c r="D254" i="4"/>
  <c r="J253" i="4"/>
  <c r="N253" i="4" s="1"/>
  <c r="R253" i="3"/>
  <c r="U253" i="3"/>
  <c r="W253" i="3" s="1"/>
  <c r="S253" i="3" l="1"/>
  <c r="T253" i="3"/>
  <c r="V253" i="3" s="1"/>
  <c r="X253" i="3" s="1"/>
  <c r="H254" i="4"/>
  <c r="L254" i="4" s="1"/>
  <c r="E254" i="4"/>
  <c r="S753" i="3"/>
  <c r="T753" i="3"/>
  <c r="V753" i="3" s="1"/>
  <c r="X753" i="3" s="1"/>
  <c r="N753" i="4"/>
  <c r="I754" i="3" s="1" a="1"/>
  <c r="I254" i="3" a="1"/>
  <c r="F254" i="4" l="1"/>
  <c r="I254" i="4"/>
  <c r="M254" i="4" s="1"/>
  <c r="M754" i="4" s="1"/>
  <c r="K254" i="3"/>
  <c r="N254" i="3" s="1"/>
  <c r="Q254" i="3" s="1"/>
  <c r="J254" i="3"/>
  <c r="M254" i="3" s="1"/>
  <c r="P254" i="3" s="1"/>
  <c r="I254" i="3"/>
  <c r="L254" i="3" s="1"/>
  <c r="O254" i="3" s="1"/>
  <c r="K754" i="3"/>
  <c r="N754" i="3" s="1"/>
  <c r="Q754" i="3" s="1"/>
  <c r="J754" i="3"/>
  <c r="M754" i="3" s="1"/>
  <c r="P754" i="3" s="1"/>
  <c r="I754" i="3"/>
  <c r="L754" i="3" s="1"/>
  <c r="O754" i="3" s="1"/>
  <c r="L754" i="4"/>
  <c r="R754" i="3" l="1"/>
  <c r="U754" i="3"/>
  <c r="W754" i="3" s="1"/>
  <c r="R254" i="3"/>
  <c r="U254" i="3"/>
  <c r="W254" i="3" s="1"/>
  <c r="D255" i="4"/>
  <c r="J254" i="4"/>
  <c r="N254" i="4" s="1"/>
  <c r="N754" i="4" l="1"/>
  <c r="I755" i="3" s="1" a="1"/>
  <c r="I255" i="3" a="1"/>
  <c r="S254" i="3"/>
  <c r="T254" i="3" s="1"/>
  <c r="V254" i="3" s="1"/>
  <c r="X254" i="3" s="1"/>
  <c r="E255" i="4"/>
  <c r="H255" i="4"/>
  <c r="L255" i="4" s="1"/>
  <c r="S754" i="3"/>
  <c r="T754" i="3" s="1"/>
  <c r="V754" i="3" s="1"/>
  <c r="X754" i="3" s="1"/>
  <c r="L755" i="4" l="1"/>
  <c r="F255" i="4"/>
  <c r="I255" i="4"/>
  <c r="M255" i="4" s="1"/>
  <c r="M755" i="4" s="1"/>
  <c r="K255" i="3"/>
  <c r="N255" i="3" s="1"/>
  <c r="Q255" i="3" s="1"/>
  <c r="J255" i="3"/>
  <c r="M255" i="3" s="1"/>
  <c r="P255" i="3" s="1"/>
  <c r="I255" i="3"/>
  <c r="L255" i="3" s="1"/>
  <c r="O255" i="3" s="1"/>
  <c r="K755" i="3"/>
  <c r="N755" i="3" s="1"/>
  <c r="Q755" i="3" s="1"/>
  <c r="J755" i="3"/>
  <c r="M755" i="3" s="1"/>
  <c r="P755" i="3" s="1"/>
  <c r="I755" i="3"/>
  <c r="L755" i="3" s="1"/>
  <c r="O755" i="3" s="1"/>
  <c r="R255" i="3" l="1"/>
  <c r="U255" i="3"/>
  <c r="W255" i="3" s="1"/>
  <c r="D256" i="4"/>
  <c r="J255" i="4"/>
  <c r="N255" i="4" s="1"/>
  <c r="N755" i="4" s="1"/>
  <c r="I756" i="3" s="1" a="1"/>
  <c r="R755" i="3"/>
  <c r="U755" i="3"/>
  <c r="W755" i="3" s="1"/>
  <c r="I256" i="3" a="1"/>
  <c r="J756" i="3" l="1"/>
  <c r="M756" i="3" s="1"/>
  <c r="P756" i="3" s="1"/>
  <c r="I756" i="3"/>
  <c r="L756" i="3" s="1"/>
  <c r="O756" i="3" s="1"/>
  <c r="K756" i="3"/>
  <c r="N756" i="3" s="1"/>
  <c r="Q756" i="3" s="1"/>
  <c r="S755" i="3"/>
  <c r="T755" i="3"/>
  <c r="V755" i="3" s="1"/>
  <c r="X755" i="3" s="1"/>
  <c r="K256" i="3"/>
  <c r="N256" i="3" s="1"/>
  <c r="Q256" i="3" s="1"/>
  <c r="J256" i="3"/>
  <c r="M256" i="3" s="1"/>
  <c r="P256" i="3" s="1"/>
  <c r="I256" i="3"/>
  <c r="L256" i="3" s="1"/>
  <c r="O256" i="3" s="1"/>
  <c r="E256" i="4"/>
  <c r="H256" i="4"/>
  <c r="L256" i="4" s="1"/>
  <c r="S255" i="3"/>
  <c r="T255" i="3" s="1"/>
  <c r="V255" i="3" s="1"/>
  <c r="X255" i="3" s="1"/>
  <c r="R256" i="3" l="1"/>
  <c r="U256" i="3"/>
  <c r="W256" i="3" s="1"/>
  <c r="L756" i="4"/>
  <c r="I256" i="4"/>
  <c r="M256" i="4" s="1"/>
  <c r="M756" i="4" s="1"/>
  <c r="F256" i="4"/>
  <c r="R756" i="3"/>
  <c r="U756" i="3"/>
  <c r="W756" i="3" s="1"/>
  <c r="D257" i="4" l="1"/>
  <c r="J256" i="4"/>
  <c r="N256" i="4" s="1"/>
  <c r="N756" i="4" s="1"/>
  <c r="I757" i="3" s="1" a="1"/>
  <c r="S756" i="3"/>
  <c r="T756" i="3"/>
  <c r="V756" i="3" s="1"/>
  <c r="X756" i="3" s="1"/>
  <c r="S256" i="3"/>
  <c r="T256" i="3"/>
  <c r="V256" i="3" s="1"/>
  <c r="X256" i="3" s="1"/>
  <c r="I757" i="3" l="1"/>
  <c r="L757" i="3" s="1"/>
  <c r="O757" i="3" s="1"/>
  <c r="J757" i="3"/>
  <c r="M757" i="3" s="1"/>
  <c r="P757" i="3" s="1"/>
  <c r="K757" i="3"/>
  <c r="N757" i="3" s="1"/>
  <c r="Q757" i="3" s="1"/>
  <c r="I257" i="3" a="1"/>
  <c r="H257" i="4"/>
  <c r="L257" i="4" s="1"/>
  <c r="E257" i="4"/>
  <c r="I257" i="4" l="1"/>
  <c r="M257" i="4" s="1"/>
  <c r="M757" i="4" s="1"/>
  <c r="F257" i="4"/>
  <c r="L757" i="4"/>
  <c r="K257" i="3"/>
  <c r="N257" i="3" s="1"/>
  <c r="Q257" i="3" s="1"/>
  <c r="J257" i="3"/>
  <c r="M257" i="3" s="1"/>
  <c r="P257" i="3" s="1"/>
  <c r="I257" i="3"/>
  <c r="L257" i="3" s="1"/>
  <c r="O257" i="3" s="1"/>
  <c r="R757" i="3"/>
  <c r="U757" i="3"/>
  <c r="W757" i="3" s="1"/>
  <c r="R257" i="3" l="1"/>
  <c r="U257" i="3"/>
  <c r="W257" i="3" s="1"/>
  <c r="S757" i="3"/>
  <c r="T757" i="3" s="1"/>
  <c r="V757" i="3" s="1"/>
  <c r="X757" i="3" s="1"/>
  <c r="J257" i="4"/>
  <c r="N257" i="4" s="1"/>
  <c r="D258" i="4"/>
  <c r="N757" i="4" l="1"/>
  <c r="I758" i="3" s="1" a="1"/>
  <c r="I258" i="3" a="1"/>
  <c r="H258" i="4"/>
  <c r="L258" i="4" s="1"/>
  <c r="E258" i="4"/>
  <c r="S257" i="3"/>
  <c r="T257" i="3" s="1"/>
  <c r="V257" i="3" s="1"/>
  <c r="X257" i="3" s="1"/>
  <c r="I258" i="4" l="1"/>
  <c r="M258" i="4" s="1"/>
  <c r="M758" i="4" s="1"/>
  <c r="F258" i="4"/>
  <c r="L758" i="4"/>
  <c r="J258" i="3"/>
  <c r="M258" i="3" s="1"/>
  <c r="P258" i="3" s="1"/>
  <c r="I258" i="3"/>
  <c r="L258" i="3" s="1"/>
  <c r="O258" i="3" s="1"/>
  <c r="K258" i="3"/>
  <c r="N258" i="3" s="1"/>
  <c r="Q258" i="3" s="1"/>
  <c r="I758" i="3"/>
  <c r="L758" i="3" s="1"/>
  <c r="O758" i="3" s="1"/>
  <c r="K758" i="3"/>
  <c r="N758" i="3" s="1"/>
  <c r="Q758" i="3" s="1"/>
  <c r="J758" i="3"/>
  <c r="M758" i="3" s="1"/>
  <c r="P758" i="3" s="1"/>
  <c r="R258" i="3" l="1"/>
  <c r="U258" i="3"/>
  <c r="W258" i="3" s="1"/>
  <c r="R758" i="3"/>
  <c r="U758" i="3"/>
  <c r="W758" i="3" s="1"/>
  <c r="J258" i="4"/>
  <c r="N258" i="4" s="1"/>
  <c r="D259" i="4"/>
  <c r="N758" i="4" l="1"/>
  <c r="I759" i="3" s="1" a="1"/>
  <c r="I259" i="3" a="1"/>
  <c r="H259" i="4"/>
  <c r="L259" i="4" s="1"/>
  <c r="E259" i="4"/>
  <c r="S758" i="3"/>
  <c r="T758" i="3" s="1"/>
  <c r="V758" i="3" s="1"/>
  <c r="X758" i="3" s="1"/>
  <c r="S258" i="3"/>
  <c r="T258" i="3" s="1"/>
  <c r="V258" i="3" s="1"/>
  <c r="X258" i="3" s="1"/>
  <c r="I259" i="4" l="1"/>
  <c r="M259" i="4" s="1"/>
  <c r="M759" i="4" s="1"/>
  <c r="F259" i="4"/>
  <c r="L759" i="4"/>
  <c r="I259" i="3"/>
  <c r="L259" i="3" s="1"/>
  <c r="O259" i="3" s="1"/>
  <c r="J259" i="3"/>
  <c r="M259" i="3" s="1"/>
  <c r="P259" i="3" s="1"/>
  <c r="K259" i="3"/>
  <c r="N259" i="3" s="1"/>
  <c r="Q259" i="3" s="1"/>
  <c r="K759" i="3"/>
  <c r="N759" i="3" s="1"/>
  <c r="Q759" i="3" s="1"/>
  <c r="J759" i="3"/>
  <c r="M759" i="3" s="1"/>
  <c r="P759" i="3" s="1"/>
  <c r="I759" i="3"/>
  <c r="L759" i="3" s="1"/>
  <c r="O759" i="3" s="1"/>
  <c r="R259" i="3" l="1"/>
  <c r="U259" i="3"/>
  <c r="W259" i="3" s="1"/>
  <c r="R759" i="3"/>
  <c r="U759" i="3"/>
  <c r="W759" i="3" s="1"/>
  <c r="J259" i="4"/>
  <c r="N259" i="4" s="1"/>
  <c r="D260" i="4"/>
  <c r="H260" i="4" l="1"/>
  <c r="L260" i="4" s="1"/>
  <c r="E260" i="4"/>
  <c r="S759" i="3"/>
  <c r="T759" i="3"/>
  <c r="V759" i="3" s="1"/>
  <c r="X759" i="3" s="1"/>
  <c r="N759" i="4"/>
  <c r="I760" i="3" s="1" a="1"/>
  <c r="I260" i="3" a="1"/>
  <c r="S259" i="3"/>
  <c r="T259" i="3"/>
  <c r="V259" i="3" s="1"/>
  <c r="X259" i="3" s="1"/>
  <c r="I260" i="3" l="1"/>
  <c r="L260" i="3" s="1"/>
  <c r="O260" i="3" s="1"/>
  <c r="K260" i="3"/>
  <c r="N260" i="3" s="1"/>
  <c r="Q260" i="3" s="1"/>
  <c r="J260" i="3"/>
  <c r="M260" i="3" s="1"/>
  <c r="P260" i="3" s="1"/>
  <c r="I260" i="4"/>
  <c r="M260" i="4" s="1"/>
  <c r="M760" i="4" s="1"/>
  <c r="F260" i="4"/>
  <c r="J760" i="3"/>
  <c r="M760" i="3" s="1"/>
  <c r="P760" i="3" s="1"/>
  <c r="I760" i="3"/>
  <c r="L760" i="3" s="1"/>
  <c r="O760" i="3" s="1"/>
  <c r="K760" i="3"/>
  <c r="N760" i="3" s="1"/>
  <c r="Q760" i="3" s="1"/>
  <c r="L760" i="4"/>
  <c r="R760" i="3" l="1"/>
  <c r="U760" i="3"/>
  <c r="W760" i="3" s="1"/>
  <c r="J260" i="4"/>
  <c r="N260" i="4" s="1"/>
  <c r="D261" i="4"/>
  <c r="R260" i="3"/>
  <c r="U260" i="3"/>
  <c r="W260" i="3" s="1"/>
  <c r="N760" i="4" l="1"/>
  <c r="I761" i="3" s="1" a="1"/>
  <c r="I261" i="3" a="1"/>
  <c r="H261" i="4"/>
  <c r="L261" i="4" s="1"/>
  <c r="E261" i="4"/>
  <c r="S760" i="3"/>
  <c r="T760" i="3" s="1"/>
  <c r="V760" i="3" s="1"/>
  <c r="X760" i="3" s="1"/>
  <c r="S260" i="3"/>
  <c r="T260" i="3"/>
  <c r="V260" i="3" s="1"/>
  <c r="X260" i="3" s="1"/>
  <c r="I261" i="4" l="1"/>
  <c r="M261" i="4" s="1"/>
  <c r="M761" i="4" s="1"/>
  <c r="F261" i="4"/>
  <c r="L761" i="4"/>
  <c r="I261" i="3"/>
  <c r="L261" i="3" s="1"/>
  <c r="O261" i="3" s="1"/>
  <c r="K261" i="3"/>
  <c r="N261" i="3" s="1"/>
  <c r="Q261" i="3" s="1"/>
  <c r="J261" i="3"/>
  <c r="M261" i="3" s="1"/>
  <c r="P261" i="3" s="1"/>
  <c r="K761" i="3"/>
  <c r="N761" i="3" s="1"/>
  <c r="Q761" i="3" s="1"/>
  <c r="I761" i="3"/>
  <c r="L761" i="3" s="1"/>
  <c r="O761" i="3" s="1"/>
  <c r="J761" i="3"/>
  <c r="M761" i="3" s="1"/>
  <c r="P761" i="3" s="1"/>
  <c r="R261" i="3" l="1"/>
  <c r="U261" i="3"/>
  <c r="W261" i="3" s="1"/>
  <c r="D262" i="4"/>
  <c r="J261" i="4"/>
  <c r="N261" i="4" s="1"/>
  <c r="R761" i="3"/>
  <c r="U761" i="3"/>
  <c r="W761" i="3" s="1"/>
  <c r="N761" i="4" l="1"/>
  <c r="I762" i="3" s="1" a="1"/>
  <c r="I262" i="3" a="1"/>
  <c r="S761" i="3"/>
  <c r="T761" i="3" s="1"/>
  <c r="V761" i="3" s="1"/>
  <c r="X761" i="3" s="1"/>
  <c r="H262" i="4"/>
  <c r="L262" i="4" s="1"/>
  <c r="E262" i="4"/>
  <c r="S261" i="3"/>
  <c r="T261" i="3"/>
  <c r="V261" i="3" s="1"/>
  <c r="X261" i="3" s="1"/>
  <c r="F262" i="4" l="1"/>
  <c r="I262" i="4"/>
  <c r="M262" i="4" s="1"/>
  <c r="M762" i="4" s="1"/>
  <c r="L762" i="4"/>
  <c r="K262" i="3"/>
  <c r="N262" i="3" s="1"/>
  <c r="Q262" i="3" s="1"/>
  <c r="J262" i="3"/>
  <c r="M262" i="3" s="1"/>
  <c r="P262" i="3" s="1"/>
  <c r="I262" i="3"/>
  <c r="L262" i="3" s="1"/>
  <c r="O262" i="3" s="1"/>
  <c r="I762" i="3"/>
  <c r="L762" i="3" s="1"/>
  <c r="O762" i="3" s="1"/>
  <c r="K762" i="3"/>
  <c r="N762" i="3" s="1"/>
  <c r="Q762" i="3" s="1"/>
  <c r="J762" i="3"/>
  <c r="M762" i="3" s="1"/>
  <c r="P762" i="3" s="1"/>
  <c r="R262" i="3" l="1"/>
  <c r="U262" i="3"/>
  <c r="W262" i="3" s="1"/>
  <c r="R762" i="3"/>
  <c r="U762" i="3"/>
  <c r="W762" i="3" s="1"/>
  <c r="D263" i="4"/>
  <c r="J262" i="4"/>
  <c r="N262" i="4" s="1"/>
  <c r="N762" i="4" l="1"/>
  <c r="I763" i="3" s="1" a="1"/>
  <c r="I263" i="3" a="1"/>
  <c r="S762" i="3"/>
  <c r="T762" i="3"/>
  <c r="V762" i="3" s="1"/>
  <c r="X762" i="3" s="1"/>
  <c r="E263" i="4"/>
  <c r="H263" i="4"/>
  <c r="L263" i="4" s="1"/>
  <c r="S262" i="3"/>
  <c r="T262" i="3"/>
  <c r="V262" i="3" s="1"/>
  <c r="X262" i="3" s="1"/>
  <c r="L763" i="4" l="1"/>
  <c r="F263" i="4"/>
  <c r="I263" i="4"/>
  <c r="M263" i="4" s="1"/>
  <c r="M763" i="4" s="1"/>
  <c r="K263" i="3"/>
  <c r="N263" i="3" s="1"/>
  <c r="Q263" i="3" s="1"/>
  <c r="J263" i="3"/>
  <c r="M263" i="3" s="1"/>
  <c r="P263" i="3" s="1"/>
  <c r="I263" i="3"/>
  <c r="L263" i="3" s="1"/>
  <c r="O263" i="3" s="1"/>
  <c r="K763" i="3"/>
  <c r="N763" i="3" s="1"/>
  <c r="Q763" i="3" s="1"/>
  <c r="I763" i="3"/>
  <c r="L763" i="3" s="1"/>
  <c r="O763" i="3" s="1"/>
  <c r="J763" i="3"/>
  <c r="M763" i="3" s="1"/>
  <c r="P763" i="3" s="1"/>
  <c r="R263" i="3" l="1"/>
  <c r="U263" i="3"/>
  <c r="W263" i="3" s="1"/>
  <c r="D264" i="4"/>
  <c r="J263" i="4"/>
  <c r="N263" i="4" s="1"/>
  <c r="N763" i="4" s="1"/>
  <c r="I764" i="3" s="1" a="1"/>
  <c r="R763" i="3"/>
  <c r="U763" i="3"/>
  <c r="W763" i="3" s="1"/>
  <c r="K764" i="3" l="1"/>
  <c r="N764" i="3" s="1"/>
  <c r="Q764" i="3" s="1"/>
  <c r="J764" i="3"/>
  <c r="M764" i="3" s="1"/>
  <c r="P764" i="3" s="1"/>
  <c r="I764" i="3"/>
  <c r="L764" i="3" s="1"/>
  <c r="O764" i="3" s="1"/>
  <c r="I264" i="3" a="1"/>
  <c r="S763" i="3"/>
  <c r="T763" i="3"/>
  <c r="V763" i="3" s="1"/>
  <c r="X763" i="3" s="1"/>
  <c r="E264" i="4"/>
  <c r="H264" i="4"/>
  <c r="L264" i="4" s="1"/>
  <c r="S263" i="3"/>
  <c r="T263" i="3"/>
  <c r="V263" i="3" s="1"/>
  <c r="X263" i="3" s="1"/>
  <c r="F264" i="4" l="1"/>
  <c r="I264" i="4"/>
  <c r="M264" i="4" s="1"/>
  <c r="M764" i="4" s="1"/>
  <c r="L764" i="4"/>
  <c r="K264" i="3"/>
  <c r="N264" i="3" s="1"/>
  <c r="Q264" i="3" s="1"/>
  <c r="J264" i="3"/>
  <c r="M264" i="3" s="1"/>
  <c r="P264" i="3" s="1"/>
  <c r="I264" i="3"/>
  <c r="L264" i="3" s="1"/>
  <c r="O264" i="3" s="1"/>
  <c r="R764" i="3"/>
  <c r="U764" i="3"/>
  <c r="W764" i="3" s="1"/>
  <c r="R264" i="3" l="1"/>
  <c r="U264" i="3"/>
  <c r="W264" i="3" s="1"/>
  <c r="S764" i="3"/>
  <c r="T764" i="3" s="1"/>
  <c r="V764" i="3" s="1"/>
  <c r="X764" i="3" s="1"/>
  <c r="D265" i="4"/>
  <c r="J264" i="4"/>
  <c r="N264" i="4" s="1"/>
  <c r="N764" i="4" l="1"/>
  <c r="I765" i="3" s="1" a="1"/>
  <c r="I265" i="3" a="1"/>
  <c r="E265" i="4"/>
  <c r="H265" i="4"/>
  <c r="L265" i="4" s="1"/>
  <c r="S264" i="3"/>
  <c r="T264" i="3"/>
  <c r="V264" i="3" s="1"/>
  <c r="X264" i="3" s="1"/>
  <c r="L765" i="4" l="1"/>
  <c r="I265" i="4"/>
  <c r="M265" i="4" s="1"/>
  <c r="M765" i="4" s="1"/>
  <c r="F265" i="4"/>
  <c r="K265" i="3"/>
  <c r="N265" i="3" s="1"/>
  <c r="Q265" i="3" s="1"/>
  <c r="J265" i="3"/>
  <c r="M265" i="3" s="1"/>
  <c r="P265" i="3" s="1"/>
  <c r="I265" i="3"/>
  <c r="L265" i="3" s="1"/>
  <c r="O265" i="3" s="1"/>
  <c r="J765" i="3"/>
  <c r="M765" i="3" s="1"/>
  <c r="P765" i="3" s="1"/>
  <c r="I765" i="3"/>
  <c r="L765" i="3" s="1"/>
  <c r="O765" i="3" s="1"/>
  <c r="K765" i="3"/>
  <c r="N765" i="3" s="1"/>
  <c r="Q765" i="3" s="1"/>
  <c r="R265" i="3" l="1"/>
  <c r="U265" i="3"/>
  <c r="W265" i="3" s="1"/>
  <c r="J265" i="4"/>
  <c r="N265" i="4" s="1"/>
  <c r="N765" i="4" s="1"/>
  <c r="D266" i="4"/>
  <c r="R765" i="3"/>
  <c r="U765" i="3"/>
  <c r="W765" i="3" s="1"/>
  <c r="I766" i="3" a="1"/>
  <c r="K766" i="3" l="1"/>
  <c r="N766" i="3" s="1"/>
  <c r="Q766" i="3" s="1"/>
  <c r="I766" i="3"/>
  <c r="L766" i="3" s="1"/>
  <c r="O766" i="3" s="1"/>
  <c r="J766" i="3"/>
  <c r="M766" i="3" s="1"/>
  <c r="P766" i="3" s="1"/>
  <c r="S765" i="3"/>
  <c r="T765" i="3" s="1"/>
  <c r="V765" i="3" s="1"/>
  <c r="X765" i="3" s="1"/>
  <c r="I266" i="3" a="1"/>
  <c r="H266" i="4"/>
  <c r="L266" i="4" s="1"/>
  <c r="E266" i="4"/>
  <c r="S265" i="3"/>
  <c r="T265" i="3" s="1"/>
  <c r="V265" i="3" s="1"/>
  <c r="X265" i="3" s="1"/>
  <c r="I266" i="4" l="1"/>
  <c r="M266" i="4" s="1"/>
  <c r="M766" i="4" s="1"/>
  <c r="F266" i="4"/>
  <c r="L766" i="4"/>
  <c r="J266" i="3"/>
  <c r="M266" i="3" s="1"/>
  <c r="P266" i="3" s="1"/>
  <c r="I266" i="3"/>
  <c r="L266" i="3" s="1"/>
  <c r="O266" i="3" s="1"/>
  <c r="K266" i="3"/>
  <c r="N266" i="3" s="1"/>
  <c r="Q266" i="3" s="1"/>
  <c r="R766" i="3"/>
  <c r="U766" i="3"/>
  <c r="W766" i="3" s="1"/>
  <c r="R266" i="3" l="1"/>
  <c r="U266" i="3"/>
  <c r="W266" i="3" s="1"/>
  <c r="S766" i="3"/>
  <c r="T766" i="3"/>
  <c r="V766" i="3" s="1"/>
  <c r="X766" i="3" s="1"/>
  <c r="J266" i="4"/>
  <c r="N266" i="4" s="1"/>
  <c r="D267" i="4"/>
  <c r="H267" i="4" l="1"/>
  <c r="L267" i="4" s="1"/>
  <c r="E267" i="4"/>
  <c r="N766" i="4"/>
  <c r="I767" i="3" s="1" a="1"/>
  <c r="I267" i="3" a="1"/>
  <c r="S266" i="3"/>
  <c r="T266" i="3"/>
  <c r="V266" i="3" s="1"/>
  <c r="X266" i="3" s="1"/>
  <c r="J767" i="3" l="1"/>
  <c r="M767" i="3" s="1"/>
  <c r="P767" i="3" s="1"/>
  <c r="I767" i="3"/>
  <c r="L767" i="3" s="1"/>
  <c r="O767" i="3" s="1"/>
  <c r="K767" i="3"/>
  <c r="N767" i="3" s="1"/>
  <c r="Q767" i="3" s="1"/>
  <c r="I267" i="4"/>
  <c r="M267" i="4" s="1"/>
  <c r="M767" i="4" s="1"/>
  <c r="F267" i="4"/>
  <c r="I267" i="3"/>
  <c r="L267" i="3" s="1"/>
  <c r="O267" i="3" s="1"/>
  <c r="K267" i="3"/>
  <c r="N267" i="3" s="1"/>
  <c r="Q267" i="3" s="1"/>
  <c r="J267" i="3"/>
  <c r="M267" i="3" s="1"/>
  <c r="P267" i="3" s="1"/>
  <c r="L767" i="4"/>
  <c r="R267" i="3" l="1"/>
  <c r="U267" i="3"/>
  <c r="W267" i="3" s="1"/>
  <c r="J267" i="4"/>
  <c r="N267" i="4" s="1"/>
  <c r="D268" i="4"/>
  <c r="R767" i="3"/>
  <c r="U767" i="3"/>
  <c r="W767" i="3" s="1"/>
  <c r="S767" i="3" l="1"/>
  <c r="T767" i="3"/>
  <c r="V767" i="3" s="1"/>
  <c r="X767" i="3" s="1"/>
  <c r="N767" i="4"/>
  <c r="I768" i="3" s="1" a="1"/>
  <c r="I268" i="3" a="1"/>
  <c r="H268" i="4"/>
  <c r="L268" i="4" s="1"/>
  <c r="E268" i="4"/>
  <c r="S267" i="3"/>
  <c r="T267" i="3"/>
  <c r="V267" i="3" s="1"/>
  <c r="X267" i="3" s="1"/>
  <c r="I268" i="4" l="1"/>
  <c r="M268" i="4" s="1"/>
  <c r="M768" i="4" s="1"/>
  <c r="F268" i="4"/>
  <c r="L768" i="4"/>
  <c r="I268" i="3"/>
  <c r="L268" i="3" s="1"/>
  <c r="O268" i="3" s="1"/>
  <c r="K268" i="3"/>
  <c r="N268" i="3" s="1"/>
  <c r="Q268" i="3" s="1"/>
  <c r="J268" i="3"/>
  <c r="M268" i="3" s="1"/>
  <c r="P268" i="3" s="1"/>
  <c r="I768" i="3"/>
  <c r="L768" i="3" s="1"/>
  <c r="O768" i="3" s="1"/>
  <c r="J768" i="3"/>
  <c r="M768" i="3" s="1"/>
  <c r="P768" i="3" s="1"/>
  <c r="K768" i="3"/>
  <c r="N768" i="3" s="1"/>
  <c r="Q768" i="3" s="1"/>
  <c r="R268" i="3" l="1"/>
  <c r="U268" i="3"/>
  <c r="W268" i="3" s="1"/>
  <c r="R768" i="3"/>
  <c r="U768" i="3"/>
  <c r="W768" i="3" s="1"/>
  <c r="J268" i="4"/>
  <c r="N268" i="4" s="1"/>
  <c r="D269" i="4"/>
  <c r="H269" i="4" l="1"/>
  <c r="L269" i="4" s="1"/>
  <c r="E269" i="4"/>
  <c r="S768" i="3"/>
  <c r="T768" i="3"/>
  <c r="V768" i="3" s="1"/>
  <c r="X768" i="3" s="1"/>
  <c r="N768" i="4"/>
  <c r="I769" i="3" s="1" a="1"/>
  <c r="I269" i="3" a="1"/>
  <c r="S268" i="3"/>
  <c r="T268" i="3"/>
  <c r="V268" i="3" s="1"/>
  <c r="X268" i="3" s="1"/>
  <c r="K269" i="3" l="1"/>
  <c r="N269" i="3" s="1"/>
  <c r="Q269" i="3" s="1"/>
  <c r="J269" i="3"/>
  <c r="M269" i="3" s="1"/>
  <c r="P269" i="3" s="1"/>
  <c r="I269" i="3"/>
  <c r="L269" i="3" s="1"/>
  <c r="O269" i="3" s="1"/>
  <c r="I769" i="3"/>
  <c r="L769" i="3" s="1"/>
  <c r="O769" i="3" s="1"/>
  <c r="K769" i="3"/>
  <c r="N769" i="3" s="1"/>
  <c r="Q769" i="3" s="1"/>
  <c r="J769" i="3"/>
  <c r="M769" i="3" s="1"/>
  <c r="P769" i="3" s="1"/>
  <c r="I269" i="4"/>
  <c r="M269" i="4" s="1"/>
  <c r="M769" i="4" s="1"/>
  <c r="F269" i="4"/>
  <c r="L769" i="4"/>
  <c r="D270" i="4" l="1"/>
  <c r="J269" i="4"/>
  <c r="N269" i="4" s="1"/>
  <c r="R769" i="3"/>
  <c r="U769" i="3"/>
  <c r="W769" i="3" s="1"/>
  <c r="R269" i="3"/>
  <c r="U269" i="3"/>
  <c r="W269" i="3" s="1"/>
  <c r="S269" i="3" l="1"/>
  <c r="T269" i="3"/>
  <c r="V269" i="3" s="1"/>
  <c r="X269" i="3" s="1"/>
  <c r="S769" i="3"/>
  <c r="T769" i="3"/>
  <c r="V769" i="3" s="1"/>
  <c r="X769" i="3" s="1"/>
  <c r="H270" i="4"/>
  <c r="L270" i="4" s="1"/>
  <c r="E270" i="4"/>
  <c r="N769" i="4"/>
  <c r="I770" i="3" s="1" a="1"/>
  <c r="I270" i="3" a="1"/>
  <c r="K270" i="3" l="1"/>
  <c r="N270" i="3" s="1"/>
  <c r="Q270" i="3" s="1"/>
  <c r="J270" i="3"/>
  <c r="M270" i="3" s="1"/>
  <c r="P270" i="3" s="1"/>
  <c r="I270" i="3"/>
  <c r="L270" i="3" s="1"/>
  <c r="O270" i="3" s="1"/>
  <c r="F270" i="4"/>
  <c r="I270" i="4"/>
  <c r="M270" i="4" s="1"/>
  <c r="M770" i="4" s="1"/>
  <c r="L770" i="4"/>
  <c r="K770" i="3"/>
  <c r="N770" i="3" s="1"/>
  <c r="Q770" i="3" s="1"/>
  <c r="I770" i="3"/>
  <c r="L770" i="3" s="1"/>
  <c r="O770" i="3" s="1"/>
  <c r="J770" i="3"/>
  <c r="M770" i="3" s="1"/>
  <c r="P770" i="3" s="1"/>
  <c r="R770" i="3" l="1"/>
  <c r="U770" i="3"/>
  <c r="W770" i="3" s="1"/>
  <c r="D271" i="4"/>
  <c r="J270" i="4"/>
  <c r="N270" i="4" s="1"/>
  <c r="R270" i="3"/>
  <c r="U270" i="3"/>
  <c r="W270" i="3" s="1"/>
  <c r="N770" i="4" l="1"/>
  <c r="I771" i="3" s="1" a="1"/>
  <c r="I271" i="3" a="1"/>
  <c r="E271" i="4"/>
  <c r="H271" i="4"/>
  <c r="L271" i="4" s="1"/>
  <c r="S270" i="3"/>
  <c r="T270" i="3" s="1"/>
  <c r="V270" i="3" s="1"/>
  <c r="X270" i="3" s="1"/>
  <c r="S770" i="3"/>
  <c r="T770" i="3" s="1"/>
  <c r="V770" i="3" s="1"/>
  <c r="X770" i="3" s="1"/>
  <c r="L771" i="4" l="1"/>
  <c r="F271" i="4"/>
  <c r="I271" i="4"/>
  <c r="M271" i="4" s="1"/>
  <c r="M771" i="4" s="1"/>
  <c r="K271" i="3"/>
  <c r="N271" i="3" s="1"/>
  <c r="Q271" i="3" s="1"/>
  <c r="J271" i="3"/>
  <c r="M271" i="3" s="1"/>
  <c r="P271" i="3" s="1"/>
  <c r="I271" i="3"/>
  <c r="L271" i="3" s="1"/>
  <c r="O271" i="3" s="1"/>
  <c r="K771" i="3"/>
  <c r="N771" i="3" s="1"/>
  <c r="Q771" i="3" s="1"/>
  <c r="J771" i="3"/>
  <c r="M771" i="3" s="1"/>
  <c r="P771" i="3" s="1"/>
  <c r="I771" i="3"/>
  <c r="L771" i="3" s="1"/>
  <c r="O771" i="3" s="1"/>
  <c r="R271" i="3" l="1"/>
  <c r="U271" i="3"/>
  <c r="W271" i="3" s="1"/>
  <c r="D272" i="4"/>
  <c r="J271" i="4"/>
  <c r="N271" i="4" s="1"/>
  <c r="N771" i="4" s="1"/>
  <c r="R771" i="3"/>
  <c r="U771" i="3"/>
  <c r="W771" i="3" s="1"/>
  <c r="I272" i="3" a="1"/>
  <c r="I772" i="3" a="1"/>
  <c r="S771" i="3" l="1"/>
  <c r="T771" i="3" s="1"/>
  <c r="V771" i="3" s="1"/>
  <c r="X771" i="3" s="1"/>
  <c r="K772" i="3"/>
  <c r="N772" i="3" s="1"/>
  <c r="Q772" i="3" s="1"/>
  <c r="J772" i="3"/>
  <c r="M772" i="3" s="1"/>
  <c r="P772" i="3" s="1"/>
  <c r="I772" i="3"/>
  <c r="L772" i="3" s="1"/>
  <c r="O772" i="3" s="1"/>
  <c r="K272" i="3"/>
  <c r="N272" i="3" s="1"/>
  <c r="Q272" i="3" s="1"/>
  <c r="J272" i="3"/>
  <c r="M272" i="3" s="1"/>
  <c r="P272" i="3" s="1"/>
  <c r="I272" i="3"/>
  <c r="L272" i="3" s="1"/>
  <c r="O272" i="3" s="1"/>
  <c r="E272" i="4"/>
  <c r="H272" i="4"/>
  <c r="L272" i="4" s="1"/>
  <c r="S271" i="3"/>
  <c r="T271" i="3"/>
  <c r="V271" i="3" s="1"/>
  <c r="X271" i="3" s="1"/>
  <c r="R272" i="3" l="1"/>
  <c r="U272" i="3"/>
  <c r="W272" i="3" s="1"/>
  <c r="R772" i="3"/>
  <c r="U772" i="3"/>
  <c r="W772" i="3" s="1"/>
  <c r="L772" i="4"/>
  <c r="F272" i="4"/>
  <c r="I272" i="4"/>
  <c r="M272" i="4" s="1"/>
  <c r="M772" i="4" s="1"/>
  <c r="D273" i="4" l="1"/>
  <c r="J272" i="4"/>
  <c r="N272" i="4" s="1"/>
  <c r="N772" i="4" s="1"/>
  <c r="I773" i="3" s="1" a="1"/>
  <c r="S772" i="3"/>
  <c r="T772" i="3"/>
  <c r="V772" i="3" s="1"/>
  <c r="X772" i="3" s="1"/>
  <c r="S272" i="3"/>
  <c r="T272" i="3"/>
  <c r="V272" i="3" s="1"/>
  <c r="X272" i="3" s="1"/>
  <c r="K773" i="3" l="1"/>
  <c r="N773" i="3" s="1"/>
  <c r="Q773" i="3" s="1"/>
  <c r="J773" i="3"/>
  <c r="M773" i="3" s="1"/>
  <c r="P773" i="3" s="1"/>
  <c r="I773" i="3"/>
  <c r="L773" i="3" s="1"/>
  <c r="O773" i="3" s="1"/>
  <c r="I273" i="3" a="1"/>
  <c r="E273" i="4"/>
  <c r="H273" i="4"/>
  <c r="L273" i="4" s="1"/>
  <c r="L773" i="4" l="1"/>
  <c r="I273" i="4"/>
  <c r="M273" i="4" s="1"/>
  <c r="M773" i="4" s="1"/>
  <c r="F273" i="4"/>
  <c r="K273" i="3"/>
  <c r="N273" i="3" s="1"/>
  <c r="Q273" i="3" s="1"/>
  <c r="J273" i="3"/>
  <c r="M273" i="3" s="1"/>
  <c r="P273" i="3" s="1"/>
  <c r="I273" i="3"/>
  <c r="L273" i="3" s="1"/>
  <c r="O273" i="3" s="1"/>
  <c r="R773" i="3"/>
  <c r="U773" i="3"/>
  <c r="W773" i="3" s="1"/>
  <c r="S773" i="3" l="1"/>
  <c r="T773" i="3"/>
  <c r="V773" i="3" s="1"/>
  <c r="X773" i="3" s="1"/>
  <c r="R273" i="3"/>
  <c r="U273" i="3"/>
  <c r="W273" i="3" s="1"/>
  <c r="J273" i="4"/>
  <c r="N273" i="4" s="1"/>
  <c r="N773" i="4" s="1"/>
  <c r="D274" i="4"/>
  <c r="I774" i="3" a="1"/>
  <c r="I274" i="3" l="1" a="1"/>
  <c r="K774" i="3"/>
  <c r="N774" i="3" s="1"/>
  <c r="Q774" i="3" s="1"/>
  <c r="J774" i="3"/>
  <c r="M774" i="3" s="1"/>
  <c r="P774" i="3" s="1"/>
  <c r="I774" i="3"/>
  <c r="L774" i="3" s="1"/>
  <c r="O774" i="3" s="1"/>
  <c r="H274" i="4"/>
  <c r="L274" i="4" s="1"/>
  <c r="E274" i="4"/>
  <c r="S273" i="3"/>
  <c r="T273" i="3"/>
  <c r="V273" i="3" s="1"/>
  <c r="X273" i="3" s="1"/>
  <c r="I274" i="4" l="1"/>
  <c r="M274" i="4" s="1"/>
  <c r="M774" i="4" s="1"/>
  <c r="F274" i="4"/>
  <c r="R774" i="3"/>
  <c r="U774" i="3"/>
  <c r="W774" i="3" s="1"/>
  <c r="L774" i="4"/>
  <c r="J274" i="3"/>
  <c r="M274" i="3" s="1"/>
  <c r="P274" i="3" s="1"/>
  <c r="I274" i="3"/>
  <c r="L274" i="3" s="1"/>
  <c r="O274" i="3" s="1"/>
  <c r="K274" i="3"/>
  <c r="N274" i="3" s="1"/>
  <c r="Q274" i="3" s="1"/>
  <c r="R274" i="3" l="1"/>
  <c r="U274" i="3"/>
  <c r="W274" i="3" s="1"/>
  <c r="S774" i="3"/>
  <c r="T774" i="3"/>
  <c r="V774" i="3" s="1"/>
  <c r="X774" i="3" s="1"/>
  <c r="J274" i="4"/>
  <c r="N274" i="4" s="1"/>
  <c r="D275" i="4"/>
  <c r="H275" i="4" l="1"/>
  <c r="L275" i="4" s="1"/>
  <c r="E275" i="4"/>
  <c r="N774" i="4"/>
  <c r="I775" i="3" s="1" a="1"/>
  <c r="I275" i="3" a="1"/>
  <c r="S274" i="3"/>
  <c r="T274" i="3"/>
  <c r="V274" i="3" s="1"/>
  <c r="X274" i="3" s="1"/>
  <c r="J775" i="3" l="1"/>
  <c r="M775" i="3" s="1"/>
  <c r="P775" i="3" s="1"/>
  <c r="I775" i="3"/>
  <c r="L775" i="3" s="1"/>
  <c r="O775" i="3" s="1"/>
  <c r="K775" i="3"/>
  <c r="N775" i="3" s="1"/>
  <c r="Q775" i="3" s="1"/>
  <c r="I275" i="4"/>
  <c r="M275" i="4" s="1"/>
  <c r="M775" i="4" s="1"/>
  <c r="F275" i="4"/>
  <c r="I275" i="3"/>
  <c r="L275" i="3" s="1"/>
  <c r="O275" i="3" s="1"/>
  <c r="K275" i="3"/>
  <c r="N275" i="3" s="1"/>
  <c r="Q275" i="3" s="1"/>
  <c r="J275" i="3"/>
  <c r="M275" i="3" s="1"/>
  <c r="P275" i="3" s="1"/>
  <c r="L775" i="4"/>
  <c r="J275" i="4" l="1"/>
  <c r="N275" i="4" s="1"/>
  <c r="D276" i="4"/>
  <c r="R275" i="3"/>
  <c r="U275" i="3"/>
  <c r="W275" i="3" s="1"/>
  <c r="R775" i="3"/>
  <c r="U775" i="3"/>
  <c r="W775" i="3" s="1"/>
  <c r="H276" i="4" l="1"/>
  <c r="L276" i="4" s="1"/>
  <c r="E276" i="4"/>
  <c r="S275" i="3"/>
  <c r="T275" i="3" s="1"/>
  <c r="V275" i="3" s="1"/>
  <c r="X275" i="3" s="1"/>
  <c r="N775" i="4"/>
  <c r="I776" i="3" s="1" a="1"/>
  <c r="I276" i="3" a="1"/>
  <c r="S775" i="3"/>
  <c r="T775" i="3"/>
  <c r="V775" i="3" s="1"/>
  <c r="X775" i="3" s="1"/>
  <c r="I776" i="3" l="1"/>
  <c r="L776" i="3" s="1"/>
  <c r="O776" i="3" s="1"/>
  <c r="K776" i="3"/>
  <c r="N776" i="3" s="1"/>
  <c r="Q776" i="3" s="1"/>
  <c r="J776" i="3"/>
  <c r="M776" i="3" s="1"/>
  <c r="P776" i="3" s="1"/>
  <c r="I276" i="4"/>
  <c r="M276" i="4" s="1"/>
  <c r="M776" i="4" s="1"/>
  <c r="F276" i="4"/>
  <c r="I276" i="3"/>
  <c r="L276" i="3" s="1"/>
  <c r="O276" i="3" s="1"/>
  <c r="K276" i="3"/>
  <c r="N276" i="3" s="1"/>
  <c r="Q276" i="3" s="1"/>
  <c r="J276" i="3"/>
  <c r="M276" i="3" s="1"/>
  <c r="P276" i="3" s="1"/>
  <c r="L776" i="4"/>
  <c r="R276" i="3" l="1"/>
  <c r="U276" i="3"/>
  <c r="W276" i="3" s="1"/>
  <c r="J276" i="4"/>
  <c r="N276" i="4" s="1"/>
  <c r="D277" i="4"/>
  <c r="R776" i="3"/>
  <c r="U776" i="3"/>
  <c r="W776" i="3" s="1"/>
  <c r="N776" i="4" l="1"/>
  <c r="I777" i="3" s="1" a="1"/>
  <c r="I277" i="3" a="1"/>
  <c r="H277" i="4"/>
  <c r="L277" i="4" s="1"/>
  <c r="E277" i="4"/>
  <c r="S276" i="3"/>
  <c r="T276" i="3"/>
  <c r="V276" i="3" s="1"/>
  <c r="X276" i="3" s="1"/>
  <c r="S776" i="3"/>
  <c r="T776" i="3" s="1"/>
  <c r="V776" i="3" s="1"/>
  <c r="X776" i="3" s="1"/>
  <c r="I277" i="4" l="1"/>
  <c r="M277" i="4" s="1"/>
  <c r="M777" i="4" s="1"/>
  <c r="F277" i="4"/>
  <c r="L777" i="4"/>
  <c r="K277" i="3"/>
  <c r="N277" i="3" s="1"/>
  <c r="Q277" i="3" s="1"/>
  <c r="J277" i="3"/>
  <c r="M277" i="3" s="1"/>
  <c r="P277" i="3" s="1"/>
  <c r="I277" i="3"/>
  <c r="L277" i="3" s="1"/>
  <c r="O277" i="3" s="1"/>
  <c r="I777" i="3"/>
  <c r="L777" i="3" s="1"/>
  <c r="O777" i="3" s="1"/>
  <c r="K777" i="3"/>
  <c r="N777" i="3" s="1"/>
  <c r="Q777" i="3" s="1"/>
  <c r="J777" i="3"/>
  <c r="M777" i="3" s="1"/>
  <c r="P777" i="3" s="1"/>
  <c r="R277" i="3" l="1"/>
  <c r="U277" i="3"/>
  <c r="W277" i="3" s="1"/>
  <c r="R777" i="3"/>
  <c r="U777" i="3"/>
  <c r="W777" i="3" s="1"/>
  <c r="D278" i="4"/>
  <c r="J277" i="4"/>
  <c r="N277" i="4" s="1"/>
  <c r="H278" i="4" l="1"/>
  <c r="L278" i="4" s="1"/>
  <c r="E278" i="4"/>
  <c r="N777" i="4"/>
  <c r="I778" i="3" s="1" a="1"/>
  <c r="I278" i="3" a="1"/>
  <c r="S777" i="3"/>
  <c r="T777" i="3"/>
  <c r="V777" i="3" s="1"/>
  <c r="X777" i="3" s="1"/>
  <c r="S277" i="3"/>
  <c r="T277" i="3"/>
  <c r="V277" i="3" s="1"/>
  <c r="X277" i="3" s="1"/>
  <c r="K278" i="3" l="1"/>
  <c r="N278" i="3" s="1"/>
  <c r="Q278" i="3" s="1"/>
  <c r="J278" i="3"/>
  <c r="M278" i="3" s="1"/>
  <c r="P278" i="3" s="1"/>
  <c r="I278" i="3"/>
  <c r="L278" i="3" s="1"/>
  <c r="O278" i="3" s="1"/>
  <c r="F278" i="4"/>
  <c r="I278" i="4"/>
  <c r="M278" i="4" s="1"/>
  <c r="M778" i="4" s="1"/>
  <c r="K778" i="3"/>
  <c r="N778" i="3" s="1"/>
  <c r="Q778" i="3" s="1"/>
  <c r="I778" i="3"/>
  <c r="L778" i="3" s="1"/>
  <c r="O778" i="3" s="1"/>
  <c r="J778" i="3"/>
  <c r="M778" i="3" s="1"/>
  <c r="P778" i="3" s="1"/>
  <c r="L778" i="4"/>
  <c r="R778" i="3" l="1"/>
  <c r="U778" i="3"/>
  <c r="W778" i="3" s="1"/>
  <c r="D279" i="4"/>
  <c r="J278" i="4"/>
  <c r="N278" i="4" s="1"/>
  <c r="R278" i="3"/>
  <c r="U278" i="3"/>
  <c r="W278" i="3" s="1"/>
  <c r="N778" i="4" l="1"/>
  <c r="I779" i="3" s="1" a="1"/>
  <c r="I279" i="3" a="1"/>
  <c r="E279" i="4"/>
  <c r="H279" i="4"/>
  <c r="L279" i="4" s="1"/>
  <c r="S778" i="3"/>
  <c r="T778" i="3"/>
  <c r="V778" i="3" s="1"/>
  <c r="X778" i="3" s="1"/>
  <c r="S278" i="3"/>
  <c r="T278" i="3" s="1"/>
  <c r="V278" i="3" s="1"/>
  <c r="X278" i="3" s="1"/>
  <c r="L779" i="4" l="1"/>
  <c r="F279" i="4"/>
  <c r="I279" i="4"/>
  <c r="M279" i="4" s="1"/>
  <c r="M779" i="4" s="1"/>
  <c r="K279" i="3"/>
  <c r="N279" i="3" s="1"/>
  <c r="Q279" i="3" s="1"/>
  <c r="J279" i="3"/>
  <c r="M279" i="3" s="1"/>
  <c r="P279" i="3" s="1"/>
  <c r="I279" i="3"/>
  <c r="L279" i="3" s="1"/>
  <c r="O279" i="3" s="1"/>
  <c r="K779" i="3"/>
  <c r="N779" i="3" s="1"/>
  <c r="Q779" i="3" s="1"/>
  <c r="J779" i="3"/>
  <c r="M779" i="3" s="1"/>
  <c r="P779" i="3" s="1"/>
  <c r="I779" i="3"/>
  <c r="L779" i="3" s="1"/>
  <c r="O779" i="3" s="1"/>
  <c r="R279" i="3" l="1"/>
  <c r="U279" i="3"/>
  <c r="W279" i="3" s="1"/>
  <c r="D280" i="4"/>
  <c r="J279" i="4"/>
  <c r="N279" i="4" s="1"/>
  <c r="N779" i="4" s="1"/>
  <c r="R779" i="3"/>
  <c r="U779" i="3"/>
  <c r="W779" i="3" s="1"/>
  <c r="I280" i="3" a="1"/>
  <c r="I780" i="3" a="1"/>
  <c r="K780" i="3" l="1"/>
  <c r="N780" i="3" s="1"/>
  <c r="Q780" i="3" s="1"/>
  <c r="J780" i="3"/>
  <c r="M780" i="3" s="1"/>
  <c r="P780" i="3" s="1"/>
  <c r="I780" i="3"/>
  <c r="L780" i="3" s="1"/>
  <c r="O780" i="3" s="1"/>
  <c r="S779" i="3"/>
  <c r="T779" i="3"/>
  <c r="V779" i="3" s="1"/>
  <c r="X779" i="3" s="1"/>
  <c r="K280" i="3"/>
  <c r="N280" i="3" s="1"/>
  <c r="Q280" i="3" s="1"/>
  <c r="J280" i="3"/>
  <c r="M280" i="3" s="1"/>
  <c r="P280" i="3" s="1"/>
  <c r="I280" i="3"/>
  <c r="L280" i="3" s="1"/>
  <c r="O280" i="3" s="1"/>
  <c r="E280" i="4"/>
  <c r="H280" i="4"/>
  <c r="L280" i="4" s="1"/>
  <c r="S279" i="3"/>
  <c r="T279" i="3" s="1"/>
  <c r="V279" i="3" s="1"/>
  <c r="X279" i="3" s="1"/>
  <c r="F280" i="4" l="1"/>
  <c r="I280" i="4"/>
  <c r="M280" i="4" s="1"/>
  <c r="M780" i="4" s="1"/>
  <c r="R280" i="3"/>
  <c r="U280" i="3"/>
  <c r="W280" i="3" s="1"/>
  <c r="L780" i="4"/>
  <c r="R780" i="3"/>
  <c r="U780" i="3"/>
  <c r="W780" i="3" s="1"/>
  <c r="S780" i="3" l="1"/>
  <c r="T780" i="3" s="1"/>
  <c r="V780" i="3" s="1"/>
  <c r="X780" i="3" s="1"/>
  <c r="S280" i="3"/>
  <c r="T280" i="3" s="1"/>
  <c r="V280" i="3" s="1"/>
  <c r="X280" i="3" s="1"/>
  <c r="D281" i="4"/>
  <c r="J280" i="4"/>
  <c r="N280" i="4" s="1"/>
  <c r="N780" i="4" l="1"/>
  <c r="I781" i="3" s="1" a="1"/>
  <c r="I281" i="3" a="1"/>
  <c r="E281" i="4"/>
  <c r="H281" i="4"/>
  <c r="L281" i="4" s="1"/>
  <c r="K781" i="3" l="1"/>
  <c r="N781" i="3" s="1"/>
  <c r="Q781" i="3" s="1"/>
  <c r="J781" i="3"/>
  <c r="M781" i="3" s="1"/>
  <c r="P781" i="3" s="1"/>
  <c r="I781" i="3"/>
  <c r="L781" i="3" s="1"/>
  <c r="O781" i="3" s="1"/>
  <c r="L781" i="4"/>
  <c r="I281" i="4"/>
  <c r="M281" i="4" s="1"/>
  <c r="M781" i="4" s="1"/>
  <c r="F281" i="4"/>
  <c r="K281" i="3"/>
  <c r="N281" i="3" s="1"/>
  <c r="Q281" i="3" s="1"/>
  <c r="J281" i="3"/>
  <c r="M281" i="3" s="1"/>
  <c r="P281" i="3" s="1"/>
  <c r="I281" i="3"/>
  <c r="L281" i="3" s="1"/>
  <c r="O281" i="3" s="1"/>
  <c r="R281" i="3" l="1"/>
  <c r="U281" i="3"/>
  <c r="W281" i="3" s="1"/>
  <c r="J281" i="4"/>
  <c r="N281" i="4" s="1"/>
  <c r="N781" i="4" s="1"/>
  <c r="D282" i="4"/>
  <c r="I282" i="3" a="1"/>
  <c r="I782" i="3" a="1"/>
  <c r="R781" i="3"/>
  <c r="U781" i="3"/>
  <c r="W781" i="3" s="1"/>
  <c r="K782" i="3" l="1"/>
  <c r="N782" i="3" s="1"/>
  <c r="Q782" i="3" s="1"/>
  <c r="J782" i="3"/>
  <c r="M782" i="3" s="1"/>
  <c r="P782" i="3" s="1"/>
  <c r="I782" i="3"/>
  <c r="L782" i="3" s="1"/>
  <c r="O782" i="3" s="1"/>
  <c r="J282" i="3"/>
  <c r="M282" i="3" s="1"/>
  <c r="P282" i="3" s="1"/>
  <c r="I282" i="3"/>
  <c r="L282" i="3" s="1"/>
  <c r="O282" i="3" s="1"/>
  <c r="K282" i="3"/>
  <c r="N282" i="3" s="1"/>
  <c r="Q282" i="3" s="1"/>
  <c r="S781" i="3"/>
  <c r="T781" i="3"/>
  <c r="V781" i="3" s="1"/>
  <c r="X781" i="3" s="1"/>
  <c r="H282" i="4"/>
  <c r="L282" i="4" s="1"/>
  <c r="E282" i="4"/>
  <c r="S281" i="3"/>
  <c r="T281" i="3"/>
  <c r="V281" i="3" s="1"/>
  <c r="X281" i="3" s="1"/>
  <c r="I282" i="4" l="1"/>
  <c r="M282" i="4" s="1"/>
  <c r="M782" i="4" s="1"/>
  <c r="F282" i="4"/>
  <c r="L782" i="4"/>
  <c r="R282" i="3"/>
  <c r="U282" i="3"/>
  <c r="W282" i="3" s="1"/>
  <c r="R782" i="3"/>
  <c r="U782" i="3"/>
  <c r="W782" i="3" s="1"/>
  <c r="J282" i="4" l="1"/>
  <c r="N282" i="4" s="1"/>
  <c r="D283" i="4"/>
  <c r="S782" i="3"/>
  <c r="T782" i="3"/>
  <c r="V782" i="3" s="1"/>
  <c r="X782" i="3" s="1"/>
  <c r="S282" i="3"/>
  <c r="T282" i="3" s="1"/>
  <c r="V282" i="3" s="1"/>
  <c r="X282" i="3" s="1"/>
  <c r="H283" i="4" l="1"/>
  <c r="L283" i="4" s="1"/>
  <c r="E283" i="4"/>
  <c r="N782" i="4"/>
  <c r="I783" i="3" s="1" a="1"/>
  <c r="I283" i="3" a="1"/>
  <c r="I283" i="3" l="1"/>
  <c r="L283" i="3" s="1"/>
  <c r="O283" i="3" s="1"/>
  <c r="K283" i="3"/>
  <c r="N283" i="3" s="1"/>
  <c r="Q283" i="3" s="1"/>
  <c r="J283" i="3"/>
  <c r="M283" i="3" s="1"/>
  <c r="P283" i="3" s="1"/>
  <c r="I283" i="4"/>
  <c r="M283" i="4" s="1"/>
  <c r="M783" i="4" s="1"/>
  <c r="F283" i="4"/>
  <c r="J783" i="3"/>
  <c r="M783" i="3" s="1"/>
  <c r="P783" i="3" s="1"/>
  <c r="I783" i="3"/>
  <c r="L783" i="3" s="1"/>
  <c r="O783" i="3" s="1"/>
  <c r="K783" i="3"/>
  <c r="N783" i="3" s="1"/>
  <c r="Q783" i="3" s="1"/>
  <c r="L783" i="4"/>
  <c r="R783" i="3" l="1"/>
  <c r="U783" i="3"/>
  <c r="W783" i="3" s="1"/>
  <c r="J283" i="4"/>
  <c r="N283" i="4" s="1"/>
  <c r="D284" i="4"/>
  <c r="R283" i="3"/>
  <c r="U283" i="3"/>
  <c r="W283" i="3" s="1"/>
  <c r="H284" i="4" l="1"/>
  <c r="L284" i="4" s="1"/>
  <c r="E284" i="4"/>
  <c r="N783" i="4"/>
  <c r="I784" i="3" s="1" a="1"/>
  <c r="I284" i="3" a="1"/>
  <c r="S783" i="3"/>
  <c r="T783" i="3" s="1"/>
  <c r="V783" i="3" s="1"/>
  <c r="X783" i="3" s="1"/>
  <c r="S283" i="3"/>
  <c r="T283" i="3"/>
  <c r="V283" i="3" s="1"/>
  <c r="X283" i="3" s="1"/>
  <c r="I284" i="3" l="1"/>
  <c r="L284" i="3" s="1"/>
  <c r="O284" i="3" s="1"/>
  <c r="K284" i="3"/>
  <c r="N284" i="3" s="1"/>
  <c r="Q284" i="3" s="1"/>
  <c r="J284" i="3"/>
  <c r="M284" i="3" s="1"/>
  <c r="P284" i="3" s="1"/>
  <c r="I284" i="4"/>
  <c r="M284" i="4" s="1"/>
  <c r="M784" i="4" s="1"/>
  <c r="F284" i="4"/>
  <c r="I784" i="3"/>
  <c r="L784" i="3" s="1"/>
  <c r="O784" i="3" s="1"/>
  <c r="K784" i="3"/>
  <c r="N784" i="3" s="1"/>
  <c r="Q784" i="3" s="1"/>
  <c r="J784" i="3"/>
  <c r="M784" i="3" s="1"/>
  <c r="P784" i="3" s="1"/>
  <c r="L784" i="4"/>
  <c r="R784" i="3" l="1"/>
  <c r="U784" i="3"/>
  <c r="W784" i="3" s="1"/>
  <c r="J284" i="4"/>
  <c r="N284" i="4" s="1"/>
  <c r="D285" i="4"/>
  <c r="R284" i="3"/>
  <c r="U284" i="3"/>
  <c r="W284" i="3" s="1"/>
  <c r="S284" i="3" l="1"/>
  <c r="T284" i="3"/>
  <c r="V284" i="3" s="1"/>
  <c r="X284" i="3" s="1"/>
  <c r="N784" i="4"/>
  <c r="I785" i="3" s="1" a="1"/>
  <c r="I285" i="3" a="1"/>
  <c r="H285" i="4"/>
  <c r="L285" i="4" s="1"/>
  <c r="E285" i="4"/>
  <c r="S784" i="3"/>
  <c r="T784" i="3" s="1"/>
  <c r="V784" i="3" s="1"/>
  <c r="X784" i="3" s="1"/>
  <c r="I285" i="4" l="1"/>
  <c r="M285" i="4" s="1"/>
  <c r="M785" i="4" s="1"/>
  <c r="F285" i="4"/>
  <c r="L785" i="4"/>
  <c r="I285" i="3"/>
  <c r="L285" i="3" s="1"/>
  <c r="O285" i="3" s="1"/>
  <c r="K285" i="3"/>
  <c r="N285" i="3" s="1"/>
  <c r="Q285" i="3" s="1"/>
  <c r="J285" i="3"/>
  <c r="M285" i="3" s="1"/>
  <c r="P285" i="3" s="1"/>
  <c r="I785" i="3"/>
  <c r="L785" i="3" s="1"/>
  <c r="O785" i="3" s="1"/>
  <c r="J785" i="3"/>
  <c r="M785" i="3" s="1"/>
  <c r="P785" i="3" s="1"/>
  <c r="K785" i="3"/>
  <c r="N785" i="3" s="1"/>
  <c r="Q785" i="3" s="1"/>
  <c r="R785" i="3" l="1"/>
  <c r="U785" i="3"/>
  <c r="W785" i="3" s="1"/>
  <c r="R285" i="3"/>
  <c r="U285" i="3"/>
  <c r="W285" i="3" s="1"/>
  <c r="D286" i="4"/>
  <c r="J285" i="4"/>
  <c r="N285" i="4" s="1"/>
  <c r="H286" i="4" l="1"/>
  <c r="L286" i="4" s="1"/>
  <c r="E286" i="4"/>
  <c r="S285" i="3"/>
  <c r="T285" i="3"/>
  <c r="V285" i="3" s="1"/>
  <c r="X285" i="3" s="1"/>
  <c r="N785" i="4"/>
  <c r="I786" i="3" s="1" a="1"/>
  <c r="I286" i="3" a="1"/>
  <c r="S785" i="3"/>
  <c r="T785" i="3"/>
  <c r="V785" i="3" s="1"/>
  <c r="X785" i="3" s="1"/>
  <c r="K786" i="3" l="1"/>
  <c r="N786" i="3" s="1"/>
  <c r="Q786" i="3" s="1"/>
  <c r="I786" i="3"/>
  <c r="L786" i="3" s="1"/>
  <c r="O786" i="3" s="1"/>
  <c r="J786" i="3"/>
  <c r="M786" i="3" s="1"/>
  <c r="P786" i="3" s="1"/>
  <c r="F286" i="4"/>
  <c r="I286" i="4"/>
  <c r="M286" i="4" s="1"/>
  <c r="M786" i="4" s="1"/>
  <c r="K286" i="3"/>
  <c r="N286" i="3" s="1"/>
  <c r="Q286" i="3" s="1"/>
  <c r="J286" i="3"/>
  <c r="M286" i="3" s="1"/>
  <c r="P286" i="3" s="1"/>
  <c r="I286" i="3"/>
  <c r="L286" i="3" s="1"/>
  <c r="O286" i="3" s="1"/>
  <c r="L786" i="4"/>
  <c r="R286" i="3" l="1"/>
  <c r="U286" i="3"/>
  <c r="W286" i="3" s="1"/>
  <c r="D287" i="4"/>
  <c r="J286" i="4"/>
  <c r="N286" i="4" s="1"/>
  <c r="R786" i="3"/>
  <c r="U786" i="3"/>
  <c r="W786" i="3" s="1"/>
  <c r="E287" i="4" l="1"/>
  <c r="H287" i="4"/>
  <c r="L287" i="4" s="1"/>
  <c r="N786" i="4"/>
  <c r="I787" i="3" s="1" a="1"/>
  <c r="I287" i="3" a="1"/>
  <c r="S286" i="3"/>
  <c r="T286" i="3" s="1"/>
  <c r="V286" i="3" s="1"/>
  <c r="X286" i="3" s="1"/>
  <c r="S786" i="3"/>
  <c r="T786" i="3"/>
  <c r="V786" i="3" s="1"/>
  <c r="X786" i="3" s="1"/>
  <c r="K287" i="3" l="1"/>
  <c r="N287" i="3" s="1"/>
  <c r="Q287" i="3" s="1"/>
  <c r="J287" i="3"/>
  <c r="M287" i="3" s="1"/>
  <c r="P287" i="3" s="1"/>
  <c r="I287" i="3"/>
  <c r="L287" i="3" s="1"/>
  <c r="O287" i="3" s="1"/>
  <c r="K787" i="3"/>
  <c r="N787" i="3" s="1"/>
  <c r="Q787" i="3" s="1"/>
  <c r="J787" i="3"/>
  <c r="M787" i="3" s="1"/>
  <c r="P787" i="3" s="1"/>
  <c r="I787" i="3"/>
  <c r="L787" i="3" s="1"/>
  <c r="O787" i="3" s="1"/>
  <c r="L787" i="4"/>
  <c r="F287" i="4"/>
  <c r="I287" i="4"/>
  <c r="M287" i="4" s="1"/>
  <c r="M787" i="4" s="1"/>
  <c r="R787" i="3" l="1"/>
  <c r="U787" i="3"/>
  <c r="W787" i="3" s="1"/>
  <c r="R287" i="3"/>
  <c r="U287" i="3"/>
  <c r="W287" i="3" s="1"/>
  <c r="D288" i="4"/>
  <c r="J287" i="4"/>
  <c r="N287" i="4" s="1"/>
  <c r="N787" i="4" s="1"/>
  <c r="I788" i="3" s="1" a="1"/>
  <c r="K788" i="3" l="1"/>
  <c r="N788" i="3" s="1"/>
  <c r="Q788" i="3" s="1"/>
  <c r="J788" i="3"/>
  <c r="M788" i="3" s="1"/>
  <c r="P788" i="3" s="1"/>
  <c r="I788" i="3"/>
  <c r="L788" i="3" s="1"/>
  <c r="O788" i="3" s="1"/>
  <c r="E288" i="4"/>
  <c r="H288" i="4"/>
  <c r="L288" i="4" s="1"/>
  <c r="S287" i="3"/>
  <c r="T287" i="3"/>
  <c r="V287" i="3" s="1"/>
  <c r="X287" i="3" s="1"/>
  <c r="S787" i="3"/>
  <c r="T787" i="3" s="1"/>
  <c r="V787" i="3" s="1"/>
  <c r="X787" i="3" s="1"/>
  <c r="I288" i="3" a="1"/>
  <c r="K288" i="3" l="1"/>
  <c r="N288" i="3" s="1"/>
  <c r="Q288" i="3" s="1"/>
  <c r="J288" i="3"/>
  <c r="M288" i="3" s="1"/>
  <c r="P288" i="3" s="1"/>
  <c r="I288" i="3"/>
  <c r="L288" i="3" s="1"/>
  <c r="O288" i="3" s="1"/>
  <c r="L788" i="4"/>
  <c r="F288" i="4"/>
  <c r="I288" i="4"/>
  <c r="M288" i="4" s="1"/>
  <c r="M788" i="4" s="1"/>
  <c r="R788" i="3"/>
  <c r="U788" i="3"/>
  <c r="W788" i="3" s="1"/>
  <c r="D289" i="4" l="1"/>
  <c r="J288" i="4"/>
  <c r="N288" i="4" s="1"/>
  <c r="N788" i="4" s="1"/>
  <c r="S788" i="3"/>
  <c r="T788" i="3"/>
  <c r="V788" i="3" s="1"/>
  <c r="X788" i="3" s="1"/>
  <c r="I289" i="3" a="1"/>
  <c r="I789" i="3" a="1"/>
  <c r="R288" i="3"/>
  <c r="U288" i="3"/>
  <c r="W288" i="3" s="1"/>
  <c r="K789" i="3" l="1"/>
  <c r="N789" i="3" s="1"/>
  <c r="Q789" i="3" s="1"/>
  <c r="J789" i="3"/>
  <c r="M789" i="3" s="1"/>
  <c r="P789" i="3" s="1"/>
  <c r="I789" i="3"/>
  <c r="L789" i="3" s="1"/>
  <c r="O789" i="3" s="1"/>
  <c r="K289" i="3"/>
  <c r="N289" i="3" s="1"/>
  <c r="Q289" i="3" s="1"/>
  <c r="J289" i="3"/>
  <c r="M289" i="3" s="1"/>
  <c r="P289" i="3" s="1"/>
  <c r="I289" i="3"/>
  <c r="L289" i="3" s="1"/>
  <c r="O289" i="3" s="1"/>
  <c r="S288" i="3"/>
  <c r="T288" i="3" s="1"/>
  <c r="V288" i="3" s="1"/>
  <c r="X288" i="3" s="1"/>
  <c r="E289" i="4"/>
  <c r="H289" i="4"/>
  <c r="L289" i="4" s="1"/>
  <c r="L789" i="4" l="1"/>
  <c r="I289" i="4"/>
  <c r="M289" i="4" s="1"/>
  <c r="M789" i="4" s="1"/>
  <c r="F289" i="4"/>
  <c r="R289" i="3"/>
  <c r="U289" i="3"/>
  <c r="W289" i="3" s="1"/>
  <c r="R789" i="3"/>
  <c r="U789" i="3"/>
  <c r="W789" i="3" s="1"/>
  <c r="S789" i="3" l="1"/>
  <c r="T789" i="3"/>
  <c r="V789" i="3" s="1"/>
  <c r="X789" i="3" s="1"/>
  <c r="S289" i="3"/>
  <c r="T289" i="3"/>
  <c r="V289" i="3" s="1"/>
  <c r="X289" i="3" s="1"/>
  <c r="J289" i="4"/>
  <c r="N289" i="4" s="1"/>
  <c r="N789" i="4" s="1"/>
  <c r="I790" i="3" s="1" a="1"/>
  <c r="D290" i="4"/>
  <c r="K790" i="3" l="1"/>
  <c r="N790" i="3" s="1"/>
  <c r="Q790" i="3" s="1"/>
  <c r="J790" i="3"/>
  <c r="M790" i="3" s="1"/>
  <c r="P790" i="3" s="1"/>
  <c r="I790" i="3"/>
  <c r="L790" i="3" s="1"/>
  <c r="O790" i="3" s="1"/>
  <c r="I290" i="3" a="1"/>
  <c r="H290" i="4"/>
  <c r="L290" i="4" s="1"/>
  <c r="E290" i="4"/>
  <c r="I290" i="4" l="1"/>
  <c r="M290" i="4" s="1"/>
  <c r="M790" i="4" s="1"/>
  <c r="F290" i="4"/>
  <c r="L790" i="4"/>
  <c r="K290" i="3"/>
  <c r="N290" i="3" s="1"/>
  <c r="Q290" i="3" s="1"/>
  <c r="J290" i="3"/>
  <c r="M290" i="3" s="1"/>
  <c r="P290" i="3" s="1"/>
  <c r="I290" i="3"/>
  <c r="L290" i="3" s="1"/>
  <c r="O290" i="3" s="1"/>
  <c r="R790" i="3"/>
  <c r="U790" i="3"/>
  <c r="W790" i="3" s="1"/>
  <c r="S790" i="3" l="1"/>
  <c r="T790" i="3"/>
  <c r="V790" i="3" s="1"/>
  <c r="X790" i="3" s="1"/>
  <c r="R290" i="3"/>
  <c r="U290" i="3"/>
  <c r="W290" i="3" s="1"/>
  <c r="J290" i="4"/>
  <c r="N290" i="4" s="1"/>
  <c r="D291" i="4"/>
  <c r="H291" i="4" l="1"/>
  <c r="L291" i="4" s="1"/>
  <c r="E291" i="4"/>
  <c r="N790" i="4"/>
  <c r="I791" i="3" s="1" a="1"/>
  <c r="I291" i="3" a="1"/>
  <c r="S290" i="3"/>
  <c r="T290" i="3"/>
  <c r="V290" i="3" s="1"/>
  <c r="X290" i="3" s="1"/>
  <c r="J291" i="3" l="1"/>
  <c r="M291" i="3" s="1"/>
  <c r="P291" i="3" s="1"/>
  <c r="I291" i="3"/>
  <c r="L291" i="3" s="1"/>
  <c r="O291" i="3" s="1"/>
  <c r="K291" i="3"/>
  <c r="N291" i="3" s="1"/>
  <c r="Q291" i="3" s="1"/>
  <c r="I291" i="4"/>
  <c r="M291" i="4" s="1"/>
  <c r="M791" i="4" s="1"/>
  <c r="F291" i="4"/>
  <c r="J791" i="3"/>
  <c r="M791" i="3" s="1"/>
  <c r="P791" i="3" s="1"/>
  <c r="I791" i="3"/>
  <c r="L791" i="3" s="1"/>
  <c r="O791" i="3" s="1"/>
  <c r="K791" i="3"/>
  <c r="N791" i="3" s="1"/>
  <c r="Q791" i="3" s="1"/>
  <c r="L791" i="4"/>
  <c r="R791" i="3" l="1"/>
  <c r="U791" i="3"/>
  <c r="W791" i="3" s="1"/>
  <c r="J291" i="4"/>
  <c r="N291" i="4" s="1"/>
  <c r="D292" i="4"/>
  <c r="R291" i="3"/>
  <c r="U291" i="3"/>
  <c r="W291" i="3" s="1"/>
  <c r="S291" i="3" l="1"/>
  <c r="T291" i="3"/>
  <c r="V291" i="3" s="1"/>
  <c r="X291" i="3" s="1"/>
  <c r="H292" i="4"/>
  <c r="L292" i="4" s="1"/>
  <c r="E292" i="4"/>
  <c r="S791" i="3"/>
  <c r="T791" i="3"/>
  <c r="V791" i="3" s="1"/>
  <c r="X791" i="3" s="1"/>
  <c r="N791" i="4"/>
  <c r="I792" i="3" s="1" a="1"/>
  <c r="I292" i="3" a="1"/>
  <c r="I792" i="3" l="1"/>
  <c r="L792" i="3" s="1"/>
  <c r="O792" i="3" s="1"/>
  <c r="K792" i="3"/>
  <c r="N792" i="3" s="1"/>
  <c r="Q792" i="3" s="1"/>
  <c r="J792" i="3"/>
  <c r="M792" i="3" s="1"/>
  <c r="P792" i="3" s="1"/>
  <c r="I292" i="4"/>
  <c r="M292" i="4" s="1"/>
  <c r="M792" i="4" s="1"/>
  <c r="F292" i="4"/>
  <c r="I292" i="3"/>
  <c r="L292" i="3" s="1"/>
  <c r="O292" i="3" s="1"/>
  <c r="K292" i="3"/>
  <c r="N292" i="3" s="1"/>
  <c r="Q292" i="3" s="1"/>
  <c r="J292" i="3"/>
  <c r="M292" i="3" s="1"/>
  <c r="P292" i="3" s="1"/>
  <c r="L792" i="4"/>
  <c r="J292" i="4" l="1"/>
  <c r="N292" i="4" s="1"/>
  <c r="D293" i="4"/>
  <c r="R292" i="3"/>
  <c r="U292" i="3"/>
  <c r="W292" i="3" s="1"/>
  <c r="R792" i="3"/>
  <c r="U792" i="3"/>
  <c r="W792" i="3" s="1"/>
  <c r="S792" i="3" l="1"/>
  <c r="T792" i="3"/>
  <c r="V792" i="3" s="1"/>
  <c r="X792" i="3" s="1"/>
  <c r="S292" i="3"/>
  <c r="T292" i="3"/>
  <c r="V292" i="3" s="1"/>
  <c r="X292" i="3" s="1"/>
  <c r="N792" i="4"/>
  <c r="I793" i="3" s="1" a="1"/>
  <c r="I293" i="3" a="1"/>
  <c r="H293" i="4"/>
  <c r="L293" i="4" s="1"/>
  <c r="E293" i="4"/>
  <c r="I293" i="3" l="1"/>
  <c r="L293" i="3" s="1"/>
  <c r="O293" i="3" s="1"/>
  <c r="K293" i="3"/>
  <c r="N293" i="3" s="1"/>
  <c r="Q293" i="3" s="1"/>
  <c r="J293" i="3"/>
  <c r="M293" i="3" s="1"/>
  <c r="P293" i="3" s="1"/>
  <c r="I793" i="3"/>
  <c r="L793" i="3" s="1"/>
  <c r="O793" i="3" s="1"/>
  <c r="J793" i="3"/>
  <c r="M793" i="3" s="1"/>
  <c r="P793" i="3" s="1"/>
  <c r="K793" i="3"/>
  <c r="N793" i="3" s="1"/>
  <c r="Q793" i="3" s="1"/>
  <c r="I293" i="4"/>
  <c r="M293" i="4" s="1"/>
  <c r="M793" i="4" s="1"/>
  <c r="F293" i="4"/>
  <c r="L793" i="4"/>
  <c r="D294" i="4" l="1"/>
  <c r="J293" i="4"/>
  <c r="N293" i="4" s="1"/>
  <c r="R793" i="3"/>
  <c r="U793" i="3"/>
  <c r="W793" i="3" s="1"/>
  <c r="R293" i="3"/>
  <c r="U293" i="3"/>
  <c r="W293" i="3" s="1"/>
  <c r="S293" i="3" l="1"/>
  <c r="T293" i="3" s="1"/>
  <c r="V293" i="3" s="1"/>
  <c r="X293" i="3" s="1"/>
  <c r="N793" i="4"/>
  <c r="I794" i="3" s="1" a="1"/>
  <c r="I294" i="3" a="1"/>
  <c r="H294" i="4"/>
  <c r="L294" i="4" s="1"/>
  <c r="E294" i="4"/>
  <c r="S793" i="3"/>
  <c r="T793" i="3" s="1"/>
  <c r="V793" i="3" s="1"/>
  <c r="X793" i="3" s="1"/>
  <c r="L794" i="4" l="1"/>
  <c r="F294" i="4"/>
  <c r="I294" i="4"/>
  <c r="M294" i="4" s="1"/>
  <c r="M794" i="4" s="1"/>
  <c r="K294" i="3"/>
  <c r="N294" i="3" s="1"/>
  <c r="Q294" i="3" s="1"/>
  <c r="J294" i="3"/>
  <c r="M294" i="3" s="1"/>
  <c r="P294" i="3" s="1"/>
  <c r="I294" i="3"/>
  <c r="L294" i="3" s="1"/>
  <c r="O294" i="3" s="1"/>
  <c r="K794" i="3"/>
  <c r="N794" i="3" s="1"/>
  <c r="Q794" i="3" s="1"/>
  <c r="J794" i="3"/>
  <c r="M794" i="3" s="1"/>
  <c r="P794" i="3" s="1"/>
  <c r="I794" i="3"/>
  <c r="L794" i="3" s="1"/>
  <c r="O794" i="3" s="1"/>
  <c r="R294" i="3" l="1"/>
  <c r="U294" i="3"/>
  <c r="W294" i="3" s="1"/>
  <c r="D295" i="4"/>
  <c r="J294" i="4"/>
  <c r="N294" i="4" s="1"/>
  <c r="N794" i="4" s="1"/>
  <c r="I795" i="3" s="1" a="1"/>
  <c r="R794" i="3"/>
  <c r="U794" i="3"/>
  <c r="W794" i="3" s="1"/>
  <c r="I295" i="3" a="1"/>
  <c r="K795" i="3" l="1"/>
  <c r="N795" i="3" s="1"/>
  <c r="Q795" i="3" s="1"/>
  <c r="J795" i="3"/>
  <c r="M795" i="3" s="1"/>
  <c r="P795" i="3" s="1"/>
  <c r="I795" i="3"/>
  <c r="L795" i="3" s="1"/>
  <c r="O795" i="3" s="1"/>
  <c r="K295" i="3"/>
  <c r="N295" i="3" s="1"/>
  <c r="Q295" i="3" s="1"/>
  <c r="J295" i="3"/>
  <c r="M295" i="3" s="1"/>
  <c r="P295" i="3" s="1"/>
  <c r="I295" i="3"/>
  <c r="L295" i="3" s="1"/>
  <c r="O295" i="3" s="1"/>
  <c r="E295" i="4"/>
  <c r="H295" i="4"/>
  <c r="L295" i="4" s="1"/>
  <c r="S794" i="3"/>
  <c r="T794" i="3"/>
  <c r="V794" i="3" s="1"/>
  <c r="X794" i="3" s="1"/>
  <c r="S294" i="3"/>
  <c r="T294" i="3"/>
  <c r="V294" i="3" s="1"/>
  <c r="X294" i="3" s="1"/>
  <c r="L795" i="4" l="1"/>
  <c r="F295" i="4"/>
  <c r="I295" i="4"/>
  <c r="M295" i="4" s="1"/>
  <c r="M795" i="4" s="1"/>
  <c r="R295" i="3"/>
  <c r="U295" i="3"/>
  <c r="W295" i="3" s="1"/>
  <c r="R795" i="3"/>
  <c r="U795" i="3"/>
  <c r="W795" i="3" s="1"/>
  <c r="D296" i="4" l="1"/>
  <c r="J295" i="4"/>
  <c r="N295" i="4" s="1"/>
  <c r="N795" i="4" s="1"/>
  <c r="S795" i="3"/>
  <c r="T795" i="3"/>
  <c r="V795" i="3" s="1"/>
  <c r="X795" i="3" s="1"/>
  <c r="I296" i="3" a="1"/>
  <c r="S295" i="3"/>
  <c r="T295" i="3"/>
  <c r="V295" i="3" s="1"/>
  <c r="X295" i="3" s="1"/>
  <c r="I796" i="3" a="1"/>
  <c r="K796" i="3" l="1"/>
  <c r="N796" i="3" s="1"/>
  <c r="Q796" i="3" s="1"/>
  <c r="J796" i="3"/>
  <c r="M796" i="3" s="1"/>
  <c r="P796" i="3" s="1"/>
  <c r="I796" i="3"/>
  <c r="L796" i="3" s="1"/>
  <c r="O796" i="3" s="1"/>
  <c r="K296" i="3"/>
  <c r="N296" i="3" s="1"/>
  <c r="Q296" i="3" s="1"/>
  <c r="J296" i="3"/>
  <c r="M296" i="3" s="1"/>
  <c r="P296" i="3" s="1"/>
  <c r="I296" i="3"/>
  <c r="L296" i="3" s="1"/>
  <c r="O296" i="3" s="1"/>
  <c r="E296" i="4"/>
  <c r="H296" i="4"/>
  <c r="L296" i="4" s="1"/>
  <c r="F296" i="4" l="1"/>
  <c r="I296" i="4"/>
  <c r="M296" i="4" s="1"/>
  <c r="M796" i="4" s="1"/>
  <c r="L796" i="4"/>
  <c r="R296" i="3"/>
  <c r="U296" i="3"/>
  <c r="W296" i="3" s="1"/>
  <c r="R796" i="3"/>
  <c r="U796" i="3"/>
  <c r="W796" i="3" s="1"/>
  <c r="S796" i="3" l="1"/>
  <c r="T796" i="3"/>
  <c r="V796" i="3" s="1"/>
  <c r="X796" i="3" s="1"/>
  <c r="S296" i="3"/>
  <c r="T296" i="3"/>
  <c r="V296" i="3" s="1"/>
  <c r="X296" i="3" s="1"/>
  <c r="D297" i="4"/>
  <c r="J296" i="4"/>
  <c r="N296" i="4" s="1"/>
  <c r="N796" i="4" l="1"/>
  <c r="I797" i="3" s="1" a="1"/>
  <c r="I297" i="3" a="1"/>
  <c r="E297" i="4"/>
  <c r="H297" i="4"/>
  <c r="L297" i="4" s="1"/>
  <c r="L797" i="4" l="1"/>
  <c r="I297" i="4"/>
  <c r="M297" i="4" s="1"/>
  <c r="M797" i="4" s="1"/>
  <c r="F297" i="4"/>
  <c r="K297" i="3"/>
  <c r="N297" i="3" s="1"/>
  <c r="Q297" i="3" s="1"/>
  <c r="J297" i="3"/>
  <c r="M297" i="3" s="1"/>
  <c r="P297" i="3" s="1"/>
  <c r="I297" i="3"/>
  <c r="L297" i="3" s="1"/>
  <c r="O297" i="3" s="1"/>
  <c r="J797" i="3"/>
  <c r="M797" i="3" s="1"/>
  <c r="P797" i="3" s="1"/>
  <c r="I797" i="3"/>
  <c r="L797" i="3" s="1"/>
  <c r="O797" i="3" s="1"/>
  <c r="K797" i="3"/>
  <c r="N797" i="3" s="1"/>
  <c r="Q797" i="3" s="1"/>
  <c r="J297" i="4" l="1"/>
  <c r="N297" i="4" s="1"/>
  <c r="N797" i="4" s="1"/>
  <c r="D298" i="4"/>
  <c r="R297" i="3"/>
  <c r="U297" i="3"/>
  <c r="W297" i="3" s="1"/>
  <c r="I298" i="3" a="1"/>
  <c r="R797" i="3"/>
  <c r="U797" i="3"/>
  <c r="W797" i="3" s="1"/>
  <c r="I798" i="3" a="1"/>
  <c r="K798" i="3" l="1"/>
  <c r="N798" i="3" s="1"/>
  <c r="Q798" i="3" s="1"/>
  <c r="J798" i="3"/>
  <c r="M798" i="3" s="1"/>
  <c r="P798" i="3" s="1"/>
  <c r="I798" i="3"/>
  <c r="L798" i="3" s="1"/>
  <c r="O798" i="3" s="1"/>
  <c r="S297" i="3"/>
  <c r="T297" i="3" s="1"/>
  <c r="V297" i="3" s="1"/>
  <c r="X297" i="3" s="1"/>
  <c r="S797" i="3"/>
  <c r="T797" i="3" s="1"/>
  <c r="V797" i="3" s="1"/>
  <c r="X797" i="3" s="1"/>
  <c r="H298" i="4"/>
  <c r="L298" i="4" s="1"/>
  <c r="E298" i="4"/>
  <c r="K298" i="3"/>
  <c r="N298" i="3" s="1"/>
  <c r="Q298" i="3" s="1"/>
  <c r="J298" i="3"/>
  <c r="M298" i="3" s="1"/>
  <c r="P298" i="3" s="1"/>
  <c r="I298" i="3"/>
  <c r="L298" i="3" s="1"/>
  <c r="O298" i="3" s="1"/>
  <c r="I298" i="4" l="1"/>
  <c r="M298" i="4" s="1"/>
  <c r="M798" i="4" s="1"/>
  <c r="F298" i="4"/>
  <c r="L798" i="4"/>
  <c r="R298" i="3"/>
  <c r="U298" i="3"/>
  <c r="W298" i="3" s="1"/>
  <c r="R798" i="3"/>
  <c r="U798" i="3"/>
  <c r="W798" i="3" s="1"/>
  <c r="S798" i="3" l="1"/>
  <c r="T798" i="3"/>
  <c r="V798" i="3" s="1"/>
  <c r="X798" i="3" s="1"/>
  <c r="J298" i="4"/>
  <c r="N298" i="4" s="1"/>
  <c r="D299" i="4"/>
  <c r="S298" i="3"/>
  <c r="T298" i="3" s="1"/>
  <c r="V298" i="3" s="1"/>
  <c r="X298" i="3" s="1"/>
  <c r="N798" i="4" l="1"/>
  <c r="I799" i="3" s="1" a="1"/>
  <c r="I299" i="3" a="1"/>
  <c r="H299" i="4"/>
  <c r="L299" i="4" s="1"/>
  <c r="E299" i="4"/>
  <c r="J299" i="3" l="1"/>
  <c r="M299" i="3" s="1"/>
  <c r="P299" i="3" s="1"/>
  <c r="I299" i="3"/>
  <c r="L299" i="3" s="1"/>
  <c r="O299" i="3" s="1"/>
  <c r="K299" i="3"/>
  <c r="N299" i="3" s="1"/>
  <c r="Q299" i="3" s="1"/>
  <c r="I299" i="4"/>
  <c r="M299" i="4" s="1"/>
  <c r="M799" i="4" s="1"/>
  <c r="F299" i="4"/>
  <c r="L799" i="4"/>
  <c r="J799" i="3"/>
  <c r="M799" i="3" s="1"/>
  <c r="P799" i="3" s="1"/>
  <c r="I799" i="3"/>
  <c r="L799" i="3" s="1"/>
  <c r="O799" i="3" s="1"/>
  <c r="K799" i="3"/>
  <c r="N799" i="3" s="1"/>
  <c r="Q799" i="3" s="1"/>
  <c r="J299" i="4" l="1"/>
  <c r="N299" i="4" s="1"/>
  <c r="D300" i="4"/>
  <c r="R799" i="3"/>
  <c r="U799" i="3"/>
  <c r="W799" i="3" s="1"/>
  <c r="R299" i="3"/>
  <c r="U299" i="3"/>
  <c r="W299" i="3" s="1"/>
  <c r="S299" i="3" l="1"/>
  <c r="T299" i="3"/>
  <c r="V299" i="3" s="1"/>
  <c r="X299" i="3" s="1"/>
  <c r="H300" i="4"/>
  <c r="L300" i="4" s="1"/>
  <c r="E300" i="4"/>
  <c r="N799" i="4"/>
  <c r="I800" i="3" s="1" a="1"/>
  <c r="I300" i="3" a="1"/>
  <c r="S799" i="3"/>
  <c r="T799" i="3"/>
  <c r="V799" i="3" s="1"/>
  <c r="X799" i="3" s="1"/>
  <c r="K800" i="3" l="1"/>
  <c r="N800" i="3" s="1"/>
  <c r="Q800" i="3" s="1"/>
  <c r="J800" i="3"/>
  <c r="M800" i="3" s="1"/>
  <c r="P800" i="3" s="1"/>
  <c r="I800" i="3"/>
  <c r="L800" i="3" s="1"/>
  <c r="O800" i="3" s="1"/>
  <c r="I300" i="4"/>
  <c r="M300" i="4" s="1"/>
  <c r="M800" i="4" s="1"/>
  <c r="F300" i="4"/>
  <c r="I300" i="3"/>
  <c r="L300" i="3" s="1"/>
  <c r="O300" i="3" s="1"/>
  <c r="K300" i="3"/>
  <c r="N300" i="3" s="1"/>
  <c r="Q300" i="3" s="1"/>
  <c r="J300" i="3"/>
  <c r="M300" i="3" s="1"/>
  <c r="P300" i="3" s="1"/>
  <c r="L800" i="4"/>
  <c r="J300" i="4" l="1"/>
  <c r="N300" i="4" s="1"/>
  <c r="D301" i="4"/>
  <c r="R300" i="3"/>
  <c r="U300" i="3"/>
  <c r="W300" i="3" s="1"/>
  <c r="R800" i="3"/>
  <c r="U800" i="3"/>
  <c r="W800" i="3" s="1"/>
  <c r="H301" i="4" l="1"/>
  <c r="L301" i="4" s="1"/>
  <c r="E301" i="4"/>
  <c r="S800" i="3"/>
  <c r="T800" i="3" s="1"/>
  <c r="V800" i="3" s="1"/>
  <c r="X800" i="3" s="1"/>
  <c r="N800" i="4"/>
  <c r="I801" i="3" s="1" a="1"/>
  <c r="I301" i="3" a="1"/>
  <c r="S300" i="3"/>
  <c r="T300" i="3"/>
  <c r="V300" i="3" s="1"/>
  <c r="X300" i="3" s="1"/>
  <c r="I801" i="3" l="1"/>
  <c r="L801" i="3" s="1"/>
  <c r="O801" i="3" s="1"/>
  <c r="K801" i="3"/>
  <c r="N801" i="3" s="1"/>
  <c r="Q801" i="3" s="1"/>
  <c r="J801" i="3"/>
  <c r="M801" i="3" s="1"/>
  <c r="P801" i="3" s="1"/>
  <c r="I301" i="4"/>
  <c r="M301" i="4" s="1"/>
  <c r="M801" i="4" s="1"/>
  <c r="F301" i="4"/>
  <c r="I301" i="3"/>
  <c r="L301" i="3" s="1"/>
  <c r="O301" i="3" s="1"/>
  <c r="K301" i="3"/>
  <c r="N301" i="3" s="1"/>
  <c r="Q301" i="3" s="1"/>
  <c r="J301" i="3"/>
  <c r="M301" i="3" s="1"/>
  <c r="P301" i="3" s="1"/>
  <c r="L801" i="4"/>
  <c r="R301" i="3" l="1"/>
  <c r="U301" i="3"/>
  <c r="W301" i="3" s="1"/>
  <c r="D302" i="4"/>
  <c r="J301" i="4"/>
  <c r="N301" i="4" s="1"/>
  <c r="R801" i="3"/>
  <c r="U801" i="3"/>
  <c r="W801" i="3" s="1"/>
  <c r="S801" i="3" l="1"/>
  <c r="T801" i="3"/>
  <c r="V801" i="3" s="1"/>
  <c r="X801" i="3" s="1"/>
  <c r="N801" i="4"/>
  <c r="I802" i="3" s="1" a="1"/>
  <c r="I302" i="3" a="1"/>
  <c r="H302" i="4"/>
  <c r="L302" i="4" s="1"/>
  <c r="E302" i="4"/>
  <c r="S301" i="3"/>
  <c r="T301" i="3" s="1"/>
  <c r="V301" i="3" s="1"/>
  <c r="X301" i="3" s="1"/>
  <c r="L802" i="4" l="1"/>
  <c r="K302" i="3"/>
  <c r="N302" i="3" s="1"/>
  <c r="Q302" i="3" s="1"/>
  <c r="J302" i="3"/>
  <c r="M302" i="3" s="1"/>
  <c r="P302" i="3" s="1"/>
  <c r="I302" i="3"/>
  <c r="L302" i="3" s="1"/>
  <c r="O302" i="3" s="1"/>
  <c r="F302" i="4"/>
  <c r="I302" i="4"/>
  <c r="M302" i="4" s="1"/>
  <c r="M802" i="4" s="1"/>
  <c r="I802" i="3"/>
  <c r="L802" i="3" s="1"/>
  <c r="O802" i="3" s="1"/>
  <c r="K802" i="3"/>
  <c r="N802" i="3" s="1"/>
  <c r="Q802" i="3" s="1"/>
  <c r="J802" i="3"/>
  <c r="M802" i="3" s="1"/>
  <c r="P802" i="3" s="1"/>
  <c r="R802" i="3" l="1"/>
  <c r="U802" i="3"/>
  <c r="W802" i="3" s="1"/>
  <c r="D303" i="4"/>
  <c r="J302" i="4"/>
  <c r="N302" i="4" s="1"/>
  <c r="N802" i="4" s="1"/>
  <c r="I803" i="3" s="1" a="1"/>
  <c r="R302" i="3"/>
  <c r="U302" i="3"/>
  <c r="W302" i="3" s="1"/>
  <c r="K803" i="3" l="1"/>
  <c r="N803" i="3" s="1"/>
  <c r="Q803" i="3" s="1"/>
  <c r="J803" i="3"/>
  <c r="M803" i="3" s="1"/>
  <c r="P803" i="3" s="1"/>
  <c r="I803" i="3"/>
  <c r="L803" i="3" s="1"/>
  <c r="O803" i="3" s="1"/>
  <c r="I303" i="3" a="1"/>
  <c r="S302" i="3"/>
  <c r="T302" i="3" s="1"/>
  <c r="V302" i="3" s="1"/>
  <c r="X302" i="3" s="1"/>
  <c r="E303" i="4"/>
  <c r="H303" i="4"/>
  <c r="L303" i="4" s="1"/>
  <c r="S802" i="3"/>
  <c r="T802" i="3" s="1"/>
  <c r="V802" i="3" s="1"/>
  <c r="X802" i="3" s="1"/>
  <c r="L803" i="4" l="1"/>
  <c r="F303" i="4"/>
  <c r="I303" i="4"/>
  <c r="M303" i="4" s="1"/>
  <c r="M803" i="4" s="1"/>
  <c r="K303" i="3"/>
  <c r="N303" i="3" s="1"/>
  <c r="Q303" i="3" s="1"/>
  <c r="J303" i="3"/>
  <c r="M303" i="3" s="1"/>
  <c r="P303" i="3" s="1"/>
  <c r="I303" i="3"/>
  <c r="L303" i="3" s="1"/>
  <c r="O303" i="3" s="1"/>
  <c r="R803" i="3"/>
  <c r="U803" i="3"/>
  <c r="W803" i="3" s="1"/>
  <c r="S803" i="3" l="1"/>
  <c r="T803" i="3" s="1"/>
  <c r="V803" i="3" s="1"/>
  <c r="X803" i="3" s="1"/>
  <c r="R303" i="3"/>
  <c r="U303" i="3"/>
  <c r="W303" i="3" s="1"/>
  <c r="D304" i="4"/>
  <c r="J303" i="4"/>
  <c r="N303" i="4" s="1"/>
  <c r="N803" i="4" s="1"/>
  <c r="I804" i="3" a="1"/>
  <c r="K804" i="3" l="1"/>
  <c r="N804" i="3" s="1"/>
  <c r="Q804" i="3" s="1"/>
  <c r="I804" i="3"/>
  <c r="L804" i="3" s="1"/>
  <c r="O804" i="3" s="1"/>
  <c r="J804" i="3"/>
  <c r="M804" i="3" s="1"/>
  <c r="P804" i="3" s="1"/>
  <c r="I304" i="3" a="1"/>
  <c r="S303" i="3"/>
  <c r="T303" i="3" s="1"/>
  <c r="V303" i="3" s="1"/>
  <c r="X303" i="3" s="1"/>
  <c r="E304" i="4"/>
  <c r="H304" i="4"/>
  <c r="L304" i="4" s="1"/>
  <c r="L804" i="4" l="1"/>
  <c r="F304" i="4"/>
  <c r="I304" i="4"/>
  <c r="M304" i="4" s="1"/>
  <c r="M804" i="4" s="1"/>
  <c r="K304" i="3"/>
  <c r="N304" i="3" s="1"/>
  <c r="Q304" i="3" s="1"/>
  <c r="J304" i="3"/>
  <c r="M304" i="3" s="1"/>
  <c r="P304" i="3" s="1"/>
  <c r="I304" i="3"/>
  <c r="L304" i="3" s="1"/>
  <c r="O304" i="3" s="1"/>
  <c r="R804" i="3"/>
  <c r="U804" i="3"/>
  <c r="W804" i="3" s="1"/>
  <c r="R304" i="3" l="1"/>
  <c r="U304" i="3"/>
  <c r="W304" i="3" s="1"/>
  <c r="D305" i="4"/>
  <c r="J304" i="4"/>
  <c r="N304" i="4" s="1"/>
  <c r="N804" i="4" s="1"/>
  <c r="I305" i="3" a="1"/>
  <c r="S804" i="3"/>
  <c r="T804" i="3"/>
  <c r="V804" i="3" s="1"/>
  <c r="X804" i="3" s="1"/>
  <c r="I805" i="3" a="1"/>
  <c r="K305" i="3" l="1"/>
  <c r="N305" i="3" s="1"/>
  <c r="Q305" i="3" s="1"/>
  <c r="J305" i="3"/>
  <c r="M305" i="3" s="1"/>
  <c r="P305" i="3" s="1"/>
  <c r="I305" i="3"/>
  <c r="L305" i="3" s="1"/>
  <c r="O305" i="3" s="1"/>
  <c r="E305" i="4"/>
  <c r="H305" i="4"/>
  <c r="L305" i="4" s="1"/>
  <c r="J805" i="3"/>
  <c r="M805" i="3" s="1"/>
  <c r="P805" i="3" s="1"/>
  <c r="K805" i="3"/>
  <c r="N805" i="3" s="1"/>
  <c r="Q805" i="3" s="1"/>
  <c r="I805" i="3"/>
  <c r="L805" i="3" s="1"/>
  <c r="O805" i="3" s="1"/>
  <c r="S304" i="3"/>
  <c r="T304" i="3"/>
  <c r="V304" i="3" s="1"/>
  <c r="X304" i="3" s="1"/>
  <c r="R805" i="3" l="1"/>
  <c r="U805" i="3"/>
  <c r="W805" i="3" s="1"/>
  <c r="L805" i="4"/>
  <c r="I305" i="4"/>
  <c r="M305" i="4" s="1"/>
  <c r="M805" i="4" s="1"/>
  <c r="F305" i="4"/>
  <c r="R305" i="3"/>
  <c r="U305" i="3"/>
  <c r="W305" i="3" s="1"/>
  <c r="J305" i="4" l="1"/>
  <c r="N305" i="4" s="1"/>
  <c r="N805" i="4" s="1"/>
  <c r="D306" i="4"/>
  <c r="S305" i="3"/>
  <c r="T305" i="3"/>
  <c r="V305" i="3" s="1"/>
  <c r="X305" i="3" s="1"/>
  <c r="I806" i="3" a="1"/>
  <c r="I306" i="3" a="1"/>
  <c r="S805" i="3"/>
  <c r="T805" i="3"/>
  <c r="V805" i="3" s="1"/>
  <c r="X805" i="3" s="1"/>
  <c r="K306" i="3" l="1"/>
  <c r="N306" i="3" s="1"/>
  <c r="Q306" i="3" s="1"/>
  <c r="J306" i="3"/>
  <c r="M306" i="3" s="1"/>
  <c r="P306" i="3" s="1"/>
  <c r="I306" i="3"/>
  <c r="L306" i="3" s="1"/>
  <c r="O306" i="3" s="1"/>
  <c r="H306" i="4"/>
  <c r="L306" i="4" s="1"/>
  <c r="E306" i="4"/>
  <c r="K806" i="3"/>
  <c r="N806" i="3" s="1"/>
  <c r="Q806" i="3" s="1"/>
  <c r="J806" i="3"/>
  <c r="M806" i="3" s="1"/>
  <c r="P806" i="3" s="1"/>
  <c r="I806" i="3"/>
  <c r="L806" i="3" s="1"/>
  <c r="O806" i="3" s="1"/>
  <c r="R806" i="3" l="1"/>
  <c r="U806" i="3"/>
  <c r="W806" i="3" s="1"/>
  <c r="I306" i="4"/>
  <c r="M306" i="4" s="1"/>
  <c r="M806" i="4" s="1"/>
  <c r="F306" i="4"/>
  <c r="L806" i="4"/>
  <c r="R306" i="3"/>
  <c r="U306" i="3"/>
  <c r="W306" i="3" s="1"/>
  <c r="S306" i="3" l="1"/>
  <c r="T306" i="3" s="1"/>
  <c r="V306" i="3" s="1"/>
  <c r="X306" i="3" s="1"/>
  <c r="J306" i="4"/>
  <c r="N306" i="4" s="1"/>
  <c r="D307" i="4"/>
  <c r="S806" i="3"/>
  <c r="T806" i="3" s="1"/>
  <c r="V806" i="3" s="1"/>
  <c r="X806" i="3" s="1"/>
  <c r="H307" i="4" l="1"/>
  <c r="L307" i="4" s="1"/>
  <c r="E307" i="4"/>
  <c r="N806" i="4"/>
  <c r="I807" i="3" s="1" a="1"/>
  <c r="I307" i="3" a="1"/>
  <c r="J307" i="3" l="1"/>
  <c r="M307" i="3" s="1"/>
  <c r="P307" i="3" s="1"/>
  <c r="I307" i="3"/>
  <c r="L307" i="3" s="1"/>
  <c r="O307" i="3" s="1"/>
  <c r="K307" i="3"/>
  <c r="N307" i="3" s="1"/>
  <c r="Q307" i="3" s="1"/>
  <c r="I307" i="4"/>
  <c r="M307" i="4" s="1"/>
  <c r="M807" i="4" s="1"/>
  <c r="F307" i="4"/>
  <c r="J807" i="3"/>
  <c r="M807" i="3" s="1"/>
  <c r="P807" i="3" s="1"/>
  <c r="I807" i="3"/>
  <c r="L807" i="3" s="1"/>
  <c r="O807" i="3" s="1"/>
  <c r="K807" i="3"/>
  <c r="N807" i="3" s="1"/>
  <c r="Q807" i="3" s="1"/>
  <c r="L807" i="4"/>
  <c r="R807" i="3" l="1"/>
  <c r="U807" i="3"/>
  <c r="W807" i="3" s="1"/>
  <c r="J307" i="4"/>
  <c r="N307" i="4" s="1"/>
  <c r="D308" i="4"/>
  <c r="R307" i="3"/>
  <c r="U307" i="3"/>
  <c r="W307" i="3" s="1"/>
  <c r="N807" i="4" l="1"/>
  <c r="I808" i="3" s="1" a="1"/>
  <c r="I308" i="3" a="1"/>
  <c r="H308" i="4"/>
  <c r="L308" i="4" s="1"/>
  <c r="E308" i="4"/>
  <c r="S807" i="3"/>
  <c r="T807" i="3"/>
  <c r="V807" i="3" s="1"/>
  <c r="X807" i="3" s="1"/>
  <c r="S307" i="3"/>
  <c r="T307" i="3"/>
  <c r="V307" i="3" s="1"/>
  <c r="X307" i="3" s="1"/>
  <c r="I308" i="4" l="1"/>
  <c r="M308" i="4" s="1"/>
  <c r="M808" i="4" s="1"/>
  <c r="F308" i="4"/>
  <c r="L808" i="4"/>
  <c r="I308" i="3"/>
  <c r="L308" i="3" s="1"/>
  <c r="O308" i="3" s="1"/>
  <c r="K308" i="3"/>
  <c r="N308" i="3" s="1"/>
  <c r="Q308" i="3" s="1"/>
  <c r="J308" i="3"/>
  <c r="M308" i="3" s="1"/>
  <c r="P308" i="3" s="1"/>
  <c r="I808" i="3"/>
  <c r="L808" i="3" s="1"/>
  <c r="O808" i="3" s="1"/>
  <c r="J808" i="3"/>
  <c r="M808" i="3" s="1"/>
  <c r="P808" i="3" s="1"/>
  <c r="K808" i="3"/>
  <c r="N808" i="3" s="1"/>
  <c r="Q808" i="3" s="1"/>
  <c r="R308" i="3" l="1"/>
  <c r="U308" i="3"/>
  <c r="W308" i="3" s="1"/>
  <c r="R808" i="3"/>
  <c r="U808" i="3"/>
  <c r="W808" i="3" s="1"/>
  <c r="J308" i="4"/>
  <c r="N308" i="4" s="1"/>
  <c r="D309" i="4"/>
  <c r="H309" i="4" l="1"/>
  <c r="L309" i="4" s="1"/>
  <c r="E309" i="4"/>
  <c r="S808" i="3"/>
  <c r="T808" i="3" s="1"/>
  <c r="V808" i="3" s="1"/>
  <c r="X808" i="3" s="1"/>
  <c r="N808" i="4"/>
  <c r="I809" i="3" s="1" a="1"/>
  <c r="I309" i="3" a="1"/>
  <c r="S308" i="3"/>
  <c r="T308" i="3"/>
  <c r="V308" i="3" s="1"/>
  <c r="X308" i="3" s="1"/>
  <c r="I309" i="3" l="1"/>
  <c r="L309" i="3" s="1"/>
  <c r="O309" i="3" s="1"/>
  <c r="K309" i="3"/>
  <c r="N309" i="3" s="1"/>
  <c r="Q309" i="3" s="1"/>
  <c r="J309" i="3"/>
  <c r="M309" i="3" s="1"/>
  <c r="P309" i="3" s="1"/>
  <c r="I809" i="3"/>
  <c r="L809" i="3" s="1"/>
  <c r="O809" i="3" s="1"/>
  <c r="K809" i="3"/>
  <c r="N809" i="3" s="1"/>
  <c r="Q809" i="3" s="1"/>
  <c r="J809" i="3"/>
  <c r="M809" i="3" s="1"/>
  <c r="P809" i="3" s="1"/>
  <c r="I309" i="4"/>
  <c r="M309" i="4" s="1"/>
  <c r="M809" i="4" s="1"/>
  <c r="F309" i="4"/>
  <c r="L809" i="4"/>
  <c r="D310" i="4" l="1"/>
  <c r="J309" i="4"/>
  <c r="N309" i="4" s="1"/>
  <c r="R809" i="3"/>
  <c r="U809" i="3"/>
  <c r="W809" i="3" s="1"/>
  <c r="R309" i="3"/>
  <c r="U309" i="3"/>
  <c r="W309" i="3" s="1"/>
  <c r="S309" i="3" l="1"/>
  <c r="T309" i="3" s="1"/>
  <c r="V309" i="3" s="1"/>
  <c r="X309" i="3" s="1"/>
  <c r="S809" i="3"/>
  <c r="T809" i="3" s="1"/>
  <c r="V809" i="3" s="1"/>
  <c r="X809" i="3" s="1"/>
  <c r="H310" i="4"/>
  <c r="L310" i="4" s="1"/>
  <c r="E310" i="4"/>
  <c r="N809" i="4"/>
  <c r="I810" i="3" s="1" a="1"/>
  <c r="I310" i="3" a="1"/>
  <c r="K310" i="3" l="1"/>
  <c r="N310" i="3" s="1"/>
  <c r="Q310" i="3" s="1"/>
  <c r="J310" i="3"/>
  <c r="M310" i="3" s="1"/>
  <c r="P310" i="3" s="1"/>
  <c r="I310" i="3"/>
  <c r="L310" i="3" s="1"/>
  <c r="O310" i="3" s="1"/>
  <c r="K810" i="3"/>
  <c r="N810" i="3" s="1"/>
  <c r="Q810" i="3" s="1"/>
  <c r="J810" i="3"/>
  <c r="M810" i="3" s="1"/>
  <c r="P810" i="3" s="1"/>
  <c r="I810" i="3"/>
  <c r="L810" i="3" s="1"/>
  <c r="O810" i="3" s="1"/>
  <c r="L810" i="4"/>
  <c r="F310" i="4"/>
  <c r="I310" i="4"/>
  <c r="M310" i="4" s="1"/>
  <c r="M810" i="4" s="1"/>
  <c r="D311" i="4" l="1"/>
  <c r="J310" i="4"/>
  <c r="N310" i="4" s="1"/>
  <c r="N810" i="4" s="1"/>
  <c r="I811" i="3" a="1"/>
  <c r="R810" i="3"/>
  <c r="U810" i="3"/>
  <c r="W810" i="3" s="1"/>
  <c r="R310" i="3"/>
  <c r="U310" i="3"/>
  <c r="W310" i="3" s="1"/>
  <c r="S310" i="3" l="1"/>
  <c r="T310" i="3"/>
  <c r="V310" i="3" s="1"/>
  <c r="X310" i="3" s="1"/>
  <c r="S810" i="3"/>
  <c r="T810" i="3"/>
  <c r="V810" i="3" s="1"/>
  <c r="X810" i="3" s="1"/>
  <c r="I811" i="3"/>
  <c r="L811" i="3" s="1"/>
  <c r="O811" i="3" s="1"/>
  <c r="K811" i="3"/>
  <c r="N811" i="3" s="1"/>
  <c r="Q811" i="3" s="1"/>
  <c r="J811" i="3"/>
  <c r="M811" i="3" s="1"/>
  <c r="P811" i="3" s="1"/>
  <c r="I311" i="3" a="1"/>
  <c r="E311" i="4"/>
  <c r="H311" i="4"/>
  <c r="L311" i="4" s="1"/>
  <c r="K311" i="3" l="1"/>
  <c r="N311" i="3" s="1"/>
  <c r="Q311" i="3" s="1"/>
  <c r="J311" i="3"/>
  <c r="M311" i="3" s="1"/>
  <c r="P311" i="3" s="1"/>
  <c r="I311" i="3"/>
  <c r="L311" i="3" s="1"/>
  <c r="O311" i="3" s="1"/>
  <c r="R811" i="3"/>
  <c r="U811" i="3"/>
  <c r="W811" i="3" s="1"/>
  <c r="L811" i="4"/>
  <c r="F311" i="4"/>
  <c r="I311" i="4"/>
  <c r="M311" i="4" s="1"/>
  <c r="M811" i="4" s="1"/>
  <c r="D312" i="4" l="1"/>
  <c r="J311" i="4"/>
  <c r="N311" i="4" s="1"/>
  <c r="N811" i="4" s="1"/>
  <c r="I812" i="3" s="1" a="1"/>
  <c r="S811" i="3"/>
  <c r="T811" i="3"/>
  <c r="V811" i="3" s="1"/>
  <c r="X811" i="3" s="1"/>
  <c r="R311" i="3"/>
  <c r="U311" i="3"/>
  <c r="W311" i="3" s="1"/>
  <c r="K812" i="3" l="1"/>
  <c r="N812" i="3" s="1"/>
  <c r="Q812" i="3" s="1"/>
  <c r="J812" i="3"/>
  <c r="M812" i="3" s="1"/>
  <c r="P812" i="3" s="1"/>
  <c r="I812" i="3"/>
  <c r="L812" i="3" s="1"/>
  <c r="O812" i="3" s="1"/>
  <c r="S311" i="3"/>
  <c r="T311" i="3" s="1"/>
  <c r="V311" i="3" s="1"/>
  <c r="X311" i="3" s="1"/>
  <c r="I312" i="3" a="1"/>
  <c r="E312" i="4"/>
  <c r="H312" i="4"/>
  <c r="L312" i="4" s="1"/>
  <c r="L812" i="4" l="1"/>
  <c r="K312" i="3"/>
  <c r="N312" i="3" s="1"/>
  <c r="Q312" i="3" s="1"/>
  <c r="J312" i="3"/>
  <c r="M312" i="3" s="1"/>
  <c r="P312" i="3" s="1"/>
  <c r="I312" i="3"/>
  <c r="L312" i="3" s="1"/>
  <c r="O312" i="3" s="1"/>
  <c r="F312" i="4"/>
  <c r="I312" i="4"/>
  <c r="M312" i="4" s="1"/>
  <c r="M812" i="4" s="1"/>
  <c r="R812" i="3"/>
  <c r="U812" i="3"/>
  <c r="W812" i="3" s="1"/>
  <c r="S812" i="3" l="1"/>
  <c r="T812" i="3"/>
  <c r="V812" i="3" s="1"/>
  <c r="X812" i="3" s="1"/>
  <c r="D313" i="4"/>
  <c r="J312" i="4"/>
  <c r="N312" i="4" s="1"/>
  <c r="N812" i="4" s="1"/>
  <c r="I813" i="3" s="1" a="1"/>
  <c r="R312" i="3"/>
  <c r="U312" i="3"/>
  <c r="W312" i="3" s="1"/>
  <c r="K813" i="3" l="1"/>
  <c r="N813" i="3" s="1"/>
  <c r="Q813" i="3" s="1"/>
  <c r="J813" i="3"/>
  <c r="M813" i="3" s="1"/>
  <c r="P813" i="3" s="1"/>
  <c r="I813" i="3"/>
  <c r="L813" i="3" s="1"/>
  <c r="O813" i="3" s="1"/>
  <c r="I313" i="3" a="1"/>
  <c r="S312" i="3"/>
  <c r="T312" i="3" s="1"/>
  <c r="V312" i="3" s="1"/>
  <c r="X312" i="3" s="1"/>
  <c r="E313" i="4"/>
  <c r="H313" i="4"/>
  <c r="L313" i="4" s="1"/>
  <c r="L813" i="4" l="1"/>
  <c r="I313" i="4"/>
  <c r="M313" i="4" s="1"/>
  <c r="M813" i="4" s="1"/>
  <c r="F313" i="4"/>
  <c r="K313" i="3"/>
  <c r="N313" i="3" s="1"/>
  <c r="Q313" i="3" s="1"/>
  <c r="J313" i="3"/>
  <c r="M313" i="3" s="1"/>
  <c r="P313" i="3" s="1"/>
  <c r="I313" i="3"/>
  <c r="L313" i="3" s="1"/>
  <c r="O313" i="3" s="1"/>
  <c r="R813" i="3"/>
  <c r="U813" i="3"/>
  <c r="W813" i="3" s="1"/>
  <c r="R313" i="3" l="1"/>
  <c r="U313" i="3"/>
  <c r="W313" i="3" s="1"/>
  <c r="J313" i="4"/>
  <c r="N313" i="4" s="1"/>
  <c r="N813" i="4" s="1"/>
  <c r="D314" i="4"/>
  <c r="S813" i="3"/>
  <c r="T813" i="3"/>
  <c r="V813" i="3" s="1"/>
  <c r="X813" i="3" s="1"/>
  <c r="I814" i="3" a="1"/>
  <c r="K814" i="3" l="1"/>
  <c r="N814" i="3" s="1"/>
  <c r="Q814" i="3" s="1"/>
  <c r="J814" i="3"/>
  <c r="M814" i="3" s="1"/>
  <c r="P814" i="3" s="1"/>
  <c r="I814" i="3"/>
  <c r="L814" i="3" s="1"/>
  <c r="O814" i="3" s="1"/>
  <c r="I314" i="3" a="1"/>
  <c r="H314" i="4"/>
  <c r="L314" i="4" s="1"/>
  <c r="E314" i="4"/>
  <c r="S313" i="3"/>
  <c r="T313" i="3" s="1"/>
  <c r="V313" i="3" s="1"/>
  <c r="X313" i="3" s="1"/>
  <c r="I314" i="4" l="1"/>
  <c r="M314" i="4" s="1"/>
  <c r="M814" i="4" s="1"/>
  <c r="F314" i="4"/>
  <c r="L814" i="4"/>
  <c r="K314" i="3"/>
  <c r="N314" i="3" s="1"/>
  <c r="Q314" i="3" s="1"/>
  <c r="J314" i="3"/>
  <c r="M314" i="3" s="1"/>
  <c r="P314" i="3" s="1"/>
  <c r="I314" i="3"/>
  <c r="L314" i="3" s="1"/>
  <c r="O314" i="3" s="1"/>
  <c r="R814" i="3"/>
  <c r="U814" i="3"/>
  <c r="W814" i="3" s="1"/>
  <c r="R314" i="3" l="1"/>
  <c r="U314" i="3"/>
  <c r="W314" i="3" s="1"/>
  <c r="S814" i="3"/>
  <c r="T814" i="3" s="1"/>
  <c r="V814" i="3" s="1"/>
  <c r="X814" i="3" s="1"/>
  <c r="J314" i="4"/>
  <c r="N314" i="4" s="1"/>
  <c r="D315" i="4"/>
  <c r="H315" i="4" l="1"/>
  <c r="L315" i="4" s="1"/>
  <c r="E315" i="4"/>
  <c r="N814" i="4"/>
  <c r="I815" i="3" s="1" a="1"/>
  <c r="I315" i="3" a="1"/>
  <c r="S314" i="3"/>
  <c r="T314" i="3"/>
  <c r="V314" i="3" s="1"/>
  <c r="X314" i="3" s="1"/>
  <c r="J315" i="3" l="1"/>
  <c r="M315" i="3" s="1"/>
  <c r="P315" i="3" s="1"/>
  <c r="I315" i="3"/>
  <c r="L315" i="3" s="1"/>
  <c r="O315" i="3" s="1"/>
  <c r="K315" i="3"/>
  <c r="N315" i="3" s="1"/>
  <c r="Q315" i="3" s="1"/>
  <c r="I315" i="4"/>
  <c r="M315" i="4" s="1"/>
  <c r="M815" i="4" s="1"/>
  <c r="F315" i="4"/>
  <c r="J815" i="3"/>
  <c r="M815" i="3" s="1"/>
  <c r="P815" i="3" s="1"/>
  <c r="I815" i="3"/>
  <c r="L815" i="3" s="1"/>
  <c r="O815" i="3" s="1"/>
  <c r="K815" i="3"/>
  <c r="N815" i="3" s="1"/>
  <c r="Q815" i="3" s="1"/>
  <c r="L815" i="4"/>
  <c r="R815" i="3" l="1"/>
  <c r="U815" i="3"/>
  <c r="W815" i="3" s="1"/>
  <c r="J315" i="4"/>
  <c r="N315" i="4" s="1"/>
  <c r="D316" i="4"/>
  <c r="R315" i="3"/>
  <c r="U315" i="3"/>
  <c r="W315" i="3" s="1"/>
  <c r="S315" i="3" l="1"/>
  <c r="T315" i="3"/>
  <c r="V315" i="3" s="1"/>
  <c r="X315" i="3" s="1"/>
  <c r="H316" i="4"/>
  <c r="L316" i="4" s="1"/>
  <c r="E316" i="4"/>
  <c r="N815" i="4"/>
  <c r="I816" i="3" s="1" a="1"/>
  <c r="I316" i="3" a="1"/>
  <c r="S815" i="3"/>
  <c r="T815" i="3" s="1"/>
  <c r="V815" i="3" s="1"/>
  <c r="X815" i="3" s="1"/>
  <c r="I816" i="3" l="1"/>
  <c r="L816" i="3" s="1"/>
  <c r="O816" i="3" s="1"/>
  <c r="K816" i="3"/>
  <c r="N816" i="3" s="1"/>
  <c r="Q816" i="3" s="1"/>
  <c r="J816" i="3"/>
  <c r="M816" i="3" s="1"/>
  <c r="P816" i="3" s="1"/>
  <c r="I316" i="4"/>
  <c r="M316" i="4" s="1"/>
  <c r="M816" i="4" s="1"/>
  <c r="F316" i="4"/>
  <c r="I316" i="3"/>
  <c r="L316" i="3" s="1"/>
  <c r="O316" i="3" s="1"/>
  <c r="K316" i="3"/>
  <c r="N316" i="3" s="1"/>
  <c r="Q316" i="3" s="1"/>
  <c r="J316" i="3"/>
  <c r="M316" i="3" s="1"/>
  <c r="P316" i="3" s="1"/>
  <c r="L816" i="4"/>
  <c r="R316" i="3" l="1"/>
  <c r="U316" i="3"/>
  <c r="W316" i="3" s="1"/>
  <c r="J316" i="4"/>
  <c r="N316" i="4" s="1"/>
  <c r="D317" i="4"/>
  <c r="R816" i="3"/>
  <c r="U816" i="3"/>
  <c r="W816" i="3" s="1"/>
  <c r="N816" i="4" l="1"/>
  <c r="I817" i="3" s="1" a="1"/>
  <c r="I317" i="3" a="1"/>
  <c r="H317" i="4"/>
  <c r="L317" i="4" s="1"/>
  <c r="E317" i="4"/>
  <c r="S816" i="3"/>
  <c r="T816" i="3" s="1"/>
  <c r="V816" i="3" s="1"/>
  <c r="X816" i="3" s="1"/>
  <c r="S316" i="3"/>
  <c r="T316" i="3" s="1"/>
  <c r="V316" i="3" s="1"/>
  <c r="X316" i="3" s="1"/>
  <c r="I317" i="4" l="1"/>
  <c r="M317" i="4" s="1"/>
  <c r="M817" i="4" s="1"/>
  <c r="F317" i="4"/>
  <c r="L817" i="4"/>
  <c r="I317" i="3"/>
  <c r="L317" i="3" s="1"/>
  <c r="O317" i="3" s="1"/>
  <c r="K317" i="3"/>
  <c r="N317" i="3" s="1"/>
  <c r="Q317" i="3" s="1"/>
  <c r="J317" i="3"/>
  <c r="M317" i="3" s="1"/>
  <c r="P317" i="3" s="1"/>
  <c r="I817" i="3"/>
  <c r="L817" i="3" s="1"/>
  <c r="O817" i="3" s="1"/>
  <c r="K817" i="3"/>
  <c r="N817" i="3" s="1"/>
  <c r="Q817" i="3" s="1"/>
  <c r="J817" i="3"/>
  <c r="M817" i="3" s="1"/>
  <c r="P817" i="3" s="1"/>
  <c r="R817" i="3" l="1"/>
  <c r="U817" i="3"/>
  <c r="W817" i="3" s="1"/>
  <c r="R317" i="3"/>
  <c r="U317" i="3"/>
  <c r="W317" i="3" s="1"/>
  <c r="D318" i="4"/>
  <c r="J317" i="4"/>
  <c r="N317" i="4" s="1"/>
  <c r="N817" i="4" l="1"/>
  <c r="I818" i="3" s="1" a="1"/>
  <c r="I318" i="3" a="1"/>
  <c r="H318" i="4"/>
  <c r="L318" i="4" s="1"/>
  <c r="E318" i="4"/>
  <c r="S317" i="3"/>
  <c r="T317" i="3" s="1"/>
  <c r="V317" i="3" s="1"/>
  <c r="X317" i="3" s="1"/>
  <c r="S817" i="3"/>
  <c r="T817" i="3" s="1"/>
  <c r="V817" i="3" s="1"/>
  <c r="X817" i="3" s="1"/>
  <c r="F318" i="4" l="1"/>
  <c r="I318" i="4"/>
  <c r="M318" i="4" s="1"/>
  <c r="M818" i="4" s="1"/>
  <c r="L818" i="4"/>
  <c r="K318" i="3"/>
  <c r="N318" i="3" s="1"/>
  <c r="Q318" i="3" s="1"/>
  <c r="J318" i="3"/>
  <c r="M318" i="3" s="1"/>
  <c r="P318" i="3" s="1"/>
  <c r="I318" i="3"/>
  <c r="L318" i="3" s="1"/>
  <c r="O318" i="3" s="1"/>
  <c r="I818" i="3"/>
  <c r="L818" i="3" s="1"/>
  <c r="O818" i="3" s="1"/>
  <c r="J818" i="3"/>
  <c r="M818" i="3" s="1"/>
  <c r="P818" i="3" s="1"/>
  <c r="K818" i="3"/>
  <c r="N818" i="3" s="1"/>
  <c r="Q818" i="3" s="1"/>
  <c r="R318" i="3" l="1"/>
  <c r="U318" i="3"/>
  <c r="W318" i="3" s="1"/>
  <c r="R818" i="3"/>
  <c r="U818" i="3"/>
  <c r="W818" i="3" s="1"/>
  <c r="D319" i="4"/>
  <c r="J318" i="4"/>
  <c r="N318" i="4" s="1"/>
  <c r="E319" i="4" l="1"/>
  <c r="H319" i="4"/>
  <c r="L319" i="4" s="1"/>
  <c r="N818" i="4"/>
  <c r="I819" i="3" s="1" a="1"/>
  <c r="I319" i="3" a="1"/>
  <c r="S818" i="3"/>
  <c r="T818" i="3" s="1"/>
  <c r="V818" i="3" s="1"/>
  <c r="X818" i="3" s="1"/>
  <c r="S318" i="3"/>
  <c r="T318" i="3"/>
  <c r="V318" i="3" s="1"/>
  <c r="X318" i="3" s="1"/>
  <c r="K319" i="3" l="1"/>
  <c r="N319" i="3" s="1"/>
  <c r="Q319" i="3" s="1"/>
  <c r="J319" i="3"/>
  <c r="M319" i="3" s="1"/>
  <c r="P319" i="3" s="1"/>
  <c r="I319" i="3"/>
  <c r="L319" i="3" s="1"/>
  <c r="O319" i="3" s="1"/>
  <c r="L819" i="4"/>
  <c r="K819" i="3"/>
  <c r="N819" i="3" s="1"/>
  <c r="Q819" i="3" s="1"/>
  <c r="I819" i="3"/>
  <c r="L819" i="3" s="1"/>
  <c r="O819" i="3" s="1"/>
  <c r="J819" i="3"/>
  <c r="M819" i="3" s="1"/>
  <c r="P819" i="3" s="1"/>
  <c r="F319" i="4"/>
  <c r="I319" i="4"/>
  <c r="M319" i="4" s="1"/>
  <c r="M819" i="4" s="1"/>
  <c r="R819" i="3" l="1"/>
  <c r="U819" i="3"/>
  <c r="W819" i="3" s="1"/>
  <c r="D320" i="4"/>
  <c r="J319" i="4"/>
  <c r="N319" i="4" s="1"/>
  <c r="N819" i="4" s="1"/>
  <c r="I820" i="3" a="1"/>
  <c r="R319" i="3"/>
  <c r="U319" i="3"/>
  <c r="W319" i="3" s="1"/>
  <c r="K820" i="3" l="1"/>
  <c r="N820" i="3" s="1"/>
  <c r="Q820" i="3" s="1"/>
  <c r="J820" i="3"/>
  <c r="M820" i="3" s="1"/>
  <c r="P820" i="3" s="1"/>
  <c r="I820" i="3"/>
  <c r="L820" i="3" s="1"/>
  <c r="O820" i="3" s="1"/>
  <c r="S319" i="3"/>
  <c r="T319" i="3"/>
  <c r="V319" i="3" s="1"/>
  <c r="X319" i="3" s="1"/>
  <c r="I320" i="3" a="1"/>
  <c r="E320" i="4"/>
  <c r="H320" i="4"/>
  <c r="L320" i="4" s="1"/>
  <c r="S819" i="3"/>
  <c r="T819" i="3"/>
  <c r="V819" i="3" s="1"/>
  <c r="X819" i="3" s="1"/>
  <c r="K320" i="3" l="1"/>
  <c r="N320" i="3" s="1"/>
  <c r="Q320" i="3" s="1"/>
  <c r="J320" i="3"/>
  <c r="M320" i="3" s="1"/>
  <c r="P320" i="3" s="1"/>
  <c r="I320" i="3"/>
  <c r="L320" i="3" s="1"/>
  <c r="O320" i="3" s="1"/>
  <c r="L820" i="4"/>
  <c r="F320" i="4"/>
  <c r="I320" i="4"/>
  <c r="M320" i="4" s="1"/>
  <c r="M820" i="4" s="1"/>
  <c r="R820" i="3"/>
  <c r="U820" i="3"/>
  <c r="W820" i="3" s="1"/>
  <c r="S820" i="3" l="1"/>
  <c r="T820" i="3"/>
  <c r="V820" i="3" s="1"/>
  <c r="X820" i="3" s="1"/>
  <c r="D321" i="4"/>
  <c r="J320" i="4"/>
  <c r="N320" i="4" s="1"/>
  <c r="N820" i="4" s="1"/>
  <c r="I321" i="3" a="1"/>
  <c r="I821" i="3" a="1"/>
  <c r="R320" i="3"/>
  <c r="U320" i="3"/>
  <c r="W320" i="3" s="1"/>
  <c r="S320" i="3" l="1"/>
  <c r="T320" i="3"/>
  <c r="V320" i="3" s="1"/>
  <c r="X320" i="3" s="1"/>
  <c r="K321" i="3"/>
  <c r="N321" i="3" s="1"/>
  <c r="Q321" i="3" s="1"/>
  <c r="J321" i="3"/>
  <c r="M321" i="3" s="1"/>
  <c r="P321" i="3" s="1"/>
  <c r="I321" i="3"/>
  <c r="L321" i="3" s="1"/>
  <c r="O321" i="3" s="1"/>
  <c r="E321" i="4"/>
  <c r="H321" i="4"/>
  <c r="L321" i="4" s="1"/>
  <c r="K821" i="3"/>
  <c r="N821" i="3" s="1"/>
  <c r="Q821" i="3" s="1"/>
  <c r="J821" i="3"/>
  <c r="M821" i="3" s="1"/>
  <c r="P821" i="3" s="1"/>
  <c r="I821" i="3"/>
  <c r="L821" i="3" s="1"/>
  <c r="O821" i="3" s="1"/>
  <c r="L821" i="4" l="1"/>
  <c r="I321" i="4"/>
  <c r="M321" i="4" s="1"/>
  <c r="M821" i="4" s="1"/>
  <c r="F321" i="4"/>
  <c r="R321" i="3"/>
  <c r="U321" i="3"/>
  <c r="W321" i="3" s="1"/>
  <c r="R821" i="3"/>
  <c r="U821" i="3"/>
  <c r="W821" i="3" s="1"/>
  <c r="S821" i="3" l="1"/>
  <c r="T821" i="3"/>
  <c r="V821" i="3" s="1"/>
  <c r="X821" i="3" s="1"/>
  <c r="S321" i="3"/>
  <c r="T321" i="3"/>
  <c r="V321" i="3" s="1"/>
  <c r="X321" i="3" s="1"/>
  <c r="J321" i="4"/>
  <c r="N321" i="4" s="1"/>
  <c r="N821" i="4" s="1"/>
  <c r="D322" i="4"/>
  <c r="I822" i="3" a="1"/>
  <c r="K822" i="3" l="1"/>
  <c r="N822" i="3" s="1"/>
  <c r="Q822" i="3" s="1"/>
  <c r="J822" i="3"/>
  <c r="M822" i="3" s="1"/>
  <c r="P822" i="3" s="1"/>
  <c r="I822" i="3"/>
  <c r="L822" i="3" s="1"/>
  <c r="O822" i="3" s="1"/>
  <c r="H322" i="4"/>
  <c r="L322" i="4" s="1"/>
  <c r="E322" i="4"/>
  <c r="I322" i="3" a="1"/>
  <c r="K322" i="3" l="1"/>
  <c r="N322" i="3" s="1"/>
  <c r="Q322" i="3" s="1"/>
  <c r="J322" i="3"/>
  <c r="M322" i="3" s="1"/>
  <c r="P322" i="3" s="1"/>
  <c r="I322" i="3"/>
  <c r="L322" i="3" s="1"/>
  <c r="O322" i="3" s="1"/>
  <c r="I322" i="4"/>
  <c r="M322" i="4" s="1"/>
  <c r="M822" i="4" s="1"/>
  <c r="F322" i="4"/>
  <c r="L822" i="4"/>
  <c r="R822" i="3"/>
  <c r="U822" i="3"/>
  <c r="W822" i="3" s="1"/>
  <c r="J322" i="4" l="1"/>
  <c r="N322" i="4" s="1"/>
  <c r="D323" i="4"/>
  <c r="S822" i="3"/>
  <c r="T822" i="3"/>
  <c r="V822" i="3" s="1"/>
  <c r="X822" i="3" s="1"/>
  <c r="R322" i="3"/>
  <c r="U322" i="3"/>
  <c r="W322" i="3" s="1"/>
  <c r="S322" i="3" l="1"/>
  <c r="T322" i="3"/>
  <c r="V322" i="3" s="1"/>
  <c r="X322" i="3" s="1"/>
  <c r="N822" i="4"/>
  <c r="I823" i="3" s="1" a="1"/>
  <c r="I323" i="3" a="1"/>
  <c r="H323" i="4"/>
  <c r="L323" i="4" s="1"/>
  <c r="E323" i="4"/>
  <c r="I323" i="4" l="1"/>
  <c r="M323" i="4" s="1"/>
  <c r="M823" i="4" s="1"/>
  <c r="F323" i="4"/>
  <c r="J323" i="3"/>
  <c r="M323" i="3" s="1"/>
  <c r="P323" i="3" s="1"/>
  <c r="I323" i="3"/>
  <c r="L323" i="3" s="1"/>
  <c r="O323" i="3" s="1"/>
  <c r="K323" i="3"/>
  <c r="N323" i="3" s="1"/>
  <c r="Q323" i="3" s="1"/>
  <c r="J823" i="3"/>
  <c r="M823" i="3" s="1"/>
  <c r="P823" i="3" s="1"/>
  <c r="I823" i="3"/>
  <c r="L823" i="3" s="1"/>
  <c r="O823" i="3" s="1"/>
  <c r="K823" i="3"/>
  <c r="N823" i="3" s="1"/>
  <c r="Q823" i="3" s="1"/>
  <c r="L823" i="4"/>
  <c r="R823" i="3" l="1"/>
  <c r="U823" i="3"/>
  <c r="W823" i="3" s="1"/>
  <c r="R323" i="3"/>
  <c r="U323" i="3"/>
  <c r="W323" i="3" s="1"/>
  <c r="J323" i="4"/>
  <c r="N323" i="4" s="1"/>
  <c r="D324" i="4"/>
  <c r="H324" i="4" l="1"/>
  <c r="L324" i="4" s="1"/>
  <c r="E324" i="4"/>
  <c r="N823" i="4"/>
  <c r="I824" i="3" s="1" a="1"/>
  <c r="I324" i="3" a="1"/>
  <c r="S323" i="3"/>
  <c r="T323" i="3"/>
  <c r="V323" i="3" s="1"/>
  <c r="X323" i="3" s="1"/>
  <c r="S823" i="3"/>
  <c r="T823" i="3"/>
  <c r="V823" i="3" s="1"/>
  <c r="X823" i="3" s="1"/>
  <c r="I324" i="3" l="1"/>
  <c r="L324" i="3" s="1"/>
  <c r="O324" i="3" s="1"/>
  <c r="K324" i="3"/>
  <c r="N324" i="3" s="1"/>
  <c r="Q324" i="3" s="1"/>
  <c r="J324" i="3"/>
  <c r="M324" i="3" s="1"/>
  <c r="P324" i="3" s="1"/>
  <c r="I324" i="4"/>
  <c r="M324" i="4" s="1"/>
  <c r="M824" i="4" s="1"/>
  <c r="F324" i="4"/>
  <c r="I824" i="3"/>
  <c r="L824" i="3" s="1"/>
  <c r="O824" i="3" s="1"/>
  <c r="J824" i="3"/>
  <c r="M824" i="3" s="1"/>
  <c r="P824" i="3" s="1"/>
  <c r="K824" i="3"/>
  <c r="N824" i="3" s="1"/>
  <c r="Q824" i="3" s="1"/>
  <c r="L824" i="4"/>
  <c r="R824" i="3" l="1"/>
  <c r="U824" i="3"/>
  <c r="W824" i="3" s="1"/>
  <c r="J324" i="4"/>
  <c r="N324" i="4" s="1"/>
  <c r="D325" i="4"/>
  <c r="R324" i="3"/>
  <c r="U324" i="3"/>
  <c r="W324" i="3" s="1"/>
  <c r="S324" i="3" l="1"/>
  <c r="T324" i="3"/>
  <c r="V324" i="3" s="1"/>
  <c r="X324" i="3" s="1"/>
  <c r="N824" i="4"/>
  <c r="I825" i="3" s="1" a="1"/>
  <c r="I325" i="3" a="1"/>
  <c r="S824" i="3"/>
  <c r="T824" i="3" s="1"/>
  <c r="V824" i="3" s="1"/>
  <c r="X824" i="3" s="1"/>
  <c r="H325" i="4"/>
  <c r="L325" i="4" s="1"/>
  <c r="E325" i="4"/>
  <c r="I325" i="4" l="1"/>
  <c r="M325" i="4" s="1"/>
  <c r="M825" i="4" s="1"/>
  <c r="F325" i="4"/>
  <c r="L825" i="4"/>
  <c r="I325" i="3"/>
  <c r="L325" i="3" s="1"/>
  <c r="O325" i="3" s="1"/>
  <c r="K325" i="3"/>
  <c r="N325" i="3" s="1"/>
  <c r="Q325" i="3" s="1"/>
  <c r="J325" i="3"/>
  <c r="M325" i="3" s="1"/>
  <c r="P325" i="3" s="1"/>
  <c r="I825" i="3"/>
  <c r="L825" i="3" s="1"/>
  <c r="O825" i="3" s="1"/>
  <c r="K825" i="3"/>
  <c r="N825" i="3" s="1"/>
  <c r="Q825" i="3" s="1"/>
  <c r="J825" i="3"/>
  <c r="M825" i="3" s="1"/>
  <c r="P825" i="3" s="1"/>
  <c r="R825" i="3" l="1"/>
  <c r="U825" i="3"/>
  <c r="W825" i="3" s="1"/>
  <c r="R325" i="3"/>
  <c r="U325" i="3"/>
  <c r="W325" i="3" s="1"/>
  <c r="D326" i="4"/>
  <c r="J325" i="4"/>
  <c r="N325" i="4" s="1"/>
  <c r="N825" i="4" l="1"/>
  <c r="I826" i="3" s="1" a="1"/>
  <c r="I326" i="3" a="1"/>
  <c r="H326" i="4"/>
  <c r="L326" i="4" s="1"/>
  <c r="E326" i="4"/>
  <c r="S325" i="3"/>
  <c r="T325" i="3"/>
  <c r="V325" i="3" s="1"/>
  <c r="X325" i="3" s="1"/>
  <c r="S825" i="3"/>
  <c r="T825" i="3" s="1"/>
  <c r="V825" i="3" s="1"/>
  <c r="X825" i="3" s="1"/>
  <c r="F326" i="4" l="1"/>
  <c r="I326" i="4"/>
  <c r="M326" i="4" s="1"/>
  <c r="M826" i="4" s="1"/>
  <c r="L826" i="4"/>
  <c r="K326" i="3"/>
  <c r="N326" i="3" s="1"/>
  <c r="Q326" i="3" s="1"/>
  <c r="J326" i="3"/>
  <c r="M326" i="3" s="1"/>
  <c r="P326" i="3" s="1"/>
  <c r="I326" i="3"/>
  <c r="L326" i="3" s="1"/>
  <c r="O326" i="3" s="1"/>
  <c r="K826" i="3"/>
  <c r="N826" i="3" s="1"/>
  <c r="Q826" i="3" s="1"/>
  <c r="I826" i="3"/>
  <c r="L826" i="3" s="1"/>
  <c r="O826" i="3" s="1"/>
  <c r="J826" i="3"/>
  <c r="M826" i="3" s="1"/>
  <c r="P826" i="3" s="1"/>
  <c r="R326" i="3" l="1"/>
  <c r="U326" i="3"/>
  <c r="W326" i="3" s="1"/>
  <c r="R826" i="3"/>
  <c r="U826" i="3"/>
  <c r="W826" i="3" s="1"/>
  <c r="D327" i="4"/>
  <c r="J326" i="4"/>
  <c r="N326" i="4" s="1"/>
  <c r="N826" i="4" l="1"/>
  <c r="I827" i="3" s="1" a="1"/>
  <c r="I327" i="3" a="1"/>
  <c r="S826" i="3"/>
  <c r="T826" i="3"/>
  <c r="V826" i="3" s="1"/>
  <c r="X826" i="3" s="1"/>
  <c r="E327" i="4"/>
  <c r="H327" i="4"/>
  <c r="L327" i="4" s="1"/>
  <c r="S326" i="3"/>
  <c r="T326" i="3"/>
  <c r="V326" i="3" s="1"/>
  <c r="X326" i="3" s="1"/>
  <c r="F327" i="4" l="1"/>
  <c r="I327" i="4"/>
  <c r="M327" i="4" s="1"/>
  <c r="M827" i="4" s="1"/>
  <c r="K327" i="3"/>
  <c r="N327" i="3" s="1"/>
  <c r="Q327" i="3" s="1"/>
  <c r="J327" i="3"/>
  <c r="M327" i="3" s="1"/>
  <c r="P327" i="3" s="1"/>
  <c r="I327" i="3"/>
  <c r="L327" i="3" s="1"/>
  <c r="O327" i="3" s="1"/>
  <c r="L827" i="4"/>
  <c r="K827" i="3"/>
  <c r="N827" i="3" s="1"/>
  <c r="Q827" i="3" s="1"/>
  <c r="J827" i="3"/>
  <c r="M827" i="3" s="1"/>
  <c r="P827" i="3" s="1"/>
  <c r="I827" i="3"/>
  <c r="L827" i="3" s="1"/>
  <c r="O827" i="3" s="1"/>
  <c r="R327" i="3" l="1"/>
  <c r="U327" i="3"/>
  <c r="W327" i="3" s="1"/>
  <c r="R827" i="3"/>
  <c r="U827" i="3"/>
  <c r="W827" i="3" s="1"/>
  <c r="D328" i="4"/>
  <c r="J327" i="4"/>
  <c r="N327" i="4" s="1"/>
  <c r="S827" i="3" l="1"/>
  <c r="T827" i="3"/>
  <c r="V827" i="3" s="1"/>
  <c r="X827" i="3" s="1"/>
  <c r="N827" i="4"/>
  <c r="I828" i="3" s="1" a="1"/>
  <c r="I328" i="3" a="1"/>
  <c r="S327" i="3"/>
  <c r="T327" i="3"/>
  <c r="V327" i="3" s="1"/>
  <c r="X327" i="3" s="1"/>
  <c r="E328" i="4"/>
  <c r="H328" i="4"/>
  <c r="L328" i="4" s="1"/>
  <c r="F328" i="4" l="1"/>
  <c r="I328" i="4"/>
  <c r="M328" i="4" s="1"/>
  <c r="M828" i="4" s="1"/>
  <c r="K828" i="3"/>
  <c r="N828" i="3" s="1"/>
  <c r="Q828" i="3" s="1"/>
  <c r="J828" i="3"/>
  <c r="M828" i="3" s="1"/>
  <c r="P828" i="3" s="1"/>
  <c r="I828" i="3"/>
  <c r="L828" i="3" s="1"/>
  <c r="O828" i="3" s="1"/>
  <c r="L828" i="4"/>
  <c r="K328" i="3"/>
  <c r="N328" i="3" s="1"/>
  <c r="Q328" i="3" s="1"/>
  <c r="J328" i="3"/>
  <c r="M328" i="3" s="1"/>
  <c r="P328" i="3" s="1"/>
  <c r="I328" i="3"/>
  <c r="L328" i="3" s="1"/>
  <c r="O328" i="3" s="1"/>
  <c r="R828" i="3" l="1"/>
  <c r="U828" i="3"/>
  <c r="W828" i="3" s="1"/>
  <c r="R328" i="3"/>
  <c r="U328" i="3"/>
  <c r="W328" i="3" s="1"/>
  <c r="D329" i="4"/>
  <c r="J328" i="4"/>
  <c r="N328" i="4" s="1"/>
  <c r="N828" i="4" l="1"/>
  <c r="I829" i="3" s="1" a="1"/>
  <c r="I329" i="3" a="1"/>
  <c r="S328" i="3"/>
  <c r="T328" i="3"/>
  <c r="V328" i="3" s="1"/>
  <c r="X328" i="3" s="1"/>
  <c r="S828" i="3"/>
  <c r="T828" i="3"/>
  <c r="V828" i="3" s="1"/>
  <c r="X828" i="3" s="1"/>
  <c r="E329" i="4"/>
  <c r="H329" i="4"/>
  <c r="L329" i="4" s="1"/>
  <c r="L829" i="4" l="1"/>
  <c r="I329" i="4"/>
  <c r="M329" i="4" s="1"/>
  <c r="M829" i="4" s="1"/>
  <c r="F329" i="4"/>
  <c r="K329" i="3"/>
  <c r="N329" i="3" s="1"/>
  <c r="Q329" i="3" s="1"/>
  <c r="J329" i="3"/>
  <c r="M329" i="3" s="1"/>
  <c r="P329" i="3" s="1"/>
  <c r="I329" i="3"/>
  <c r="L329" i="3" s="1"/>
  <c r="O329" i="3" s="1"/>
  <c r="K829" i="3"/>
  <c r="N829" i="3" s="1"/>
  <c r="Q829" i="3" s="1"/>
  <c r="J829" i="3"/>
  <c r="M829" i="3" s="1"/>
  <c r="P829" i="3" s="1"/>
  <c r="I829" i="3"/>
  <c r="L829" i="3" s="1"/>
  <c r="O829" i="3" s="1"/>
  <c r="R329" i="3" l="1"/>
  <c r="U329" i="3"/>
  <c r="W329" i="3" s="1"/>
  <c r="J329" i="4"/>
  <c r="N329" i="4" s="1"/>
  <c r="N829" i="4" s="1"/>
  <c r="D330" i="4"/>
  <c r="R829" i="3"/>
  <c r="U829" i="3"/>
  <c r="W829" i="3" s="1"/>
  <c r="I330" i="3" a="1"/>
  <c r="I830" i="3" a="1"/>
  <c r="S829" i="3" l="1"/>
  <c r="T829" i="3"/>
  <c r="V829" i="3" s="1"/>
  <c r="X829" i="3" s="1"/>
  <c r="K830" i="3"/>
  <c r="N830" i="3" s="1"/>
  <c r="Q830" i="3" s="1"/>
  <c r="J830" i="3"/>
  <c r="M830" i="3" s="1"/>
  <c r="P830" i="3" s="1"/>
  <c r="I830" i="3"/>
  <c r="L830" i="3" s="1"/>
  <c r="O830" i="3" s="1"/>
  <c r="H330" i="4"/>
  <c r="L330" i="4" s="1"/>
  <c r="E330" i="4"/>
  <c r="K330" i="3"/>
  <c r="N330" i="3" s="1"/>
  <c r="Q330" i="3" s="1"/>
  <c r="J330" i="3"/>
  <c r="M330" i="3" s="1"/>
  <c r="P330" i="3" s="1"/>
  <c r="I330" i="3"/>
  <c r="L330" i="3" s="1"/>
  <c r="O330" i="3" s="1"/>
  <c r="S329" i="3"/>
  <c r="T329" i="3"/>
  <c r="V329" i="3" s="1"/>
  <c r="X329" i="3" s="1"/>
  <c r="I330" i="4" l="1"/>
  <c r="M330" i="4" s="1"/>
  <c r="M830" i="4" s="1"/>
  <c r="F330" i="4"/>
  <c r="L830" i="4"/>
  <c r="R830" i="3"/>
  <c r="U830" i="3"/>
  <c r="W830" i="3" s="1"/>
  <c r="R330" i="3"/>
  <c r="U330" i="3"/>
  <c r="W330" i="3" s="1"/>
  <c r="S330" i="3" l="1"/>
  <c r="T330" i="3"/>
  <c r="V330" i="3" s="1"/>
  <c r="X330" i="3" s="1"/>
  <c r="S830" i="3"/>
  <c r="T830" i="3" s="1"/>
  <c r="V830" i="3" s="1"/>
  <c r="X830" i="3" s="1"/>
  <c r="J330" i="4"/>
  <c r="N330" i="4" s="1"/>
  <c r="D331" i="4"/>
  <c r="N830" i="4" l="1"/>
  <c r="I831" i="3" s="1" a="1"/>
  <c r="I331" i="3" a="1"/>
  <c r="H331" i="4"/>
  <c r="L331" i="4" s="1"/>
  <c r="E331" i="4"/>
  <c r="I331" i="4" l="1"/>
  <c r="M331" i="4" s="1"/>
  <c r="M831" i="4" s="1"/>
  <c r="F331" i="4"/>
  <c r="L831" i="4"/>
  <c r="J331" i="3"/>
  <c r="M331" i="3" s="1"/>
  <c r="P331" i="3" s="1"/>
  <c r="I331" i="3"/>
  <c r="L331" i="3" s="1"/>
  <c r="O331" i="3" s="1"/>
  <c r="K331" i="3"/>
  <c r="N331" i="3" s="1"/>
  <c r="Q331" i="3" s="1"/>
  <c r="I831" i="3"/>
  <c r="L831" i="3" s="1"/>
  <c r="O831" i="3" s="1"/>
  <c r="K831" i="3"/>
  <c r="N831" i="3" s="1"/>
  <c r="Q831" i="3" s="1"/>
  <c r="J831" i="3"/>
  <c r="M831" i="3" s="1"/>
  <c r="P831" i="3" s="1"/>
  <c r="R831" i="3" l="1"/>
  <c r="U831" i="3"/>
  <c r="W831" i="3" s="1"/>
  <c r="R331" i="3"/>
  <c r="U331" i="3"/>
  <c r="W331" i="3" s="1"/>
  <c r="J331" i="4"/>
  <c r="N331" i="4" s="1"/>
  <c r="D332" i="4"/>
  <c r="N831" i="4" l="1"/>
  <c r="I832" i="3" s="1" a="1"/>
  <c r="I332" i="3" a="1"/>
  <c r="H332" i="4"/>
  <c r="L332" i="4" s="1"/>
  <c r="E332" i="4"/>
  <c r="S331" i="3"/>
  <c r="T331" i="3" s="1"/>
  <c r="V331" i="3" s="1"/>
  <c r="X331" i="3" s="1"/>
  <c r="S831" i="3"/>
  <c r="T831" i="3" s="1"/>
  <c r="V831" i="3" s="1"/>
  <c r="X831" i="3" s="1"/>
  <c r="I332" i="4" l="1"/>
  <c r="M332" i="4" s="1"/>
  <c r="M832" i="4" s="1"/>
  <c r="F332" i="4"/>
  <c r="L832" i="4"/>
  <c r="I332" i="3"/>
  <c r="L332" i="3" s="1"/>
  <c r="O332" i="3" s="1"/>
  <c r="K332" i="3"/>
  <c r="N332" i="3" s="1"/>
  <c r="Q332" i="3" s="1"/>
  <c r="J332" i="3"/>
  <c r="M332" i="3" s="1"/>
  <c r="P332" i="3" s="1"/>
  <c r="I832" i="3"/>
  <c r="L832" i="3" s="1"/>
  <c r="O832" i="3" s="1"/>
  <c r="K832" i="3"/>
  <c r="N832" i="3" s="1"/>
  <c r="Q832" i="3" s="1"/>
  <c r="J832" i="3"/>
  <c r="M832" i="3" s="1"/>
  <c r="P832" i="3" s="1"/>
  <c r="R832" i="3" l="1"/>
  <c r="U832" i="3"/>
  <c r="W832" i="3" s="1"/>
  <c r="R332" i="3"/>
  <c r="U332" i="3"/>
  <c r="W332" i="3" s="1"/>
  <c r="J332" i="4"/>
  <c r="N332" i="4" s="1"/>
  <c r="D333" i="4"/>
  <c r="H333" i="4" l="1"/>
  <c r="L333" i="4" s="1"/>
  <c r="E333" i="4"/>
  <c r="S332" i="3"/>
  <c r="T332" i="3"/>
  <c r="V332" i="3" s="1"/>
  <c r="X332" i="3" s="1"/>
  <c r="N832" i="4"/>
  <c r="I833" i="3" s="1" a="1"/>
  <c r="I333" i="3" a="1"/>
  <c r="S832" i="3"/>
  <c r="T832" i="3"/>
  <c r="V832" i="3" s="1"/>
  <c r="X832" i="3" s="1"/>
  <c r="K833" i="3" l="1"/>
  <c r="N833" i="3" s="1"/>
  <c r="Q833" i="3" s="1"/>
  <c r="J833" i="3"/>
  <c r="M833" i="3" s="1"/>
  <c r="P833" i="3" s="1"/>
  <c r="I833" i="3"/>
  <c r="L833" i="3" s="1"/>
  <c r="O833" i="3" s="1"/>
  <c r="I333" i="4"/>
  <c r="M333" i="4" s="1"/>
  <c r="M833" i="4" s="1"/>
  <c r="F333" i="4"/>
  <c r="I333" i="3"/>
  <c r="L333" i="3" s="1"/>
  <c r="O333" i="3" s="1"/>
  <c r="K333" i="3"/>
  <c r="N333" i="3" s="1"/>
  <c r="Q333" i="3" s="1"/>
  <c r="J333" i="3"/>
  <c r="M333" i="3" s="1"/>
  <c r="P333" i="3" s="1"/>
  <c r="L833" i="4"/>
  <c r="D334" i="4" l="1"/>
  <c r="J333" i="4"/>
  <c r="N333" i="4" s="1"/>
  <c r="R333" i="3"/>
  <c r="U333" i="3"/>
  <c r="W333" i="3" s="1"/>
  <c r="R833" i="3"/>
  <c r="U833" i="3"/>
  <c r="W833" i="3" s="1"/>
  <c r="N833" i="4" l="1"/>
  <c r="I834" i="3" s="1" a="1"/>
  <c r="I334" i="3" a="1"/>
  <c r="S833" i="3"/>
  <c r="T833" i="3"/>
  <c r="V833" i="3" s="1"/>
  <c r="X833" i="3" s="1"/>
  <c r="H334" i="4"/>
  <c r="L334" i="4" s="1"/>
  <c r="E334" i="4"/>
  <c r="S333" i="3"/>
  <c r="T333" i="3"/>
  <c r="V333" i="3" s="1"/>
  <c r="X333" i="3" s="1"/>
  <c r="L834" i="4" l="1"/>
  <c r="K334" i="3"/>
  <c r="N334" i="3" s="1"/>
  <c r="Q334" i="3" s="1"/>
  <c r="J334" i="3"/>
  <c r="M334" i="3" s="1"/>
  <c r="P334" i="3" s="1"/>
  <c r="I334" i="3"/>
  <c r="L334" i="3" s="1"/>
  <c r="O334" i="3" s="1"/>
  <c r="F334" i="4"/>
  <c r="I334" i="4"/>
  <c r="M334" i="4" s="1"/>
  <c r="M834" i="4" s="1"/>
  <c r="J834" i="3"/>
  <c r="M834" i="3" s="1"/>
  <c r="P834" i="3" s="1"/>
  <c r="I834" i="3"/>
  <c r="L834" i="3" s="1"/>
  <c r="O834" i="3" s="1"/>
  <c r="K834" i="3"/>
  <c r="N834" i="3" s="1"/>
  <c r="Q834" i="3" s="1"/>
  <c r="D335" i="4" l="1"/>
  <c r="J334" i="4"/>
  <c r="N334" i="4" s="1"/>
  <c r="N834" i="4" s="1"/>
  <c r="R334" i="3"/>
  <c r="U334" i="3"/>
  <c r="W334" i="3" s="1"/>
  <c r="I335" i="3" a="1"/>
  <c r="R834" i="3"/>
  <c r="U834" i="3"/>
  <c r="W834" i="3" s="1"/>
  <c r="I835" i="3" a="1"/>
  <c r="K835" i="3" l="1"/>
  <c r="N835" i="3" s="1"/>
  <c r="Q835" i="3" s="1"/>
  <c r="J835" i="3"/>
  <c r="M835" i="3" s="1"/>
  <c r="P835" i="3" s="1"/>
  <c r="I835" i="3"/>
  <c r="L835" i="3" s="1"/>
  <c r="O835" i="3" s="1"/>
  <c r="S334" i="3"/>
  <c r="T334" i="3"/>
  <c r="V334" i="3" s="1"/>
  <c r="X334" i="3" s="1"/>
  <c r="S834" i="3"/>
  <c r="T834" i="3"/>
  <c r="V834" i="3" s="1"/>
  <c r="X834" i="3" s="1"/>
  <c r="K335" i="3"/>
  <c r="N335" i="3" s="1"/>
  <c r="Q335" i="3" s="1"/>
  <c r="J335" i="3"/>
  <c r="M335" i="3" s="1"/>
  <c r="P335" i="3" s="1"/>
  <c r="I335" i="3"/>
  <c r="L335" i="3" s="1"/>
  <c r="O335" i="3" s="1"/>
  <c r="E335" i="4"/>
  <c r="H335" i="4"/>
  <c r="L335" i="4" s="1"/>
  <c r="F335" i="4" l="1"/>
  <c r="I335" i="4"/>
  <c r="M335" i="4" s="1"/>
  <c r="M835" i="4" s="1"/>
  <c r="L835" i="4"/>
  <c r="R835" i="3"/>
  <c r="U835" i="3"/>
  <c r="W835" i="3" s="1"/>
  <c r="R335" i="3"/>
  <c r="U335" i="3"/>
  <c r="W335" i="3" s="1"/>
  <c r="S335" i="3" l="1"/>
  <c r="T335" i="3"/>
  <c r="V335" i="3" s="1"/>
  <c r="X335" i="3" s="1"/>
  <c r="S835" i="3"/>
  <c r="T835" i="3"/>
  <c r="V835" i="3" s="1"/>
  <c r="X835" i="3" s="1"/>
  <c r="D336" i="4"/>
  <c r="J335" i="4"/>
  <c r="N335" i="4" s="1"/>
  <c r="E336" i="4" l="1"/>
  <c r="H336" i="4"/>
  <c r="L336" i="4" s="1"/>
  <c r="N835" i="4"/>
  <c r="I836" i="3" s="1" a="1"/>
  <c r="I336" i="3" a="1"/>
  <c r="K336" i="3" l="1"/>
  <c r="N336" i="3" s="1"/>
  <c r="Q336" i="3" s="1"/>
  <c r="J336" i="3"/>
  <c r="M336" i="3" s="1"/>
  <c r="P336" i="3" s="1"/>
  <c r="I336" i="3"/>
  <c r="L336" i="3" s="1"/>
  <c r="O336" i="3" s="1"/>
  <c r="L836" i="4"/>
  <c r="I836" i="3"/>
  <c r="L836" i="3" s="1"/>
  <c r="O836" i="3" s="1"/>
  <c r="J836" i="3"/>
  <c r="M836" i="3" s="1"/>
  <c r="P836" i="3" s="1"/>
  <c r="K836" i="3"/>
  <c r="N836" i="3" s="1"/>
  <c r="Q836" i="3" s="1"/>
  <c r="F336" i="4"/>
  <c r="I336" i="4"/>
  <c r="M336" i="4" s="1"/>
  <c r="M836" i="4" s="1"/>
  <c r="D337" i="4" l="1"/>
  <c r="J336" i="4"/>
  <c r="N336" i="4" s="1"/>
  <c r="N836" i="4" s="1"/>
  <c r="I337" i="3" a="1"/>
  <c r="R836" i="3"/>
  <c r="U836" i="3"/>
  <c r="W836" i="3" s="1"/>
  <c r="I837" i="3" a="1"/>
  <c r="R336" i="3"/>
  <c r="U336" i="3"/>
  <c r="W336" i="3" s="1"/>
  <c r="S336" i="3" l="1"/>
  <c r="T336" i="3"/>
  <c r="V336" i="3" s="1"/>
  <c r="X336" i="3" s="1"/>
  <c r="K337" i="3"/>
  <c r="N337" i="3" s="1"/>
  <c r="Q337" i="3" s="1"/>
  <c r="J337" i="3"/>
  <c r="M337" i="3" s="1"/>
  <c r="P337" i="3" s="1"/>
  <c r="I337" i="3"/>
  <c r="L337" i="3" s="1"/>
  <c r="O337" i="3" s="1"/>
  <c r="K837" i="3"/>
  <c r="N837" i="3" s="1"/>
  <c r="Q837" i="3" s="1"/>
  <c r="I837" i="3"/>
  <c r="L837" i="3" s="1"/>
  <c r="O837" i="3" s="1"/>
  <c r="J837" i="3"/>
  <c r="M837" i="3" s="1"/>
  <c r="P837" i="3" s="1"/>
  <c r="S836" i="3"/>
  <c r="T836" i="3"/>
  <c r="V836" i="3" s="1"/>
  <c r="X836" i="3" s="1"/>
  <c r="E337" i="4"/>
  <c r="H337" i="4"/>
  <c r="L337" i="4" s="1"/>
  <c r="R337" i="3" l="1"/>
  <c r="U337" i="3"/>
  <c r="W337" i="3" s="1"/>
  <c r="R837" i="3"/>
  <c r="U837" i="3"/>
  <c r="W837" i="3" s="1"/>
  <c r="I337" i="4"/>
  <c r="M337" i="4" s="1"/>
  <c r="M837" i="4" s="1"/>
  <c r="F337" i="4"/>
  <c r="L837" i="4"/>
  <c r="J337" i="4" l="1"/>
  <c r="N337" i="4" s="1"/>
  <c r="D338" i="4"/>
  <c r="S837" i="3"/>
  <c r="T837" i="3"/>
  <c r="V837" i="3" s="1"/>
  <c r="X837" i="3" s="1"/>
  <c r="S337" i="3"/>
  <c r="T337" i="3" s="1"/>
  <c r="V337" i="3" s="1"/>
  <c r="X337" i="3" s="1"/>
  <c r="H338" i="4" l="1"/>
  <c r="L338" i="4" s="1"/>
  <c r="E338" i="4"/>
  <c r="N837" i="4"/>
  <c r="I838" i="3" s="1" a="1"/>
  <c r="I338" i="3" a="1"/>
  <c r="K338" i="3" l="1"/>
  <c r="N338" i="3" s="1"/>
  <c r="Q338" i="3" s="1"/>
  <c r="J338" i="3"/>
  <c r="M338" i="3" s="1"/>
  <c r="P338" i="3" s="1"/>
  <c r="I338" i="3"/>
  <c r="L338" i="3" s="1"/>
  <c r="O338" i="3" s="1"/>
  <c r="I338" i="4"/>
  <c r="M338" i="4" s="1"/>
  <c r="M838" i="4" s="1"/>
  <c r="F338" i="4"/>
  <c r="J838" i="3"/>
  <c r="M838" i="3" s="1"/>
  <c r="P838" i="3" s="1"/>
  <c r="K838" i="3"/>
  <c r="N838" i="3" s="1"/>
  <c r="Q838" i="3" s="1"/>
  <c r="I838" i="3"/>
  <c r="L838" i="3" s="1"/>
  <c r="O838" i="3" s="1"/>
  <c r="L838" i="4"/>
  <c r="R838" i="3" l="1"/>
  <c r="U838" i="3"/>
  <c r="W838" i="3" s="1"/>
  <c r="J338" i="4"/>
  <c r="N338" i="4" s="1"/>
  <c r="D339" i="4"/>
  <c r="R338" i="3"/>
  <c r="U338" i="3"/>
  <c r="W338" i="3" s="1"/>
  <c r="S338" i="3" l="1"/>
  <c r="T338" i="3"/>
  <c r="V338" i="3" s="1"/>
  <c r="X338" i="3" s="1"/>
  <c r="H339" i="4"/>
  <c r="L339" i="4" s="1"/>
  <c r="E339" i="4"/>
  <c r="S838" i="3"/>
  <c r="T838" i="3"/>
  <c r="V838" i="3" s="1"/>
  <c r="X838" i="3" s="1"/>
  <c r="N838" i="4"/>
  <c r="I839" i="3" s="1" a="1"/>
  <c r="I339" i="3" a="1"/>
  <c r="I839" i="3" l="1"/>
  <c r="L839" i="3" s="1"/>
  <c r="O839" i="3" s="1"/>
  <c r="J839" i="3"/>
  <c r="M839" i="3" s="1"/>
  <c r="P839" i="3" s="1"/>
  <c r="K839" i="3"/>
  <c r="N839" i="3" s="1"/>
  <c r="Q839" i="3" s="1"/>
  <c r="J339" i="3"/>
  <c r="M339" i="3" s="1"/>
  <c r="P339" i="3" s="1"/>
  <c r="I339" i="3"/>
  <c r="L339" i="3" s="1"/>
  <c r="O339" i="3" s="1"/>
  <c r="K339" i="3"/>
  <c r="N339" i="3" s="1"/>
  <c r="Q339" i="3" s="1"/>
  <c r="I339" i="4"/>
  <c r="M339" i="4" s="1"/>
  <c r="M839" i="4" s="1"/>
  <c r="F339" i="4"/>
  <c r="L839" i="4"/>
  <c r="J339" i="4" l="1"/>
  <c r="N339" i="4" s="1"/>
  <c r="D340" i="4"/>
  <c r="R339" i="3"/>
  <c r="U339" i="3"/>
  <c r="W339" i="3" s="1"/>
  <c r="R839" i="3"/>
  <c r="U839" i="3"/>
  <c r="W839" i="3" s="1"/>
  <c r="S339" i="3" l="1"/>
  <c r="T339" i="3"/>
  <c r="V339" i="3" s="1"/>
  <c r="X339" i="3" s="1"/>
  <c r="S839" i="3"/>
  <c r="T839" i="3"/>
  <c r="V839" i="3" s="1"/>
  <c r="X839" i="3" s="1"/>
  <c r="H340" i="4"/>
  <c r="L340" i="4" s="1"/>
  <c r="E340" i="4"/>
  <c r="N839" i="4"/>
  <c r="I840" i="3" s="1" a="1"/>
  <c r="I340" i="3" a="1"/>
  <c r="I840" i="3" l="1"/>
  <c r="L840" i="3" s="1"/>
  <c r="O840" i="3" s="1"/>
  <c r="K840" i="3"/>
  <c r="N840" i="3" s="1"/>
  <c r="Q840" i="3" s="1"/>
  <c r="J840" i="3"/>
  <c r="M840" i="3" s="1"/>
  <c r="P840" i="3" s="1"/>
  <c r="F340" i="4"/>
  <c r="I340" i="4"/>
  <c r="M340" i="4" s="1"/>
  <c r="M840" i="4" s="1"/>
  <c r="L840" i="4"/>
  <c r="I340" i="3"/>
  <c r="L340" i="3" s="1"/>
  <c r="O340" i="3" s="1"/>
  <c r="K340" i="3"/>
  <c r="N340" i="3" s="1"/>
  <c r="Q340" i="3" s="1"/>
  <c r="J340" i="3"/>
  <c r="M340" i="3" s="1"/>
  <c r="P340" i="3" s="1"/>
  <c r="R340" i="3" l="1"/>
  <c r="U340" i="3"/>
  <c r="W340" i="3" s="1"/>
  <c r="D341" i="4"/>
  <c r="J340" i="4"/>
  <c r="N340" i="4" s="1"/>
  <c r="R840" i="3"/>
  <c r="U840" i="3"/>
  <c r="W840" i="3" s="1"/>
  <c r="N840" i="4" l="1"/>
  <c r="I841" i="3" s="1" a="1"/>
  <c r="I341" i="3" a="1"/>
  <c r="S840" i="3"/>
  <c r="T840" i="3" s="1"/>
  <c r="V840" i="3" s="1"/>
  <c r="X840" i="3" s="1"/>
  <c r="E341" i="4"/>
  <c r="H341" i="4"/>
  <c r="L341" i="4" s="1"/>
  <c r="S340" i="3"/>
  <c r="T340" i="3" s="1"/>
  <c r="V340" i="3" s="1"/>
  <c r="X340" i="3" s="1"/>
  <c r="L841" i="4" l="1"/>
  <c r="F341" i="4"/>
  <c r="I341" i="4"/>
  <c r="M341" i="4" s="1"/>
  <c r="M841" i="4" s="1"/>
  <c r="I341" i="3"/>
  <c r="L341" i="3" s="1"/>
  <c r="O341" i="3" s="1"/>
  <c r="K341" i="3"/>
  <c r="N341" i="3" s="1"/>
  <c r="Q341" i="3" s="1"/>
  <c r="J341" i="3"/>
  <c r="M341" i="3" s="1"/>
  <c r="P341" i="3" s="1"/>
  <c r="K841" i="3"/>
  <c r="N841" i="3" s="1"/>
  <c r="Q841" i="3" s="1"/>
  <c r="J841" i="3"/>
  <c r="M841" i="3" s="1"/>
  <c r="P841" i="3" s="1"/>
  <c r="I841" i="3"/>
  <c r="L841" i="3" s="1"/>
  <c r="O841" i="3" s="1"/>
  <c r="R341" i="3" l="1"/>
  <c r="U341" i="3"/>
  <c r="W341" i="3" s="1"/>
  <c r="D342" i="4"/>
  <c r="J341" i="4"/>
  <c r="N341" i="4" s="1"/>
  <c r="N841" i="4" s="1"/>
  <c r="R841" i="3"/>
  <c r="U841" i="3"/>
  <c r="W841" i="3" s="1"/>
  <c r="I342" i="3" a="1"/>
  <c r="I842" i="3" a="1"/>
  <c r="K842" i="3" l="1"/>
  <c r="N842" i="3" s="1"/>
  <c r="Q842" i="3" s="1"/>
  <c r="J842" i="3"/>
  <c r="M842" i="3" s="1"/>
  <c r="P842" i="3" s="1"/>
  <c r="I842" i="3"/>
  <c r="L842" i="3" s="1"/>
  <c r="O842" i="3" s="1"/>
  <c r="S841" i="3"/>
  <c r="T841" i="3"/>
  <c r="V841" i="3" s="1"/>
  <c r="X841" i="3" s="1"/>
  <c r="K342" i="3"/>
  <c r="N342" i="3" s="1"/>
  <c r="Q342" i="3" s="1"/>
  <c r="J342" i="3"/>
  <c r="M342" i="3" s="1"/>
  <c r="P342" i="3" s="1"/>
  <c r="I342" i="3"/>
  <c r="L342" i="3" s="1"/>
  <c r="O342" i="3" s="1"/>
  <c r="E342" i="4"/>
  <c r="H342" i="4"/>
  <c r="L342" i="4" s="1"/>
  <c r="S341" i="3"/>
  <c r="T341" i="3" s="1"/>
  <c r="V341" i="3" s="1"/>
  <c r="X341" i="3" s="1"/>
  <c r="R342" i="3" l="1"/>
  <c r="U342" i="3"/>
  <c r="W342" i="3" s="1"/>
  <c r="L842" i="4"/>
  <c r="F342" i="4"/>
  <c r="I342" i="4"/>
  <c r="M342" i="4" s="1"/>
  <c r="M842" i="4" s="1"/>
  <c r="R842" i="3"/>
  <c r="U842" i="3"/>
  <c r="W842" i="3" s="1"/>
  <c r="S842" i="3" l="1"/>
  <c r="T842" i="3"/>
  <c r="V842" i="3" s="1"/>
  <c r="X842" i="3" s="1"/>
  <c r="D343" i="4"/>
  <c r="J342" i="4"/>
  <c r="N342" i="4" s="1"/>
  <c r="N842" i="4" s="1"/>
  <c r="I843" i="3" a="1"/>
  <c r="S342" i="3"/>
  <c r="T342" i="3"/>
  <c r="V342" i="3" s="1"/>
  <c r="X342" i="3" s="1"/>
  <c r="J843" i="3" l="1"/>
  <c r="M843" i="3" s="1"/>
  <c r="P843" i="3" s="1"/>
  <c r="K843" i="3"/>
  <c r="N843" i="3" s="1"/>
  <c r="Q843" i="3" s="1"/>
  <c r="I843" i="3"/>
  <c r="L843" i="3" s="1"/>
  <c r="O843" i="3" s="1"/>
  <c r="H343" i="4"/>
  <c r="L343" i="4" s="1"/>
  <c r="E343" i="4"/>
  <c r="I343" i="3" a="1"/>
  <c r="K343" i="3" l="1"/>
  <c r="N343" i="3" s="1"/>
  <c r="Q343" i="3" s="1"/>
  <c r="J343" i="3"/>
  <c r="M343" i="3" s="1"/>
  <c r="P343" i="3" s="1"/>
  <c r="I343" i="3"/>
  <c r="L343" i="3" s="1"/>
  <c r="O343" i="3" s="1"/>
  <c r="F343" i="4"/>
  <c r="I343" i="4"/>
  <c r="M343" i="4" s="1"/>
  <c r="M843" i="4" s="1"/>
  <c r="L843" i="4"/>
  <c r="R843" i="3"/>
  <c r="U843" i="3"/>
  <c r="W843" i="3" s="1"/>
  <c r="S843" i="3" l="1"/>
  <c r="T843" i="3"/>
  <c r="V843" i="3" s="1"/>
  <c r="X843" i="3" s="1"/>
  <c r="J343" i="4"/>
  <c r="N343" i="4" s="1"/>
  <c r="D344" i="4"/>
  <c r="R343" i="3"/>
  <c r="U343" i="3"/>
  <c r="W343" i="3" s="1"/>
  <c r="S343" i="3" l="1"/>
  <c r="T343" i="3"/>
  <c r="V343" i="3" s="1"/>
  <c r="X343" i="3" s="1"/>
  <c r="N843" i="4"/>
  <c r="I844" i="3" s="1" a="1"/>
  <c r="I344" i="3" a="1"/>
  <c r="E344" i="4"/>
  <c r="H344" i="4"/>
  <c r="L344" i="4" s="1"/>
  <c r="I344" i="4" l="1"/>
  <c r="M344" i="4" s="1"/>
  <c r="M844" i="4" s="1"/>
  <c r="F344" i="4"/>
  <c r="K344" i="3"/>
  <c r="N344" i="3" s="1"/>
  <c r="Q344" i="3" s="1"/>
  <c r="J344" i="3"/>
  <c r="M344" i="3" s="1"/>
  <c r="P344" i="3" s="1"/>
  <c r="I344" i="3"/>
  <c r="L344" i="3" s="1"/>
  <c r="O344" i="3" s="1"/>
  <c r="L844" i="4"/>
  <c r="I844" i="3"/>
  <c r="L844" i="3" s="1"/>
  <c r="O844" i="3" s="1"/>
  <c r="K844" i="3"/>
  <c r="N844" i="3" s="1"/>
  <c r="Q844" i="3" s="1"/>
  <c r="J844" i="3"/>
  <c r="M844" i="3" s="1"/>
  <c r="P844" i="3" s="1"/>
  <c r="R844" i="3" l="1"/>
  <c r="U844" i="3"/>
  <c r="W844" i="3" s="1"/>
  <c r="R344" i="3"/>
  <c r="U344" i="3"/>
  <c r="W344" i="3" s="1"/>
  <c r="D345" i="4"/>
  <c r="J344" i="4"/>
  <c r="N344" i="4" s="1"/>
  <c r="N844" i="4" l="1"/>
  <c r="I845" i="3" s="1" a="1"/>
  <c r="I345" i="3" a="1"/>
  <c r="S344" i="3"/>
  <c r="T344" i="3"/>
  <c r="V344" i="3" s="1"/>
  <c r="X344" i="3" s="1"/>
  <c r="E345" i="4"/>
  <c r="H345" i="4"/>
  <c r="L345" i="4" s="1"/>
  <c r="S844" i="3"/>
  <c r="T844" i="3" s="1"/>
  <c r="V844" i="3" s="1"/>
  <c r="X844" i="3" s="1"/>
  <c r="L845" i="4" l="1"/>
  <c r="F345" i="4"/>
  <c r="I345" i="4"/>
  <c r="M345" i="4" s="1"/>
  <c r="M845" i="4" s="1"/>
  <c r="K345" i="3"/>
  <c r="N345" i="3" s="1"/>
  <c r="Q345" i="3" s="1"/>
  <c r="J345" i="3"/>
  <c r="M345" i="3" s="1"/>
  <c r="P345" i="3" s="1"/>
  <c r="I345" i="3"/>
  <c r="L345" i="3" s="1"/>
  <c r="O345" i="3" s="1"/>
  <c r="K845" i="3"/>
  <c r="N845" i="3" s="1"/>
  <c r="Q845" i="3" s="1"/>
  <c r="I845" i="3"/>
  <c r="L845" i="3" s="1"/>
  <c r="O845" i="3" s="1"/>
  <c r="J845" i="3"/>
  <c r="M845" i="3" s="1"/>
  <c r="P845" i="3" s="1"/>
  <c r="R345" i="3" l="1"/>
  <c r="U345" i="3"/>
  <c r="W345" i="3" s="1"/>
  <c r="D346" i="4"/>
  <c r="J345" i="4"/>
  <c r="N345" i="4" s="1"/>
  <c r="N845" i="4" s="1"/>
  <c r="I846" i="3" s="1" a="1"/>
  <c r="R845" i="3"/>
  <c r="U845" i="3"/>
  <c r="W845" i="3" s="1"/>
  <c r="J846" i="3" l="1"/>
  <c r="M846" i="3" s="1"/>
  <c r="P846" i="3" s="1"/>
  <c r="K846" i="3"/>
  <c r="N846" i="3" s="1"/>
  <c r="Q846" i="3" s="1"/>
  <c r="I846" i="3"/>
  <c r="L846" i="3" s="1"/>
  <c r="O846" i="3" s="1"/>
  <c r="I346" i="3" a="1"/>
  <c r="S845" i="3"/>
  <c r="T845" i="3" s="1"/>
  <c r="V845" i="3" s="1"/>
  <c r="X845" i="3" s="1"/>
  <c r="H346" i="4"/>
  <c r="L346" i="4" s="1"/>
  <c r="E346" i="4"/>
  <c r="S345" i="3"/>
  <c r="T345" i="3"/>
  <c r="V345" i="3" s="1"/>
  <c r="X345" i="3" s="1"/>
  <c r="I346" i="4" l="1"/>
  <c r="M346" i="4" s="1"/>
  <c r="M846" i="4" s="1"/>
  <c r="F346" i="4"/>
  <c r="L846" i="4"/>
  <c r="K346" i="3"/>
  <c r="N346" i="3" s="1"/>
  <c r="Q346" i="3" s="1"/>
  <c r="J346" i="3"/>
  <c r="M346" i="3" s="1"/>
  <c r="P346" i="3" s="1"/>
  <c r="I346" i="3"/>
  <c r="L346" i="3" s="1"/>
  <c r="O346" i="3" s="1"/>
  <c r="R846" i="3"/>
  <c r="U846" i="3"/>
  <c r="W846" i="3" s="1"/>
  <c r="R346" i="3" l="1"/>
  <c r="U346" i="3"/>
  <c r="W346" i="3" s="1"/>
  <c r="S846" i="3"/>
  <c r="T846" i="3"/>
  <c r="V846" i="3" s="1"/>
  <c r="X846" i="3" s="1"/>
  <c r="J346" i="4"/>
  <c r="N346" i="4" s="1"/>
  <c r="D347" i="4"/>
  <c r="H347" i="4" l="1"/>
  <c r="L347" i="4" s="1"/>
  <c r="E347" i="4"/>
  <c r="N846" i="4"/>
  <c r="I847" i="3" s="1" a="1"/>
  <c r="I347" i="3" a="1"/>
  <c r="S346" i="3"/>
  <c r="T346" i="3"/>
  <c r="V346" i="3" s="1"/>
  <c r="X346" i="3" s="1"/>
  <c r="K347" i="3" l="1"/>
  <c r="N347" i="3" s="1"/>
  <c r="Q347" i="3" s="1"/>
  <c r="J347" i="3"/>
  <c r="M347" i="3" s="1"/>
  <c r="P347" i="3" s="1"/>
  <c r="I347" i="3"/>
  <c r="L347" i="3" s="1"/>
  <c r="O347" i="3" s="1"/>
  <c r="I347" i="4"/>
  <c r="M347" i="4" s="1"/>
  <c r="M847" i="4" s="1"/>
  <c r="F347" i="4"/>
  <c r="K847" i="3"/>
  <c r="N847" i="3" s="1"/>
  <c r="Q847" i="3" s="1"/>
  <c r="J847" i="3"/>
  <c r="M847" i="3" s="1"/>
  <c r="P847" i="3" s="1"/>
  <c r="I847" i="3"/>
  <c r="L847" i="3" s="1"/>
  <c r="O847" i="3" s="1"/>
  <c r="L847" i="4"/>
  <c r="R847" i="3" l="1"/>
  <c r="U847" i="3"/>
  <c r="W847" i="3" s="1"/>
  <c r="D348" i="4"/>
  <c r="J347" i="4"/>
  <c r="N347" i="4" s="1"/>
  <c r="R347" i="3"/>
  <c r="U347" i="3"/>
  <c r="W347" i="3" s="1"/>
  <c r="S347" i="3" l="1"/>
  <c r="T347" i="3"/>
  <c r="V347" i="3" s="1"/>
  <c r="X347" i="3" s="1"/>
  <c r="H348" i="4"/>
  <c r="L348" i="4" s="1"/>
  <c r="E348" i="4"/>
  <c r="S847" i="3"/>
  <c r="T847" i="3"/>
  <c r="V847" i="3" s="1"/>
  <c r="X847" i="3" s="1"/>
  <c r="N847" i="4"/>
  <c r="I848" i="3" s="1" a="1"/>
  <c r="I348" i="3" a="1"/>
  <c r="I848" i="3" l="1"/>
  <c r="L848" i="3" s="1"/>
  <c r="O848" i="3" s="1"/>
  <c r="J848" i="3"/>
  <c r="M848" i="3" s="1"/>
  <c r="P848" i="3" s="1"/>
  <c r="K848" i="3"/>
  <c r="N848" i="3" s="1"/>
  <c r="Q848" i="3" s="1"/>
  <c r="K348" i="3"/>
  <c r="N348" i="3" s="1"/>
  <c r="Q348" i="3" s="1"/>
  <c r="J348" i="3"/>
  <c r="M348" i="3" s="1"/>
  <c r="P348" i="3" s="1"/>
  <c r="I348" i="3"/>
  <c r="L348" i="3" s="1"/>
  <c r="O348" i="3" s="1"/>
  <c r="F348" i="4"/>
  <c r="I348" i="4"/>
  <c r="M348" i="4" s="1"/>
  <c r="M848" i="4" s="1"/>
  <c r="L848" i="4"/>
  <c r="J348" i="4" l="1"/>
  <c r="N348" i="4" s="1"/>
  <c r="D349" i="4"/>
  <c r="R348" i="3"/>
  <c r="U348" i="3"/>
  <c r="W348" i="3" s="1"/>
  <c r="R848" i="3"/>
  <c r="U848" i="3"/>
  <c r="W848" i="3" s="1"/>
  <c r="S348" i="3" l="1"/>
  <c r="T348" i="3"/>
  <c r="V348" i="3" s="1"/>
  <c r="X348" i="3" s="1"/>
  <c r="N848" i="4"/>
  <c r="I849" i="3" s="1" a="1"/>
  <c r="I349" i="3" a="1"/>
  <c r="S848" i="3"/>
  <c r="T848" i="3" s="1"/>
  <c r="V848" i="3" s="1"/>
  <c r="X848" i="3" s="1"/>
  <c r="E349" i="4"/>
  <c r="H349" i="4"/>
  <c r="L349" i="4" s="1"/>
  <c r="L849" i="4" l="1"/>
  <c r="I349" i="4"/>
  <c r="M349" i="4" s="1"/>
  <c r="M849" i="4" s="1"/>
  <c r="F349" i="4"/>
  <c r="K349" i="3"/>
  <c r="N349" i="3" s="1"/>
  <c r="Q349" i="3" s="1"/>
  <c r="J349" i="3"/>
  <c r="M349" i="3" s="1"/>
  <c r="P349" i="3" s="1"/>
  <c r="I349" i="3"/>
  <c r="L349" i="3" s="1"/>
  <c r="O349" i="3" s="1"/>
  <c r="K849" i="3"/>
  <c r="N849" i="3" s="1"/>
  <c r="Q849" i="3" s="1"/>
  <c r="J849" i="3"/>
  <c r="M849" i="3" s="1"/>
  <c r="P849" i="3" s="1"/>
  <c r="I849" i="3"/>
  <c r="L849" i="3" s="1"/>
  <c r="O849" i="3" s="1"/>
  <c r="J349" i="4" l="1"/>
  <c r="N349" i="4" s="1"/>
  <c r="N849" i="4" s="1"/>
  <c r="D350" i="4"/>
  <c r="R349" i="3"/>
  <c r="U349" i="3"/>
  <c r="W349" i="3" s="1"/>
  <c r="R849" i="3"/>
  <c r="U849" i="3"/>
  <c r="W849" i="3" s="1"/>
  <c r="I350" i="3" a="1"/>
  <c r="I850" i="3" a="1"/>
  <c r="S849" i="3" l="1"/>
  <c r="T849" i="3"/>
  <c r="V849" i="3" s="1"/>
  <c r="X849" i="3" s="1"/>
  <c r="S349" i="3"/>
  <c r="T349" i="3"/>
  <c r="V349" i="3" s="1"/>
  <c r="X349" i="3" s="1"/>
  <c r="J350" i="3"/>
  <c r="M350" i="3" s="1"/>
  <c r="P350" i="3" s="1"/>
  <c r="I350" i="3"/>
  <c r="L350" i="3" s="1"/>
  <c r="O350" i="3" s="1"/>
  <c r="K350" i="3"/>
  <c r="N350" i="3" s="1"/>
  <c r="Q350" i="3" s="1"/>
  <c r="H350" i="4"/>
  <c r="L350" i="4" s="1"/>
  <c r="E350" i="4"/>
  <c r="K850" i="3"/>
  <c r="N850" i="3" s="1"/>
  <c r="Q850" i="3" s="1"/>
  <c r="J850" i="3"/>
  <c r="M850" i="3" s="1"/>
  <c r="P850" i="3" s="1"/>
  <c r="I850" i="3"/>
  <c r="L850" i="3" s="1"/>
  <c r="O850" i="3" s="1"/>
  <c r="L850" i="4" l="1"/>
  <c r="R350" i="3"/>
  <c r="U350" i="3"/>
  <c r="W350" i="3" s="1"/>
  <c r="R850" i="3"/>
  <c r="U850" i="3"/>
  <c r="W850" i="3" s="1"/>
  <c r="I350" i="4"/>
  <c r="M350" i="4" s="1"/>
  <c r="M850" i="4" s="1"/>
  <c r="F350" i="4"/>
  <c r="D351" i="4" l="1"/>
  <c r="J350" i="4"/>
  <c r="N350" i="4" s="1"/>
  <c r="N850" i="4" s="1"/>
  <c r="S350" i="3"/>
  <c r="T350" i="3"/>
  <c r="V350" i="3" s="1"/>
  <c r="X350" i="3" s="1"/>
  <c r="S850" i="3"/>
  <c r="T850" i="3"/>
  <c r="V850" i="3" s="1"/>
  <c r="X850" i="3" s="1"/>
  <c r="I351" i="3" a="1"/>
  <c r="I851" i="3" a="1"/>
  <c r="I351" i="3" l="1"/>
  <c r="L351" i="3" s="1"/>
  <c r="O351" i="3" s="1"/>
  <c r="K351" i="3"/>
  <c r="N351" i="3" s="1"/>
  <c r="Q351" i="3" s="1"/>
  <c r="J351" i="3"/>
  <c r="M351" i="3" s="1"/>
  <c r="P351" i="3" s="1"/>
  <c r="J851" i="3"/>
  <c r="M851" i="3" s="1"/>
  <c r="P851" i="3" s="1"/>
  <c r="K851" i="3"/>
  <c r="N851" i="3" s="1"/>
  <c r="Q851" i="3" s="1"/>
  <c r="I851" i="3"/>
  <c r="L851" i="3" s="1"/>
  <c r="O851" i="3" s="1"/>
  <c r="H351" i="4"/>
  <c r="L351" i="4" s="1"/>
  <c r="E351" i="4"/>
  <c r="L851" i="4" l="1"/>
  <c r="F351" i="4"/>
  <c r="I351" i="4"/>
  <c r="M351" i="4" s="1"/>
  <c r="M851" i="4" s="1"/>
  <c r="R851" i="3"/>
  <c r="U851" i="3"/>
  <c r="W851" i="3" s="1"/>
  <c r="R351" i="3"/>
  <c r="U351" i="3"/>
  <c r="W351" i="3" s="1"/>
  <c r="S351" i="3" l="1"/>
  <c r="T351" i="3"/>
  <c r="V351" i="3" s="1"/>
  <c r="X351" i="3" s="1"/>
  <c r="D352" i="4"/>
  <c r="J351" i="4"/>
  <c r="N351" i="4" s="1"/>
  <c r="N851" i="4" s="1"/>
  <c r="S851" i="3"/>
  <c r="T851" i="3"/>
  <c r="V851" i="3" s="1"/>
  <c r="X851" i="3" s="1"/>
  <c r="I352" i="3" a="1"/>
  <c r="I852" i="3" a="1"/>
  <c r="I352" i="3" l="1"/>
  <c r="L352" i="3" s="1"/>
  <c r="O352" i="3" s="1"/>
  <c r="K352" i="3"/>
  <c r="N352" i="3" s="1"/>
  <c r="Q352" i="3" s="1"/>
  <c r="J352" i="3"/>
  <c r="M352" i="3" s="1"/>
  <c r="P352" i="3" s="1"/>
  <c r="I852" i="3"/>
  <c r="L852" i="3" s="1"/>
  <c r="O852" i="3" s="1"/>
  <c r="K852" i="3"/>
  <c r="N852" i="3" s="1"/>
  <c r="Q852" i="3" s="1"/>
  <c r="J852" i="3"/>
  <c r="M852" i="3" s="1"/>
  <c r="P852" i="3" s="1"/>
  <c r="E352" i="4"/>
  <c r="H352" i="4"/>
  <c r="L352" i="4" s="1"/>
  <c r="L852" i="4" l="1"/>
  <c r="F352" i="4"/>
  <c r="I352" i="4"/>
  <c r="M352" i="4" s="1"/>
  <c r="M852" i="4" s="1"/>
  <c r="R852" i="3"/>
  <c r="U852" i="3"/>
  <c r="W852" i="3" s="1"/>
  <c r="R352" i="3"/>
  <c r="U352" i="3"/>
  <c r="W352" i="3" s="1"/>
  <c r="S352" i="3" l="1"/>
  <c r="T352" i="3"/>
  <c r="V352" i="3" s="1"/>
  <c r="X352" i="3" s="1"/>
  <c r="D353" i="4"/>
  <c r="J352" i="4"/>
  <c r="N352" i="4" s="1"/>
  <c r="N852" i="4" s="1"/>
  <c r="S852" i="3"/>
  <c r="T852" i="3"/>
  <c r="V852" i="3" s="1"/>
  <c r="X852" i="3" s="1"/>
  <c r="I853" i="3" a="1"/>
  <c r="I353" i="3" l="1" a="1"/>
  <c r="K853" i="3"/>
  <c r="N853" i="3" s="1"/>
  <c r="Q853" i="3" s="1"/>
  <c r="I853" i="3"/>
  <c r="L853" i="3" s="1"/>
  <c r="O853" i="3" s="1"/>
  <c r="J853" i="3"/>
  <c r="M853" i="3" s="1"/>
  <c r="P853" i="3" s="1"/>
  <c r="E353" i="4"/>
  <c r="H353" i="4"/>
  <c r="L353" i="4" s="1"/>
  <c r="L853" i="4" l="1"/>
  <c r="R853" i="3"/>
  <c r="U853" i="3"/>
  <c r="W853" i="3" s="1"/>
  <c r="F353" i="4"/>
  <c r="I353" i="4"/>
  <c r="M353" i="4" s="1"/>
  <c r="M853" i="4" s="1"/>
  <c r="J353" i="3"/>
  <c r="M353" i="3" s="1"/>
  <c r="P353" i="3" s="1"/>
  <c r="I353" i="3"/>
  <c r="L353" i="3" s="1"/>
  <c r="O353" i="3" s="1"/>
  <c r="K353" i="3"/>
  <c r="N353" i="3" s="1"/>
  <c r="Q353" i="3" s="1"/>
  <c r="S853" i="3" l="1"/>
  <c r="T853" i="3"/>
  <c r="V853" i="3" s="1"/>
  <c r="X853" i="3" s="1"/>
  <c r="R353" i="3"/>
  <c r="U353" i="3"/>
  <c r="W353" i="3" s="1"/>
  <c r="D354" i="4"/>
  <c r="J353" i="4"/>
  <c r="N353" i="4" s="1"/>
  <c r="N853" i="4" s="1"/>
  <c r="I354" i="3" a="1"/>
  <c r="I854" i="3" a="1"/>
  <c r="K354" i="3" l="1"/>
  <c r="N354" i="3" s="1"/>
  <c r="Q354" i="3" s="1"/>
  <c r="J354" i="3"/>
  <c r="M354" i="3" s="1"/>
  <c r="P354" i="3" s="1"/>
  <c r="I354" i="3"/>
  <c r="L354" i="3" s="1"/>
  <c r="O354" i="3" s="1"/>
  <c r="E354" i="4"/>
  <c r="H354" i="4"/>
  <c r="L354" i="4" s="1"/>
  <c r="J854" i="3"/>
  <c r="M854" i="3" s="1"/>
  <c r="P854" i="3" s="1"/>
  <c r="K854" i="3"/>
  <c r="N854" i="3" s="1"/>
  <c r="Q854" i="3" s="1"/>
  <c r="I854" i="3"/>
  <c r="L854" i="3" s="1"/>
  <c r="O854" i="3" s="1"/>
  <c r="S353" i="3"/>
  <c r="T353" i="3"/>
  <c r="V353" i="3" s="1"/>
  <c r="X353" i="3" s="1"/>
  <c r="R854" i="3" l="1"/>
  <c r="U854" i="3"/>
  <c r="W854" i="3" s="1"/>
  <c r="L854" i="4"/>
  <c r="I354" i="4"/>
  <c r="M354" i="4" s="1"/>
  <c r="M854" i="4" s="1"/>
  <c r="F354" i="4"/>
  <c r="R354" i="3"/>
  <c r="U354" i="3"/>
  <c r="W354" i="3" s="1"/>
  <c r="S354" i="3" l="1"/>
  <c r="T354" i="3" s="1"/>
  <c r="V354" i="3" s="1"/>
  <c r="X354" i="3" s="1"/>
  <c r="J354" i="4"/>
  <c r="N354" i="4" s="1"/>
  <c r="N854" i="4" s="1"/>
  <c r="I855" i="3" s="1" a="1"/>
  <c r="D355" i="4"/>
  <c r="S854" i="3"/>
  <c r="T854" i="3" s="1"/>
  <c r="V854" i="3" s="1"/>
  <c r="X854" i="3" s="1"/>
  <c r="J855" i="3" l="1"/>
  <c r="M855" i="3" s="1"/>
  <c r="P855" i="3" s="1"/>
  <c r="K855" i="3"/>
  <c r="N855" i="3" s="1"/>
  <c r="Q855" i="3" s="1"/>
  <c r="I855" i="3"/>
  <c r="L855" i="3" s="1"/>
  <c r="O855" i="3" s="1"/>
  <c r="H355" i="4"/>
  <c r="L355" i="4" s="1"/>
  <c r="E355" i="4"/>
  <c r="I355" i="3" a="1"/>
  <c r="I355" i="4" l="1"/>
  <c r="M355" i="4" s="1"/>
  <c r="M855" i="4" s="1"/>
  <c r="F355" i="4"/>
  <c r="K355" i="3"/>
  <c r="N355" i="3" s="1"/>
  <c r="Q355" i="3" s="1"/>
  <c r="J355" i="3"/>
  <c r="M355" i="3" s="1"/>
  <c r="P355" i="3" s="1"/>
  <c r="I355" i="3"/>
  <c r="L355" i="3" s="1"/>
  <c r="O355" i="3" s="1"/>
  <c r="L855" i="4"/>
  <c r="R855" i="3"/>
  <c r="U855" i="3"/>
  <c r="W855" i="3" s="1"/>
  <c r="R355" i="3" l="1"/>
  <c r="U355" i="3"/>
  <c r="W355" i="3" s="1"/>
  <c r="D356" i="4"/>
  <c r="J355" i="4"/>
  <c r="N355" i="4" s="1"/>
  <c r="S855" i="3"/>
  <c r="T855" i="3"/>
  <c r="V855" i="3" s="1"/>
  <c r="X855" i="3" s="1"/>
  <c r="N855" i="4" l="1"/>
  <c r="I856" i="3" s="1" a="1"/>
  <c r="I356" i="3" a="1"/>
  <c r="H356" i="4"/>
  <c r="L356" i="4" s="1"/>
  <c r="E356" i="4"/>
  <c r="S355" i="3"/>
  <c r="T355" i="3"/>
  <c r="V355" i="3" s="1"/>
  <c r="X355" i="3" s="1"/>
  <c r="F356" i="4" l="1"/>
  <c r="I356" i="4"/>
  <c r="M356" i="4" s="1"/>
  <c r="M856" i="4" s="1"/>
  <c r="L856" i="4"/>
  <c r="K356" i="3"/>
  <c r="N356" i="3" s="1"/>
  <c r="Q356" i="3" s="1"/>
  <c r="J356" i="3"/>
  <c r="M356" i="3" s="1"/>
  <c r="P356" i="3" s="1"/>
  <c r="I356" i="3"/>
  <c r="L356" i="3" s="1"/>
  <c r="O356" i="3" s="1"/>
  <c r="I856" i="3"/>
  <c r="L856" i="3" s="1"/>
  <c r="O856" i="3" s="1"/>
  <c r="K856" i="3"/>
  <c r="N856" i="3" s="1"/>
  <c r="Q856" i="3" s="1"/>
  <c r="J856" i="3"/>
  <c r="M856" i="3" s="1"/>
  <c r="P856" i="3" s="1"/>
  <c r="R356" i="3" l="1"/>
  <c r="U356" i="3"/>
  <c r="W356" i="3" s="1"/>
  <c r="R856" i="3"/>
  <c r="U856" i="3"/>
  <c r="W856" i="3" s="1"/>
  <c r="J356" i="4"/>
  <c r="N356" i="4" s="1"/>
  <c r="D357" i="4"/>
  <c r="N856" i="4" l="1"/>
  <c r="I857" i="3" s="1" a="1"/>
  <c r="I357" i="3" a="1"/>
  <c r="E357" i="4"/>
  <c r="H357" i="4"/>
  <c r="L357" i="4" s="1"/>
  <c r="S856" i="3"/>
  <c r="T856" i="3" s="1"/>
  <c r="V856" i="3" s="1"/>
  <c r="X856" i="3" s="1"/>
  <c r="S356" i="3"/>
  <c r="T356" i="3"/>
  <c r="V356" i="3" s="1"/>
  <c r="X356" i="3" s="1"/>
  <c r="L857" i="4" l="1"/>
  <c r="I357" i="4"/>
  <c r="M357" i="4" s="1"/>
  <c r="M857" i="4" s="1"/>
  <c r="F357" i="4"/>
  <c r="K357" i="3"/>
  <c r="N357" i="3" s="1"/>
  <c r="Q357" i="3" s="1"/>
  <c r="J357" i="3"/>
  <c r="M357" i="3" s="1"/>
  <c r="P357" i="3" s="1"/>
  <c r="I357" i="3"/>
  <c r="L357" i="3" s="1"/>
  <c r="O357" i="3" s="1"/>
  <c r="K857" i="3"/>
  <c r="N857" i="3" s="1"/>
  <c r="Q857" i="3" s="1"/>
  <c r="I857" i="3"/>
  <c r="L857" i="3" s="1"/>
  <c r="O857" i="3" s="1"/>
  <c r="J857" i="3"/>
  <c r="M857" i="3" s="1"/>
  <c r="P857" i="3" s="1"/>
  <c r="R357" i="3" l="1"/>
  <c r="U357" i="3"/>
  <c r="W357" i="3" s="1"/>
  <c r="J357" i="4"/>
  <c r="N357" i="4" s="1"/>
  <c r="N857" i="4" s="1"/>
  <c r="D358" i="4"/>
  <c r="I358" i="3" a="1"/>
  <c r="R857" i="3"/>
  <c r="U857" i="3"/>
  <c r="W857" i="3" s="1"/>
  <c r="I858" i="3" a="1"/>
  <c r="J358" i="3" l="1"/>
  <c r="M358" i="3" s="1"/>
  <c r="P358" i="3" s="1"/>
  <c r="I358" i="3"/>
  <c r="L358" i="3" s="1"/>
  <c r="O358" i="3" s="1"/>
  <c r="K358" i="3"/>
  <c r="N358" i="3" s="1"/>
  <c r="Q358" i="3" s="1"/>
  <c r="K858" i="3"/>
  <c r="N858" i="3" s="1"/>
  <c r="Q858" i="3" s="1"/>
  <c r="J858" i="3"/>
  <c r="M858" i="3" s="1"/>
  <c r="P858" i="3" s="1"/>
  <c r="I858" i="3"/>
  <c r="L858" i="3" s="1"/>
  <c r="O858" i="3" s="1"/>
  <c r="H358" i="4"/>
  <c r="L358" i="4" s="1"/>
  <c r="E358" i="4"/>
  <c r="S857" i="3"/>
  <c r="T857" i="3"/>
  <c r="V857" i="3" s="1"/>
  <c r="X857" i="3" s="1"/>
  <c r="S357" i="3"/>
  <c r="T357" i="3"/>
  <c r="V357" i="3" s="1"/>
  <c r="X357" i="3" s="1"/>
  <c r="I358" i="4" l="1"/>
  <c r="M358" i="4" s="1"/>
  <c r="M858" i="4" s="1"/>
  <c r="F358" i="4"/>
  <c r="L858" i="4"/>
  <c r="R858" i="3"/>
  <c r="U858" i="3"/>
  <c r="W858" i="3" s="1"/>
  <c r="R358" i="3"/>
  <c r="U358" i="3"/>
  <c r="W358" i="3" s="1"/>
  <c r="S358" i="3" l="1"/>
  <c r="T358" i="3"/>
  <c r="V358" i="3" s="1"/>
  <c r="X358" i="3" s="1"/>
  <c r="S858" i="3"/>
  <c r="T858" i="3" s="1"/>
  <c r="V858" i="3" s="1"/>
  <c r="X858" i="3" s="1"/>
  <c r="D359" i="4"/>
  <c r="J358" i="4"/>
  <c r="N358" i="4" s="1"/>
  <c r="N858" i="4" l="1"/>
  <c r="I859" i="3" s="1" a="1"/>
  <c r="I359" i="3" a="1"/>
  <c r="H359" i="4"/>
  <c r="L359" i="4" s="1"/>
  <c r="E359" i="4"/>
  <c r="F359" i="4" l="1"/>
  <c r="I359" i="4"/>
  <c r="M359" i="4" s="1"/>
  <c r="M859" i="4" s="1"/>
  <c r="L859" i="4"/>
  <c r="I359" i="3"/>
  <c r="L359" i="3" s="1"/>
  <c r="O359" i="3" s="1"/>
  <c r="K359" i="3"/>
  <c r="N359" i="3" s="1"/>
  <c r="Q359" i="3" s="1"/>
  <c r="J359" i="3"/>
  <c r="M359" i="3" s="1"/>
  <c r="P359" i="3" s="1"/>
  <c r="J859" i="3"/>
  <c r="M859" i="3" s="1"/>
  <c r="P859" i="3" s="1"/>
  <c r="I859" i="3"/>
  <c r="L859" i="3" s="1"/>
  <c r="O859" i="3" s="1"/>
  <c r="K859" i="3"/>
  <c r="N859" i="3" s="1"/>
  <c r="Q859" i="3" s="1"/>
  <c r="R359" i="3" l="1"/>
  <c r="U359" i="3"/>
  <c r="W359" i="3" s="1"/>
  <c r="R859" i="3"/>
  <c r="U859" i="3"/>
  <c r="W859" i="3" s="1"/>
  <c r="J359" i="4"/>
  <c r="N359" i="4" s="1"/>
  <c r="D360" i="4"/>
  <c r="E360" i="4" l="1"/>
  <c r="H360" i="4"/>
  <c r="L360" i="4" s="1"/>
  <c r="S859" i="3"/>
  <c r="T859" i="3"/>
  <c r="V859" i="3" s="1"/>
  <c r="X859" i="3" s="1"/>
  <c r="N859" i="4"/>
  <c r="I860" i="3" s="1" a="1"/>
  <c r="I360" i="3" a="1"/>
  <c r="S359" i="3"/>
  <c r="T359" i="3"/>
  <c r="V359" i="3" s="1"/>
  <c r="X359" i="3" s="1"/>
  <c r="I360" i="3" l="1"/>
  <c r="L360" i="3" s="1"/>
  <c r="O360" i="3" s="1"/>
  <c r="K360" i="3"/>
  <c r="N360" i="3" s="1"/>
  <c r="Q360" i="3" s="1"/>
  <c r="J360" i="3"/>
  <c r="M360" i="3" s="1"/>
  <c r="P360" i="3" s="1"/>
  <c r="J860" i="3"/>
  <c r="M860" i="3" s="1"/>
  <c r="P860" i="3" s="1"/>
  <c r="I860" i="3"/>
  <c r="L860" i="3" s="1"/>
  <c r="O860" i="3" s="1"/>
  <c r="K860" i="3"/>
  <c r="N860" i="3" s="1"/>
  <c r="Q860" i="3" s="1"/>
  <c r="L860" i="4"/>
  <c r="F360" i="4"/>
  <c r="I360" i="4"/>
  <c r="M360" i="4" s="1"/>
  <c r="M860" i="4" s="1"/>
  <c r="D361" i="4" l="1"/>
  <c r="J360" i="4"/>
  <c r="N360" i="4" s="1"/>
  <c r="N860" i="4" s="1"/>
  <c r="I361" i="3" a="1"/>
  <c r="I861" i="3" a="1"/>
  <c r="R860" i="3"/>
  <c r="U860" i="3"/>
  <c r="W860" i="3" s="1"/>
  <c r="R360" i="3"/>
  <c r="U360" i="3"/>
  <c r="W360" i="3" s="1"/>
  <c r="K861" i="3" l="1"/>
  <c r="N861" i="3" s="1"/>
  <c r="Q861" i="3" s="1"/>
  <c r="I861" i="3"/>
  <c r="L861" i="3" s="1"/>
  <c r="O861" i="3" s="1"/>
  <c r="J861" i="3"/>
  <c r="M861" i="3" s="1"/>
  <c r="P861" i="3" s="1"/>
  <c r="K361" i="3"/>
  <c r="N361" i="3" s="1"/>
  <c r="Q361" i="3" s="1"/>
  <c r="J361" i="3"/>
  <c r="M361" i="3" s="1"/>
  <c r="P361" i="3" s="1"/>
  <c r="I361" i="3"/>
  <c r="L361" i="3" s="1"/>
  <c r="O361" i="3" s="1"/>
  <c r="S360" i="3"/>
  <c r="T360" i="3" s="1"/>
  <c r="V360" i="3" s="1"/>
  <c r="X360" i="3" s="1"/>
  <c r="S860" i="3"/>
  <c r="T860" i="3"/>
  <c r="V860" i="3" s="1"/>
  <c r="X860" i="3" s="1"/>
  <c r="E361" i="4"/>
  <c r="H361" i="4"/>
  <c r="L361" i="4" s="1"/>
  <c r="L861" i="4" l="1"/>
  <c r="F361" i="4"/>
  <c r="I361" i="4"/>
  <c r="M361" i="4" s="1"/>
  <c r="M861" i="4" s="1"/>
  <c r="R361" i="3"/>
  <c r="U361" i="3"/>
  <c r="W361" i="3" s="1"/>
  <c r="R861" i="3"/>
  <c r="U861" i="3"/>
  <c r="W861" i="3" s="1"/>
  <c r="S861" i="3" l="1"/>
  <c r="T861" i="3"/>
  <c r="V861" i="3" s="1"/>
  <c r="X861" i="3" s="1"/>
  <c r="D362" i="4"/>
  <c r="J361" i="4"/>
  <c r="N361" i="4" s="1"/>
  <c r="N861" i="4" s="1"/>
  <c r="S361" i="3"/>
  <c r="T361" i="3"/>
  <c r="V361" i="3" s="1"/>
  <c r="X361" i="3" s="1"/>
  <c r="I862" i="3" a="1"/>
  <c r="J862" i="3" l="1"/>
  <c r="M862" i="3" s="1"/>
  <c r="P862" i="3" s="1"/>
  <c r="I862" i="3"/>
  <c r="L862" i="3" s="1"/>
  <c r="O862" i="3" s="1"/>
  <c r="K862" i="3"/>
  <c r="N862" i="3" s="1"/>
  <c r="Q862" i="3" s="1"/>
  <c r="I362" i="3" a="1"/>
  <c r="E362" i="4"/>
  <c r="H362" i="4"/>
  <c r="L362" i="4" s="1"/>
  <c r="I362" i="4" l="1"/>
  <c r="M362" i="4" s="1"/>
  <c r="M862" i="4" s="1"/>
  <c r="F362" i="4"/>
  <c r="L862" i="4"/>
  <c r="J362" i="3"/>
  <c r="M362" i="3" s="1"/>
  <c r="P362" i="3" s="1"/>
  <c r="I362" i="3"/>
  <c r="L362" i="3" s="1"/>
  <c r="O362" i="3" s="1"/>
  <c r="K362" i="3"/>
  <c r="N362" i="3" s="1"/>
  <c r="Q362" i="3" s="1"/>
  <c r="R862" i="3"/>
  <c r="U862" i="3"/>
  <c r="W862" i="3" s="1"/>
  <c r="R362" i="3" l="1"/>
  <c r="U362" i="3"/>
  <c r="W362" i="3" s="1"/>
  <c r="J362" i="4"/>
  <c r="N362" i="4" s="1"/>
  <c r="D363" i="4"/>
  <c r="S862" i="3"/>
  <c r="T862" i="3"/>
  <c r="V862" i="3" s="1"/>
  <c r="X862" i="3" s="1"/>
  <c r="H363" i="4" l="1"/>
  <c r="L363" i="4" s="1"/>
  <c r="E363" i="4"/>
  <c r="N862" i="4"/>
  <c r="I863" i="3" s="1" a="1"/>
  <c r="I363" i="3" a="1"/>
  <c r="S362" i="3"/>
  <c r="T362" i="3" s="1"/>
  <c r="V362" i="3" s="1"/>
  <c r="X362" i="3" s="1"/>
  <c r="K363" i="3" l="1"/>
  <c r="N363" i="3" s="1"/>
  <c r="Q363" i="3" s="1"/>
  <c r="J363" i="3"/>
  <c r="M363" i="3" s="1"/>
  <c r="P363" i="3" s="1"/>
  <c r="I363" i="3"/>
  <c r="L363" i="3" s="1"/>
  <c r="O363" i="3" s="1"/>
  <c r="I363" i="4"/>
  <c r="M363" i="4" s="1"/>
  <c r="M863" i="4" s="1"/>
  <c r="F363" i="4"/>
  <c r="J863" i="3"/>
  <c r="M863" i="3" s="1"/>
  <c r="P863" i="3" s="1"/>
  <c r="K863" i="3"/>
  <c r="N863" i="3" s="1"/>
  <c r="Q863" i="3" s="1"/>
  <c r="I863" i="3"/>
  <c r="L863" i="3" s="1"/>
  <c r="O863" i="3" s="1"/>
  <c r="L863" i="4"/>
  <c r="R863" i="3" l="1"/>
  <c r="U863" i="3"/>
  <c r="W863" i="3" s="1"/>
  <c r="J363" i="4"/>
  <c r="N363" i="4" s="1"/>
  <c r="D364" i="4"/>
  <c r="R363" i="3"/>
  <c r="U363" i="3"/>
  <c r="W363" i="3" s="1"/>
  <c r="N863" i="4" l="1"/>
  <c r="I864" i="3" s="1" a="1"/>
  <c r="I364" i="3" a="1"/>
  <c r="S363" i="3"/>
  <c r="T363" i="3" s="1"/>
  <c r="V363" i="3" s="1"/>
  <c r="X363" i="3" s="1"/>
  <c r="H364" i="4"/>
  <c r="L364" i="4" s="1"/>
  <c r="E364" i="4"/>
  <c r="S863" i="3"/>
  <c r="T863" i="3" s="1"/>
  <c r="V863" i="3" s="1"/>
  <c r="X863" i="3" s="1"/>
  <c r="L864" i="4" l="1"/>
  <c r="I364" i="4"/>
  <c r="M364" i="4" s="1"/>
  <c r="M864" i="4" s="1"/>
  <c r="F364" i="4"/>
  <c r="K364" i="3"/>
  <c r="N364" i="3" s="1"/>
  <c r="Q364" i="3" s="1"/>
  <c r="J364" i="3"/>
  <c r="M364" i="3" s="1"/>
  <c r="P364" i="3" s="1"/>
  <c r="I364" i="3"/>
  <c r="L364" i="3" s="1"/>
  <c r="O364" i="3" s="1"/>
  <c r="I864" i="3"/>
  <c r="L864" i="3" s="1"/>
  <c r="O864" i="3" s="1"/>
  <c r="J864" i="3"/>
  <c r="M864" i="3" s="1"/>
  <c r="P864" i="3" s="1"/>
  <c r="K864" i="3"/>
  <c r="N864" i="3" s="1"/>
  <c r="Q864" i="3" s="1"/>
  <c r="R864" i="3" l="1"/>
  <c r="U864" i="3"/>
  <c r="W864" i="3" s="1"/>
  <c r="J364" i="4"/>
  <c r="N364" i="4" s="1"/>
  <c r="N864" i="4" s="1"/>
  <c r="I865" i="3" s="1" a="1"/>
  <c r="D365" i="4"/>
  <c r="R364" i="3"/>
  <c r="U364" i="3"/>
  <c r="W364" i="3" s="1"/>
  <c r="I365" i="3" a="1"/>
  <c r="K865" i="3" l="1"/>
  <c r="N865" i="3" s="1"/>
  <c r="Q865" i="3" s="1"/>
  <c r="I865" i="3"/>
  <c r="L865" i="3" s="1"/>
  <c r="O865" i="3" s="1"/>
  <c r="J865" i="3"/>
  <c r="M865" i="3" s="1"/>
  <c r="P865" i="3" s="1"/>
  <c r="S364" i="3"/>
  <c r="T364" i="3"/>
  <c r="V364" i="3" s="1"/>
  <c r="X364" i="3" s="1"/>
  <c r="K365" i="3"/>
  <c r="N365" i="3" s="1"/>
  <c r="Q365" i="3" s="1"/>
  <c r="J365" i="3"/>
  <c r="M365" i="3" s="1"/>
  <c r="P365" i="3" s="1"/>
  <c r="I365" i="3"/>
  <c r="L365" i="3" s="1"/>
  <c r="O365" i="3" s="1"/>
  <c r="H365" i="4"/>
  <c r="L365" i="4" s="1"/>
  <c r="E365" i="4"/>
  <c r="S864" i="3"/>
  <c r="T864" i="3" s="1"/>
  <c r="V864" i="3" s="1"/>
  <c r="X864" i="3" s="1"/>
  <c r="R365" i="3" l="1"/>
  <c r="U365" i="3"/>
  <c r="W365" i="3" s="1"/>
  <c r="I365" i="4"/>
  <c r="M365" i="4" s="1"/>
  <c r="M865" i="4" s="1"/>
  <c r="F365" i="4"/>
  <c r="L865" i="4"/>
  <c r="R865" i="3"/>
  <c r="U865" i="3"/>
  <c r="W865" i="3" s="1"/>
  <c r="S865" i="3" l="1"/>
  <c r="T865" i="3"/>
  <c r="V865" i="3" s="1"/>
  <c r="X865" i="3" s="1"/>
  <c r="J365" i="4"/>
  <c r="N365" i="4" s="1"/>
  <c r="N865" i="4" s="1"/>
  <c r="I866" i="3" s="1" a="1"/>
  <c r="D366" i="4"/>
  <c r="I366" i="3" a="1"/>
  <c r="S365" i="3"/>
  <c r="T365" i="3"/>
  <c r="V365" i="3" s="1"/>
  <c r="X365" i="3" s="1"/>
  <c r="K866" i="3" l="1"/>
  <c r="N866" i="3" s="1"/>
  <c r="Q866" i="3" s="1"/>
  <c r="J866" i="3"/>
  <c r="M866" i="3" s="1"/>
  <c r="P866" i="3" s="1"/>
  <c r="I866" i="3"/>
  <c r="L866" i="3" s="1"/>
  <c r="O866" i="3" s="1"/>
  <c r="J366" i="3"/>
  <c r="M366" i="3" s="1"/>
  <c r="P366" i="3" s="1"/>
  <c r="I366" i="3"/>
  <c r="L366" i="3" s="1"/>
  <c r="O366" i="3" s="1"/>
  <c r="K366" i="3"/>
  <c r="N366" i="3" s="1"/>
  <c r="Q366" i="3" s="1"/>
  <c r="H366" i="4"/>
  <c r="L366" i="4" s="1"/>
  <c r="E366" i="4"/>
  <c r="I366" i="4" l="1"/>
  <c r="M366" i="4" s="1"/>
  <c r="M866" i="4" s="1"/>
  <c r="F366" i="4"/>
  <c r="L866" i="4"/>
  <c r="R366" i="3"/>
  <c r="U366" i="3"/>
  <c r="W366" i="3" s="1"/>
  <c r="R866" i="3"/>
  <c r="U866" i="3"/>
  <c r="W866" i="3" s="1"/>
  <c r="S366" i="3" l="1"/>
  <c r="T366" i="3"/>
  <c r="V366" i="3" s="1"/>
  <c r="X366" i="3" s="1"/>
  <c r="D367" i="4"/>
  <c r="J366" i="4"/>
  <c r="N366" i="4" s="1"/>
  <c r="S866" i="3"/>
  <c r="T866" i="3"/>
  <c r="V866" i="3" s="1"/>
  <c r="X866" i="3" s="1"/>
  <c r="N866" i="4" l="1"/>
  <c r="I867" i="3" s="1" a="1"/>
  <c r="I367" i="3" a="1"/>
  <c r="H367" i="4"/>
  <c r="L367" i="4" s="1"/>
  <c r="E367" i="4"/>
  <c r="F367" i="4" l="1"/>
  <c r="I367" i="4"/>
  <c r="M367" i="4" s="1"/>
  <c r="M867" i="4" s="1"/>
  <c r="L867" i="4"/>
  <c r="I367" i="3"/>
  <c r="L367" i="3" s="1"/>
  <c r="O367" i="3" s="1"/>
  <c r="K367" i="3"/>
  <c r="N367" i="3" s="1"/>
  <c r="Q367" i="3" s="1"/>
  <c r="J367" i="3"/>
  <c r="M367" i="3" s="1"/>
  <c r="P367" i="3" s="1"/>
  <c r="K867" i="3"/>
  <c r="N867" i="3" s="1"/>
  <c r="Q867" i="3" s="1"/>
  <c r="J867" i="3"/>
  <c r="M867" i="3" s="1"/>
  <c r="P867" i="3" s="1"/>
  <c r="I867" i="3"/>
  <c r="L867" i="3" s="1"/>
  <c r="O867" i="3" s="1"/>
  <c r="R367" i="3" l="1"/>
  <c r="U367" i="3"/>
  <c r="W367" i="3" s="1"/>
  <c r="R867" i="3"/>
  <c r="U867" i="3"/>
  <c r="W867" i="3" s="1"/>
  <c r="D368" i="4"/>
  <c r="J367" i="4"/>
  <c r="N367" i="4" s="1"/>
  <c r="N867" i="4" l="1"/>
  <c r="I868" i="3" s="1" a="1"/>
  <c r="I368" i="3" a="1"/>
  <c r="S867" i="3"/>
  <c r="T867" i="3"/>
  <c r="V867" i="3" s="1"/>
  <c r="X867" i="3" s="1"/>
  <c r="E368" i="4"/>
  <c r="H368" i="4"/>
  <c r="L368" i="4" s="1"/>
  <c r="S367" i="3"/>
  <c r="T367" i="3"/>
  <c r="V367" i="3" s="1"/>
  <c r="X367" i="3" s="1"/>
  <c r="F368" i="4" l="1"/>
  <c r="I368" i="4"/>
  <c r="M368" i="4" s="1"/>
  <c r="M868" i="4" s="1"/>
  <c r="L868" i="4"/>
  <c r="I368" i="3"/>
  <c r="L368" i="3" s="1"/>
  <c r="O368" i="3" s="1"/>
  <c r="K368" i="3"/>
  <c r="N368" i="3" s="1"/>
  <c r="Q368" i="3" s="1"/>
  <c r="J368" i="3"/>
  <c r="M368" i="3" s="1"/>
  <c r="P368" i="3" s="1"/>
  <c r="J868" i="3"/>
  <c r="M868" i="3" s="1"/>
  <c r="P868" i="3" s="1"/>
  <c r="I868" i="3"/>
  <c r="L868" i="3" s="1"/>
  <c r="O868" i="3" s="1"/>
  <c r="K868" i="3"/>
  <c r="N868" i="3" s="1"/>
  <c r="Q868" i="3" s="1"/>
  <c r="R368" i="3" l="1"/>
  <c r="U368" i="3"/>
  <c r="W368" i="3" s="1"/>
  <c r="R868" i="3"/>
  <c r="U868" i="3"/>
  <c r="W868" i="3" s="1"/>
  <c r="D369" i="4"/>
  <c r="J368" i="4"/>
  <c r="N368" i="4" s="1"/>
  <c r="N868" i="4" l="1"/>
  <c r="I869" i="3" s="1" a="1"/>
  <c r="I369" i="3" a="1"/>
  <c r="S868" i="3"/>
  <c r="T868" i="3"/>
  <c r="V868" i="3" s="1"/>
  <c r="X868" i="3" s="1"/>
  <c r="E369" i="4"/>
  <c r="H369" i="4"/>
  <c r="L369" i="4" s="1"/>
  <c r="S368" i="3"/>
  <c r="T368" i="3"/>
  <c r="V368" i="3" s="1"/>
  <c r="X368" i="3" s="1"/>
  <c r="L869" i="4" l="1"/>
  <c r="J369" i="3"/>
  <c r="M369" i="3" s="1"/>
  <c r="P369" i="3" s="1"/>
  <c r="K369" i="3"/>
  <c r="N369" i="3" s="1"/>
  <c r="Q369" i="3" s="1"/>
  <c r="I369" i="3"/>
  <c r="L369" i="3" s="1"/>
  <c r="O369" i="3" s="1"/>
  <c r="F369" i="4"/>
  <c r="I369" i="4"/>
  <c r="M369" i="4" s="1"/>
  <c r="M869" i="4" s="1"/>
  <c r="K869" i="3"/>
  <c r="N869" i="3" s="1"/>
  <c r="Q869" i="3" s="1"/>
  <c r="I869" i="3"/>
  <c r="L869" i="3" s="1"/>
  <c r="O869" i="3" s="1"/>
  <c r="J869" i="3"/>
  <c r="M869" i="3" s="1"/>
  <c r="P869" i="3" s="1"/>
  <c r="D370" i="4" l="1"/>
  <c r="J369" i="4"/>
  <c r="N369" i="4" s="1"/>
  <c r="N869" i="4" s="1"/>
  <c r="R369" i="3"/>
  <c r="U369" i="3"/>
  <c r="W369" i="3" s="1"/>
  <c r="I370" i="3" a="1"/>
  <c r="R869" i="3"/>
  <c r="U869" i="3"/>
  <c r="W869" i="3" s="1"/>
  <c r="I870" i="3" a="1"/>
  <c r="K370" i="3" l="1"/>
  <c r="N370" i="3" s="1"/>
  <c r="Q370" i="3" s="1"/>
  <c r="J370" i="3"/>
  <c r="M370" i="3" s="1"/>
  <c r="P370" i="3" s="1"/>
  <c r="I370" i="3"/>
  <c r="L370" i="3" s="1"/>
  <c r="O370" i="3" s="1"/>
  <c r="S369" i="3"/>
  <c r="T369" i="3"/>
  <c r="V369" i="3" s="1"/>
  <c r="X369" i="3" s="1"/>
  <c r="S869" i="3"/>
  <c r="T869" i="3" s="1"/>
  <c r="V869" i="3" s="1"/>
  <c r="X869" i="3" s="1"/>
  <c r="J870" i="3"/>
  <c r="M870" i="3" s="1"/>
  <c r="P870" i="3" s="1"/>
  <c r="I870" i="3"/>
  <c r="L870" i="3" s="1"/>
  <c r="O870" i="3" s="1"/>
  <c r="K870" i="3"/>
  <c r="N870" i="3" s="1"/>
  <c r="Q870" i="3" s="1"/>
  <c r="E370" i="4"/>
  <c r="H370" i="4"/>
  <c r="L370" i="4" s="1"/>
  <c r="R870" i="3" l="1"/>
  <c r="U870" i="3"/>
  <c r="W870" i="3" s="1"/>
  <c r="I370" i="4"/>
  <c r="M370" i="4" s="1"/>
  <c r="M870" i="4" s="1"/>
  <c r="F370" i="4"/>
  <c r="L870" i="4"/>
  <c r="R370" i="3"/>
  <c r="U370" i="3"/>
  <c r="W370" i="3" s="1"/>
  <c r="S370" i="3" l="1"/>
  <c r="T370" i="3" s="1"/>
  <c r="V370" i="3" s="1"/>
  <c r="X370" i="3" s="1"/>
  <c r="J370" i="4"/>
  <c r="N370" i="4" s="1"/>
  <c r="N870" i="4" s="1"/>
  <c r="I871" i="3" s="1" a="1"/>
  <c r="D371" i="4"/>
  <c r="I371" i="3" a="1"/>
  <c r="S870" i="3"/>
  <c r="T870" i="3"/>
  <c r="V870" i="3" s="1"/>
  <c r="X870" i="3" s="1"/>
  <c r="J871" i="3" l="1"/>
  <c r="M871" i="3" s="1"/>
  <c r="P871" i="3" s="1"/>
  <c r="K871" i="3"/>
  <c r="N871" i="3" s="1"/>
  <c r="Q871" i="3" s="1"/>
  <c r="I871" i="3"/>
  <c r="L871" i="3" s="1"/>
  <c r="O871" i="3" s="1"/>
  <c r="H371" i="4"/>
  <c r="L371" i="4" s="1"/>
  <c r="E371" i="4"/>
  <c r="K371" i="3"/>
  <c r="N371" i="3" s="1"/>
  <c r="Q371" i="3" s="1"/>
  <c r="I371" i="3"/>
  <c r="L371" i="3" s="1"/>
  <c r="O371" i="3" s="1"/>
  <c r="J371" i="3"/>
  <c r="M371" i="3" s="1"/>
  <c r="P371" i="3" s="1"/>
  <c r="R371" i="3" l="1"/>
  <c r="U371" i="3"/>
  <c r="W371" i="3" s="1"/>
  <c r="I371" i="4"/>
  <c r="M371" i="4" s="1"/>
  <c r="M871" i="4" s="1"/>
  <c r="F371" i="4"/>
  <c r="L871" i="4"/>
  <c r="R871" i="3"/>
  <c r="U871" i="3"/>
  <c r="W871" i="3" s="1"/>
  <c r="J371" i="4" l="1"/>
  <c r="N371" i="4" s="1"/>
  <c r="D372" i="4"/>
  <c r="S871" i="3"/>
  <c r="T871" i="3" s="1"/>
  <c r="V871" i="3" s="1"/>
  <c r="X871" i="3" s="1"/>
  <c r="S371" i="3"/>
  <c r="T371" i="3"/>
  <c r="V371" i="3" s="1"/>
  <c r="X371" i="3" s="1"/>
  <c r="H372" i="4" l="1"/>
  <c r="L372" i="4" s="1"/>
  <c r="E372" i="4"/>
  <c r="N871" i="4"/>
  <c r="I872" i="3" s="1" a="1"/>
  <c r="I372" i="3" a="1"/>
  <c r="K372" i="3" l="1"/>
  <c r="N372" i="3" s="1"/>
  <c r="Q372" i="3" s="1"/>
  <c r="J372" i="3"/>
  <c r="M372" i="3" s="1"/>
  <c r="P372" i="3" s="1"/>
  <c r="I372" i="3"/>
  <c r="L372" i="3" s="1"/>
  <c r="O372" i="3" s="1"/>
  <c r="I372" i="4"/>
  <c r="M372" i="4" s="1"/>
  <c r="M872" i="4" s="1"/>
  <c r="F372" i="4"/>
  <c r="I872" i="3"/>
  <c r="L872" i="3" s="1"/>
  <c r="O872" i="3" s="1"/>
  <c r="K872" i="3"/>
  <c r="N872" i="3" s="1"/>
  <c r="Q872" i="3" s="1"/>
  <c r="J872" i="3"/>
  <c r="M872" i="3" s="1"/>
  <c r="P872" i="3" s="1"/>
  <c r="L872" i="4"/>
  <c r="R872" i="3" l="1"/>
  <c r="U872" i="3"/>
  <c r="W872" i="3" s="1"/>
  <c r="J372" i="4"/>
  <c r="N372" i="4" s="1"/>
  <c r="D373" i="4"/>
  <c r="R372" i="3"/>
  <c r="U372" i="3"/>
  <c r="W372" i="3" s="1"/>
  <c r="H373" i="4" l="1"/>
  <c r="L373" i="4" s="1"/>
  <c r="E373" i="4"/>
  <c r="S372" i="3"/>
  <c r="T372" i="3"/>
  <c r="V372" i="3" s="1"/>
  <c r="X372" i="3" s="1"/>
  <c r="N872" i="4"/>
  <c r="I873" i="3" s="1" a="1"/>
  <c r="I373" i="3" a="1"/>
  <c r="S872" i="3"/>
  <c r="T872" i="3"/>
  <c r="V872" i="3" s="1"/>
  <c r="X872" i="3" s="1"/>
  <c r="K873" i="3" l="1"/>
  <c r="N873" i="3" s="1"/>
  <c r="Q873" i="3" s="1"/>
  <c r="I873" i="3"/>
  <c r="L873" i="3" s="1"/>
  <c r="O873" i="3" s="1"/>
  <c r="J873" i="3"/>
  <c r="M873" i="3" s="1"/>
  <c r="P873" i="3" s="1"/>
  <c r="I373" i="4"/>
  <c r="M373" i="4" s="1"/>
  <c r="M873" i="4" s="1"/>
  <c r="F373" i="4"/>
  <c r="K373" i="3"/>
  <c r="N373" i="3" s="1"/>
  <c r="Q373" i="3" s="1"/>
  <c r="J373" i="3"/>
  <c r="M373" i="3" s="1"/>
  <c r="P373" i="3" s="1"/>
  <c r="I373" i="3"/>
  <c r="L373" i="3" s="1"/>
  <c r="O373" i="3" s="1"/>
  <c r="L873" i="4"/>
  <c r="R373" i="3" l="1"/>
  <c r="U373" i="3"/>
  <c r="W373" i="3" s="1"/>
  <c r="J373" i="4"/>
  <c r="N373" i="4" s="1"/>
  <c r="D374" i="4"/>
  <c r="R873" i="3"/>
  <c r="U873" i="3"/>
  <c r="W873" i="3" s="1"/>
  <c r="S873" i="3" l="1"/>
  <c r="T873" i="3"/>
  <c r="V873" i="3" s="1"/>
  <c r="X873" i="3" s="1"/>
  <c r="N873" i="4"/>
  <c r="I874" i="3" s="1" a="1"/>
  <c r="I374" i="3" a="1"/>
  <c r="H374" i="4"/>
  <c r="L374" i="4" s="1"/>
  <c r="E374" i="4"/>
  <c r="S373" i="3"/>
  <c r="T373" i="3"/>
  <c r="V373" i="3" s="1"/>
  <c r="X373" i="3" s="1"/>
  <c r="I374" i="4" l="1"/>
  <c r="M374" i="4" s="1"/>
  <c r="M874" i="4" s="1"/>
  <c r="F374" i="4"/>
  <c r="L874" i="4"/>
  <c r="J374" i="3"/>
  <c r="M374" i="3" s="1"/>
  <c r="P374" i="3" s="1"/>
  <c r="I374" i="3"/>
  <c r="L374" i="3" s="1"/>
  <c r="O374" i="3" s="1"/>
  <c r="K374" i="3"/>
  <c r="N374" i="3" s="1"/>
  <c r="Q374" i="3" s="1"/>
  <c r="K874" i="3"/>
  <c r="N874" i="3" s="1"/>
  <c r="Q874" i="3" s="1"/>
  <c r="J874" i="3"/>
  <c r="M874" i="3" s="1"/>
  <c r="P874" i="3" s="1"/>
  <c r="I874" i="3"/>
  <c r="L874" i="3" s="1"/>
  <c r="O874" i="3" s="1"/>
  <c r="R374" i="3" l="1"/>
  <c r="U374" i="3"/>
  <c r="W374" i="3" s="1"/>
  <c r="R874" i="3"/>
  <c r="U874" i="3"/>
  <c r="W874" i="3" s="1"/>
  <c r="D375" i="4"/>
  <c r="J374" i="4"/>
  <c r="N374" i="4" s="1"/>
  <c r="N874" i="4" l="1"/>
  <c r="I875" i="3" s="1" a="1"/>
  <c r="I375" i="3" a="1"/>
  <c r="S874" i="3"/>
  <c r="T874" i="3"/>
  <c r="V874" i="3" s="1"/>
  <c r="X874" i="3" s="1"/>
  <c r="H375" i="4"/>
  <c r="L375" i="4" s="1"/>
  <c r="E375" i="4"/>
  <c r="S374" i="3"/>
  <c r="T374" i="3" s="1"/>
  <c r="V374" i="3" s="1"/>
  <c r="X374" i="3" s="1"/>
  <c r="F375" i="4" l="1"/>
  <c r="I375" i="4"/>
  <c r="M375" i="4" s="1"/>
  <c r="M875" i="4" s="1"/>
  <c r="L875" i="4"/>
  <c r="I375" i="3"/>
  <c r="L375" i="3" s="1"/>
  <c r="O375" i="3" s="1"/>
  <c r="K375" i="3"/>
  <c r="N375" i="3" s="1"/>
  <c r="Q375" i="3" s="1"/>
  <c r="J375" i="3"/>
  <c r="M375" i="3" s="1"/>
  <c r="P375" i="3" s="1"/>
  <c r="K875" i="3"/>
  <c r="N875" i="3" s="1"/>
  <c r="Q875" i="3" s="1"/>
  <c r="J875" i="3"/>
  <c r="M875" i="3" s="1"/>
  <c r="P875" i="3" s="1"/>
  <c r="I875" i="3"/>
  <c r="L875" i="3" s="1"/>
  <c r="O875" i="3" s="1"/>
  <c r="R375" i="3" l="1"/>
  <c r="U375" i="3"/>
  <c r="W375" i="3" s="1"/>
  <c r="R875" i="3"/>
  <c r="U875" i="3"/>
  <c r="W875" i="3" s="1"/>
  <c r="D376" i="4"/>
  <c r="J375" i="4"/>
  <c r="N375" i="4" s="1"/>
  <c r="N875" i="4" l="1"/>
  <c r="I876" i="3" s="1" a="1"/>
  <c r="I376" i="3" a="1"/>
  <c r="S875" i="3"/>
  <c r="T875" i="3"/>
  <c r="V875" i="3" s="1"/>
  <c r="X875" i="3" s="1"/>
  <c r="E376" i="4"/>
  <c r="H376" i="4"/>
  <c r="L376" i="4" s="1"/>
  <c r="S375" i="3"/>
  <c r="T375" i="3" s="1"/>
  <c r="V375" i="3" s="1"/>
  <c r="X375" i="3" s="1"/>
  <c r="L876" i="4" l="1"/>
  <c r="F376" i="4"/>
  <c r="I376" i="4"/>
  <c r="M376" i="4" s="1"/>
  <c r="M876" i="4" s="1"/>
  <c r="I376" i="3"/>
  <c r="L376" i="3" s="1"/>
  <c r="O376" i="3" s="1"/>
  <c r="K376" i="3"/>
  <c r="N376" i="3" s="1"/>
  <c r="Q376" i="3" s="1"/>
  <c r="J376" i="3"/>
  <c r="M376" i="3" s="1"/>
  <c r="P376" i="3" s="1"/>
  <c r="J876" i="3"/>
  <c r="M876" i="3" s="1"/>
  <c r="P876" i="3" s="1"/>
  <c r="I876" i="3"/>
  <c r="L876" i="3" s="1"/>
  <c r="O876" i="3" s="1"/>
  <c r="K876" i="3"/>
  <c r="N876" i="3" s="1"/>
  <c r="Q876" i="3" s="1"/>
  <c r="R376" i="3" l="1"/>
  <c r="U376" i="3"/>
  <c r="W376" i="3" s="1"/>
  <c r="D377" i="4"/>
  <c r="J376" i="4"/>
  <c r="N376" i="4" s="1"/>
  <c r="N876" i="4" s="1"/>
  <c r="R876" i="3"/>
  <c r="U876" i="3"/>
  <c r="W876" i="3" s="1"/>
  <c r="I877" i="3" a="1"/>
  <c r="I377" i="3" l="1" a="1"/>
  <c r="K877" i="3"/>
  <c r="N877" i="3" s="1"/>
  <c r="Q877" i="3" s="1"/>
  <c r="I877" i="3"/>
  <c r="L877" i="3" s="1"/>
  <c r="O877" i="3" s="1"/>
  <c r="J877" i="3"/>
  <c r="M877" i="3" s="1"/>
  <c r="P877" i="3" s="1"/>
  <c r="S876" i="3"/>
  <c r="T876" i="3" s="1"/>
  <c r="V876" i="3" s="1"/>
  <c r="X876" i="3" s="1"/>
  <c r="E377" i="4"/>
  <c r="H377" i="4"/>
  <c r="L377" i="4" s="1"/>
  <c r="S376" i="3"/>
  <c r="T376" i="3" s="1"/>
  <c r="V376" i="3" s="1"/>
  <c r="X376" i="3" s="1"/>
  <c r="F377" i="4" l="1"/>
  <c r="I377" i="4"/>
  <c r="M377" i="4" s="1"/>
  <c r="M877" i="4" s="1"/>
  <c r="L877" i="4"/>
  <c r="R877" i="3"/>
  <c r="U877" i="3"/>
  <c r="W877" i="3" s="1"/>
  <c r="J377" i="3"/>
  <c r="M377" i="3" s="1"/>
  <c r="P377" i="3" s="1"/>
  <c r="K377" i="3"/>
  <c r="N377" i="3" s="1"/>
  <c r="Q377" i="3" s="1"/>
  <c r="I377" i="3"/>
  <c r="L377" i="3" s="1"/>
  <c r="O377" i="3" s="1"/>
  <c r="S877" i="3" l="1"/>
  <c r="T877" i="3"/>
  <c r="V877" i="3" s="1"/>
  <c r="X877" i="3" s="1"/>
  <c r="R377" i="3"/>
  <c r="U377" i="3"/>
  <c r="W377" i="3" s="1"/>
  <c r="D378" i="4"/>
  <c r="J377" i="4"/>
  <c r="N377" i="4" s="1"/>
  <c r="E378" i="4" l="1"/>
  <c r="H378" i="4"/>
  <c r="L378" i="4" s="1"/>
  <c r="N877" i="4"/>
  <c r="I878" i="3" s="1" a="1"/>
  <c r="I378" i="3" a="1"/>
  <c r="S377" i="3"/>
  <c r="T377" i="3"/>
  <c r="V377" i="3" s="1"/>
  <c r="X377" i="3" s="1"/>
  <c r="K378" i="3" l="1"/>
  <c r="N378" i="3" s="1"/>
  <c r="Q378" i="3" s="1"/>
  <c r="J378" i="3"/>
  <c r="M378" i="3" s="1"/>
  <c r="P378" i="3" s="1"/>
  <c r="I378" i="3"/>
  <c r="L378" i="3" s="1"/>
  <c r="O378" i="3" s="1"/>
  <c r="L878" i="4"/>
  <c r="J878" i="3"/>
  <c r="M878" i="3" s="1"/>
  <c r="P878" i="3" s="1"/>
  <c r="I878" i="3"/>
  <c r="L878" i="3" s="1"/>
  <c r="O878" i="3" s="1"/>
  <c r="K878" i="3"/>
  <c r="N878" i="3" s="1"/>
  <c r="Q878" i="3" s="1"/>
  <c r="I378" i="4"/>
  <c r="M378" i="4" s="1"/>
  <c r="M878" i="4" s="1"/>
  <c r="F378" i="4"/>
  <c r="J378" i="4" l="1"/>
  <c r="N378" i="4" s="1"/>
  <c r="N878" i="4" s="1"/>
  <c r="D379" i="4"/>
  <c r="R878" i="3"/>
  <c r="U878" i="3"/>
  <c r="W878" i="3" s="1"/>
  <c r="I379" i="3" a="1"/>
  <c r="I879" i="3" a="1"/>
  <c r="R378" i="3"/>
  <c r="U378" i="3"/>
  <c r="W378" i="3" s="1"/>
  <c r="K379" i="3" l="1"/>
  <c r="N379" i="3" s="1"/>
  <c r="Q379" i="3" s="1"/>
  <c r="I379" i="3"/>
  <c r="L379" i="3" s="1"/>
  <c r="O379" i="3" s="1"/>
  <c r="J379" i="3"/>
  <c r="M379" i="3" s="1"/>
  <c r="P379" i="3" s="1"/>
  <c r="S378" i="3"/>
  <c r="T378" i="3"/>
  <c r="V378" i="3" s="1"/>
  <c r="X378" i="3" s="1"/>
  <c r="J879" i="3"/>
  <c r="M879" i="3" s="1"/>
  <c r="P879" i="3" s="1"/>
  <c r="I879" i="3"/>
  <c r="L879" i="3" s="1"/>
  <c r="O879" i="3" s="1"/>
  <c r="K879" i="3"/>
  <c r="N879" i="3" s="1"/>
  <c r="Q879" i="3" s="1"/>
  <c r="H379" i="4"/>
  <c r="L379" i="4" s="1"/>
  <c r="E379" i="4"/>
  <c r="S878" i="3"/>
  <c r="T878" i="3" s="1"/>
  <c r="V878" i="3" s="1"/>
  <c r="X878" i="3" s="1"/>
  <c r="R879" i="3" l="1"/>
  <c r="U879" i="3"/>
  <c r="W879" i="3" s="1"/>
  <c r="L879" i="4"/>
  <c r="I379" i="4"/>
  <c r="M379" i="4" s="1"/>
  <c r="M879" i="4" s="1"/>
  <c r="F379" i="4"/>
  <c r="R379" i="3"/>
  <c r="U379" i="3"/>
  <c r="W379" i="3" s="1"/>
  <c r="S379" i="3" l="1"/>
  <c r="T379" i="3" s="1"/>
  <c r="V379" i="3" s="1"/>
  <c r="X379" i="3" s="1"/>
  <c r="J379" i="4"/>
  <c r="N379" i="4" s="1"/>
  <c r="N879" i="4" s="1"/>
  <c r="I880" i="3" s="1" a="1"/>
  <c r="D380" i="4"/>
  <c r="S879" i="3"/>
  <c r="T879" i="3"/>
  <c r="V879" i="3" s="1"/>
  <c r="X879" i="3" s="1"/>
  <c r="I880" i="3" l="1"/>
  <c r="L880" i="3" s="1"/>
  <c r="O880" i="3" s="1"/>
  <c r="K880" i="3"/>
  <c r="N880" i="3" s="1"/>
  <c r="Q880" i="3" s="1"/>
  <c r="J880" i="3"/>
  <c r="M880" i="3" s="1"/>
  <c r="P880" i="3" s="1"/>
  <c r="I380" i="3" a="1"/>
  <c r="H380" i="4"/>
  <c r="L380" i="4" s="1"/>
  <c r="E380" i="4"/>
  <c r="L880" i="4" l="1"/>
  <c r="I380" i="4"/>
  <c r="M380" i="4" s="1"/>
  <c r="M880" i="4" s="1"/>
  <c r="F380" i="4"/>
  <c r="K380" i="3"/>
  <c r="N380" i="3" s="1"/>
  <c r="Q380" i="3" s="1"/>
  <c r="J380" i="3"/>
  <c r="M380" i="3" s="1"/>
  <c r="P380" i="3" s="1"/>
  <c r="I380" i="3"/>
  <c r="L380" i="3" s="1"/>
  <c r="O380" i="3" s="1"/>
  <c r="R880" i="3"/>
  <c r="U880" i="3"/>
  <c r="W880" i="3" s="1"/>
  <c r="S880" i="3" l="1"/>
  <c r="T880" i="3" s="1"/>
  <c r="V880" i="3" s="1"/>
  <c r="X880" i="3" s="1"/>
  <c r="J380" i="4"/>
  <c r="N380" i="4" s="1"/>
  <c r="N880" i="4" s="1"/>
  <c r="D381" i="4"/>
  <c r="I381" i="3" a="1"/>
  <c r="R380" i="3"/>
  <c r="U380" i="3"/>
  <c r="W380" i="3" s="1"/>
  <c r="I881" i="3" a="1"/>
  <c r="K881" i="3" l="1"/>
  <c r="N881" i="3" s="1"/>
  <c r="Q881" i="3" s="1"/>
  <c r="I881" i="3"/>
  <c r="L881" i="3" s="1"/>
  <c r="O881" i="3" s="1"/>
  <c r="J881" i="3"/>
  <c r="M881" i="3" s="1"/>
  <c r="P881" i="3" s="1"/>
  <c r="S380" i="3"/>
  <c r="T380" i="3"/>
  <c r="V380" i="3" s="1"/>
  <c r="X380" i="3" s="1"/>
  <c r="K381" i="3"/>
  <c r="N381" i="3" s="1"/>
  <c r="Q381" i="3" s="1"/>
  <c r="J381" i="3"/>
  <c r="M381" i="3" s="1"/>
  <c r="P381" i="3" s="1"/>
  <c r="I381" i="3"/>
  <c r="L381" i="3" s="1"/>
  <c r="O381" i="3" s="1"/>
  <c r="H381" i="4"/>
  <c r="L381" i="4" s="1"/>
  <c r="E381" i="4"/>
  <c r="I381" i="4" l="1"/>
  <c r="M381" i="4" s="1"/>
  <c r="M881" i="4" s="1"/>
  <c r="F381" i="4"/>
  <c r="L881" i="4"/>
  <c r="R381" i="3"/>
  <c r="U381" i="3"/>
  <c r="W381" i="3" s="1"/>
  <c r="R881" i="3"/>
  <c r="U881" i="3"/>
  <c r="W881" i="3" s="1"/>
  <c r="S381" i="3" l="1"/>
  <c r="T381" i="3"/>
  <c r="V381" i="3" s="1"/>
  <c r="X381" i="3" s="1"/>
  <c r="J381" i="4"/>
  <c r="N381" i="4" s="1"/>
  <c r="D382" i="4"/>
  <c r="S881" i="3"/>
  <c r="T881" i="3"/>
  <c r="V881" i="3" s="1"/>
  <c r="X881" i="3" s="1"/>
  <c r="H382" i="4" l="1"/>
  <c r="L382" i="4" s="1"/>
  <c r="E382" i="4"/>
  <c r="N881" i="4"/>
  <c r="I882" i="3" s="1" a="1"/>
  <c r="I382" i="3" a="1"/>
  <c r="K882" i="3" l="1"/>
  <c r="N882" i="3" s="1"/>
  <c r="Q882" i="3" s="1"/>
  <c r="J882" i="3"/>
  <c r="M882" i="3" s="1"/>
  <c r="P882" i="3" s="1"/>
  <c r="I882" i="3"/>
  <c r="L882" i="3" s="1"/>
  <c r="O882" i="3" s="1"/>
  <c r="J382" i="3"/>
  <c r="M382" i="3" s="1"/>
  <c r="P382" i="3" s="1"/>
  <c r="I382" i="3"/>
  <c r="L382" i="3" s="1"/>
  <c r="O382" i="3" s="1"/>
  <c r="K382" i="3"/>
  <c r="N382" i="3" s="1"/>
  <c r="Q382" i="3" s="1"/>
  <c r="I382" i="4"/>
  <c r="M382" i="4" s="1"/>
  <c r="M882" i="4" s="1"/>
  <c r="F382" i="4"/>
  <c r="L882" i="4"/>
  <c r="D383" i="4" l="1"/>
  <c r="J382" i="4"/>
  <c r="N382" i="4" s="1"/>
  <c r="R382" i="3"/>
  <c r="U382" i="3"/>
  <c r="W382" i="3" s="1"/>
  <c r="R882" i="3"/>
  <c r="U882" i="3"/>
  <c r="W882" i="3" s="1"/>
  <c r="S882" i="3" l="1"/>
  <c r="T882" i="3"/>
  <c r="V882" i="3" s="1"/>
  <c r="X882" i="3" s="1"/>
  <c r="S382" i="3"/>
  <c r="T382" i="3"/>
  <c r="V382" i="3" s="1"/>
  <c r="X382" i="3" s="1"/>
  <c r="N882" i="4"/>
  <c r="I883" i="3" s="1" a="1"/>
  <c r="I383" i="3" a="1"/>
  <c r="H383" i="4"/>
  <c r="L383" i="4" s="1"/>
  <c r="E383" i="4"/>
  <c r="F383" i="4" l="1"/>
  <c r="I383" i="4"/>
  <c r="M383" i="4" s="1"/>
  <c r="M883" i="4" s="1"/>
  <c r="K883" i="3"/>
  <c r="N883" i="3" s="1"/>
  <c r="Q883" i="3" s="1"/>
  <c r="J883" i="3"/>
  <c r="M883" i="3" s="1"/>
  <c r="P883" i="3" s="1"/>
  <c r="I883" i="3"/>
  <c r="L883" i="3" s="1"/>
  <c r="O883" i="3" s="1"/>
  <c r="L883" i="4"/>
  <c r="I383" i="3"/>
  <c r="L383" i="3" s="1"/>
  <c r="O383" i="3" s="1"/>
  <c r="K383" i="3"/>
  <c r="N383" i="3" s="1"/>
  <c r="Q383" i="3" s="1"/>
  <c r="J383" i="3"/>
  <c r="M383" i="3" s="1"/>
  <c r="P383" i="3" s="1"/>
  <c r="R383" i="3" l="1"/>
  <c r="U383" i="3"/>
  <c r="W383" i="3" s="1"/>
  <c r="R883" i="3"/>
  <c r="U883" i="3"/>
  <c r="W883" i="3" s="1"/>
  <c r="D384" i="4"/>
  <c r="J383" i="4"/>
  <c r="N383" i="4" s="1"/>
  <c r="N883" i="4" l="1"/>
  <c r="I884" i="3" s="1" a="1"/>
  <c r="I384" i="3" a="1"/>
  <c r="S883" i="3"/>
  <c r="T883" i="3" s="1"/>
  <c r="V883" i="3" s="1"/>
  <c r="X883" i="3" s="1"/>
  <c r="E384" i="4"/>
  <c r="H384" i="4"/>
  <c r="L384" i="4" s="1"/>
  <c r="S383" i="3"/>
  <c r="T383" i="3"/>
  <c r="V383" i="3" s="1"/>
  <c r="X383" i="3" s="1"/>
  <c r="L884" i="4" l="1"/>
  <c r="F384" i="4"/>
  <c r="I384" i="4"/>
  <c r="M384" i="4" s="1"/>
  <c r="M884" i="4" s="1"/>
  <c r="I384" i="3"/>
  <c r="L384" i="3" s="1"/>
  <c r="O384" i="3" s="1"/>
  <c r="K384" i="3"/>
  <c r="N384" i="3" s="1"/>
  <c r="Q384" i="3" s="1"/>
  <c r="J384" i="3"/>
  <c r="M384" i="3" s="1"/>
  <c r="P384" i="3" s="1"/>
  <c r="J884" i="3"/>
  <c r="M884" i="3" s="1"/>
  <c r="P884" i="3" s="1"/>
  <c r="I884" i="3"/>
  <c r="L884" i="3" s="1"/>
  <c r="O884" i="3" s="1"/>
  <c r="K884" i="3"/>
  <c r="N884" i="3" s="1"/>
  <c r="Q884" i="3" s="1"/>
  <c r="R384" i="3" l="1"/>
  <c r="U384" i="3"/>
  <c r="W384" i="3" s="1"/>
  <c r="D385" i="4"/>
  <c r="J384" i="4"/>
  <c r="N384" i="4" s="1"/>
  <c r="N884" i="4" s="1"/>
  <c r="I885" i="3" s="1" a="1"/>
  <c r="R884" i="3"/>
  <c r="U884" i="3"/>
  <c r="W884" i="3" s="1"/>
  <c r="K885" i="3" l="1"/>
  <c r="N885" i="3" s="1"/>
  <c r="Q885" i="3" s="1"/>
  <c r="I885" i="3"/>
  <c r="L885" i="3" s="1"/>
  <c r="O885" i="3" s="1"/>
  <c r="J885" i="3"/>
  <c r="M885" i="3" s="1"/>
  <c r="P885" i="3" s="1"/>
  <c r="I385" i="3" a="1"/>
  <c r="S884" i="3"/>
  <c r="T884" i="3" s="1"/>
  <c r="V884" i="3" s="1"/>
  <c r="X884" i="3" s="1"/>
  <c r="E385" i="4"/>
  <c r="H385" i="4"/>
  <c r="L385" i="4" s="1"/>
  <c r="S384" i="3"/>
  <c r="T384" i="3" s="1"/>
  <c r="V384" i="3" s="1"/>
  <c r="X384" i="3" s="1"/>
  <c r="F385" i="4" l="1"/>
  <c r="I385" i="4"/>
  <c r="M385" i="4" s="1"/>
  <c r="M885" i="4" s="1"/>
  <c r="L885" i="4"/>
  <c r="J385" i="3"/>
  <c r="M385" i="3" s="1"/>
  <c r="P385" i="3" s="1"/>
  <c r="K385" i="3"/>
  <c r="N385" i="3" s="1"/>
  <c r="Q385" i="3" s="1"/>
  <c r="I385" i="3"/>
  <c r="L385" i="3" s="1"/>
  <c r="O385" i="3" s="1"/>
  <c r="R885" i="3"/>
  <c r="U885" i="3"/>
  <c r="W885" i="3" s="1"/>
  <c r="S885" i="3" l="1"/>
  <c r="T885" i="3"/>
  <c r="V885" i="3" s="1"/>
  <c r="X885" i="3" s="1"/>
  <c r="R385" i="3"/>
  <c r="U385" i="3"/>
  <c r="W385" i="3" s="1"/>
  <c r="D386" i="4"/>
  <c r="J385" i="4"/>
  <c r="N385" i="4" s="1"/>
  <c r="N885" i="4" s="1"/>
  <c r="I886" i="3" s="1" a="1"/>
  <c r="J886" i="3" l="1"/>
  <c r="M886" i="3" s="1"/>
  <c r="P886" i="3" s="1"/>
  <c r="I886" i="3"/>
  <c r="L886" i="3" s="1"/>
  <c r="O886" i="3" s="1"/>
  <c r="K886" i="3"/>
  <c r="N886" i="3" s="1"/>
  <c r="Q886" i="3" s="1"/>
  <c r="E386" i="4"/>
  <c r="H386" i="4"/>
  <c r="L386" i="4" s="1"/>
  <c r="I386" i="3" a="1"/>
  <c r="S385" i="3"/>
  <c r="T385" i="3"/>
  <c r="V385" i="3" s="1"/>
  <c r="X385" i="3" s="1"/>
  <c r="K386" i="3" l="1"/>
  <c r="N386" i="3" s="1"/>
  <c r="Q386" i="3" s="1"/>
  <c r="I386" i="3"/>
  <c r="L386" i="3" s="1"/>
  <c r="O386" i="3" s="1"/>
  <c r="J386" i="3"/>
  <c r="M386" i="3" s="1"/>
  <c r="P386" i="3" s="1"/>
  <c r="L886" i="4"/>
  <c r="I386" i="4"/>
  <c r="M386" i="4" s="1"/>
  <c r="M886" i="4" s="1"/>
  <c r="F386" i="4"/>
  <c r="R886" i="3"/>
  <c r="U886" i="3"/>
  <c r="W886" i="3" s="1"/>
  <c r="S886" i="3" l="1"/>
  <c r="T886" i="3"/>
  <c r="V886" i="3" s="1"/>
  <c r="X886" i="3" s="1"/>
  <c r="J386" i="4"/>
  <c r="N386" i="4" s="1"/>
  <c r="D387" i="4"/>
  <c r="R386" i="3"/>
  <c r="U386" i="3"/>
  <c r="W386" i="3" s="1"/>
  <c r="S386" i="3" l="1"/>
  <c r="T386" i="3"/>
  <c r="V386" i="3" s="1"/>
  <c r="X386" i="3" s="1"/>
  <c r="H387" i="4"/>
  <c r="L387" i="4" s="1"/>
  <c r="E387" i="4"/>
  <c r="N886" i="4"/>
  <c r="I887" i="3" s="1" a="1"/>
  <c r="I387" i="3" a="1"/>
  <c r="K387" i="3" l="1"/>
  <c r="N387" i="3" s="1"/>
  <c r="Q387" i="3" s="1"/>
  <c r="J387" i="3"/>
  <c r="M387" i="3" s="1"/>
  <c r="P387" i="3" s="1"/>
  <c r="I387" i="3"/>
  <c r="L387" i="3" s="1"/>
  <c r="O387" i="3" s="1"/>
  <c r="I387" i="4"/>
  <c r="M387" i="4" s="1"/>
  <c r="M887" i="4" s="1"/>
  <c r="F387" i="4"/>
  <c r="J887" i="3"/>
  <c r="M887" i="3" s="1"/>
  <c r="P887" i="3" s="1"/>
  <c r="K887" i="3"/>
  <c r="N887" i="3" s="1"/>
  <c r="Q887" i="3" s="1"/>
  <c r="I887" i="3"/>
  <c r="L887" i="3" s="1"/>
  <c r="O887" i="3" s="1"/>
  <c r="L887" i="4"/>
  <c r="R887" i="3" l="1"/>
  <c r="U887" i="3"/>
  <c r="W887" i="3" s="1"/>
  <c r="J387" i="4"/>
  <c r="N387" i="4" s="1"/>
  <c r="D388" i="4"/>
  <c r="R387" i="3"/>
  <c r="U387" i="3"/>
  <c r="W387" i="3" s="1"/>
  <c r="S387" i="3" l="1"/>
  <c r="T387" i="3" s="1"/>
  <c r="V387" i="3" s="1"/>
  <c r="X387" i="3" s="1"/>
  <c r="N887" i="4"/>
  <c r="I888" i="3" s="1" a="1"/>
  <c r="I388" i="3" a="1"/>
  <c r="S887" i="3"/>
  <c r="T887" i="3" s="1"/>
  <c r="V887" i="3" s="1"/>
  <c r="X887" i="3" s="1"/>
  <c r="H388" i="4"/>
  <c r="L388" i="4" s="1"/>
  <c r="E388" i="4"/>
  <c r="I388" i="4" l="1"/>
  <c r="M388" i="4" s="1"/>
  <c r="M888" i="4" s="1"/>
  <c r="F388" i="4"/>
  <c r="L888" i="4"/>
  <c r="K388" i="3"/>
  <c r="N388" i="3" s="1"/>
  <c r="Q388" i="3" s="1"/>
  <c r="J388" i="3"/>
  <c r="M388" i="3" s="1"/>
  <c r="P388" i="3" s="1"/>
  <c r="I388" i="3"/>
  <c r="L388" i="3" s="1"/>
  <c r="O388" i="3" s="1"/>
  <c r="I888" i="3"/>
  <c r="L888" i="3" s="1"/>
  <c r="O888" i="3" s="1"/>
  <c r="K888" i="3"/>
  <c r="N888" i="3" s="1"/>
  <c r="Q888" i="3" s="1"/>
  <c r="J888" i="3"/>
  <c r="M888" i="3" s="1"/>
  <c r="P888" i="3" s="1"/>
  <c r="R888" i="3" l="1"/>
  <c r="U888" i="3"/>
  <c r="W888" i="3" s="1"/>
  <c r="R388" i="3"/>
  <c r="U388" i="3"/>
  <c r="W388" i="3" s="1"/>
  <c r="J388" i="4"/>
  <c r="N388" i="4" s="1"/>
  <c r="D389" i="4"/>
  <c r="H389" i="4" l="1"/>
  <c r="L389" i="4" s="1"/>
  <c r="E389" i="4"/>
  <c r="S388" i="3"/>
  <c r="T388" i="3" s="1"/>
  <c r="V388" i="3" s="1"/>
  <c r="X388" i="3" s="1"/>
  <c r="N888" i="4"/>
  <c r="I889" i="3" s="1" a="1"/>
  <c r="I389" i="3" a="1"/>
  <c r="S888" i="3"/>
  <c r="T888" i="3"/>
  <c r="V888" i="3" s="1"/>
  <c r="X888" i="3" s="1"/>
  <c r="K889" i="3" l="1"/>
  <c r="N889" i="3" s="1"/>
  <c r="Q889" i="3" s="1"/>
  <c r="I889" i="3"/>
  <c r="L889" i="3" s="1"/>
  <c r="O889" i="3" s="1"/>
  <c r="J889" i="3"/>
  <c r="M889" i="3" s="1"/>
  <c r="P889" i="3" s="1"/>
  <c r="I389" i="4"/>
  <c r="M389" i="4" s="1"/>
  <c r="M889" i="4" s="1"/>
  <c r="F389" i="4"/>
  <c r="K389" i="3"/>
  <c r="N389" i="3" s="1"/>
  <c r="Q389" i="3" s="1"/>
  <c r="J389" i="3"/>
  <c r="M389" i="3" s="1"/>
  <c r="P389" i="3" s="1"/>
  <c r="I389" i="3"/>
  <c r="L389" i="3" s="1"/>
  <c r="O389" i="3" s="1"/>
  <c r="L889" i="4"/>
  <c r="R389" i="3" l="1"/>
  <c r="U389" i="3"/>
  <c r="W389" i="3" s="1"/>
  <c r="J389" i="4"/>
  <c r="N389" i="4" s="1"/>
  <c r="D390" i="4"/>
  <c r="R889" i="3"/>
  <c r="U889" i="3"/>
  <c r="W889" i="3" s="1"/>
  <c r="S889" i="3" l="1"/>
  <c r="T889" i="3" s="1"/>
  <c r="V889" i="3" s="1"/>
  <c r="X889" i="3" s="1"/>
  <c r="H390" i="4"/>
  <c r="L390" i="4" s="1"/>
  <c r="E390" i="4"/>
  <c r="S389" i="3"/>
  <c r="T389" i="3"/>
  <c r="V389" i="3" s="1"/>
  <c r="X389" i="3" s="1"/>
  <c r="N889" i="4"/>
  <c r="I890" i="3" s="1" a="1"/>
  <c r="I390" i="3" a="1"/>
  <c r="I390" i="4" l="1"/>
  <c r="M390" i="4" s="1"/>
  <c r="M890" i="4" s="1"/>
  <c r="F390" i="4"/>
  <c r="K890" i="3"/>
  <c r="N890" i="3" s="1"/>
  <c r="Q890" i="3" s="1"/>
  <c r="J890" i="3"/>
  <c r="M890" i="3" s="1"/>
  <c r="P890" i="3" s="1"/>
  <c r="I890" i="3"/>
  <c r="L890" i="3" s="1"/>
  <c r="O890" i="3" s="1"/>
  <c r="L890" i="4"/>
  <c r="J390" i="3"/>
  <c r="M390" i="3" s="1"/>
  <c r="P390" i="3" s="1"/>
  <c r="I390" i="3"/>
  <c r="L390" i="3" s="1"/>
  <c r="O390" i="3" s="1"/>
  <c r="K390" i="3"/>
  <c r="N390" i="3" s="1"/>
  <c r="Q390" i="3" s="1"/>
  <c r="R890" i="3" l="1"/>
  <c r="U890" i="3"/>
  <c r="W890" i="3" s="1"/>
  <c r="D391" i="4"/>
  <c r="J390" i="4"/>
  <c r="N390" i="4" s="1"/>
  <c r="R390" i="3"/>
  <c r="U390" i="3"/>
  <c r="W390" i="3" s="1"/>
  <c r="H391" i="4" l="1"/>
  <c r="L391" i="4" s="1"/>
  <c r="E391" i="4"/>
  <c r="S390" i="3"/>
  <c r="T390" i="3"/>
  <c r="V390" i="3" s="1"/>
  <c r="X390" i="3" s="1"/>
  <c r="S890" i="3"/>
  <c r="T890" i="3"/>
  <c r="V890" i="3" s="1"/>
  <c r="X890" i="3" s="1"/>
  <c r="N890" i="4"/>
  <c r="I891" i="3" s="1" a="1"/>
  <c r="I391" i="3" a="1"/>
  <c r="I391" i="3" l="1"/>
  <c r="L391" i="3" s="1"/>
  <c r="O391" i="3" s="1"/>
  <c r="J391" i="3"/>
  <c r="M391" i="3" s="1"/>
  <c r="P391" i="3" s="1"/>
  <c r="K391" i="3"/>
  <c r="N391" i="3" s="1"/>
  <c r="Q391" i="3" s="1"/>
  <c r="K891" i="3"/>
  <c r="N891" i="3" s="1"/>
  <c r="Q891" i="3" s="1"/>
  <c r="J891" i="3"/>
  <c r="M891" i="3" s="1"/>
  <c r="P891" i="3" s="1"/>
  <c r="I891" i="3"/>
  <c r="L891" i="3" s="1"/>
  <c r="O891" i="3" s="1"/>
  <c r="F391" i="4"/>
  <c r="I391" i="4"/>
  <c r="M391" i="4" s="1"/>
  <c r="M891" i="4" s="1"/>
  <c r="L891" i="4"/>
  <c r="R891" i="3" l="1"/>
  <c r="U891" i="3"/>
  <c r="W891" i="3" s="1"/>
  <c r="D392" i="4"/>
  <c r="J391" i="4"/>
  <c r="N391" i="4" s="1"/>
  <c r="R391" i="3"/>
  <c r="U391" i="3"/>
  <c r="W391" i="3" s="1"/>
  <c r="S391" i="3" l="1"/>
  <c r="T391" i="3"/>
  <c r="V391" i="3" s="1"/>
  <c r="X391" i="3" s="1"/>
  <c r="N891" i="4"/>
  <c r="I892" i="3" s="1" a="1"/>
  <c r="I392" i="3" a="1"/>
  <c r="S891" i="3"/>
  <c r="T891" i="3"/>
  <c r="V891" i="3" s="1"/>
  <c r="X891" i="3" s="1"/>
  <c r="E392" i="4"/>
  <c r="H392" i="4"/>
  <c r="L392" i="4" s="1"/>
  <c r="F392" i="4" l="1"/>
  <c r="I392" i="4"/>
  <c r="M392" i="4" s="1"/>
  <c r="M892" i="4" s="1"/>
  <c r="L892" i="4"/>
  <c r="I392" i="3"/>
  <c r="L392" i="3" s="1"/>
  <c r="O392" i="3" s="1"/>
  <c r="K392" i="3"/>
  <c r="N392" i="3" s="1"/>
  <c r="Q392" i="3" s="1"/>
  <c r="J392" i="3"/>
  <c r="M392" i="3" s="1"/>
  <c r="P392" i="3" s="1"/>
  <c r="J892" i="3"/>
  <c r="M892" i="3" s="1"/>
  <c r="P892" i="3" s="1"/>
  <c r="I892" i="3"/>
  <c r="L892" i="3" s="1"/>
  <c r="O892" i="3" s="1"/>
  <c r="K892" i="3"/>
  <c r="N892" i="3" s="1"/>
  <c r="Q892" i="3" s="1"/>
  <c r="R392" i="3" l="1"/>
  <c r="U392" i="3"/>
  <c r="W392" i="3" s="1"/>
  <c r="R892" i="3"/>
  <c r="U892" i="3"/>
  <c r="W892" i="3" s="1"/>
  <c r="D393" i="4"/>
  <c r="J392" i="4"/>
  <c r="N392" i="4" s="1"/>
  <c r="N892" i="4" l="1"/>
  <c r="I893" i="3" s="1" a="1"/>
  <c r="I393" i="3" a="1"/>
  <c r="E393" i="4"/>
  <c r="H393" i="4"/>
  <c r="L393" i="4" s="1"/>
  <c r="S892" i="3"/>
  <c r="T892" i="3" s="1"/>
  <c r="V892" i="3" s="1"/>
  <c r="X892" i="3" s="1"/>
  <c r="S392" i="3"/>
  <c r="T392" i="3" s="1"/>
  <c r="V392" i="3" s="1"/>
  <c r="X392" i="3" s="1"/>
  <c r="L893" i="4" l="1"/>
  <c r="F393" i="4"/>
  <c r="I393" i="4"/>
  <c r="M393" i="4" s="1"/>
  <c r="M893" i="4" s="1"/>
  <c r="J393" i="3"/>
  <c r="M393" i="3" s="1"/>
  <c r="P393" i="3" s="1"/>
  <c r="K393" i="3"/>
  <c r="N393" i="3" s="1"/>
  <c r="Q393" i="3" s="1"/>
  <c r="I393" i="3"/>
  <c r="L393" i="3" s="1"/>
  <c r="O393" i="3" s="1"/>
  <c r="K893" i="3"/>
  <c r="N893" i="3" s="1"/>
  <c r="Q893" i="3" s="1"/>
  <c r="I893" i="3"/>
  <c r="L893" i="3" s="1"/>
  <c r="O893" i="3" s="1"/>
  <c r="J893" i="3"/>
  <c r="M893" i="3" s="1"/>
  <c r="P893" i="3" s="1"/>
  <c r="R393" i="3" l="1"/>
  <c r="U393" i="3"/>
  <c r="W393" i="3" s="1"/>
  <c r="D394" i="4"/>
  <c r="J393" i="4"/>
  <c r="N393" i="4" s="1"/>
  <c r="N893" i="4" s="1"/>
  <c r="I894" i="3" s="1" a="1"/>
  <c r="R893" i="3"/>
  <c r="U893" i="3"/>
  <c r="W893" i="3" s="1"/>
  <c r="J894" i="3" l="1"/>
  <c r="M894" i="3" s="1"/>
  <c r="P894" i="3" s="1"/>
  <c r="I894" i="3"/>
  <c r="L894" i="3" s="1"/>
  <c r="O894" i="3" s="1"/>
  <c r="K894" i="3"/>
  <c r="N894" i="3" s="1"/>
  <c r="Q894" i="3" s="1"/>
  <c r="S893" i="3"/>
  <c r="T893" i="3"/>
  <c r="V893" i="3" s="1"/>
  <c r="X893" i="3" s="1"/>
  <c r="I394" i="3" a="1"/>
  <c r="E394" i="4"/>
  <c r="H394" i="4"/>
  <c r="L394" i="4" s="1"/>
  <c r="S393" i="3"/>
  <c r="T393" i="3" s="1"/>
  <c r="V393" i="3" s="1"/>
  <c r="X393" i="3" s="1"/>
  <c r="L894" i="4" l="1"/>
  <c r="I394" i="4"/>
  <c r="M394" i="4" s="1"/>
  <c r="M894" i="4" s="1"/>
  <c r="F394" i="4"/>
  <c r="K394" i="3"/>
  <c r="N394" i="3" s="1"/>
  <c r="Q394" i="3" s="1"/>
  <c r="J394" i="3"/>
  <c r="M394" i="3" s="1"/>
  <c r="P394" i="3" s="1"/>
  <c r="I394" i="3"/>
  <c r="L394" i="3" s="1"/>
  <c r="O394" i="3" s="1"/>
  <c r="R894" i="3"/>
  <c r="U894" i="3"/>
  <c r="W894" i="3" s="1"/>
  <c r="S894" i="3" l="1"/>
  <c r="T894" i="3"/>
  <c r="V894" i="3" s="1"/>
  <c r="X894" i="3" s="1"/>
  <c r="J394" i="4"/>
  <c r="N394" i="4" s="1"/>
  <c r="N894" i="4" s="1"/>
  <c r="D395" i="4"/>
  <c r="I395" i="3" a="1"/>
  <c r="R394" i="3"/>
  <c r="U394" i="3"/>
  <c r="W394" i="3" s="1"/>
  <c r="I895" i="3" a="1"/>
  <c r="J895" i="3" l="1"/>
  <c r="M895" i="3" s="1"/>
  <c r="P895" i="3" s="1"/>
  <c r="K895" i="3"/>
  <c r="N895" i="3" s="1"/>
  <c r="Q895" i="3" s="1"/>
  <c r="I895" i="3"/>
  <c r="L895" i="3" s="1"/>
  <c r="O895" i="3" s="1"/>
  <c r="S394" i="3"/>
  <c r="T394" i="3"/>
  <c r="V394" i="3" s="1"/>
  <c r="X394" i="3" s="1"/>
  <c r="H395" i="4"/>
  <c r="L395" i="4" s="1"/>
  <c r="E395" i="4"/>
  <c r="K395" i="3"/>
  <c r="N395" i="3" s="1"/>
  <c r="Q395" i="3" s="1"/>
  <c r="J395" i="3"/>
  <c r="M395" i="3" s="1"/>
  <c r="P395" i="3" s="1"/>
  <c r="I395" i="3"/>
  <c r="L395" i="3" s="1"/>
  <c r="O395" i="3" s="1"/>
  <c r="R395" i="3" l="1"/>
  <c r="U395" i="3"/>
  <c r="W395" i="3" s="1"/>
  <c r="L895" i="4"/>
  <c r="I395" i="4"/>
  <c r="M395" i="4" s="1"/>
  <c r="M895" i="4" s="1"/>
  <c r="F395" i="4"/>
  <c r="R895" i="3"/>
  <c r="U895" i="3"/>
  <c r="W895" i="3" s="1"/>
  <c r="J395" i="4" l="1"/>
  <c r="N395" i="4" s="1"/>
  <c r="N895" i="4" s="1"/>
  <c r="D396" i="4"/>
  <c r="S895" i="3"/>
  <c r="T895" i="3"/>
  <c r="V895" i="3" s="1"/>
  <c r="X895" i="3" s="1"/>
  <c r="I396" i="3" a="1"/>
  <c r="I896" i="3" a="1"/>
  <c r="S395" i="3"/>
  <c r="T395" i="3"/>
  <c r="V395" i="3" s="1"/>
  <c r="X395" i="3" s="1"/>
  <c r="I896" i="3" l="1"/>
  <c r="L896" i="3" s="1"/>
  <c r="O896" i="3" s="1"/>
  <c r="K896" i="3"/>
  <c r="N896" i="3" s="1"/>
  <c r="Q896" i="3" s="1"/>
  <c r="J896" i="3"/>
  <c r="M896" i="3" s="1"/>
  <c r="P896" i="3" s="1"/>
  <c r="H396" i="4"/>
  <c r="L396" i="4" s="1"/>
  <c r="E396" i="4"/>
  <c r="K396" i="3"/>
  <c r="N396" i="3" s="1"/>
  <c r="Q396" i="3" s="1"/>
  <c r="J396" i="3"/>
  <c r="M396" i="3" s="1"/>
  <c r="P396" i="3" s="1"/>
  <c r="I396" i="3"/>
  <c r="L396" i="3" s="1"/>
  <c r="O396" i="3" s="1"/>
  <c r="R396" i="3" l="1"/>
  <c r="U396" i="3"/>
  <c r="W396" i="3" s="1"/>
  <c r="I396" i="4"/>
  <c r="M396" i="4" s="1"/>
  <c r="M896" i="4" s="1"/>
  <c r="F396" i="4"/>
  <c r="L896" i="4"/>
  <c r="R896" i="3"/>
  <c r="U896" i="3"/>
  <c r="W896" i="3" s="1"/>
  <c r="S896" i="3" l="1"/>
  <c r="T896" i="3"/>
  <c r="V896" i="3" s="1"/>
  <c r="X896" i="3" s="1"/>
  <c r="J396" i="4"/>
  <c r="N396" i="4" s="1"/>
  <c r="N896" i="4" s="1"/>
  <c r="I897" i="3" s="1" a="1"/>
  <c r="D397" i="4"/>
  <c r="I397" i="3" a="1"/>
  <c r="S396" i="3"/>
  <c r="T396" i="3" s="1"/>
  <c r="V396" i="3" s="1"/>
  <c r="X396" i="3" s="1"/>
  <c r="K897" i="3" l="1"/>
  <c r="N897" i="3" s="1"/>
  <c r="Q897" i="3" s="1"/>
  <c r="I897" i="3"/>
  <c r="L897" i="3" s="1"/>
  <c r="O897" i="3" s="1"/>
  <c r="J897" i="3"/>
  <c r="M897" i="3" s="1"/>
  <c r="P897" i="3" s="1"/>
  <c r="H397" i="4"/>
  <c r="L397" i="4" s="1"/>
  <c r="E397" i="4"/>
  <c r="K397" i="3"/>
  <c r="N397" i="3" s="1"/>
  <c r="Q397" i="3" s="1"/>
  <c r="J397" i="3"/>
  <c r="M397" i="3" s="1"/>
  <c r="P397" i="3" s="1"/>
  <c r="I397" i="3"/>
  <c r="L397" i="3" s="1"/>
  <c r="O397" i="3" s="1"/>
  <c r="R397" i="3" l="1"/>
  <c r="U397" i="3"/>
  <c r="W397" i="3" s="1"/>
  <c r="I397" i="4"/>
  <c r="M397" i="4" s="1"/>
  <c r="M897" i="4" s="1"/>
  <c r="F397" i="4"/>
  <c r="L897" i="4"/>
  <c r="R897" i="3"/>
  <c r="U897" i="3"/>
  <c r="W897" i="3" s="1"/>
  <c r="J397" i="4" l="1"/>
  <c r="N397" i="4" s="1"/>
  <c r="D398" i="4"/>
  <c r="S897" i="3"/>
  <c r="T897" i="3" s="1"/>
  <c r="V897" i="3" s="1"/>
  <c r="X897" i="3" s="1"/>
  <c r="S397" i="3"/>
  <c r="T397" i="3" s="1"/>
  <c r="V397" i="3" s="1"/>
  <c r="X397" i="3" s="1"/>
  <c r="N897" i="4" l="1"/>
  <c r="I898" i="3" s="1" a="1"/>
  <c r="I398" i="3" a="1"/>
  <c r="H398" i="4"/>
  <c r="L398" i="4" s="1"/>
  <c r="E398" i="4"/>
  <c r="I398" i="4" l="1"/>
  <c r="M398" i="4" s="1"/>
  <c r="M898" i="4" s="1"/>
  <c r="F398" i="4"/>
  <c r="L898" i="4"/>
  <c r="J398" i="3"/>
  <c r="M398" i="3" s="1"/>
  <c r="P398" i="3" s="1"/>
  <c r="I398" i="3"/>
  <c r="L398" i="3" s="1"/>
  <c r="O398" i="3" s="1"/>
  <c r="K398" i="3"/>
  <c r="N398" i="3" s="1"/>
  <c r="Q398" i="3" s="1"/>
  <c r="K898" i="3"/>
  <c r="N898" i="3" s="1"/>
  <c r="Q898" i="3" s="1"/>
  <c r="J898" i="3"/>
  <c r="M898" i="3" s="1"/>
  <c r="P898" i="3" s="1"/>
  <c r="I898" i="3"/>
  <c r="L898" i="3" s="1"/>
  <c r="O898" i="3" s="1"/>
  <c r="R398" i="3" l="1"/>
  <c r="U398" i="3"/>
  <c r="W398" i="3" s="1"/>
  <c r="R898" i="3"/>
  <c r="U898" i="3"/>
  <c r="W898" i="3" s="1"/>
  <c r="D399" i="4"/>
  <c r="J398" i="4"/>
  <c r="N398" i="4" s="1"/>
  <c r="N898" i="4" l="1"/>
  <c r="I899" i="3" s="1" a="1"/>
  <c r="I399" i="3" a="1"/>
  <c r="S898" i="3"/>
  <c r="T898" i="3"/>
  <c r="V898" i="3" s="1"/>
  <c r="X898" i="3" s="1"/>
  <c r="H399" i="4"/>
  <c r="L399" i="4" s="1"/>
  <c r="E399" i="4"/>
  <c r="S398" i="3"/>
  <c r="T398" i="3" s="1"/>
  <c r="V398" i="3" s="1"/>
  <c r="X398" i="3" s="1"/>
  <c r="L899" i="4" l="1"/>
  <c r="F399" i="4"/>
  <c r="I399" i="4"/>
  <c r="M399" i="4" s="1"/>
  <c r="M899" i="4" s="1"/>
  <c r="I399" i="3"/>
  <c r="L399" i="3" s="1"/>
  <c r="O399" i="3" s="1"/>
  <c r="K399" i="3"/>
  <c r="N399" i="3" s="1"/>
  <c r="Q399" i="3" s="1"/>
  <c r="J399" i="3"/>
  <c r="M399" i="3" s="1"/>
  <c r="P399" i="3" s="1"/>
  <c r="K899" i="3"/>
  <c r="N899" i="3" s="1"/>
  <c r="Q899" i="3" s="1"/>
  <c r="J899" i="3"/>
  <c r="M899" i="3" s="1"/>
  <c r="P899" i="3" s="1"/>
  <c r="I899" i="3"/>
  <c r="L899" i="3" s="1"/>
  <c r="O899" i="3" s="1"/>
  <c r="R399" i="3" l="1"/>
  <c r="U399" i="3"/>
  <c r="W399" i="3" s="1"/>
  <c r="D400" i="4"/>
  <c r="J399" i="4"/>
  <c r="N399" i="4" s="1"/>
  <c r="N899" i="4" s="1"/>
  <c r="R899" i="3"/>
  <c r="U899" i="3"/>
  <c r="W899" i="3" s="1"/>
  <c r="I400" i="3" a="1"/>
  <c r="I900" i="3" a="1"/>
  <c r="I900" i="3" l="1"/>
  <c r="L900" i="3" s="1"/>
  <c r="O900" i="3" s="1"/>
  <c r="K900" i="3"/>
  <c r="N900" i="3" s="1"/>
  <c r="Q900" i="3" s="1"/>
  <c r="J900" i="3"/>
  <c r="M900" i="3" s="1"/>
  <c r="P900" i="3" s="1"/>
  <c r="S899" i="3"/>
  <c r="T899" i="3"/>
  <c r="V899" i="3" s="1"/>
  <c r="X899" i="3" s="1"/>
  <c r="I400" i="3"/>
  <c r="L400" i="3" s="1"/>
  <c r="O400" i="3" s="1"/>
  <c r="K400" i="3"/>
  <c r="N400" i="3" s="1"/>
  <c r="Q400" i="3" s="1"/>
  <c r="J400" i="3"/>
  <c r="M400" i="3" s="1"/>
  <c r="P400" i="3" s="1"/>
  <c r="E400" i="4"/>
  <c r="H400" i="4"/>
  <c r="L400" i="4" s="1"/>
  <c r="S399" i="3"/>
  <c r="T399" i="3" s="1"/>
  <c r="V399" i="3" s="1"/>
  <c r="X399" i="3" s="1"/>
  <c r="L900" i="4" l="1"/>
  <c r="R400" i="3"/>
  <c r="U400" i="3"/>
  <c r="W400" i="3" s="1"/>
  <c r="F400" i="4"/>
  <c r="I400" i="4"/>
  <c r="M400" i="4" s="1"/>
  <c r="M900" i="4" s="1"/>
  <c r="R900" i="3"/>
  <c r="U900" i="3"/>
  <c r="W900" i="3" s="1"/>
  <c r="S900" i="3" l="1"/>
  <c r="T900" i="3"/>
  <c r="V900" i="3" s="1"/>
  <c r="X900" i="3" s="1"/>
  <c r="S400" i="3"/>
  <c r="T400" i="3"/>
  <c r="V400" i="3" s="1"/>
  <c r="X400" i="3" s="1"/>
  <c r="D401" i="4"/>
  <c r="J400" i="4"/>
  <c r="N400" i="4" s="1"/>
  <c r="N900" i="4" s="1"/>
  <c r="I401" i="3" a="1"/>
  <c r="I901" i="3" a="1"/>
  <c r="I901" i="3" l="1"/>
  <c r="L901" i="3" s="1"/>
  <c r="O901" i="3" s="1"/>
  <c r="K901" i="3"/>
  <c r="N901" i="3" s="1"/>
  <c r="Q901" i="3" s="1"/>
  <c r="J901" i="3"/>
  <c r="M901" i="3" s="1"/>
  <c r="P901" i="3" s="1"/>
  <c r="E401" i="4"/>
  <c r="H401" i="4"/>
  <c r="L401" i="4" s="1"/>
  <c r="J401" i="3"/>
  <c r="M401" i="3" s="1"/>
  <c r="P401" i="3" s="1"/>
  <c r="I401" i="3"/>
  <c r="L401" i="3" s="1"/>
  <c r="O401" i="3" s="1"/>
  <c r="K401" i="3"/>
  <c r="N401" i="3" s="1"/>
  <c r="Q401" i="3" s="1"/>
  <c r="R401" i="3" l="1"/>
  <c r="U401" i="3"/>
  <c r="W401" i="3" s="1"/>
  <c r="L901" i="4"/>
  <c r="F401" i="4"/>
  <c r="I401" i="4"/>
  <c r="M401" i="4" s="1"/>
  <c r="M901" i="4" s="1"/>
  <c r="R901" i="3"/>
  <c r="U901" i="3"/>
  <c r="W901" i="3" s="1"/>
  <c r="S901" i="3" l="1"/>
  <c r="T901" i="3" s="1"/>
  <c r="V901" i="3" s="1"/>
  <c r="X901" i="3" s="1"/>
  <c r="D402" i="4"/>
  <c r="J401" i="4"/>
  <c r="N401" i="4" s="1"/>
  <c r="N901" i="4" s="1"/>
  <c r="S401" i="3"/>
  <c r="T401" i="3"/>
  <c r="V401" i="3" s="1"/>
  <c r="X401" i="3" s="1"/>
  <c r="I902" i="3" a="1"/>
  <c r="J902" i="3" l="1"/>
  <c r="M902" i="3" s="1"/>
  <c r="P902" i="3" s="1"/>
  <c r="I902" i="3"/>
  <c r="L902" i="3" s="1"/>
  <c r="O902" i="3" s="1"/>
  <c r="K902" i="3"/>
  <c r="N902" i="3" s="1"/>
  <c r="Q902" i="3" s="1"/>
  <c r="I402" i="3" a="1"/>
  <c r="E402" i="4"/>
  <c r="H402" i="4"/>
  <c r="L402" i="4" s="1"/>
  <c r="I402" i="4" l="1"/>
  <c r="M402" i="4" s="1"/>
  <c r="M902" i="4" s="1"/>
  <c r="F402" i="4"/>
  <c r="L902" i="4"/>
  <c r="K402" i="3"/>
  <c r="N402" i="3" s="1"/>
  <c r="Q402" i="3" s="1"/>
  <c r="J402" i="3"/>
  <c r="M402" i="3" s="1"/>
  <c r="P402" i="3" s="1"/>
  <c r="I402" i="3"/>
  <c r="L402" i="3" s="1"/>
  <c r="O402" i="3" s="1"/>
  <c r="R902" i="3"/>
  <c r="U902" i="3"/>
  <c r="W902" i="3" s="1"/>
  <c r="S902" i="3" l="1"/>
  <c r="T902" i="3"/>
  <c r="V902" i="3" s="1"/>
  <c r="X902" i="3" s="1"/>
  <c r="R402" i="3"/>
  <c r="U402" i="3"/>
  <c r="W402" i="3" s="1"/>
  <c r="J402" i="4"/>
  <c r="N402" i="4" s="1"/>
  <c r="D403" i="4"/>
  <c r="N902" i="4" l="1"/>
  <c r="I903" i="3" s="1" a="1"/>
  <c r="I403" i="3" a="1"/>
  <c r="H403" i="4"/>
  <c r="L403" i="4" s="1"/>
  <c r="E403" i="4"/>
  <c r="S402" i="3"/>
  <c r="T402" i="3" s="1"/>
  <c r="V402" i="3" s="1"/>
  <c r="X402" i="3" s="1"/>
  <c r="I403" i="4" l="1"/>
  <c r="M403" i="4" s="1"/>
  <c r="M903" i="4" s="1"/>
  <c r="F403" i="4"/>
  <c r="L903" i="4"/>
  <c r="K403" i="3"/>
  <c r="N403" i="3" s="1"/>
  <c r="Q403" i="3" s="1"/>
  <c r="J403" i="3"/>
  <c r="M403" i="3" s="1"/>
  <c r="P403" i="3" s="1"/>
  <c r="I403" i="3"/>
  <c r="L403" i="3" s="1"/>
  <c r="O403" i="3" s="1"/>
  <c r="J903" i="3"/>
  <c r="M903" i="3" s="1"/>
  <c r="P903" i="3" s="1"/>
  <c r="I903" i="3"/>
  <c r="L903" i="3" s="1"/>
  <c r="O903" i="3" s="1"/>
  <c r="K903" i="3"/>
  <c r="N903" i="3" s="1"/>
  <c r="Q903" i="3" s="1"/>
  <c r="R403" i="3" l="1"/>
  <c r="U403" i="3"/>
  <c r="W403" i="3" s="1"/>
  <c r="J403" i="4"/>
  <c r="N403" i="4" s="1"/>
  <c r="D404" i="4"/>
  <c r="R903" i="3"/>
  <c r="U903" i="3"/>
  <c r="W903" i="3" s="1"/>
  <c r="N903" i="4" l="1"/>
  <c r="I904" i="3" s="1" a="1"/>
  <c r="I404" i="3" a="1"/>
  <c r="S903" i="3"/>
  <c r="T903" i="3"/>
  <c r="V903" i="3" s="1"/>
  <c r="X903" i="3" s="1"/>
  <c r="H404" i="4"/>
  <c r="L404" i="4" s="1"/>
  <c r="E404" i="4"/>
  <c r="S403" i="3"/>
  <c r="T403" i="3"/>
  <c r="V403" i="3" s="1"/>
  <c r="X403" i="3" s="1"/>
  <c r="I404" i="4" l="1"/>
  <c r="M404" i="4" s="1"/>
  <c r="M904" i="4" s="1"/>
  <c r="F404" i="4"/>
  <c r="L904" i="4"/>
  <c r="K404" i="3"/>
  <c r="N404" i="3" s="1"/>
  <c r="Q404" i="3" s="1"/>
  <c r="J404" i="3"/>
  <c r="M404" i="3" s="1"/>
  <c r="P404" i="3" s="1"/>
  <c r="I404" i="3"/>
  <c r="L404" i="3" s="1"/>
  <c r="O404" i="3" s="1"/>
  <c r="K904" i="3"/>
  <c r="N904" i="3" s="1"/>
  <c r="Q904" i="3" s="1"/>
  <c r="I904" i="3"/>
  <c r="L904" i="3" s="1"/>
  <c r="O904" i="3" s="1"/>
  <c r="J904" i="3"/>
  <c r="M904" i="3" s="1"/>
  <c r="P904" i="3" s="1"/>
  <c r="R404" i="3" l="1"/>
  <c r="U404" i="3"/>
  <c r="W404" i="3" s="1"/>
  <c r="J404" i="4"/>
  <c r="N404" i="4" s="1"/>
  <c r="D405" i="4"/>
  <c r="R904" i="3"/>
  <c r="U904" i="3"/>
  <c r="W904" i="3" s="1"/>
  <c r="N904" i="4" l="1"/>
  <c r="I905" i="3" s="1" a="1"/>
  <c r="I405" i="3" a="1"/>
  <c r="S904" i="3"/>
  <c r="T904" i="3" s="1"/>
  <c r="V904" i="3" s="1"/>
  <c r="X904" i="3" s="1"/>
  <c r="H405" i="4"/>
  <c r="L405" i="4" s="1"/>
  <c r="E405" i="4"/>
  <c r="S404" i="3"/>
  <c r="T404" i="3" s="1"/>
  <c r="V404" i="3" s="1"/>
  <c r="X404" i="3" s="1"/>
  <c r="I405" i="4" l="1"/>
  <c r="M405" i="4" s="1"/>
  <c r="M905" i="4" s="1"/>
  <c r="F405" i="4"/>
  <c r="K405" i="3"/>
  <c r="N405" i="3" s="1"/>
  <c r="Q405" i="3" s="1"/>
  <c r="J405" i="3"/>
  <c r="M405" i="3" s="1"/>
  <c r="P405" i="3" s="1"/>
  <c r="I405" i="3"/>
  <c r="L405" i="3" s="1"/>
  <c r="O405" i="3" s="1"/>
  <c r="L905" i="4"/>
  <c r="K905" i="3"/>
  <c r="N905" i="3" s="1"/>
  <c r="Q905" i="3" s="1"/>
  <c r="J905" i="3"/>
  <c r="M905" i="3" s="1"/>
  <c r="P905" i="3" s="1"/>
  <c r="I905" i="3"/>
  <c r="L905" i="3" s="1"/>
  <c r="O905" i="3" s="1"/>
  <c r="R405" i="3" l="1"/>
  <c r="U405" i="3"/>
  <c r="W405" i="3" s="1"/>
  <c r="R905" i="3"/>
  <c r="U905" i="3"/>
  <c r="W905" i="3" s="1"/>
  <c r="J405" i="4"/>
  <c r="N405" i="4" s="1"/>
  <c r="D406" i="4"/>
  <c r="N905" i="4" l="1"/>
  <c r="I906" i="3" s="1" a="1"/>
  <c r="I406" i="3" a="1"/>
  <c r="H406" i="4"/>
  <c r="L406" i="4" s="1"/>
  <c r="E406" i="4"/>
  <c r="S905" i="3"/>
  <c r="T905" i="3" s="1"/>
  <c r="V905" i="3" s="1"/>
  <c r="X905" i="3" s="1"/>
  <c r="S405" i="3"/>
  <c r="T405" i="3" s="1"/>
  <c r="V405" i="3" s="1"/>
  <c r="X405" i="3" s="1"/>
  <c r="I406" i="4" l="1"/>
  <c r="M406" i="4" s="1"/>
  <c r="M906" i="4" s="1"/>
  <c r="F406" i="4"/>
  <c r="J906" i="3"/>
  <c r="M906" i="3" s="1"/>
  <c r="P906" i="3" s="1"/>
  <c r="K906" i="3"/>
  <c r="N906" i="3" s="1"/>
  <c r="Q906" i="3" s="1"/>
  <c r="I906" i="3"/>
  <c r="L906" i="3" s="1"/>
  <c r="O906" i="3" s="1"/>
  <c r="L906" i="4"/>
  <c r="J406" i="3"/>
  <c r="M406" i="3" s="1"/>
  <c r="P406" i="3" s="1"/>
  <c r="I406" i="3"/>
  <c r="L406" i="3" s="1"/>
  <c r="O406" i="3" s="1"/>
  <c r="K406" i="3"/>
  <c r="N406" i="3" s="1"/>
  <c r="Q406" i="3" s="1"/>
  <c r="R906" i="3" l="1"/>
  <c r="U906" i="3"/>
  <c r="W906" i="3" s="1"/>
  <c r="D407" i="4"/>
  <c r="J406" i="4"/>
  <c r="N406" i="4" s="1"/>
  <c r="R406" i="3"/>
  <c r="U406" i="3"/>
  <c r="W406" i="3" s="1"/>
  <c r="S406" i="3" l="1"/>
  <c r="T406" i="3"/>
  <c r="V406" i="3" s="1"/>
  <c r="X406" i="3" s="1"/>
  <c r="H407" i="4"/>
  <c r="L407" i="4" s="1"/>
  <c r="E407" i="4"/>
  <c r="N906" i="4"/>
  <c r="I907" i="3" s="1" a="1"/>
  <c r="I407" i="3" a="1"/>
  <c r="S906" i="3"/>
  <c r="T906" i="3"/>
  <c r="V906" i="3" s="1"/>
  <c r="X906" i="3" s="1"/>
  <c r="I907" i="3" l="1"/>
  <c r="L907" i="3" s="1"/>
  <c r="O907" i="3" s="1"/>
  <c r="K907" i="3"/>
  <c r="N907" i="3" s="1"/>
  <c r="Q907" i="3" s="1"/>
  <c r="J907" i="3"/>
  <c r="M907" i="3" s="1"/>
  <c r="P907" i="3" s="1"/>
  <c r="F407" i="4"/>
  <c r="I407" i="4"/>
  <c r="M407" i="4" s="1"/>
  <c r="M907" i="4" s="1"/>
  <c r="I407" i="3"/>
  <c r="L407" i="3" s="1"/>
  <c r="O407" i="3" s="1"/>
  <c r="K407" i="3"/>
  <c r="N407" i="3" s="1"/>
  <c r="Q407" i="3" s="1"/>
  <c r="J407" i="3"/>
  <c r="M407" i="3" s="1"/>
  <c r="P407" i="3" s="1"/>
  <c r="L907" i="4"/>
  <c r="R407" i="3" l="1"/>
  <c r="U407" i="3"/>
  <c r="W407" i="3" s="1"/>
  <c r="D408" i="4"/>
  <c r="J407" i="4"/>
  <c r="N407" i="4" s="1"/>
  <c r="R907" i="3"/>
  <c r="U907" i="3"/>
  <c r="W907" i="3" s="1"/>
  <c r="S907" i="3" l="1"/>
  <c r="T907" i="3"/>
  <c r="V907" i="3" s="1"/>
  <c r="X907" i="3" s="1"/>
  <c r="E408" i="4"/>
  <c r="H408" i="4"/>
  <c r="L408" i="4" s="1"/>
  <c r="S407" i="3"/>
  <c r="T407" i="3" s="1"/>
  <c r="V407" i="3" s="1"/>
  <c r="X407" i="3" s="1"/>
  <c r="N907" i="4"/>
  <c r="I908" i="3" s="1" a="1"/>
  <c r="I408" i="3" a="1"/>
  <c r="I408" i="3" l="1"/>
  <c r="L408" i="3" s="1"/>
  <c r="O408" i="3" s="1"/>
  <c r="K408" i="3"/>
  <c r="N408" i="3" s="1"/>
  <c r="Q408" i="3" s="1"/>
  <c r="J408" i="3"/>
  <c r="M408" i="3" s="1"/>
  <c r="P408" i="3" s="1"/>
  <c r="L908" i="4"/>
  <c r="I908" i="3"/>
  <c r="L908" i="3" s="1"/>
  <c r="O908" i="3" s="1"/>
  <c r="K908" i="3"/>
  <c r="N908" i="3" s="1"/>
  <c r="Q908" i="3" s="1"/>
  <c r="J908" i="3"/>
  <c r="M908" i="3" s="1"/>
  <c r="P908" i="3" s="1"/>
  <c r="F408" i="4"/>
  <c r="I408" i="4"/>
  <c r="M408" i="4" s="1"/>
  <c r="M908" i="4" s="1"/>
  <c r="R908" i="3" l="1"/>
  <c r="U908" i="3"/>
  <c r="W908" i="3" s="1"/>
  <c r="D409" i="4"/>
  <c r="J408" i="4"/>
  <c r="N408" i="4" s="1"/>
  <c r="N908" i="4" s="1"/>
  <c r="I909" i="3" s="1" a="1"/>
  <c r="R408" i="3"/>
  <c r="U408" i="3"/>
  <c r="W408" i="3" s="1"/>
  <c r="K909" i="3" l="1"/>
  <c r="N909" i="3" s="1"/>
  <c r="Q909" i="3" s="1"/>
  <c r="J909" i="3"/>
  <c r="M909" i="3" s="1"/>
  <c r="P909" i="3" s="1"/>
  <c r="I909" i="3"/>
  <c r="L909" i="3" s="1"/>
  <c r="O909" i="3" s="1"/>
  <c r="S408" i="3"/>
  <c r="T408" i="3" s="1"/>
  <c r="V408" i="3" s="1"/>
  <c r="X408" i="3" s="1"/>
  <c r="E409" i="4"/>
  <c r="H409" i="4"/>
  <c r="L409" i="4" s="1"/>
  <c r="I409" i="3" a="1"/>
  <c r="S908" i="3"/>
  <c r="T908" i="3"/>
  <c r="V908" i="3" s="1"/>
  <c r="X908" i="3" s="1"/>
  <c r="J409" i="3" l="1"/>
  <c r="M409" i="3" s="1"/>
  <c r="P409" i="3" s="1"/>
  <c r="K409" i="3"/>
  <c r="N409" i="3" s="1"/>
  <c r="Q409" i="3" s="1"/>
  <c r="I409" i="3"/>
  <c r="L409" i="3" s="1"/>
  <c r="O409" i="3" s="1"/>
  <c r="F409" i="4"/>
  <c r="I409" i="4"/>
  <c r="M409" i="4" s="1"/>
  <c r="M909" i="4" s="1"/>
  <c r="L909" i="4"/>
  <c r="R909" i="3"/>
  <c r="U909" i="3"/>
  <c r="W909" i="3" s="1"/>
  <c r="S909" i="3" l="1"/>
  <c r="T909" i="3"/>
  <c r="V909" i="3" s="1"/>
  <c r="X909" i="3" s="1"/>
  <c r="D410" i="4"/>
  <c r="J409" i="4"/>
  <c r="N409" i="4" s="1"/>
  <c r="R409" i="3"/>
  <c r="U409" i="3"/>
  <c r="W409" i="3" s="1"/>
  <c r="S409" i="3" l="1"/>
  <c r="T409" i="3"/>
  <c r="V409" i="3" s="1"/>
  <c r="X409" i="3" s="1"/>
  <c r="E410" i="4"/>
  <c r="H410" i="4"/>
  <c r="L410" i="4" s="1"/>
  <c r="N909" i="4"/>
  <c r="I910" i="3" s="1" a="1"/>
  <c r="I410" i="3" a="1"/>
  <c r="J910" i="3" l="1"/>
  <c r="M910" i="3" s="1"/>
  <c r="P910" i="3" s="1"/>
  <c r="I910" i="3"/>
  <c r="L910" i="3" s="1"/>
  <c r="O910" i="3" s="1"/>
  <c r="K910" i="3"/>
  <c r="N910" i="3" s="1"/>
  <c r="Q910" i="3" s="1"/>
  <c r="L910" i="4"/>
  <c r="K410" i="3"/>
  <c r="N410" i="3" s="1"/>
  <c r="Q410" i="3" s="1"/>
  <c r="J410" i="3"/>
  <c r="M410" i="3" s="1"/>
  <c r="P410" i="3" s="1"/>
  <c r="I410" i="3"/>
  <c r="L410" i="3" s="1"/>
  <c r="O410" i="3" s="1"/>
  <c r="I410" i="4"/>
  <c r="M410" i="4" s="1"/>
  <c r="M910" i="4" s="1"/>
  <c r="F410" i="4"/>
  <c r="R410" i="3" l="1"/>
  <c r="U410" i="3"/>
  <c r="W410" i="3" s="1"/>
  <c r="D411" i="4"/>
  <c r="J410" i="4"/>
  <c r="N410" i="4" s="1"/>
  <c r="N910" i="4" s="1"/>
  <c r="I911" i="3" s="1" a="1"/>
  <c r="I411" i="3" a="1"/>
  <c r="R910" i="3"/>
  <c r="U910" i="3"/>
  <c r="W910" i="3" s="1"/>
  <c r="K911" i="3" l="1"/>
  <c r="N911" i="3" s="1"/>
  <c r="Q911" i="3" s="1"/>
  <c r="I911" i="3"/>
  <c r="L911" i="3" s="1"/>
  <c r="O911" i="3" s="1"/>
  <c r="J911" i="3"/>
  <c r="M911" i="3" s="1"/>
  <c r="P911" i="3" s="1"/>
  <c r="S910" i="3"/>
  <c r="T910" i="3"/>
  <c r="V910" i="3" s="1"/>
  <c r="X910" i="3" s="1"/>
  <c r="K411" i="3"/>
  <c r="N411" i="3" s="1"/>
  <c r="Q411" i="3" s="1"/>
  <c r="J411" i="3"/>
  <c r="M411" i="3" s="1"/>
  <c r="P411" i="3" s="1"/>
  <c r="I411" i="3"/>
  <c r="L411" i="3" s="1"/>
  <c r="O411" i="3" s="1"/>
  <c r="H411" i="4"/>
  <c r="L411" i="4" s="1"/>
  <c r="E411" i="4"/>
  <c r="S410" i="3"/>
  <c r="T410" i="3" s="1"/>
  <c r="V410" i="3" s="1"/>
  <c r="X410" i="3" s="1"/>
  <c r="R411" i="3" l="1"/>
  <c r="U411" i="3"/>
  <c r="W411" i="3" s="1"/>
  <c r="L911" i="4"/>
  <c r="F411" i="4"/>
  <c r="I411" i="4"/>
  <c r="M411" i="4" s="1"/>
  <c r="M911" i="4" s="1"/>
  <c r="R911" i="3"/>
  <c r="U911" i="3"/>
  <c r="W911" i="3" s="1"/>
  <c r="S911" i="3" l="1"/>
  <c r="T911" i="3"/>
  <c r="V911" i="3" s="1"/>
  <c r="X911" i="3" s="1"/>
  <c r="D412" i="4"/>
  <c r="J411" i="4"/>
  <c r="N411" i="4" s="1"/>
  <c r="N911" i="4" s="1"/>
  <c r="I912" i="3" a="1"/>
  <c r="I412" i="3" a="1"/>
  <c r="S411" i="3"/>
  <c r="T411" i="3"/>
  <c r="V411" i="3" s="1"/>
  <c r="X411" i="3" s="1"/>
  <c r="K912" i="3" l="1"/>
  <c r="N912" i="3" s="1"/>
  <c r="Q912" i="3" s="1"/>
  <c r="J912" i="3"/>
  <c r="M912" i="3" s="1"/>
  <c r="P912" i="3" s="1"/>
  <c r="I912" i="3"/>
  <c r="L912" i="3" s="1"/>
  <c r="O912" i="3" s="1"/>
  <c r="K412" i="3"/>
  <c r="N412" i="3" s="1"/>
  <c r="Q412" i="3" s="1"/>
  <c r="J412" i="3"/>
  <c r="M412" i="3" s="1"/>
  <c r="P412" i="3" s="1"/>
  <c r="I412" i="3"/>
  <c r="L412" i="3" s="1"/>
  <c r="O412" i="3" s="1"/>
  <c r="E412" i="4"/>
  <c r="H412" i="4"/>
  <c r="L412" i="4" s="1"/>
  <c r="L912" i="4" l="1"/>
  <c r="F412" i="4"/>
  <c r="I412" i="4"/>
  <c r="M412" i="4" s="1"/>
  <c r="M912" i="4" s="1"/>
  <c r="R412" i="3"/>
  <c r="U412" i="3"/>
  <c r="W412" i="3" s="1"/>
  <c r="R912" i="3"/>
  <c r="U912" i="3"/>
  <c r="W912" i="3" s="1"/>
  <c r="S912" i="3" l="1"/>
  <c r="T912" i="3"/>
  <c r="V912" i="3" s="1"/>
  <c r="X912" i="3" s="1"/>
  <c r="D413" i="4"/>
  <c r="J412" i="4"/>
  <c r="N412" i="4" s="1"/>
  <c r="N912" i="4" s="1"/>
  <c r="S412" i="3"/>
  <c r="T412" i="3"/>
  <c r="V412" i="3" s="1"/>
  <c r="X412" i="3" s="1"/>
  <c r="I413" i="3" a="1"/>
  <c r="I913" i="3" a="1"/>
  <c r="K913" i="3" l="1"/>
  <c r="N913" i="3" s="1"/>
  <c r="Q913" i="3" s="1"/>
  <c r="J913" i="3"/>
  <c r="M913" i="3" s="1"/>
  <c r="P913" i="3" s="1"/>
  <c r="I913" i="3"/>
  <c r="L913" i="3" s="1"/>
  <c r="O913" i="3" s="1"/>
  <c r="K413" i="3"/>
  <c r="N413" i="3" s="1"/>
  <c r="Q413" i="3" s="1"/>
  <c r="J413" i="3"/>
  <c r="M413" i="3" s="1"/>
  <c r="P413" i="3" s="1"/>
  <c r="I413" i="3"/>
  <c r="L413" i="3" s="1"/>
  <c r="O413" i="3" s="1"/>
  <c r="E413" i="4"/>
  <c r="H413" i="4"/>
  <c r="L413" i="4" s="1"/>
  <c r="L913" i="4" l="1"/>
  <c r="F413" i="4"/>
  <c r="I413" i="4"/>
  <c r="M413" i="4" s="1"/>
  <c r="M913" i="4" s="1"/>
  <c r="R413" i="3"/>
  <c r="U413" i="3"/>
  <c r="W413" i="3" s="1"/>
  <c r="R913" i="3"/>
  <c r="U913" i="3"/>
  <c r="W913" i="3" s="1"/>
  <c r="S913" i="3" l="1"/>
  <c r="T913" i="3"/>
  <c r="V913" i="3" s="1"/>
  <c r="X913" i="3" s="1"/>
  <c r="D414" i="4"/>
  <c r="J413" i="4"/>
  <c r="N413" i="4" s="1"/>
  <c r="N913" i="4" s="1"/>
  <c r="S413" i="3"/>
  <c r="T413" i="3"/>
  <c r="V413" i="3" s="1"/>
  <c r="X413" i="3" s="1"/>
  <c r="I414" i="3" a="1"/>
  <c r="I914" i="3" a="1"/>
  <c r="J414" i="3" l="1"/>
  <c r="M414" i="3" s="1"/>
  <c r="P414" i="3" s="1"/>
  <c r="I414" i="3"/>
  <c r="L414" i="3" s="1"/>
  <c r="O414" i="3" s="1"/>
  <c r="K414" i="3"/>
  <c r="N414" i="3" s="1"/>
  <c r="Q414" i="3" s="1"/>
  <c r="J914" i="3"/>
  <c r="M914" i="3" s="1"/>
  <c r="P914" i="3" s="1"/>
  <c r="I914" i="3"/>
  <c r="L914" i="3" s="1"/>
  <c r="O914" i="3" s="1"/>
  <c r="K914" i="3"/>
  <c r="N914" i="3" s="1"/>
  <c r="Q914" i="3" s="1"/>
  <c r="E414" i="4"/>
  <c r="H414" i="4"/>
  <c r="L414" i="4" s="1"/>
  <c r="I414" i="4" l="1"/>
  <c r="M414" i="4" s="1"/>
  <c r="M914" i="4" s="1"/>
  <c r="F414" i="4"/>
  <c r="L914" i="4"/>
  <c r="R914" i="3"/>
  <c r="U914" i="3"/>
  <c r="W914" i="3" s="1"/>
  <c r="R414" i="3"/>
  <c r="U414" i="3"/>
  <c r="W414" i="3" s="1"/>
  <c r="S914" i="3" l="1"/>
  <c r="T914" i="3" s="1"/>
  <c r="V914" i="3" s="1"/>
  <c r="X914" i="3" s="1"/>
  <c r="S414" i="3"/>
  <c r="T414" i="3"/>
  <c r="V414" i="3" s="1"/>
  <c r="X414" i="3" s="1"/>
  <c r="J414" i="4"/>
  <c r="N414" i="4" s="1"/>
  <c r="D415" i="4"/>
  <c r="H415" i="4" l="1"/>
  <c r="L415" i="4" s="1"/>
  <c r="E415" i="4"/>
  <c r="N914" i="4"/>
  <c r="I915" i="3" s="1" a="1"/>
  <c r="I415" i="3" a="1"/>
  <c r="I415" i="3" l="1"/>
  <c r="L415" i="3" s="1"/>
  <c r="O415" i="3" s="1"/>
  <c r="K415" i="3"/>
  <c r="N415" i="3" s="1"/>
  <c r="Q415" i="3" s="1"/>
  <c r="J415" i="3"/>
  <c r="M415" i="3" s="1"/>
  <c r="P415" i="3" s="1"/>
  <c r="K915" i="3"/>
  <c r="N915" i="3" s="1"/>
  <c r="Q915" i="3" s="1"/>
  <c r="I915" i="3"/>
  <c r="L915" i="3" s="1"/>
  <c r="O915" i="3" s="1"/>
  <c r="J915" i="3"/>
  <c r="M915" i="3" s="1"/>
  <c r="P915" i="3" s="1"/>
  <c r="I415" i="4"/>
  <c r="M415" i="4" s="1"/>
  <c r="M915" i="4" s="1"/>
  <c r="F415" i="4"/>
  <c r="L915" i="4"/>
  <c r="J415" i="4" l="1"/>
  <c r="N415" i="4" s="1"/>
  <c r="N915" i="4" s="1"/>
  <c r="I916" i="3" s="1" a="1"/>
  <c r="D416" i="4"/>
  <c r="R915" i="3"/>
  <c r="U915" i="3"/>
  <c r="W915" i="3" s="1"/>
  <c r="R415" i="3"/>
  <c r="U415" i="3"/>
  <c r="W415" i="3" s="1"/>
  <c r="J916" i="3" l="1"/>
  <c r="M916" i="3" s="1"/>
  <c r="P916" i="3" s="1"/>
  <c r="I916" i="3"/>
  <c r="L916" i="3" s="1"/>
  <c r="O916" i="3" s="1"/>
  <c r="K916" i="3"/>
  <c r="N916" i="3" s="1"/>
  <c r="Q916" i="3" s="1"/>
  <c r="S915" i="3"/>
  <c r="T915" i="3"/>
  <c r="V915" i="3" s="1"/>
  <c r="X915" i="3" s="1"/>
  <c r="H416" i="4"/>
  <c r="L416" i="4" s="1"/>
  <c r="E416" i="4"/>
  <c r="S415" i="3"/>
  <c r="T415" i="3"/>
  <c r="V415" i="3" s="1"/>
  <c r="X415" i="3" s="1"/>
  <c r="I416" i="3" a="1"/>
  <c r="F416" i="4" l="1"/>
  <c r="I416" i="4"/>
  <c r="M416" i="4" s="1"/>
  <c r="M916" i="4" s="1"/>
  <c r="L916" i="4"/>
  <c r="I416" i="3"/>
  <c r="L416" i="3" s="1"/>
  <c r="O416" i="3" s="1"/>
  <c r="K416" i="3"/>
  <c r="N416" i="3" s="1"/>
  <c r="Q416" i="3" s="1"/>
  <c r="J416" i="3"/>
  <c r="M416" i="3" s="1"/>
  <c r="P416" i="3" s="1"/>
  <c r="R916" i="3"/>
  <c r="U916" i="3"/>
  <c r="W916" i="3" s="1"/>
  <c r="R416" i="3" l="1"/>
  <c r="U416" i="3"/>
  <c r="W416" i="3" s="1"/>
  <c r="S916" i="3"/>
  <c r="T916" i="3"/>
  <c r="V916" i="3" s="1"/>
  <c r="X916" i="3" s="1"/>
  <c r="I417" i="3" a="1"/>
  <c r="J416" i="4"/>
  <c r="N416" i="4" s="1"/>
  <c r="N916" i="4" s="1"/>
  <c r="I917" i="3" s="1" a="1"/>
  <c r="D417" i="4"/>
  <c r="J917" i="3" l="1"/>
  <c r="M917" i="3" s="1"/>
  <c r="P917" i="3" s="1"/>
  <c r="K917" i="3"/>
  <c r="N917" i="3" s="1"/>
  <c r="Q917" i="3" s="1"/>
  <c r="I917" i="3"/>
  <c r="L917" i="3" s="1"/>
  <c r="O917" i="3" s="1"/>
  <c r="E417" i="4"/>
  <c r="H417" i="4"/>
  <c r="L417" i="4" s="1"/>
  <c r="J417" i="3"/>
  <c r="M417" i="3" s="1"/>
  <c r="P417" i="3" s="1"/>
  <c r="K417" i="3"/>
  <c r="N417" i="3" s="1"/>
  <c r="Q417" i="3" s="1"/>
  <c r="I417" i="3"/>
  <c r="L417" i="3" s="1"/>
  <c r="O417" i="3" s="1"/>
  <c r="S416" i="3"/>
  <c r="T416" i="3" s="1"/>
  <c r="V416" i="3" s="1"/>
  <c r="X416" i="3" s="1"/>
  <c r="R417" i="3" l="1"/>
  <c r="U417" i="3"/>
  <c r="W417" i="3" s="1"/>
  <c r="L917" i="4"/>
  <c r="F417" i="4"/>
  <c r="I417" i="4"/>
  <c r="M417" i="4" s="1"/>
  <c r="M917" i="4" s="1"/>
  <c r="R917" i="3"/>
  <c r="U917" i="3"/>
  <c r="W917" i="3" s="1"/>
  <c r="S917" i="3" l="1"/>
  <c r="T917" i="3"/>
  <c r="V917" i="3" s="1"/>
  <c r="X917" i="3" s="1"/>
  <c r="J417" i="4"/>
  <c r="N417" i="4" s="1"/>
  <c r="N917" i="4" s="1"/>
  <c r="I918" i="3" s="1" a="1"/>
  <c r="D418" i="4"/>
  <c r="S417" i="3"/>
  <c r="T417" i="3"/>
  <c r="V417" i="3" s="1"/>
  <c r="X417" i="3" s="1"/>
  <c r="I918" i="3" l="1"/>
  <c r="L918" i="3" s="1"/>
  <c r="O918" i="3" s="1"/>
  <c r="J918" i="3"/>
  <c r="M918" i="3" s="1"/>
  <c r="P918" i="3" s="1"/>
  <c r="K918" i="3"/>
  <c r="N918" i="3" s="1"/>
  <c r="Q918" i="3" s="1"/>
  <c r="E418" i="4"/>
  <c r="H418" i="4"/>
  <c r="L418" i="4" s="1"/>
  <c r="I418" i="3" a="1"/>
  <c r="K418" i="3" l="1"/>
  <c r="N418" i="3" s="1"/>
  <c r="Q418" i="3" s="1"/>
  <c r="J418" i="3"/>
  <c r="M418" i="3" s="1"/>
  <c r="P418" i="3" s="1"/>
  <c r="I418" i="3"/>
  <c r="L418" i="3" s="1"/>
  <c r="O418" i="3" s="1"/>
  <c r="L918" i="4"/>
  <c r="I418" i="4"/>
  <c r="M418" i="4" s="1"/>
  <c r="M918" i="4" s="1"/>
  <c r="F418" i="4"/>
  <c r="R918" i="3"/>
  <c r="U918" i="3"/>
  <c r="W918" i="3" s="1"/>
  <c r="D419" i="4" l="1"/>
  <c r="J418" i="4"/>
  <c r="N418" i="4" s="1"/>
  <c r="N918" i="4" s="1"/>
  <c r="S918" i="3"/>
  <c r="T918" i="3"/>
  <c r="V918" i="3" s="1"/>
  <c r="X918" i="3" s="1"/>
  <c r="I419" i="3" a="1"/>
  <c r="I919" i="3" a="1"/>
  <c r="R418" i="3"/>
  <c r="U418" i="3"/>
  <c r="W418" i="3" s="1"/>
  <c r="K919" i="3" l="1"/>
  <c r="N919" i="3" s="1"/>
  <c r="Q919" i="3" s="1"/>
  <c r="I919" i="3"/>
  <c r="L919" i="3" s="1"/>
  <c r="O919" i="3" s="1"/>
  <c r="J919" i="3"/>
  <c r="M919" i="3" s="1"/>
  <c r="P919" i="3" s="1"/>
  <c r="K419" i="3"/>
  <c r="N419" i="3" s="1"/>
  <c r="Q419" i="3" s="1"/>
  <c r="J419" i="3"/>
  <c r="M419" i="3" s="1"/>
  <c r="P419" i="3" s="1"/>
  <c r="I419" i="3"/>
  <c r="L419" i="3" s="1"/>
  <c r="O419" i="3" s="1"/>
  <c r="S418" i="3"/>
  <c r="T418" i="3" s="1"/>
  <c r="V418" i="3" s="1"/>
  <c r="X418" i="3" s="1"/>
  <c r="H419" i="4"/>
  <c r="L419" i="4" s="1"/>
  <c r="E419" i="4"/>
  <c r="R419" i="3" l="1"/>
  <c r="U419" i="3"/>
  <c r="W419" i="3" s="1"/>
  <c r="I419" i="4"/>
  <c r="M419" i="4" s="1"/>
  <c r="M919" i="4" s="1"/>
  <c r="F419" i="4"/>
  <c r="R919" i="3"/>
  <c r="U919" i="3"/>
  <c r="W919" i="3" s="1"/>
  <c r="L919" i="4"/>
  <c r="S919" i="3" l="1"/>
  <c r="T919" i="3"/>
  <c r="V919" i="3" s="1"/>
  <c r="X919" i="3" s="1"/>
  <c r="J419" i="4"/>
  <c r="N419" i="4" s="1"/>
  <c r="D420" i="4"/>
  <c r="S419" i="3"/>
  <c r="T419" i="3"/>
  <c r="V419" i="3" s="1"/>
  <c r="X419" i="3" s="1"/>
  <c r="H420" i="4" l="1"/>
  <c r="L420" i="4" s="1"/>
  <c r="E420" i="4"/>
  <c r="N919" i="4"/>
  <c r="I920" i="3" s="1" a="1"/>
  <c r="I420" i="3" a="1"/>
  <c r="K420" i="3" l="1"/>
  <c r="N420" i="3" s="1"/>
  <c r="Q420" i="3" s="1"/>
  <c r="J420" i="3"/>
  <c r="M420" i="3" s="1"/>
  <c r="P420" i="3" s="1"/>
  <c r="I420" i="3"/>
  <c r="L420" i="3" s="1"/>
  <c r="O420" i="3" s="1"/>
  <c r="F420" i="4"/>
  <c r="I420" i="4"/>
  <c r="M420" i="4" s="1"/>
  <c r="M920" i="4" s="1"/>
  <c r="K920" i="3"/>
  <c r="N920" i="3" s="1"/>
  <c r="Q920" i="3" s="1"/>
  <c r="J920" i="3"/>
  <c r="M920" i="3" s="1"/>
  <c r="P920" i="3" s="1"/>
  <c r="I920" i="3"/>
  <c r="L920" i="3" s="1"/>
  <c r="O920" i="3" s="1"/>
  <c r="L920" i="4"/>
  <c r="R920" i="3" l="1"/>
  <c r="U920" i="3"/>
  <c r="W920" i="3" s="1"/>
  <c r="D421" i="4"/>
  <c r="J420" i="4"/>
  <c r="N420" i="4" s="1"/>
  <c r="R420" i="3"/>
  <c r="U420" i="3"/>
  <c r="W420" i="3" s="1"/>
  <c r="N920" i="4" l="1"/>
  <c r="I921" i="3" s="1" a="1"/>
  <c r="I421" i="3" a="1"/>
  <c r="S420" i="3"/>
  <c r="T420" i="3" s="1"/>
  <c r="V420" i="3" s="1"/>
  <c r="X420" i="3" s="1"/>
  <c r="E421" i="4"/>
  <c r="H421" i="4"/>
  <c r="L421" i="4" s="1"/>
  <c r="S920" i="3"/>
  <c r="T920" i="3" s="1"/>
  <c r="V920" i="3" s="1"/>
  <c r="X920" i="3" s="1"/>
  <c r="F421" i="4" l="1"/>
  <c r="I421" i="4"/>
  <c r="M421" i="4" s="1"/>
  <c r="M921" i="4" s="1"/>
  <c r="L921" i="4"/>
  <c r="K421" i="3"/>
  <c r="N421" i="3" s="1"/>
  <c r="Q421" i="3" s="1"/>
  <c r="J421" i="3"/>
  <c r="M421" i="3" s="1"/>
  <c r="P421" i="3" s="1"/>
  <c r="I421" i="3"/>
  <c r="L421" i="3" s="1"/>
  <c r="O421" i="3" s="1"/>
  <c r="K921" i="3"/>
  <c r="N921" i="3" s="1"/>
  <c r="Q921" i="3" s="1"/>
  <c r="J921" i="3"/>
  <c r="M921" i="3" s="1"/>
  <c r="P921" i="3" s="1"/>
  <c r="I921" i="3"/>
  <c r="L921" i="3" s="1"/>
  <c r="O921" i="3" s="1"/>
  <c r="R421" i="3" l="1"/>
  <c r="U421" i="3"/>
  <c r="W421" i="3" s="1"/>
  <c r="R921" i="3"/>
  <c r="U921" i="3"/>
  <c r="W921" i="3" s="1"/>
  <c r="D422" i="4"/>
  <c r="J421" i="4"/>
  <c r="N421" i="4" s="1"/>
  <c r="H422" i="4" l="1"/>
  <c r="L422" i="4" s="1"/>
  <c r="E422" i="4"/>
  <c r="N921" i="4"/>
  <c r="I922" i="3" s="1" a="1"/>
  <c r="I422" i="3" a="1"/>
  <c r="S921" i="3"/>
  <c r="T921" i="3" s="1"/>
  <c r="V921" i="3" s="1"/>
  <c r="X921" i="3" s="1"/>
  <c r="S421" i="3"/>
  <c r="T421" i="3" s="1"/>
  <c r="V421" i="3" s="1"/>
  <c r="X421" i="3" s="1"/>
  <c r="J422" i="3" l="1"/>
  <c r="M422" i="3" s="1"/>
  <c r="P422" i="3" s="1"/>
  <c r="I422" i="3"/>
  <c r="L422" i="3" s="1"/>
  <c r="O422" i="3" s="1"/>
  <c r="K422" i="3"/>
  <c r="N422" i="3" s="1"/>
  <c r="Q422" i="3" s="1"/>
  <c r="I422" i="4"/>
  <c r="M422" i="4" s="1"/>
  <c r="M922" i="4" s="1"/>
  <c r="F422" i="4"/>
  <c r="J922" i="3"/>
  <c r="M922" i="3" s="1"/>
  <c r="P922" i="3" s="1"/>
  <c r="I922" i="3"/>
  <c r="L922" i="3" s="1"/>
  <c r="O922" i="3" s="1"/>
  <c r="K922" i="3"/>
  <c r="N922" i="3" s="1"/>
  <c r="Q922" i="3" s="1"/>
  <c r="L922" i="4"/>
  <c r="J422" i="4" l="1"/>
  <c r="N422" i="4" s="1"/>
  <c r="D423" i="4"/>
  <c r="R922" i="3"/>
  <c r="U922" i="3"/>
  <c r="W922" i="3" s="1"/>
  <c r="R422" i="3"/>
  <c r="U422" i="3"/>
  <c r="W422" i="3" s="1"/>
  <c r="S922" i="3" l="1"/>
  <c r="T922" i="3"/>
  <c r="V922" i="3" s="1"/>
  <c r="X922" i="3" s="1"/>
  <c r="H423" i="4"/>
  <c r="L423" i="4" s="1"/>
  <c r="E423" i="4"/>
  <c r="S422" i="3"/>
  <c r="T422" i="3"/>
  <c r="V422" i="3" s="1"/>
  <c r="X422" i="3" s="1"/>
  <c r="N922" i="4"/>
  <c r="I923" i="3" s="1" a="1"/>
  <c r="I423" i="3" a="1"/>
  <c r="I423" i="3" l="1"/>
  <c r="L423" i="3" s="1"/>
  <c r="O423" i="3" s="1"/>
  <c r="K423" i="3"/>
  <c r="N423" i="3" s="1"/>
  <c r="Q423" i="3" s="1"/>
  <c r="J423" i="3"/>
  <c r="M423" i="3" s="1"/>
  <c r="P423" i="3" s="1"/>
  <c r="I423" i="4"/>
  <c r="M423" i="4" s="1"/>
  <c r="M923" i="4" s="1"/>
  <c r="F423" i="4"/>
  <c r="K923" i="3"/>
  <c r="N923" i="3" s="1"/>
  <c r="Q923" i="3" s="1"/>
  <c r="I923" i="3"/>
  <c r="L923" i="3" s="1"/>
  <c r="O923" i="3" s="1"/>
  <c r="J923" i="3"/>
  <c r="M923" i="3" s="1"/>
  <c r="P923" i="3" s="1"/>
  <c r="L923" i="4"/>
  <c r="R923" i="3" l="1"/>
  <c r="U923" i="3"/>
  <c r="W923" i="3" s="1"/>
  <c r="D424" i="4"/>
  <c r="J423" i="4"/>
  <c r="N423" i="4" s="1"/>
  <c r="R423" i="3"/>
  <c r="U423" i="3"/>
  <c r="W423" i="3" s="1"/>
  <c r="S423" i="3" l="1"/>
  <c r="T423" i="3" s="1"/>
  <c r="V423" i="3" s="1"/>
  <c r="X423" i="3" s="1"/>
  <c r="N923" i="4"/>
  <c r="I924" i="3" s="1" a="1"/>
  <c r="I424" i="3" a="1"/>
  <c r="H424" i="4"/>
  <c r="L424" i="4" s="1"/>
  <c r="E424" i="4"/>
  <c r="S923" i="3"/>
  <c r="T923" i="3"/>
  <c r="V923" i="3" s="1"/>
  <c r="X923" i="3" s="1"/>
  <c r="L924" i="4" l="1"/>
  <c r="F424" i="4"/>
  <c r="I424" i="4"/>
  <c r="M424" i="4" s="1"/>
  <c r="M924" i="4" s="1"/>
  <c r="J924" i="3"/>
  <c r="M924" i="3" s="1"/>
  <c r="P924" i="3" s="1"/>
  <c r="I924" i="3"/>
  <c r="L924" i="3" s="1"/>
  <c r="O924" i="3" s="1"/>
  <c r="K924" i="3"/>
  <c r="N924" i="3" s="1"/>
  <c r="Q924" i="3" s="1"/>
  <c r="I424" i="3"/>
  <c r="L424" i="3" s="1"/>
  <c r="O424" i="3" s="1"/>
  <c r="K424" i="3"/>
  <c r="N424" i="3" s="1"/>
  <c r="Q424" i="3" s="1"/>
  <c r="J424" i="3"/>
  <c r="M424" i="3" s="1"/>
  <c r="P424" i="3" s="1"/>
  <c r="R424" i="3" l="1"/>
  <c r="U424" i="3"/>
  <c r="W424" i="3" s="1"/>
  <c r="R924" i="3"/>
  <c r="U924" i="3"/>
  <c r="W924" i="3" s="1"/>
  <c r="J424" i="4"/>
  <c r="N424" i="4" s="1"/>
  <c r="N924" i="4" s="1"/>
  <c r="D425" i="4"/>
  <c r="I925" i="3" a="1"/>
  <c r="E425" i="4" l="1"/>
  <c r="H425" i="4"/>
  <c r="L425" i="4" s="1"/>
  <c r="I925" i="3"/>
  <c r="L925" i="3" s="1"/>
  <c r="O925" i="3" s="1"/>
  <c r="J925" i="3"/>
  <c r="M925" i="3" s="1"/>
  <c r="P925" i="3" s="1"/>
  <c r="K925" i="3"/>
  <c r="N925" i="3" s="1"/>
  <c r="Q925" i="3" s="1"/>
  <c r="S924" i="3"/>
  <c r="T924" i="3" s="1"/>
  <c r="V924" i="3" s="1"/>
  <c r="X924" i="3" s="1"/>
  <c r="I425" i="3" a="1"/>
  <c r="S424" i="3"/>
  <c r="T424" i="3" s="1"/>
  <c r="V424" i="3" s="1"/>
  <c r="X424" i="3" s="1"/>
  <c r="R925" i="3" l="1"/>
  <c r="U925" i="3"/>
  <c r="W925" i="3" s="1"/>
  <c r="L925" i="4"/>
  <c r="J425" i="3"/>
  <c r="M425" i="3" s="1"/>
  <c r="P425" i="3" s="1"/>
  <c r="I425" i="3"/>
  <c r="L425" i="3" s="1"/>
  <c r="O425" i="3" s="1"/>
  <c r="K425" i="3"/>
  <c r="N425" i="3" s="1"/>
  <c r="Q425" i="3" s="1"/>
  <c r="I425" i="4"/>
  <c r="M425" i="4" s="1"/>
  <c r="M925" i="4" s="1"/>
  <c r="F425" i="4"/>
  <c r="R425" i="3" l="1"/>
  <c r="U425" i="3"/>
  <c r="W425" i="3" s="1"/>
  <c r="J425" i="4"/>
  <c r="N425" i="4" s="1"/>
  <c r="N925" i="4" s="1"/>
  <c r="I926" i="3" s="1" a="1"/>
  <c r="D426" i="4"/>
  <c r="S925" i="3"/>
  <c r="T925" i="3"/>
  <c r="V925" i="3" s="1"/>
  <c r="X925" i="3" s="1"/>
  <c r="I926" i="3" l="1"/>
  <c r="L926" i="3" s="1"/>
  <c r="O926" i="3" s="1"/>
  <c r="K926" i="3"/>
  <c r="N926" i="3" s="1"/>
  <c r="Q926" i="3" s="1"/>
  <c r="J926" i="3"/>
  <c r="M926" i="3" s="1"/>
  <c r="P926" i="3" s="1"/>
  <c r="H426" i="4"/>
  <c r="L426" i="4" s="1"/>
  <c r="E426" i="4"/>
  <c r="I426" i="3" a="1"/>
  <c r="S425" i="3"/>
  <c r="T425" i="3" s="1"/>
  <c r="V425" i="3" s="1"/>
  <c r="X425" i="3" s="1"/>
  <c r="K426" i="3" l="1"/>
  <c r="N426" i="3" s="1"/>
  <c r="Q426" i="3" s="1"/>
  <c r="J426" i="3"/>
  <c r="M426" i="3" s="1"/>
  <c r="P426" i="3" s="1"/>
  <c r="I426" i="3"/>
  <c r="L426" i="3" s="1"/>
  <c r="O426" i="3" s="1"/>
  <c r="I426" i="4"/>
  <c r="M426" i="4" s="1"/>
  <c r="M926" i="4" s="1"/>
  <c r="F426" i="4"/>
  <c r="L926" i="4"/>
  <c r="R926" i="3"/>
  <c r="U926" i="3"/>
  <c r="W926" i="3" s="1"/>
  <c r="S926" i="3" l="1"/>
  <c r="T926" i="3"/>
  <c r="V926" i="3" s="1"/>
  <c r="X926" i="3" s="1"/>
  <c r="D427" i="4"/>
  <c r="J426" i="4"/>
  <c r="N426" i="4" s="1"/>
  <c r="R426" i="3"/>
  <c r="U426" i="3"/>
  <c r="W426" i="3" s="1"/>
  <c r="S426" i="3" l="1"/>
  <c r="T426" i="3"/>
  <c r="V426" i="3" s="1"/>
  <c r="X426" i="3" s="1"/>
  <c r="H427" i="4"/>
  <c r="L427" i="4" s="1"/>
  <c r="E427" i="4"/>
  <c r="N926" i="4"/>
  <c r="I927" i="3" s="1" a="1"/>
  <c r="I427" i="3" a="1"/>
  <c r="K927" i="3" l="1"/>
  <c r="N927" i="3" s="1"/>
  <c r="Q927" i="3" s="1"/>
  <c r="I927" i="3"/>
  <c r="L927" i="3" s="1"/>
  <c r="O927" i="3" s="1"/>
  <c r="J927" i="3"/>
  <c r="M927" i="3" s="1"/>
  <c r="P927" i="3" s="1"/>
  <c r="F427" i="4"/>
  <c r="I427" i="4"/>
  <c r="M427" i="4" s="1"/>
  <c r="M927" i="4" s="1"/>
  <c r="K427" i="3"/>
  <c r="N427" i="3" s="1"/>
  <c r="Q427" i="3" s="1"/>
  <c r="J427" i="3"/>
  <c r="M427" i="3" s="1"/>
  <c r="P427" i="3" s="1"/>
  <c r="I427" i="3"/>
  <c r="L427" i="3" s="1"/>
  <c r="O427" i="3" s="1"/>
  <c r="L927" i="4"/>
  <c r="R427" i="3" l="1"/>
  <c r="U427" i="3"/>
  <c r="W427" i="3" s="1"/>
  <c r="J427" i="4"/>
  <c r="N427" i="4" s="1"/>
  <c r="D428" i="4"/>
  <c r="R927" i="3"/>
  <c r="U927" i="3"/>
  <c r="W927" i="3" s="1"/>
  <c r="S927" i="3" l="1"/>
  <c r="T927" i="3"/>
  <c r="V927" i="3" s="1"/>
  <c r="X927" i="3" s="1"/>
  <c r="N927" i="4"/>
  <c r="I928" i="3" s="1" a="1"/>
  <c r="I428" i="3" a="1"/>
  <c r="E428" i="4"/>
  <c r="H428" i="4"/>
  <c r="L428" i="4" s="1"/>
  <c r="S427" i="3"/>
  <c r="T427" i="3"/>
  <c r="V427" i="3" s="1"/>
  <c r="X427" i="3" s="1"/>
  <c r="F428" i="4" l="1"/>
  <c r="I428" i="4"/>
  <c r="M428" i="4" s="1"/>
  <c r="M928" i="4" s="1"/>
  <c r="K428" i="3"/>
  <c r="N428" i="3" s="1"/>
  <c r="Q428" i="3" s="1"/>
  <c r="J428" i="3"/>
  <c r="M428" i="3" s="1"/>
  <c r="P428" i="3" s="1"/>
  <c r="I428" i="3"/>
  <c r="L428" i="3" s="1"/>
  <c r="O428" i="3" s="1"/>
  <c r="K928" i="3"/>
  <c r="N928" i="3" s="1"/>
  <c r="Q928" i="3" s="1"/>
  <c r="J928" i="3"/>
  <c r="M928" i="3" s="1"/>
  <c r="P928" i="3" s="1"/>
  <c r="I928" i="3"/>
  <c r="L928" i="3" s="1"/>
  <c r="O928" i="3" s="1"/>
  <c r="L928" i="4"/>
  <c r="R928" i="3" l="1"/>
  <c r="U928" i="3"/>
  <c r="W928" i="3" s="1"/>
  <c r="R428" i="3"/>
  <c r="U428" i="3"/>
  <c r="W428" i="3" s="1"/>
  <c r="D429" i="4"/>
  <c r="J428" i="4"/>
  <c r="N428" i="4" s="1"/>
  <c r="N928" i="4" l="1"/>
  <c r="I929" i="3" s="1" a="1"/>
  <c r="I429" i="3" a="1"/>
  <c r="E429" i="4"/>
  <c r="H429" i="4"/>
  <c r="L429" i="4" s="1"/>
  <c r="S428" i="3"/>
  <c r="T428" i="3" s="1"/>
  <c r="V428" i="3" s="1"/>
  <c r="X428" i="3" s="1"/>
  <c r="S928" i="3"/>
  <c r="T928" i="3" s="1"/>
  <c r="V928" i="3" s="1"/>
  <c r="X928" i="3" s="1"/>
  <c r="L929" i="4" l="1"/>
  <c r="I429" i="4"/>
  <c r="M429" i="4" s="1"/>
  <c r="M929" i="4" s="1"/>
  <c r="F429" i="4"/>
  <c r="K429" i="3"/>
  <c r="N429" i="3" s="1"/>
  <c r="Q429" i="3" s="1"/>
  <c r="J429" i="3"/>
  <c r="M429" i="3" s="1"/>
  <c r="P429" i="3" s="1"/>
  <c r="I429" i="3"/>
  <c r="L429" i="3" s="1"/>
  <c r="O429" i="3" s="1"/>
  <c r="K929" i="3"/>
  <c r="N929" i="3" s="1"/>
  <c r="Q929" i="3" s="1"/>
  <c r="J929" i="3"/>
  <c r="M929" i="3" s="1"/>
  <c r="P929" i="3" s="1"/>
  <c r="I929" i="3"/>
  <c r="L929" i="3" s="1"/>
  <c r="O929" i="3" s="1"/>
  <c r="R429" i="3" l="1"/>
  <c r="U429" i="3"/>
  <c r="W429" i="3" s="1"/>
  <c r="D430" i="4"/>
  <c r="J429" i="4"/>
  <c r="N429" i="4" s="1"/>
  <c r="N929" i="4" s="1"/>
  <c r="R929" i="3"/>
  <c r="U929" i="3"/>
  <c r="W929" i="3" s="1"/>
  <c r="I430" i="3" a="1"/>
  <c r="I930" i="3" a="1"/>
  <c r="K930" i="3" l="1"/>
  <c r="N930" i="3" s="1"/>
  <c r="Q930" i="3" s="1"/>
  <c r="J930" i="3"/>
  <c r="M930" i="3" s="1"/>
  <c r="P930" i="3" s="1"/>
  <c r="I930" i="3"/>
  <c r="L930" i="3" s="1"/>
  <c r="O930" i="3" s="1"/>
  <c r="S929" i="3"/>
  <c r="T929" i="3"/>
  <c r="V929" i="3" s="1"/>
  <c r="X929" i="3" s="1"/>
  <c r="J430" i="3"/>
  <c r="M430" i="3" s="1"/>
  <c r="P430" i="3" s="1"/>
  <c r="I430" i="3"/>
  <c r="L430" i="3" s="1"/>
  <c r="O430" i="3" s="1"/>
  <c r="K430" i="3"/>
  <c r="N430" i="3" s="1"/>
  <c r="Q430" i="3" s="1"/>
  <c r="E430" i="4"/>
  <c r="H430" i="4"/>
  <c r="L430" i="4" s="1"/>
  <c r="S429" i="3"/>
  <c r="T429" i="3" s="1"/>
  <c r="V429" i="3" s="1"/>
  <c r="X429" i="3" s="1"/>
  <c r="R430" i="3" l="1"/>
  <c r="U430" i="3"/>
  <c r="W430" i="3" s="1"/>
  <c r="I430" i="4"/>
  <c r="M430" i="4" s="1"/>
  <c r="M930" i="4" s="1"/>
  <c r="F430" i="4"/>
  <c r="R930" i="3"/>
  <c r="U930" i="3"/>
  <c r="W930" i="3" s="1"/>
  <c r="L930" i="4"/>
  <c r="J430" i="4" l="1"/>
  <c r="N430" i="4" s="1"/>
  <c r="D431" i="4"/>
  <c r="S930" i="3"/>
  <c r="T930" i="3"/>
  <c r="V930" i="3" s="1"/>
  <c r="X930" i="3" s="1"/>
  <c r="S430" i="3"/>
  <c r="T430" i="3"/>
  <c r="V430" i="3" s="1"/>
  <c r="X430" i="3" s="1"/>
  <c r="H431" i="4" l="1"/>
  <c r="L431" i="4" s="1"/>
  <c r="E431" i="4"/>
  <c r="N930" i="4"/>
  <c r="I931" i="3" s="1" a="1"/>
  <c r="I431" i="3" a="1"/>
  <c r="I431" i="3" l="1"/>
  <c r="L431" i="3" s="1"/>
  <c r="O431" i="3" s="1"/>
  <c r="K431" i="3"/>
  <c r="N431" i="3" s="1"/>
  <c r="Q431" i="3" s="1"/>
  <c r="J431" i="3"/>
  <c r="M431" i="3" s="1"/>
  <c r="P431" i="3" s="1"/>
  <c r="I431" i="4"/>
  <c r="M431" i="4" s="1"/>
  <c r="M931" i="4" s="1"/>
  <c r="F431" i="4"/>
  <c r="K931" i="3"/>
  <c r="N931" i="3" s="1"/>
  <c r="Q931" i="3" s="1"/>
  <c r="J931" i="3"/>
  <c r="M931" i="3" s="1"/>
  <c r="P931" i="3" s="1"/>
  <c r="I931" i="3"/>
  <c r="L931" i="3" s="1"/>
  <c r="O931" i="3" s="1"/>
  <c r="L931" i="4"/>
  <c r="R931" i="3" l="1"/>
  <c r="U931" i="3"/>
  <c r="W931" i="3" s="1"/>
  <c r="J431" i="4"/>
  <c r="N431" i="4" s="1"/>
  <c r="D432" i="4"/>
  <c r="R431" i="3"/>
  <c r="U431" i="3"/>
  <c r="W431" i="3" s="1"/>
  <c r="N931" i="4" l="1"/>
  <c r="I932" i="3" s="1" a="1"/>
  <c r="I432" i="3" a="1"/>
  <c r="S431" i="3"/>
  <c r="T431" i="3"/>
  <c r="V431" i="3" s="1"/>
  <c r="X431" i="3" s="1"/>
  <c r="H432" i="4"/>
  <c r="L432" i="4" s="1"/>
  <c r="E432" i="4"/>
  <c r="S931" i="3"/>
  <c r="T931" i="3" s="1"/>
  <c r="V931" i="3" s="1"/>
  <c r="X931" i="3" s="1"/>
  <c r="I432" i="4" l="1"/>
  <c r="M432" i="4" s="1"/>
  <c r="M932" i="4" s="1"/>
  <c r="F432" i="4"/>
  <c r="L932" i="4"/>
  <c r="I432" i="3"/>
  <c r="L432" i="3" s="1"/>
  <c r="O432" i="3" s="1"/>
  <c r="K432" i="3"/>
  <c r="N432" i="3" s="1"/>
  <c r="Q432" i="3" s="1"/>
  <c r="J432" i="3"/>
  <c r="M432" i="3" s="1"/>
  <c r="P432" i="3" s="1"/>
  <c r="J932" i="3"/>
  <c r="M932" i="3" s="1"/>
  <c r="P932" i="3" s="1"/>
  <c r="I932" i="3"/>
  <c r="L932" i="3" s="1"/>
  <c r="O932" i="3" s="1"/>
  <c r="K932" i="3"/>
  <c r="N932" i="3" s="1"/>
  <c r="Q932" i="3" s="1"/>
  <c r="R432" i="3" l="1"/>
  <c r="U432" i="3"/>
  <c r="W432" i="3" s="1"/>
  <c r="J432" i="4"/>
  <c r="N432" i="4" s="1"/>
  <c r="D433" i="4"/>
  <c r="R932" i="3"/>
  <c r="U932" i="3"/>
  <c r="W932" i="3" s="1"/>
  <c r="H433" i="4" l="1"/>
  <c r="L433" i="4" s="1"/>
  <c r="E433" i="4"/>
  <c r="N932" i="4"/>
  <c r="I933" i="3" s="1" a="1"/>
  <c r="I433" i="3" a="1"/>
  <c r="S932" i="3"/>
  <c r="T932" i="3"/>
  <c r="V932" i="3" s="1"/>
  <c r="X932" i="3" s="1"/>
  <c r="S432" i="3"/>
  <c r="T432" i="3"/>
  <c r="V432" i="3" s="1"/>
  <c r="X432" i="3" s="1"/>
  <c r="J433" i="3" l="1"/>
  <c r="M433" i="3" s="1"/>
  <c r="P433" i="3" s="1"/>
  <c r="K433" i="3"/>
  <c r="N433" i="3" s="1"/>
  <c r="Q433" i="3" s="1"/>
  <c r="I433" i="3"/>
  <c r="L433" i="3" s="1"/>
  <c r="O433" i="3" s="1"/>
  <c r="I433" i="4"/>
  <c r="M433" i="4" s="1"/>
  <c r="M933" i="4" s="1"/>
  <c r="F433" i="4"/>
  <c r="I933" i="3"/>
  <c r="L933" i="3" s="1"/>
  <c r="O933" i="3" s="1"/>
  <c r="J933" i="3"/>
  <c r="M933" i="3" s="1"/>
  <c r="P933" i="3" s="1"/>
  <c r="K933" i="3"/>
  <c r="N933" i="3" s="1"/>
  <c r="Q933" i="3" s="1"/>
  <c r="L933" i="4"/>
  <c r="J433" i="4" l="1"/>
  <c r="N433" i="4" s="1"/>
  <c r="D434" i="4"/>
  <c r="R933" i="3"/>
  <c r="U933" i="3"/>
  <c r="W933" i="3" s="1"/>
  <c r="R433" i="3"/>
  <c r="U433" i="3"/>
  <c r="W433" i="3" s="1"/>
  <c r="H434" i="4" l="1"/>
  <c r="L434" i="4" s="1"/>
  <c r="E434" i="4"/>
  <c r="S933" i="3"/>
  <c r="T933" i="3" s="1"/>
  <c r="V933" i="3" s="1"/>
  <c r="X933" i="3" s="1"/>
  <c r="N933" i="4"/>
  <c r="I934" i="3" s="1" a="1"/>
  <c r="I434" i="3" a="1"/>
  <c r="S433" i="3"/>
  <c r="T433" i="3" s="1"/>
  <c r="V433" i="3" s="1"/>
  <c r="X433" i="3" s="1"/>
  <c r="I934" i="3" l="1"/>
  <c r="L934" i="3" s="1"/>
  <c r="O934" i="3" s="1"/>
  <c r="J934" i="3"/>
  <c r="M934" i="3" s="1"/>
  <c r="P934" i="3" s="1"/>
  <c r="K934" i="3"/>
  <c r="N934" i="3" s="1"/>
  <c r="Q934" i="3" s="1"/>
  <c r="I434" i="4"/>
  <c r="M434" i="4" s="1"/>
  <c r="M934" i="4" s="1"/>
  <c r="F434" i="4"/>
  <c r="K434" i="3"/>
  <c r="N434" i="3" s="1"/>
  <c r="Q434" i="3" s="1"/>
  <c r="J434" i="3"/>
  <c r="M434" i="3" s="1"/>
  <c r="P434" i="3" s="1"/>
  <c r="I434" i="3"/>
  <c r="L434" i="3" s="1"/>
  <c r="O434" i="3" s="1"/>
  <c r="L934" i="4"/>
  <c r="R434" i="3" l="1"/>
  <c r="U434" i="3"/>
  <c r="W434" i="3" s="1"/>
  <c r="D435" i="4"/>
  <c r="J434" i="4"/>
  <c r="N434" i="4" s="1"/>
  <c r="R934" i="3"/>
  <c r="U934" i="3"/>
  <c r="W934" i="3" s="1"/>
  <c r="H435" i="4" l="1"/>
  <c r="L435" i="4" s="1"/>
  <c r="E435" i="4"/>
  <c r="S934" i="3"/>
  <c r="T934" i="3"/>
  <c r="V934" i="3" s="1"/>
  <c r="X934" i="3" s="1"/>
  <c r="S434" i="3"/>
  <c r="T434" i="3" s="1"/>
  <c r="V434" i="3" s="1"/>
  <c r="X434" i="3" s="1"/>
  <c r="N934" i="4"/>
  <c r="I935" i="3" s="1" a="1"/>
  <c r="I435" i="3" a="1"/>
  <c r="K435" i="3" l="1"/>
  <c r="N435" i="3" s="1"/>
  <c r="Q435" i="3" s="1"/>
  <c r="J435" i="3"/>
  <c r="M435" i="3" s="1"/>
  <c r="P435" i="3" s="1"/>
  <c r="I435" i="3"/>
  <c r="L435" i="3" s="1"/>
  <c r="O435" i="3" s="1"/>
  <c r="K935" i="3"/>
  <c r="N935" i="3" s="1"/>
  <c r="Q935" i="3" s="1"/>
  <c r="I935" i="3"/>
  <c r="L935" i="3" s="1"/>
  <c r="O935" i="3" s="1"/>
  <c r="J935" i="3"/>
  <c r="M935" i="3" s="1"/>
  <c r="P935" i="3" s="1"/>
  <c r="F435" i="4"/>
  <c r="I435" i="4"/>
  <c r="M435" i="4" s="1"/>
  <c r="M935" i="4" s="1"/>
  <c r="L935" i="4"/>
  <c r="R935" i="3" l="1"/>
  <c r="U935" i="3"/>
  <c r="W935" i="3" s="1"/>
  <c r="D436" i="4"/>
  <c r="J435" i="4"/>
  <c r="N435" i="4" s="1"/>
  <c r="R435" i="3"/>
  <c r="U435" i="3"/>
  <c r="W435" i="3" s="1"/>
  <c r="N935" i="4" l="1"/>
  <c r="I936" i="3" s="1" a="1"/>
  <c r="I436" i="3" a="1"/>
  <c r="S435" i="3"/>
  <c r="T435" i="3" s="1"/>
  <c r="V435" i="3" s="1"/>
  <c r="X435" i="3" s="1"/>
  <c r="E436" i="4"/>
  <c r="H436" i="4"/>
  <c r="L436" i="4" s="1"/>
  <c r="S935" i="3"/>
  <c r="T935" i="3"/>
  <c r="V935" i="3" s="1"/>
  <c r="X935" i="3" s="1"/>
  <c r="L936" i="4" l="1"/>
  <c r="F436" i="4"/>
  <c r="I436" i="4"/>
  <c r="M436" i="4" s="1"/>
  <c r="M936" i="4" s="1"/>
  <c r="K436" i="3"/>
  <c r="N436" i="3" s="1"/>
  <c r="Q436" i="3" s="1"/>
  <c r="J436" i="3"/>
  <c r="M436" i="3" s="1"/>
  <c r="P436" i="3" s="1"/>
  <c r="I436" i="3"/>
  <c r="L436" i="3" s="1"/>
  <c r="O436" i="3" s="1"/>
  <c r="K936" i="3"/>
  <c r="N936" i="3" s="1"/>
  <c r="Q936" i="3" s="1"/>
  <c r="J936" i="3"/>
  <c r="M936" i="3" s="1"/>
  <c r="P936" i="3" s="1"/>
  <c r="I936" i="3"/>
  <c r="L936" i="3" s="1"/>
  <c r="O936" i="3" s="1"/>
  <c r="R436" i="3" l="1"/>
  <c r="U436" i="3"/>
  <c r="W436" i="3" s="1"/>
  <c r="D437" i="4"/>
  <c r="J436" i="4"/>
  <c r="N436" i="4" s="1"/>
  <c r="N936" i="4" s="1"/>
  <c r="I937" i="3" s="1" a="1"/>
  <c r="R936" i="3"/>
  <c r="U936" i="3"/>
  <c r="W936" i="3" s="1"/>
  <c r="I437" i="3" a="1"/>
  <c r="K937" i="3" l="1"/>
  <c r="N937" i="3" s="1"/>
  <c r="Q937" i="3" s="1"/>
  <c r="J937" i="3"/>
  <c r="M937" i="3" s="1"/>
  <c r="P937" i="3" s="1"/>
  <c r="I937" i="3"/>
  <c r="L937" i="3" s="1"/>
  <c r="O937" i="3" s="1"/>
  <c r="S936" i="3"/>
  <c r="T936" i="3"/>
  <c r="V936" i="3" s="1"/>
  <c r="X936" i="3" s="1"/>
  <c r="K437" i="3"/>
  <c r="N437" i="3" s="1"/>
  <c r="Q437" i="3" s="1"/>
  <c r="J437" i="3"/>
  <c r="M437" i="3" s="1"/>
  <c r="P437" i="3" s="1"/>
  <c r="I437" i="3"/>
  <c r="L437" i="3" s="1"/>
  <c r="O437" i="3" s="1"/>
  <c r="E437" i="4"/>
  <c r="H437" i="4"/>
  <c r="L437" i="4" s="1"/>
  <c r="S436" i="3"/>
  <c r="T436" i="3" s="1"/>
  <c r="V436" i="3" s="1"/>
  <c r="X436" i="3" s="1"/>
  <c r="F437" i="4" l="1"/>
  <c r="I437" i="4"/>
  <c r="M437" i="4" s="1"/>
  <c r="M937" i="4" s="1"/>
  <c r="R437" i="3"/>
  <c r="U437" i="3"/>
  <c r="W437" i="3" s="1"/>
  <c r="L937" i="4"/>
  <c r="R937" i="3"/>
  <c r="U937" i="3"/>
  <c r="W937" i="3" s="1"/>
  <c r="S937" i="3" l="1"/>
  <c r="T937" i="3"/>
  <c r="V937" i="3" s="1"/>
  <c r="X937" i="3" s="1"/>
  <c r="S437" i="3"/>
  <c r="T437" i="3" s="1"/>
  <c r="V437" i="3" s="1"/>
  <c r="X437" i="3" s="1"/>
  <c r="D438" i="4"/>
  <c r="J437" i="4"/>
  <c r="N437" i="4" s="1"/>
  <c r="N937" i="4" l="1"/>
  <c r="I938" i="3" s="1" a="1"/>
  <c r="I438" i="3" a="1"/>
  <c r="E438" i="4"/>
  <c r="H438" i="4"/>
  <c r="L438" i="4" s="1"/>
  <c r="L938" i="4" l="1"/>
  <c r="I438" i="4"/>
  <c r="M438" i="4" s="1"/>
  <c r="M938" i="4" s="1"/>
  <c r="F438" i="4"/>
  <c r="J438" i="3"/>
  <c r="M438" i="3" s="1"/>
  <c r="P438" i="3" s="1"/>
  <c r="I438" i="3"/>
  <c r="L438" i="3" s="1"/>
  <c r="O438" i="3" s="1"/>
  <c r="K438" i="3"/>
  <c r="N438" i="3" s="1"/>
  <c r="Q438" i="3" s="1"/>
  <c r="K938" i="3"/>
  <c r="N938" i="3" s="1"/>
  <c r="Q938" i="3" s="1"/>
  <c r="J938" i="3"/>
  <c r="M938" i="3" s="1"/>
  <c r="P938" i="3" s="1"/>
  <c r="I938" i="3"/>
  <c r="L938" i="3" s="1"/>
  <c r="O938" i="3" s="1"/>
  <c r="R438" i="3" l="1"/>
  <c r="U438" i="3"/>
  <c r="W438" i="3" s="1"/>
  <c r="J438" i="4"/>
  <c r="N438" i="4" s="1"/>
  <c r="N938" i="4" s="1"/>
  <c r="D439" i="4"/>
  <c r="R938" i="3"/>
  <c r="U938" i="3"/>
  <c r="W938" i="3" s="1"/>
  <c r="I439" i="3" a="1"/>
  <c r="I939" i="3" a="1"/>
  <c r="K939" i="3" l="1"/>
  <c r="N939" i="3" s="1"/>
  <c r="Q939" i="3" s="1"/>
  <c r="J939" i="3"/>
  <c r="M939" i="3" s="1"/>
  <c r="P939" i="3" s="1"/>
  <c r="I939" i="3"/>
  <c r="L939" i="3" s="1"/>
  <c r="O939" i="3" s="1"/>
  <c r="S938" i="3"/>
  <c r="T938" i="3"/>
  <c r="V938" i="3" s="1"/>
  <c r="X938" i="3" s="1"/>
  <c r="I439" i="3"/>
  <c r="L439" i="3" s="1"/>
  <c r="O439" i="3" s="1"/>
  <c r="K439" i="3"/>
  <c r="N439" i="3" s="1"/>
  <c r="Q439" i="3" s="1"/>
  <c r="J439" i="3"/>
  <c r="M439" i="3" s="1"/>
  <c r="P439" i="3" s="1"/>
  <c r="H439" i="4"/>
  <c r="L439" i="4" s="1"/>
  <c r="E439" i="4"/>
  <c r="S438" i="3"/>
  <c r="T438" i="3" s="1"/>
  <c r="V438" i="3" s="1"/>
  <c r="X438" i="3" s="1"/>
  <c r="R439" i="3" l="1"/>
  <c r="U439" i="3"/>
  <c r="W439" i="3" s="1"/>
  <c r="I439" i="4"/>
  <c r="M439" i="4" s="1"/>
  <c r="M939" i="4" s="1"/>
  <c r="F439" i="4"/>
  <c r="L939" i="4"/>
  <c r="R939" i="3"/>
  <c r="U939" i="3"/>
  <c r="W939" i="3" s="1"/>
  <c r="J439" i="4" l="1"/>
  <c r="N439" i="4" s="1"/>
  <c r="D440" i="4"/>
  <c r="S939" i="3"/>
  <c r="T939" i="3" s="1"/>
  <c r="V939" i="3" s="1"/>
  <c r="X939" i="3" s="1"/>
  <c r="S439" i="3"/>
  <c r="T439" i="3" s="1"/>
  <c r="V439" i="3" s="1"/>
  <c r="X439" i="3" s="1"/>
  <c r="N939" i="4" l="1"/>
  <c r="I940" i="3" s="1" a="1"/>
  <c r="I440" i="3" a="1"/>
  <c r="H440" i="4"/>
  <c r="L440" i="4" s="1"/>
  <c r="E440" i="4"/>
  <c r="I440" i="4" l="1"/>
  <c r="M440" i="4" s="1"/>
  <c r="M940" i="4" s="1"/>
  <c r="F440" i="4"/>
  <c r="L940" i="4"/>
  <c r="I440" i="3"/>
  <c r="L440" i="3" s="1"/>
  <c r="O440" i="3" s="1"/>
  <c r="K440" i="3"/>
  <c r="N440" i="3" s="1"/>
  <c r="Q440" i="3" s="1"/>
  <c r="J440" i="3"/>
  <c r="M440" i="3" s="1"/>
  <c r="P440" i="3" s="1"/>
  <c r="J940" i="3"/>
  <c r="M940" i="3" s="1"/>
  <c r="P940" i="3" s="1"/>
  <c r="I940" i="3"/>
  <c r="L940" i="3" s="1"/>
  <c r="O940" i="3" s="1"/>
  <c r="K940" i="3"/>
  <c r="N940" i="3" s="1"/>
  <c r="Q940" i="3" s="1"/>
  <c r="R440" i="3" l="1"/>
  <c r="U440" i="3"/>
  <c r="W440" i="3" s="1"/>
  <c r="J440" i="4"/>
  <c r="N440" i="4" s="1"/>
  <c r="D441" i="4"/>
  <c r="R940" i="3"/>
  <c r="U940" i="3"/>
  <c r="W940" i="3" s="1"/>
  <c r="S940" i="3" l="1"/>
  <c r="T940" i="3"/>
  <c r="V940" i="3" s="1"/>
  <c r="X940" i="3" s="1"/>
  <c r="N940" i="4"/>
  <c r="I941" i="3" s="1" a="1"/>
  <c r="I441" i="3" a="1"/>
  <c r="H441" i="4"/>
  <c r="L441" i="4" s="1"/>
  <c r="E441" i="4"/>
  <c r="S440" i="3"/>
  <c r="T440" i="3"/>
  <c r="V440" i="3" s="1"/>
  <c r="X440" i="3" s="1"/>
  <c r="L941" i="4" l="1"/>
  <c r="I941" i="3"/>
  <c r="L941" i="3" s="1"/>
  <c r="O941" i="3" s="1"/>
  <c r="J941" i="3"/>
  <c r="M941" i="3" s="1"/>
  <c r="P941" i="3" s="1"/>
  <c r="K941" i="3"/>
  <c r="N941" i="3" s="1"/>
  <c r="Q941" i="3" s="1"/>
  <c r="I441" i="4"/>
  <c r="M441" i="4" s="1"/>
  <c r="M941" i="4" s="1"/>
  <c r="F441" i="4"/>
  <c r="J441" i="3"/>
  <c r="M441" i="3" s="1"/>
  <c r="P441" i="3" s="1"/>
  <c r="K441" i="3"/>
  <c r="N441" i="3" s="1"/>
  <c r="Q441" i="3" s="1"/>
  <c r="I441" i="3"/>
  <c r="L441" i="3" s="1"/>
  <c r="O441" i="3" s="1"/>
  <c r="J441" i="4" l="1"/>
  <c r="N441" i="4" s="1"/>
  <c r="N941" i="4" s="1"/>
  <c r="D442" i="4"/>
  <c r="R941" i="3"/>
  <c r="U941" i="3"/>
  <c r="W941" i="3" s="1"/>
  <c r="R441" i="3"/>
  <c r="U441" i="3"/>
  <c r="W441" i="3" s="1"/>
  <c r="I442" i="3" a="1"/>
  <c r="I942" i="3" a="1"/>
  <c r="S441" i="3" l="1"/>
  <c r="T441" i="3"/>
  <c r="V441" i="3" s="1"/>
  <c r="X441" i="3" s="1"/>
  <c r="S941" i="3"/>
  <c r="T941" i="3" s="1"/>
  <c r="V941" i="3" s="1"/>
  <c r="X941" i="3" s="1"/>
  <c r="I942" i="3"/>
  <c r="L942" i="3" s="1"/>
  <c r="O942" i="3" s="1"/>
  <c r="J942" i="3"/>
  <c r="M942" i="3" s="1"/>
  <c r="P942" i="3" s="1"/>
  <c r="K942" i="3"/>
  <c r="N942" i="3" s="1"/>
  <c r="Q942" i="3" s="1"/>
  <c r="H442" i="4"/>
  <c r="L442" i="4" s="1"/>
  <c r="E442" i="4"/>
  <c r="K442" i="3"/>
  <c r="N442" i="3" s="1"/>
  <c r="Q442" i="3" s="1"/>
  <c r="J442" i="3"/>
  <c r="M442" i="3" s="1"/>
  <c r="P442" i="3" s="1"/>
  <c r="I442" i="3"/>
  <c r="L442" i="3" s="1"/>
  <c r="O442" i="3" s="1"/>
  <c r="L942" i="4" l="1"/>
  <c r="R442" i="3"/>
  <c r="U442" i="3"/>
  <c r="W442" i="3" s="1"/>
  <c r="R942" i="3"/>
  <c r="U942" i="3"/>
  <c r="W942" i="3" s="1"/>
  <c r="I442" i="4"/>
  <c r="M442" i="4" s="1"/>
  <c r="M942" i="4" s="1"/>
  <c r="F442" i="4"/>
  <c r="D443" i="4" l="1"/>
  <c r="J442" i="4"/>
  <c r="N442" i="4" s="1"/>
  <c r="N942" i="4" s="1"/>
  <c r="S442" i="3"/>
  <c r="T442" i="3"/>
  <c r="V442" i="3" s="1"/>
  <c r="X442" i="3" s="1"/>
  <c r="S942" i="3"/>
  <c r="T942" i="3"/>
  <c r="V942" i="3" s="1"/>
  <c r="X942" i="3" s="1"/>
  <c r="I943" i="3" a="1"/>
  <c r="K943" i="3" l="1"/>
  <c r="N943" i="3" s="1"/>
  <c r="Q943" i="3" s="1"/>
  <c r="I943" i="3"/>
  <c r="L943" i="3" s="1"/>
  <c r="O943" i="3" s="1"/>
  <c r="J943" i="3"/>
  <c r="M943" i="3" s="1"/>
  <c r="P943" i="3" s="1"/>
  <c r="I443" i="3" a="1"/>
  <c r="H443" i="4"/>
  <c r="L443" i="4" s="1"/>
  <c r="E443" i="4"/>
  <c r="F443" i="4" l="1"/>
  <c r="I443" i="4"/>
  <c r="M443" i="4" s="1"/>
  <c r="M943" i="4" s="1"/>
  <c r="L943" i="4"/>
  <c r="K443" i="3"/>
  <c r="N443" i="3" s="1"/>
  <c r="Q443" i="3" s="1"/>
  <c r="J443" i="3"/>
  <c r="M443" i="3" s="1"/>
  <c r="P443" i="3" s="1"/>
  <c r="I443" i="3"/>
  <c r="L443" i="3" s="1"/>
  <c r="O443" i="3" s="1"/>
  <c r="R943" i="3"/>
  <c r="U943" i="3"/>
  <c r="W943" i="3" s="1"/>
  <c r="R443" i="3" l="1"/>
  <c r="U443" i="3"/>
  <c r="W443" i="3" s="1"/>
  <c r="S943" i="3"/>
  <c r="T943" i="3"/>
  <c r="V943" i="3" s="1"/>
  <c r="X943" i="3" s="1"/>
  <c r="D444" i="4"/>
  <c r="J443" i="4"/>
  <c r="N443" i="4" s="1"/>
  <c r="E444" i="4" l="1"/>
  <c r="H444" i="4"/>
  <c r="L444" i="4" s="1"/>
  <c r="N943" i="4"/>
  <c r="I944" i="3" s="1" a="1"/>
  <c r="I444" i="3" a="1"/>
  <c r="S443" i="3"/>
  <c r="T443" i="3" s="1"/>
  <c r="V443" i="3" s="1"/>
  <c r="X443" i="3" s="1"/>
  <c r="K444" i="3" l="1"/>
  <c r="N444" i="3" s="1"/>
  <c r="Q444" i="3" s="1"/>
  <c r="J444" i="3"/>
  <c r="M444" i="3" s="1"/>
  <c r="P444" i="3" s="1"/>
  <c r="I444" i="3"/>
  <c r="L444" i="3" s="1"/>
  <c r="O444" i="3" s="1"/>
  <c r="L944" i="4"/>
  <c r="K944" i="3"/>
  <c r="N944" i="3" s="1"/>
  <c r="Q944" i="3" s="1"/>
  <c r="J944" i="3"/>
  <c r="M944" i="3" s="1"/>
  <c r="P944" i="3" s="1"/>
  <c r="I944" i="3"/>
  <c r="L944" i="3" s="1"/>
  <c r="O944" i="3" s="1"/>
  <c r="F444" i="4"/>
  <c r="I444" i="4"/>
  <c r="M444" i="4" s="1"/>
  <c r="M944" i="4" s="1"/>
  <c r="R944" i="3" l="1"/>
  <c r="U944" i="3"/>
  <c r="W944" i="3" s="1"/>
  <c r="D445" i="4"/>
  <c r="J444" i="4"/>
  <c r="N444" i="4" s="1"/>
  <c r="N944" i="4" s="1"/>
  <c r="I445" i="3" a="1"/>
  <c r="I945" i="3" a="1"/>
  <c r="R444" i="3"/>
  <c r="U444" i="3"/>
  <c r="W444" i="3" s="1"/>
  <c r="K445" i="3" l="1"/>
  <c r="N445" i="3" s="1"/>
  <c r="Q445" i="3" s="1"/>
  <c r="J445" i="3"/>
  <c r="M445" i="3" s="1"/>
  <c r="P445" i="3" s="1"/>
  <c r="I445" i="3"/>
  <c r="L445" i="3" s="1"/>
  <c r="O445" i="3" s="1"/>
  <c r="E445" i="4"/>
  <c r="H445" i="4"/>
  <c r="L445" i="4" s="1"/>
  <c r="K945" i="3"/>
  <c r="N945" i="3" s="1"/>
  <c r="Q945" i="3" s="1"/>
  <c r="J945" i="3"/>
  <c r="M945" i="3" s="1"/>
  <c r="P945" i="3" s="1"/>
  <c r="I945" i="3"/>
  <c r="L945" i="3" s="1"/>
  <c r="O945" i="3" s="1"/>
  <c r="S444" i="3"/>
  <c r="T444" i="3" s="1"/>
  <c r="V444" i="3" s="1"/>
  <c r="X444" i="3" s="1"/>
  <c r="S944" i="3"/>
  <c r="T944" i="3" s="1"/>
  <c r="V944" i="3" s="1"/>
  <c r="X944" i="3" s="1"/>
  <c r="R945" i="3" l="1"/>
  <c r="U945" i="3"/>
  <c r="W945" i="3" s="1"/>
  <c r="L945" i="4"/>
  <c r="F445" i="4"/>
  <c r="I445" i="4"/>
  <c r="M445" i="4" s="1"/>
  <c r="M945" i="4" s="1"/>
  <c r="R445" i="3"/>
  <c r="U445" i="3"/>
  <c r="W445" i="3" s="1"/>
  <c r="S445" i="3" l="1"/>
  <c r="T445" i="3"/>
  <c r="V445" i="3" s="1"/>
  <c r="X445" i="3" s="1"/>
  <c r="D446" i="4"/>
  <c r="J445" i="4"/>
  <c r="N445" i="4" s="1"/>
  <c r="N945" i="4" s="1"/>
  <c r="I946" i="3" s="1" a="1"/>
  <c r="S945" i="3"/>
  <c r="T945" i="3"/>
  <c r="V945" i="3" s="1"/>
  <c r="X945" i="3" s="1"/>
  <c r="K946" i="3" l="1"/>
  <c r="N946" i="3" s="1"/>
  <c r="Q946" i="3" s="1"/>
  <c r="J946" i="3"/>
  <c r="M946" i="3" s="1"/>
  <c r="P946" i="3" s="1"/>
  <c r="I946" i="3"/>
  <c r="L946" i="3" s="1"/>
  <c r="O946" i="3" s="1"/>
  <c r="E446" i="4"/>
  <c r="H446" i="4"/>
  <c r="L446" i="4" s="1"/>
  <c r="I446" i="3" a="1"/>
  <c r="J446" i="3" l="1"/>
  <c r="M446" i="3" s="1"/>
  <c r="P446" i="3" s="1"/>
  <c r="I446" i="3"/>
  <c r="L446" i="3" s="1"/>
  <c r="O446" i="3" s="1"/>
  <c r="K446" i="3"/>
  <c r="N446" i="3" s="1"/>
  <c r="Q446" i="3" s="1"/>
  <c r="L946" i="4"/>
  <c r="I446" i="4"/>
  <c r="M446" i="4" s="1"/>
  <c r="M946" i="4" s="1"/>
  <c r="F446" i="4"/>
  <c r="R946" i="3"/>
  <c r="U946" i="3"/>
  <c r="W946" i="3" s="1"/>
  <c r="S946" i="3" l="1"/>
  <c r="T946" i="3"/>
  <c r="V946" i="3" s="1"/>
  <c r="X946" i="3" s="1"/>
  <c r="J446" i="4"/>
  <c r="N446" i="4" s="1"/>
  <c r="N946" i="4" s="1"/>
  <c r="D447" i="4"/>
  <c r="I447" i="3" a="1"/>
  <c r="I947" i="3" a="1"/>
  <c r="R446" i="3"/>
  <c r="U446" i="3"/>
  <c r="W446" i="3" s="1"/>
  <c r="I447" i="3" l="1"/>
  <c r="L447" i="3" s="1"/>
  <c r="O447" i="3" s="1"/>
  <c r="K447" i="3"/>
  <c r="N447" i="3" s="1"/>
  <c r="Q447" i="3" s="1"/>
  <c r="J447" i="3"/>
  <c r="M447" i="3" s="1"/>
  <c r="P447" i="3" s="1"/>
  <c r="S446" i="3"/>
  <c r="T446" i="3"/>
  <c r="V446" i="3" s="1"/>
  <c r="X446" i="3" s="1"/>
  <c r="H447" i="4"/>
  <c r="L447" i="4" s="1"/>
  <c r="E447" i="4"/>
  <c r="K947" i="3"/>
  <c r="N947" i="3" s="1"/>
  <c r="Q947" i="3" s="1"/>
  <c r="J947" i="3"/>
  <c r="M947" i="3" s="1"/>
  <c r="P947" i="3" s="1"/>
  <c r="I947" i="3"/>
  <c r="L947" i="3" s="1"/>
  <c r="O947" i="3" s="1"/>
  <c r="R947" i="3" l="1"/>
  <c r="U947" i="3"/>
  <c r="W947" i="3" s="1"/>
  <c r="I447" i="4"/>
  <c r="M447" i="4" s="1"/>
  <c r="M947" i="4" s="1"/>
  <c r="F447" i="4"/>
  <c r="L947" i="4"/>
  <c r="R447" i="3"/>
  <c r="U447" i="3"/>
  <c r="W447" i="3" s="1"/>
  <c r="J447" i="4" l="1"/>
  <c r="N447" i="4" s="1"/>
  <c r="D448" i="4"/>
  <c r="S447" i="3"/>
  <c r="T447" i="3"/>
  <c r="V447" i="3" s="1"/>
  <c r="X447" i="3" s="1"/>
  <c r="S947" i="3"/>
  <c r="T947" i="3"/>
  <c r="V947" i="3" s="1"/>
  <c r="X947" i="3" s="1"/>
  <c r="H448" i="4" l="1"/>
  <c r="L448" i="4" s="1"/>
  <c r="E448" i="4"/>
  <c r="N947" i="4"/>
  <c r="I948" i="3" s="1" a="1"/>
  <c r="I448" i="3" a="1"/>
  <c r="I448" i="3" l="1"/>
  <c r="L448" i="3" s="1"/>
  <c r="O448" i="3" s="1"/>
  <c r="K448" i="3"/>
  <c r="N448" i="3" s="1"/>
  <c r="Q448" i="3" s="1"/>
  <c r="J448" i="3"/>
  <c r="M448" i="3" s="1"/>
  <c r="P448" i="3" s="1"/>
  <c r="I448" i="4"/>
  <c r="M448" i="4" s="1"/>
  <c r="M948" i="4" s="1"/>
  <c r="F448" i="4"/>
  <c r="J948" i="3"/>
  <c r="M948" i="3" s="1"/>
  <c r="P948" i="3" s="1"/>
  <c r="I948" i="3"/>
  <c r="L948" i="3" s="1"/>
  <c r="O948" i="3" s="1"/>
  <c r="K948" i="3"/>
  <c r="N948" i="3" s="1"/>
  <c r="Q948" i="3" s="1"/>
  <c r="L948" i="4"/>
  <c r="R948" i="3" l="1"/>
  <c r="U948" i="3"/>
  <c r="W948" i="3" s="1"/>
  <c r="J448" i="4"/>
  <c r="N448" i="4" s="1"/>
  <c r="D449" i="4"/>
  <c r="R448" i="3"/>
  <c r="U448" i="3"/>
  <c r="W448" i="3" s="1"/>
  <c r="S448" i="3" l="1"/>
  <c r="T448" i="3"/>
  <c r="V448" i="3" s="1"/>
  <c r="X448" i="3" s="1"/>
  <c r="H449" i="4"/>
  <c r="L449" i="4" s="1"/>
  <c r="E449" i="4"/>
  <c r="S948" i="3"/>
  <c r="T948" i="3"/>
  <c r="V948" i="3" s="1"/>
  <c r="X948" i="3" s="1"/>
  <c r="N948" i="4"/>
  <c r="I949" i="3" s="1" a="1"/>
  <c r="I449" i="3" a="1"/>
  <c r="I949" i="3" l="1"/>
  <c r="L949" i="3" s="1"/>
  <c r="O949" i="3" s="1"/>
  <c r="J949" i="3"/>
  <c r="M949" i="3" s="1"/>
  <c r="P949" i="3" s="1"/>
  <c r="K949" i="3"/>
  <c r="N949" i="3" s="1"/>
  <c r="Q949" i="3" s="1"/>
  <c r="J449" i="3"/>
  <c r="M449" i="3" s="1"/>
  <c r="P449" i="3" s="1"/>
  <c r="K449" i="3"/>
  <c r="N449" i="3" s="1"/>
  <c r="Q449" i="3" s="1"/>
  <c r="I449" i="3"/>
  <c r="L449" i="3" s="1"/>
  <c r="O449" i="3" s="1"/>
  <c r="I449" i="4"/>
  <c r="M449" i="4" s="1"/>
  <c r="M949" i="4" s="1"/>
  <c r="F449" i="4"/>
  <c r="L949" i="4"/>
  <c r="J449" i="4" l="1"/>
  <c r="N449" i="4" s="1"/>
  <c r="D450" i="4"/>
  <c r="R449" i="3"/>
  <c r="U449" i="3"/>
  <c r="W449" i="3" s="1"/>
  <c r="R949" i="3"/>
  <c r="U949" i="3"/>
  <c r="W949" i="3" s="1"/>
  <c r="S449" i="3" l="1"/>
  <c r="T449" i="3"/>
  <c r="V449" i="3" s="1"/>
  <c r="X449" i="3" s="1"/>
  <c r="N949" i="4"/>
  <c r="I950" i="3" s="1" a="1"/>
  <c r="I450" i="3" a="1"/>
  <c r="S949" i="3"/>
  <c r="T949" i="3"/>
  <c r="V949" i="3" s="1"/>
  <c r="X949" i="3" s="1"/>
  <c r="H450" i="4"/>
  <c r="L450" i="4" s="1"/>
  <c r="E450" i="4"/>
  <c r="I450" i="4" l="1"/>
  <c r="M450" i="4" s="1"/>
  <c r="M950" i="4" s="1"/>
  <c r="F450" i="4"/>
  <c r="L950" i="4"/>
  <c r="K450" i="3"/>
  <c r="N450" i="3" s="1"/>
  <c r="Q450" i="3" s="1"/>
  <c r="I450" i="3"/>
  <c r="L450" i="3" s="1"/>
  <c r="O450" i="3" s="1"/>
  <c r="J450" i="3"/>
  <c r="M450" i="3" s="1"/>
  <c r="P450" i="3" s="1"/>
  <c r="I950" i="3"/>
  <c r="L950" i="3" s="1"/>
  <c r="O950" i="3" s="1"/>
  <c r="K950" i="3"/>
  <c r="N950" i="3" s="1"/>
  <c r="Q950" i="3" s="1"/>
  <c r="J950" i="3"/>
  <c r="M950" i="3" s="1"/>
  <c r="P950" i="3" s="1"/>
  <c r="R950" i="3" l="1"/>
  <c r="U950" i="3"/>
  <c r="W950" i="3" s="1"/>
  <c r="R450" i="3"/>
  <c r="U450" i="3"/>
  <c r="W450" i="3" s="1"/>
  <c r="D451" i="4"/>
  <c r="J450" i="4"/>
  <c r="N450" i="4" s="1"/>
  <c r="H451" i="4" l="1"/>
  <c r="L451" i="4" s="1"/>
  <c r="E451" i="4"/>
  <c r="N950" i="4"/>
  <c r="I951" i="3" s="1" a="1"/>
  <c r="I451" i="3" a="1"/>
  <c r="S450" i="3"/>
  <c r="T450" i="3"/>
  <c r="V450" i="3" s="1"/>
  <c r="X450" i="3" s="1"/>
  <c r="S950" i="3"/>
  <c r="T950" i="3"/>
  <c r="V950" i="3" s="1"/>
  <c r="X950" i="3" s="1"/>
  <c r="K451" i="3" l="1"/>
  <c r="N451" i="3" s="1"/>
  <c r="Q451" i="3" s="1"/>
  <c r="J451" i="3"/>
  <c r="M451" i="3" s="1"/>
  <c r="P451" i="3" s="1"/>
  <c r="I451" i="3"/>
  <c r="L451" i="3" s="1"/>
  <c r="O451" i="3" s="1"/>
  <c r="F451" i="4"/>
  <c r="I451" i="4"/>
  <c r="M451" i="4" s="1"/>
  <c r="M951" i="4" s="1"/>
  <c r="K951" i="3"/>
  <c r="N951" i="3" s="1"/>
  <c r="Q951" i="3" s="1"/>
  <c r="I951" i="3"/>
  <c r="L951" i="3" s="1"/>
  <c r="O951" i="3" s="1"/>
  <c r="J951" i="3"/>
  <c r="M951" i="3" s="1"/>
  <c r="P951" i="3" s="1"/>
  <c r="L951" i="4"/>
  <c r="R951" i="3" l="1"/>
  <c r="U951" i="3"/>
  <c r="W951" i="3" s="1"/>
  <c r="D452" i="4"/>
  <c r="J451" i="4"/>
  <c r="N451" i="4" s="1"/>
  <c r="R451" i="3"/>
  <c r="U451" i="3"/>
  <c r="W451" i="3" s="1"/>
  <c r="E452" i="4" l="1"/>
  <c r="H452" i="4"/>
  <c r="L452" i="4" s="1"/>
  <c r="S451" i="3"/>
  <c r="T451" i="3"/>
  <c r="V451" i="3" s="1"/>
  <c r="X451" i="3" s="1"/>
  <c r="S951" i="3"/>
  <c r="T951" i="3"/>
  <c r="V951" i="3" s="1"/>
  <c r="X951" i="3" s="1"/>
  <c r="N951" i="4"/>
  <c r="I952" i="3" s="1" a="1"/>
  <c r="I452" i="3" a="1"/>
  <c r="K452" i="3" l="1"/>
  <c r="N452" i="3" s="1"/>
  <c r="Q452" i="3" s="1"/>
  <c r="J452" i="3"/>
  <c r="M452" i="3" s="1"/>
  <c r="P452" i="3" s="1"/>
  <c r="I452" i="3"/>
  <c r="L452" i="3" s="1"/>
  <c r="O452" i="3" s="1"/>
  <c r="K952" i="3"/>
  <c r="N952" i="3" s="1"/>
  <c r="Q952" i="3" s="1"/>
  <c r="J952" i="3"/>
  <c r="M952" i="3" s="1"/>
  <c r="P952" i="3" s="1"/>
  <c r="I952" i="3"/>
  <c r="L952" i="3" s="1"/>
  <c r="O952" i="3" s="1"/>
  <c r="L952" i="4"/>
  <c r="F452" i="4"/>
  <c r="I452" i="4"/>
  <c r="M452" i="4" s="1"/>
  <c r="M952" i="4" s="1"/>
  <c r="D453" i="4" l="1"/>
  <c r="J452" i="4"/>
  <c r="N452" i="4" s="1"/>
  <c r="N952" i="4" s="1"/>
  <c r="I953" i="3" s="1" a="1"/>
  <c r="R952" i="3"/>
  <c r="U952" i="3"/>
  <c r="W952" i="3" s="1"/>
  <c r="R452" i="3"/>
  <c r="U452" i="3"/>
  <c r="W452" i="3" s="1"/>
  <c r="K953" i="3" l="1"/>
  <c r="N953" i="3" s="1"/>
  <c r="Q953" i="3" s="1"/>
  <c r="J953" i="3"/>
  <c r="M953" i="3" s="1"/>
  <c r="P953" i="3" s="1"/>
  <c r="I953" i="3"/>
  <c r="L953" i="3" s="1"/>
  <c r="O953" i="3" s="1"/>
  <c r="S952" i="3"/>
  <c r="T952" i="3" s="1"/>
  <c r="V952" i="3" s="1"/>
  <c r="X952" i="3" s="1"/>
  <c r="S452" i="3"/>
  <c r="T452" i="3"/>
  <c r="V452" i="3" s="1"/>
  <c r="X452" i="3" s="1"/>
  <c r="I453" i="3" a="1"/>
  <c r="E453" i="4"/>
  <c r="H453" i="4"/>
  <c r="L453" i="4" s="1"/>
  <c r="F453" i="4" l="1"/>
  <c r="I453" i="4"/>
  <c r="M453" i="4" s="1"/>
  <c r="M953" i="4" s="1"/>
  <c r="K453" i="3"/>
  <c r="N453" i="3" s="1"/>
  <c r="Q453" i="3" s="1"/>
  <c r="J453" i="3"/>
  <c r="M453" i="3" s="1"/>
  <c r="P453" i="3" s="1"/>
  <c r="I453" i="3"/>
  <c r="L453" i="3" s="1"/>
  <c r="O453" i="3" s="1"/>
  <c r="L953" i="4"/>
  <c r="R953" i="3"/>
  <c r="U953" i="3"/>
  <c r="W953" i="3" s="1"/>
  <c r="R453" i="3" l="1"/>
  <c r="U453" i="3"/>
  <c r="W453" i="3" s="1"/>
  <c r="S953" i="3"/>
  <c r="T953" i="3"/>
  <c r="V953" i="3" s="1"/>
  <c r="X953" i="3" s="1"/>
  <c r="D454" i="4"/>
  <c r="J453" i="4"/>
  <c r="N453" i="4" s="1"/>
  <c r="N953" i="4" l="1"/>
  <c r="I954" i="3" s="1" a="1"/>
  <c r="I454" i="3" a="1"/>
  <c r="E454" i="4"/>
  <c r="H454" i="4"/>
  <c r="L454" i="4" s="1"/>
  <c r="S453" i="3"/>
  <c r="T453" i="3" s="1"/>
  <c r="V453" i="3" s="1"/>
  <c r="X453" i="3" s="1"/>
  <c r="L954" i="4" l="1"/>
  <c r="I454" i="4"/>
  <c r="M454" i="4" s="1"/>
  <c r="M954" i="4" s="1"/>
  <c r="F454" i="4"/>
  <c r="J454" i="3"/>
  <c r="M454" i="3" s="1"/>
  <c r="P454" i="3" s="1"/>
  <c r="I454" i="3"/>
  <c r="L454" i="3" s="1"/>
  <c r="O454" i="3" s="1"/>
  <c r="K454" i="3"/>
  <c r="N454" i="3" s="1"/>
  <c r="Q454" i="3" s="1"/>
  <c r="K954" i="3"/>
  <c r="N954" i="3" s="1"/>
  <c r="Q954" i="3" s="1"/>
  <c r="J954" i="3"/>
  <c r="M954" i="3" s="1"/>
  <c r="P954" i="3" s="1"/>
  <c r="I954" i="3"/>
  <c r="L954" i="3" s="1"/>
  <c r="O954" i="3" s="1"/>
  <c r="J454" i="4" l="1"/>
  <c r="N454" i="4" s="1"/>
  <c r="N954" i="4" s="1"/>
  <c r="D455" i="4"/>
  <c r="R454" i="3"/>
  <c r="U454" i="3"/>
  <c r="W454" i="3" s="1"/>
  <c r="R954" i="3"/>
  <c r="U954" i="3"/>
  <c r="W954" i="3" s="1"/>
  <c r="I455" i="3" a="1"/>
  <c r="I955" i="3" a="1"/>
  <c r="K955" i="3" l="1"/>
  <c r="N955" i="3" s="1"/>
  <c r="Q955" i="3" s="1"/>
  <c r="J955" i="3"/>
  <c r="M955" i="3" s="1"/>
  <c r="P955" i="3" s="1"/>
  <c r="I955" i="3"/>
  <c r="L955" i="3" s="1"/>
  <c r="O955" i="3" s="1"/>
  <c r="S954" i="3"/>
  <c r="T954" i="3"/>
  <c r="V954" i="3" s="1"/>
  <c r="X954" i="3" s="1"/>
  <c r="I455" i="3"/>
  <c r="L455" i="3" s="1"/>
  <c r="O455" i="3" s="1"/>
  <c r="J455" i="3"/>
  <c r="M455" i="3" s="1"/>
  <c r="P455" i="3" s="1"/>
  <c r="K455" i="3"/>
  <c r="N455" i="3" s="1"/>
  <c r="Q455" i="3" s="1"/>
  <c r="H455" i="4"/>
  <c r="L455" i="4" s="1"/>
  <c r="E455" i="4"/>
  <c r="S454" i="3"/>
  <c r="T454" i="3" s="1"/>
  <c r="V454" i="3" s="1"/>
  <c r="X454" i="3" s="1"/>
  <c r="R455" i="3" l="1"/>
  <c r="U455" i="3"/>
  <c r="W455" i="3" s="1"/>
  <c r="I455" i="4"/>
  <c r="M455" i="4" s="1"/>
  <c r="M955" i="4" s="1"/>
  <c r="F455" i="4"/>
  <c r="L955" i="4"/>
  <c r="R955" i="3"/>
  <c r="U955" i="3"/>
  <c r="W955" i="3" s="1"/>
  <c r="S955" i="3" l="1"/>
  <c r="T955" i="3" s="1"/>
  <c r="V955" i="3" s="1"/>
  <c r="X955" i="3" s="1"/>
  <c r="D456" i="4"/>
  <c r="J455" i="4"/>
  <c r="N455" i="4" s="1"/>
  <c r="S455" i="3"/>
  <c r="T455" i="3"/>
  <c r="V455" i="3" s="1"/>
  <c r="X455" i="3" s="1"/>
  <c r="H456" i="4" l="1"/>
  <c r="L456" i="4" s="1"/>
  <c r="E456" i="4"/>
  <c r="N955" i="4"/>
  <c r="I956" i="3" s="1" a="1"/>
  <c r="I456" i="3" a="1"/>
  <c r="I456" i="3" l="1"/>
  <c r="L456" i="3" s="1"/>
  <c r="O456" i="3" s="1"/>
  <c r="K456" i="3"/>
  <c r="N456" i="3" s="1"/>
  <c r="Q456" i="3" s="1"/>
  <c r="J456" i="3"/>
  <c r="M456" i="3" s="1"/>
  <c r="P456" i="3" s="1"/>
  <c r="J956" i="3"/>
  <c r="M956" i="3" s="1"/>
  <c r="P956" i="3" s="1"/>
  <c r="I956" i="3"/>
  <c r="L956" i="3" s="1"/>
  <c r="O956" i="3" s="1"/>
  <c r="K956" i="3"/>
  <c r="N956" i="3" s="1"/>
  <c r="Q956" i="3" s="1"/>
  <c r="I456" i="4"/>
  <c r="M456" i="4" s="1"/>
  <c r="M956" i="4" s="1"/>
  <c r="F456" i="4"/>
  <c r="L956" i="4"/>
  <c r="J456" i="4" l="1"/>
  <c r="N456" i="4" s="1"/>
  <c r="D457" i="4"/>
  <c r="R956" i="3"/>
  <c r="U956" i="3"/>
  <c r="W956" i="3" s="1"/>
  <c r="R456" i="3"/>
  <c r="U456" i="3"/>
  <c r="W456" i="3" s="1"/>
  <c r="S956" i="3" l="1"/>
  <c r="T956" i="3"/>
  <c r="V956" i="3" s="1"/>
  <c r="X956" i="3" s="1"/>
  <c r="S456" i="3"/>
  <c r="T456" i="3"/>
  <c r="V456" i="3" s="1"/>
  <c r="X456" i="3" s="1"/>
  <c r="H457" i="4"/>
  <c r="L457" i="4" s="1"/>
  <c r="E457" i="4"/>
  <c r="N956" i="4"/>
  <c r="I957" i="3" s="1" a="1"/>
  <c r="I457" i="3" a="1"/>
  <c r="J457" i="3" l="1"/>
  <c r="M457" i="3" s="1"/>
  <c r="P457" i="3" s="1"/>
  <c r="K457" i="3"/>
  <c r="N457" i="3" s="1"/>
  <c r="Q457" i="3" s="1"/>
  <c r="I457" i="3"/>
  <c r="L457" i="3" s="1"/>
  <c r="O457" i="3" s="1"/>
  <c r="I457" i="4"/>
  <c r="M457" i="4" s="1"/>
  <c r="M957" i="4" s="1"/>
  <c r="F457" i="4"/>
  <c r="L957" i="4"/>
  <c r="I957" i="3"/>
  <c r="L957" i="3" s="1"/>
  <c r="O957" i="3" s="1"/>
  <c r="J957" i="3"/>
  <c r="M957" i="3" s="1"/>
  <c r="P957" i="3" s="1"/>
  <c r="K957" i="3"/>
  <c r="N957" i="3" s="1"/>
  <c r="Q957" i="3" s="1"/>
  <c r="R957" i="3" l="1"/>
  <c r="U957" i="3"/>
  <c r="W957" i="3" s="1"/>
  <c r="J457" i="4"/>
  <c r="N457" i="4" s="1"/>
  <c r="D458" i="4"/>
  <c r="R457" i="3"/>
  <c r="U457" i="3"/>
  <c r="W457" i="3" s="1"/>
  <c r="S457" i="3" l="1"/>
  <c r="T457" i="3"/>
  <c r="V457" i="3" s="1"/>
  <c r="X457" i="3" s="1"/>
  <c r="H458" i="4"/>
  <c r="L458" i="4" s="1"/>
  <c r="E458" i="4"/>
  <c r="N957" i="4"/>
  <c r="I958" i="3" s="1" a="1"/>
  <c r="I458" i="3" a="1"/>
  <c r="S957" i="3"/>
  <c r="T957" i="3"/>
  <c r="V957" i="3" s="1"/>
  <c r="X957" i="3" s="1"/>
  <c r="K458" i="3" l="1"/>
  <c r="N458" i="3" s="1"/>
  <c r="Q458" i="3" s="1"/>
  <c r="J458" i="3"/>
  <c r="M458" i="3" s="1"/>
  <c r="P458" i="3" s="1"/>
  <c r="I458" i="3"/>
  <c r="L458" i="3" s="1"/>
  <c r="O458" i="3" s="1"/>
  <c r="I458" i="4"/>
  <c r="M458" i="4" s="1"/>
  <c r="M958" i="4" s="1"/>
  <c r="F458" i="4"/>
  <c r="L958" i="4"/>
  <c r="I958" i="3"/>
  <c r="L958" i="3" s="1"/>
  <c r="O958" i="3" s="1"/>
  <c r="K958" i="3"/>
  <c r="N958" i="3" s="1"/>
  <c r="Q958" i="3" s="1"/>
  <c r="J958" i="3"/>
  <c r="M958" i="3" s="1"/>
  <c r="P958" i="3" s="1"/>
  <c r="R958" i="3" l="1"/>
  <c r="U958" i="3"/>
  <c r="W958" i="3" s="1"/>
  <c r="J458" i="4"/>
  <c r="N458" i="4" s="1"/>
  <c r="N958" i="4" s="1"/>
  <c r="I959" i="3" s="1" a="1"/>
  <c r="D459" i="4"/>
  <c r="R458" i="3"/>
  <c r="U458" i="3"/>
  <c r="W458" i="3" s="1"/>
  <c r="K959" i="3" l="1"/>
  <c r="N959" i="3" s="1"/>
  <c r="Q959" i="3" s="1"/>
  <c r="I959" i="3"/>
  <c r="L959" i="3" s="1"/>
  <c r="O959" i="3" s="1"/>
  <c r="J959" i="3"/>
  <c r="M959" i="3" s="1"/>
  <c r="P959" i="3" s="1"/>
  <c r="S458" i="3"/>
  <c r="T458" i="3"/>
  <c r="V458" i="3" s="1"/>
  <c r="X458" i="3" s="1"/>
  <c r="H459" i="4"/>
  <c r="L459" i="4" s="1"/>
  <c r="E459" i="4"/>
  <c r="S958" i="3"/>
  <c r="T958" i="3" s="1"/>
  <c r="V958" i="3" s="1"/>
  <c r="X958" i="3" s="1"/>
  <c r="I459" i="3" a="1"/>
  <c r="K459" i="3" l="1"/>
  <c r="N459" i="3" s="1"/>
  <c r="Q459" i="3" s="1"/>
  <c r="J459" i="3"/>
  <c r="M459" i="3" s="1"/>
  <c r="P459" i="3" s="1"/>
  <c r="I459" i="3"/>
  <c r="L459" i="3" s="1"/>
  <c r="O459" i="3" s="1"/>
  <c r="I459" i="4"/>
  <c r="M459" i="4" s="1"/>
  <c r="M959" i="4" s="1"/>
  <c r="F459" i="4"/>
  <c r="L959" i="4"/>
  <c r="R959" i="3"/>
  <c r="U959" i="3"/>
  <c r="W959" i="3" s="1"/>
  <c r="S959" i="3" l="1"/>
  <c r="T959" i="3"/>
  <c r="V959" i="3" s="1"/>
  <c r="X959" i="3" s="1"/>
  <c r="J459" i="4"/>
  <c r="N459" i="4" s="1"/>
  <c r="D460" i="4"/>
  <c r="R459" i="3"/>
  <c r="U459" i="3"/>
  <c r="W459" i="3" s="1"/>
  <c r="H460" i="4" l="1"/>
  <c r="L460" i="4" s="1"/>
  <c r="E460" i="4"/>
  <c r="N959" i="4"/>
  <c r="I960" i="3" s="1" a="1"/>
  <c r="I460" i="3" a="1"/>
  <c r="S459" i="3"/>
  <c r="T459" i="3"/>
  <c r="V459" i="3" s="1"/>
  <c r="X459" i="3" s="1"/>
  <c r="K460" i="3" l="1"/>
  <c r="N460" i="3" s="1"/>
  <c r="Q460" i="3" s="1"/>
  <c r="J460" i="3"/>
  <c r="M460" i="3" s="1"/>
  <c r="P460" i="3" s="1"/>
  <c r="I460" i="3"/>
  <c r="L460" i="3" s="1"/>
  <c r="O460" i="3" s="1"/>
  <c r="I460" i="4"/>
  <c r="M460" i="4" s="1"/>
  <c r="M960" i="4" s="1"/>
  <c r="F460" i="4"/>
  <c r="K960" i="3"/>
  <c r="N960" i="3" s="1"/>
  <c r="Q960" i="3" s="1"/>
  <c r="J960" i="3"/>
  <c r="M960" i="3" s="1"/>
  <c r="P960" i="3" s="1"/>
  <c r="I960" i="3"/>
  <c r="L960" i="3" s="1"/>
  <c r="O960" i="3" s="1"/>
  <c r="L960" i="4"/>
  <c r="R960" i="3" l="1"/>
  <c r="U960" i="3"/>
  <c r="W960" i="3" s="1"/>
  <c r="J460" i="4"/>
  <c r="N460" i="4" s="1"/>
  <c r="D461" i="4"/>
  <c r="R460" i="3"/>
  <c r="U460" i="3"/>
  <c r="W460" i="3" s="1"/>
  <c r="H461" i="4" l="1"/>
  <c r="L461" i="4" s="1"/>
  <c r="E461" i="4"/>
  <c r="N960" i="4"/>
  <c r="I961" i="3" s="1" a="1"/>
  <c r="I461" i="3" a="1"/>
  <c r="S460" i="3"/>
  <c r="T460" i="3" s="1"/>
  <c r="V460" i="3" s="1"/>
  <c r="X460" i="3" s="1"/>
  <c r="S960" i="3"/>
  <c r="T960" i="3" s="1"/>
  <c r="V960" i="3" s="1"/>
  <c r="X960" i="3" s="1"/>
  <c r="I961" i="3" l="1"/>
  <c r="L961" i="3" s="1"/>
  <c r="O961" i="3" s="1"/>
  <c r="K961" i="3"/>
  <c r="N961" i="3" s="1"/>
  <c r="Q961" i="3" s="1"/>
  <c r="J961" i="3"/>
  <c r="M961" i="3" s="1"/>
  <c r="P961" i="3" s="1"/>
  <c r="K461" i="3"/>
  <c r="N461" i="3" s="1"/>
  <c r="Q461" i="3" s="1"/>
  <c r="J461" i="3"/>
  <c r="M461" i="3" s="1"/>
  <c r="P461" i="3" s="1"/>
  <c r="I461" i="3"/>
  <c r="L461" i="3" s="1"/>
  <c r="O461" i="3" s="1"/>
  <c r="I461" i="4"/>
  <c r="M461" i="4" s="1"/>
  <c r="M961" i="4" s="1"/>
  <c r="F461" i="4"/>
  <c r="L961" i="4"/>
  <c r="J461" i="4" l="1"/>
  <c r="N461" i="4" s="1"/>
  <c r="D462" i="4"/>
  <c r="R461" i="3"/>
  <c r="U461" i="3"/>
  <c r="W461" i="3" s="1"/>
  <c r="R961" i="3"/>
  <c r="U961" i="3"/>
  <c r="W961" i="3" s="1"/>
  <c r="S461" i="3" l="1"/>
  <c r="T461" i="3"/>
  <c r="V461" i="3" s="1"/>
  <c r="X461" i="3" s="1"/>
  <c r="H462" i="4"/>
  <c r="L462" i="4" s="1"/>
  <c r="E462" i="4"/>
  <c r="N961" i="4"/>
  <c r="I962" i="3" s="1" a="1"/>
  <c r="I462" i="3" a="1"/>
  <c r="S961" i="3"/>
  <c r="T961" i="3"/>
  <c r="V961" i="3" s="1"/>
  <c r="X961" i="3" s="1"/>
  <c r="J462" i="3" l="1"/>
  <c r="M462" i="3" s="1"/>
  <c r="P462" i="3" s="1"/>
  <c r="I462" i="3"/>
  <c r="L462" i="3" s="1"/>
  <c r="O462" i="3" s="1"/>
  <c r="K462" i="3"/>
  <c r="N462" i="3" s="1"/>
  <c r="Q462" i="3" s="1"/>
  <c r="F462" i="4"/>
  <c r="I462" i="4"/>
  <c r="M462" i="4" s="1"/>
  <c r="M962" i="4" s="1"/>
  <c r="J962" i="3"/>
  <c r="M962" i="3" s="1"/>
  <c r="P962" i="3" s="1"/>
  <c r="I962" i="3"/>
  <c r="L962" i="3" s="1"/>
  <c r="O962" i="3" s="1"/>
  <c r="K962" i="3"/>
  <c r="N962" i="3" s="1"/>
  <c r="Q962" i="3" s="1"/>
  <c r="L962" i="4"/>
  <c r="R962" i="3" l="1"/>
  <c r="U962" i="3"/>
  <c r="W962" i="3" s="1"/>
  <c r="J462" i="4"/>
  <c r="N462" i="4" s="1"/>
  <c r="D463" i="4"/>
  <c r="R462" i="3"/>
  <c r="U462" i="3"/>
  <c r="W462" i="3" s="1"/>
  <c r="N962" i="4" l="1"/>
  <c r="I963" i="3" s="1" a="1"/>
  <c r="I463" i="3" a="1"/>
  <c r="E463" i="4"/>
  <c r="H463" i="4"/>
  <c r="L463" i="4" s="1"/>
  <c r="S962" i="3"/>
  <c r="T962" i="3" s="1"/>
  <c r="V962" i="3" s="1"/>
  <c r="X962" i="3" s="1"/>
  <c r="S462" i="3"/>
  <c r="T462" i="3" s="1"/>
  <c r="V462" i="3" s="1"/>
  <c r="X462" i="3" s="1"/>
  <c r="L963" i="4" l="1"/>
  <c r="I463" i="4"/>
  <c r="M463" i="4" s="1"/>
  <c r="M963" i="4" s="1"/>
  <c r="F463" i="4"/>
  <c r="I463" i="3"/>
  <c r="L463" i="3" s="1"/>
  <c r="O463" i="3" s="1"/>
  <c r="K463" i="3"/>
  <c r="N463" i="3" s="1"/>
  <c r="Q463" i="3" s="1"/>
  <c r="J463" i="3"/>
  <c r="M463" i="3" s="1"/>
  <c r="P463" i="3" s="1"/>
  <c r="K963" i="3"/>
  <c r="N963" i="3" s="1"/>
  <c r="Q963" i="3" s="1"/>
  <c r="J963" i="3"/>
  <c r="M963" i="3" s="1"/>
  <c r="P963" i="3" s="1"/>
  <c r="I963" i="3"/>
  <c r="L963" i="3" s="1"/>
  <c r="O963" i="3" s="1"/>
  <c r="R463" i="3" l="1"/>
  <c r="U463" i="3"/>
  <c r="W463" i="3" s="1"/>
  <c r="D464" i="4"/>
  <c r="J463" i="4"/>
  <c r="N463" i="4" s="1"/>
  <c r="N963" i="4" s="1"/>
  <c r="I964" i="3" s="1" a="1"/>
  <c r="R963" i="3"/>
  <c r="U963" i="3"/>
  <c r="W963" i="3" s="1"/>
  <c r="I964" i="3" l="1"/>
  <c r="L964" i="3" s="1"/>
  <c r="O964" i="3" s="1"/>
  <c r="J964" i="3"/>
  <c r="M964" i="3" s="1"/>
  <c r="P964" i="3" s="1"/>
  <c r="K964" i="3"/>
  <c r="N964" i="3" s="1"/>
  <c r="Q964" i="3" s="1"/>
  <c r="I464" i="3" a="1"/>
  <c r="S963" i="3"/>
  <c r="T963" i="3" s="1"/>
  <c r="V963" i="3" s="1"/>
  <c r="X963" i="3" s="1"/>
  <c r="E464" i="4"/>
  <c r="H464" i="4"/>
  <c r="L464" i="4" s="1"/>
  <c r="S463" i="3"/>
  <c r="T463" i="3" s="1"/>
  <c r="V463" i="3" s="1"/>
  <c r="X463" i="3" s="1"/>
  <c r="L964" i="4" l="1"/>
  <c r="F464" i="4"/>
  <c r="I464" i="4"/>
  <c r="M464" i="4" s="1"/>
  <c r="M964" i="4" s="1"/>
  <c r="I464" i="3"/>
  <c r="L464" i="3" s="1"/>
  <c r="O464" i="3" s="1"/>
  <c r="K464" i="3"/>
  <c r="N464" i="3" s="1"/>
  <c r="Q464" i="3" s="1"/>
  <c r="J464" i="3"/>
  <c r="M464" i="3" s="1"/>
  <c r="P464" i="3" s="1"/>
  <c r="R964" i="3"/>
  <c r="U964" i="3"/>
  <c r="W964" i="3" s="1"/>
  <c r="S964" i="3" l="1"/>
  <c r="T964" i="3" s="1"/>
  <c r="V964" i="3" s="1"/>
  <c r="X964" i="3" s="1"/>
  <c r="R464" i="3"/>
  <c r="U464" i="3"/>
  <c r="W464" i="3" s="1"/>
  <c r="D465" i="4"/>
  <c r="J464" i="4"/>
  <c r="N464" i="4" s="1"/>
  <c r="N964" i="4" s="1"/>
  <c r="I465" i="3" a="1"/>
  <c r="I965" i="3" a="1"/>
  <c r="E465" i="4" l="1"/>
  <c r="H465" i="4"/>
  <c r="L465" i="4" s="1"/>
  <c r="K965" i="3"/>
  <c r="N965" i="3" s="1"/>
  <c r="Q965" i="3" s="1"/>
  <c r="I965" i="3"/>
  <c r="L965" i="3" s="1"/>
  <c r="O965" i="3" s="1"/>
  <c r="J965" i="3"/>
  <c r="M965" i="3" s="1"/>
  <c r="P965" i="3" s="1"/>
  <c r="J465" i="3"/>
  <c r="M465" i="3" s="1"/>
  <c r="P465" i="3" s="1"/>
  <c r="I465" i="3"/>
  <c r="L465" i="3" s="1"/>
  <c r="O465" i="3" s="1"/>
  <c r="K465" i="3"/>
  <c r="N465" i="3" s="1"/>
  <c r="Q465" i="3" s="1"/>
  <c r="S464" i="3"/>
  <c r="T464" i="3"/>
  <c r="V464" i="3" s="1"/>
  <c r="X464" i="3" s="1"/>
  <c r="R965" i="3" l="1"/>
  <c r="U965" i="3"/>
  <c r="W965" i="3" s="1"/>
  <c r="L965" i="4"/>
  <c r="R465" i="3"/>
  <c r="U465" i="3"/>
  <c r="W465" i="3" s="1"/>
  <c r="F465" i="4"/>
  <c r="I465" i="4"/>
  <c r="M465" i="4" s="1"/>
  <c r="M965" i="4" s="1"/>
  <c r="D466" i="4" l="1"/>
  <c r="J465" i="4"/>
  <c r="N465" i="4" s="1"/>
  <c r="N965" i="4" s="1"/>
  <c r="S465" i="3"/>
  <c r="T465" i="3" s="1"/>
  <c r="V465" i="3" s="1"/>
  <c r="X465" i="3" s="1"/>
  <c r="I966" i="3" a="1"/>
  <c r="S965" i="3"/>
  <c r="T965" i="3"/>
  <c r="V965" i="3" s="1"/>
  <c r="X965" i="3" s="1"/>
  <c r="K966" i="3" l="1"/>
  <c r="N966" i="3" s="1"/>
  <c r="Q966" i="3" s="1"/>
  <c r="J966" i="3"/>
  <c r="M966" i="3" s="1"/>
  <c r="P966" i="3" s="1"/>
  <c r="I966" i="3"/>
  <c r="L966" i="3" s="1"/>
  <c r="O966" i="3" s="1"/>
  <c r="I466" i="3" a="1"/>
  <c r="H466" i="4"/>
  <c r="L466" i="4" s="1"/>
  <c r="E466" i="4"/>
  <c r="F466" i="4" l="1"/>
  <c r="I466" i="4"/>
  <c r="M466" i="4" s="1"/>
  <c r="M966" i="4" s="1"/>
  <c r="L966" i="4"/>
  <c r="K466" i="3"/>
  <c r="N466" i="3" s="1"/>
  <c r="Q466" i="3" s="1"/>
  <c r="J466" i="3"/>
  <c r="M466" i="3" s="1"/>
  <c r="P466" i="3" s="1"/>
  <c r="I466" i="3"/>
  <c r="L466" i="3" s="1"/>
  <c r="O466" i="3" s="1"/>
  <c r="R966" i="3"/>
  <c r="U966" i="3"/>
  <c r="W966" i="3" s="1"/>
  <c r="R466" i="3" l="1"/>
  <c r="U466" i="3"/>
  <c r="W466" i="3" s="1"/>
  <c r="S966" i="3"/>
  <c r="T966" i="3" s="1"/>
  <c r="V966" i="3" s="1"/>
  <c r="X966" i="3" s="1"/>
  <c r="D467" i="4"/>
  <c r="J466" i="4"/>
  <c r="N466" i="4" s="1"/>
  <c r="N966" i="4" l="1"/>
  <c r="I967" i="3" s="1" a="1"/>
  <c r="I467" i="3" a="1"/>
  <c r="H467" i="4"/>
  <c r="L467" i="4" s="1"/>
  <c r="E467" i="4"/>
  <c r="S466" i="3"/>
  <c r="T466" i="3" s="1"/>
  <c r="V466" i="3" s="1"/>
  <c r="X466" i="3" s="1"/>
  <c r="I467" i="4" l="1"/>
  <c r="M467" i="4" s="1"/>
  <c r="M967" i="4" s="1"/>
  <c r="F467" i="4"/>
  <c r="L967" i="4"/>
  <c r="K467" i="3"/>
  <c r="N467" i="3" s="1"/>
  <c r="Q467" i="3" s="1"/>
  <c r="J467" i="3"/>
  <c r="M467" i="3" s="1"/>
  <c r="P467" i="3" s="1"/>
  <c r="I467" i="3"/>
  <c r="L467" i="3" s="1"/>
  <c r="O467" i="3" s="1"/>
  <c r="K967" i="3"/>
  <c r="N967" i="3" s="1"/>
  <c r="Q967" i="3" s="1"/>
  <c r="J967" i="3"/>
  <c r="M967" i="3" s="1"/>
  <c r="P967" i="3" s="1"/>
  <c r="I967" i="3"/>
  <c r="L967" i="3" s="1"/>
  <c r="O967" i="3" s="1"/>
  <c r="R467" i="3" l="1"/>
  <c r="U467" i="3"/>
  <c r="W467" i="3" s="1"/>
  <c r="R967" i="3"/>
  <c r="U967" i="3"/>
  <c r="W967" i="3" s="1"/>
  <c r="J467" i="4"/>
  <c r="N467" i="4" s="1"/>
  <c r="D468" i="4"/>
  <c r="H468" i="4" l="1"/>
  <c r="L468" i="4" s="1"/>
  <c r="E468" i="4"/>
  <c r="S967" i="3"/>
  <c r="T967" i="3"/>
  <c r="V967" i="3" s="1"/>
  <c r="X967" i="3" s="1"/>
  <c r="N967" i="4"/>
  <c r="I968" i="3" s="1" a="1"/>
  <c r="I468" i="3" a="1"/>
  <c r="S467" i="3"/>
  <c r="T467" i="3"/>
  <c r="V467" i="3" s="1"/>
  <c r="X467" i="3" s="1"/>
  <c r="K968" i="3" l="1"/>
  <c r="N968" i="3" s="1"/>
  <c r="Q968" i="3" s="1"/>
  <c r="J968" i="3"/>
  <c r="M968" i="3" s="1"/>
  <c r="P968" i="3" s="1"/>
  <c r="I968" i="3"/>
  <c r="L968" i="3" s="1"/>
  <c r="O968" i="3" s="1"/>
  <c r="K468" i="3"/>
  <c r="N468" i="3" s="1"/>
  <c r="Q468" i="3" s="1"/>
  <c r="J468" i="3"/>
  <c r="M468" i="3" s="1"/>
  <c r="P468" i="3" s="1"/>
  <c r="I468" i="3"/>
  <c r="L468" i="3" s="1"/>
  <c r="O468" i="3" s="1"/>
  <c r="I468" i="4"/>
  <c r="M468" i="4" s="1"/>
  <c r="M968" i="4" s="1"/>
  <c r="F468" i="4"/>
  <c r="L968" i="4"/>
  <c r="J468" i="4" l="1"/>
  <c r="N468" i="4" s="1"/>
  <c r="D469" i="4"/>
  <c r="R468" i="3"/>
  <c r="U468" i="3"/>
  <c r="W468" i="3" s="1"/>
  <c r="R968" i="3"/>
  <c r="U968" i="3"/>
  <c r="W968" i="3" s="1"/>
  <c r="S968" i="3" l="1"/>
  <c r="T968" i="3"/>
  <c r="V968" i="3" s="1"/>
  <c r="X968" i="3" s="1"/>
  <c r="H469" i="4"/>
  <c r="L469" i="4" s="1"/>
  <c r="E469" i="4"/>
  <c r="S468" i="3"/>
  <c r="T468" i="3" s="1"/>
  <c r="V468" i="3" s="1"/>
  <c r="X468" i="3" s="1"/>
  <c r="N968" i="4"/>
  <c r="I969" i="3" s="1" a="1"/>
  <c r="I469" i="3" a="1"/>
  <c r="K469" i="3" l="1"/>
  <c r="N469" i="3" s="1"/>
  <c r="Q469" i="3" s="1"/>
  <c r="J469" i="3"/>
  <c r="M469" i="3" s="1"/>
  <c r="P469" i="3" s="1"/>
  <c r="I469" i="3"/>
  <c r="L469" i="3" s="1"/>
  <c r="O469" i="3" s="1"/>
  <c r="I469" i="4"/>
  <c r="M469" i="4" s="1"/>
  <c r="M969" i="4" s="1"/>
  <c r="F469" i="4"/>
  <c r="K969" i="3"/>
  <c r="N969" i="3" s="1"/>
  <c r="Q969" i="3" s="1"/>
  <c r="J969" i="3"/>
  <c r="M969" i="3" s="1"/>
  <c r="P969" i="3" s="1"/>
  <c r="I969" i="3"/>
  <c r="L969" i="3" s="1"/>
  <c r="O969" i="3" s="1"/>
  <c r="L969" i="4"/>
  <c r="R969" i="3" l="1"/>
  <c r="U969" i="3"/>
  <c r="W969" i="3" s="1"/>
  <c r="D470" i="4"/>
  <c r="J469" i="4"/>
  <c r="N469" i="4" s="1"/>
  <c r="R469" i="3"/>
  <c r="U469" i="3"/>
  <c r="W469" i="3" s="1"/>
  <c r="N969" i="4" l="1"/>
  <c r="I970" i="3" s="1" a="1"/>
  <c r="I470" i="3" a="1"/>
  <c r="S469" i="3"/>
  <c r="T469" i="3" s="1"/>
  <c r="V469" i="3" s="1"/>
  <c r="X469" i="3" s="1"/>
  <c r="H470" i="4"/>
  <c r="L470" i="4" s="1"/>
  <c r="E470" i="4"/>
  <c r="S969" i="3"/>
  <c r="T969" i="3" s="1"/>
  <c r="V969" i="3" s="1"/>
  <c r="X969" i="3" s="1"/>
  <c r="F470" i="4" l="1"/>
  <c r="I470" i="4"/>
  <c r="M470" i="4" s="1"/>
  <c r="M970" i="4" s="1"/>
  <c r="L970" i="4"/>
  <c r="J470" i="3"/>
  <c r="M470" i="3" s="1"/>
  <c r="P470" i="3" s="1"/>
  <c r="I470" i="3"/>
  <c r="L470" i="3" s="1"/>
  <c r="O470" i="3" s="1"/>
  <c r="K470" i="3"/>
  <c r="N470" i="3" s="1"/>
  <c r="Q470" i="3" s="1"/>
  <c r="J970" i="3"/>
  <c r="M970" i="3" s="1"/>
  <c r="P970" i="3" s="1"/>
  <c r="I970" i="3"/>
  <c r="L970" i="3" s="1"/>
  <c r="O970" i="3" s="1"/>
  <c r="K970" i="3"/>
  <c r="N970" i="3" s="1"/>
  <c r="Q970" i="3" s="1"/>
  <c r="R470" i="3" l="1"/>
  <c r="U470" i="3"/>
  <c r="W470" i="3" s="1"/>
  <c r="R970" i="3"/>
  <c r="U970" i="3"/>
  <c r="W970" i="3" s="1"/>
  <c r="D471" i="4"/>
  <c r="J470" i="4"/>
  <c r="N470" i="4" s="1"/>
  <c r="S970" i="3" l="1"/>
  <c r="T970" i="3"/>
  <c r="V970" i="3" s="1"/>
  <c r="X970" i="3" s="1"/>
  <c r="N970" i="4"/>
  <c r="I971" i="3" s="1" a="1"/>
  <c r="I471" i="3" a="1"/>
  <c r="E471" i="4"/>
  <c r="H471" i="4"/>
  <c r="L471" i="4" s="1"/>
  <c r="S470" i="3"/>
  <c r="T470" i="3"/>
  <c r="V470" i="3" s="1"/>
  <c r="X470" i="3" s="1"/>
  <c r="F471" i="4" l="1"/>
  <c r="I471" i="4"/>
  <c r="M471" i="4" s="1"/>
  <c r="M971" i="4" s="1"/>
  <c r="I471" i="3"/>
  <c r="L471" i="3" s="1"/>
  <c r="O471" i="3" s="1"/>
  <c r="K471" i="3"/>
  <c r="N471" i="3" s="1"/>
  <c r="Q471" i="3" s="1"/>
  <c r="J471" i="3"/>
  <c r="M471" i="3" s="1"/>
  <c r="P471" i="3" s="1"/>
  <c r="L971" i="4"/>
  <c r="I971" i="3"/>
  <c r="L971" i="3" s="1"/>
  <c r="O971" i="3" s="1"/>
  <c r="K971" i="3"/>
  <c r="N971" i="3" s="1"/>
  <c r="Q971" i="3" s="1"/>
  <c r="J971" i="3"/>
  <c r="M971" i="3" s="1"/>
  <c r="P971" i="3" s="1"/>
  <c r="R971" i="3" l="1"/>
  <c r="U971" i="3"/>
  <c r="W971" i="3" s="1"/>
  <c r="R471" i="3"/>
  <c r="U471" i="3"/>
  <c r="W471" i="3" s="1"/>
  <c r="D472" i="4"/>
  <c r="J471" i="4"/>
  <c r="N471" i="4" s="1"/>
  <c r="N971" i="4" l="1"/>
  <c r="I972" i="3" s="1" a="1"/>
  <c r="I472" i="3" a="1"/>
  <c r="S471" i="3"/>
  <c r="T471" i="3"/>
  <c r="V471" i="3" s="1"/>
  <c r="X471" i="3" s="1"/>
  <c r="E472" i="4"/>
  <c r="H472" i="4"/>
  <c r="L472" i="4" s="1"/>
  <c r="S971" i="3"/>
  <c r="T971" i="3" s="1"/>
  <c r="V971" i="3" s="1"/>
  <c r="X971" i="3" s="1"/>
  <c r="L972" i="4" l="1"/>
  <c r="I472" i="4"/>
  <c r="M472" i="4" s="1"/>
  <c r="M972" i="4" s="1"/>
  <c r="F472" i="4"/>
  <c r="I472" i="3"/>
  <c r="L472" i="3" s="1"/>
  <c r="O472" i="3" s="1"/>
  <c r="K472" i="3"/>
  <c r="N472" i="3" s="1"/>
  <c r="Q472" i="3" s="1"/>
  <c r="J472" i="3"/>
  <c r="M472" i="3" s="1"/>
  <c r="P472" i="3" s="1"/>
  <c r="I972" i="3"/>
  <c r="L972" i="3" s="1"/>
  <c r="O972" i="3" s="1"/>
  <c r="K972" i="3"/>
  <c r="N972" i="3" s="1"/>
  <c r="Q972" i="3" s="1"/>
  <c r="J972" i="3"/>
  <c r="M972" i="3" s="1"/>
  <c r="P972" i="3" s="1"/>
  <c r="R972" i="3" l="1"/>
  <c r="U972" i="3"/>
  <c r="W972" i="3" s="1"/>
  <c r="R472" i="3"/>
  <c r="U472" i="3"/>
  <c r="W472" i="3" s="1"/>
  <c r="D473" i="4"/>
  <c r="J472" i="4"/>
  <c r="N472" i="4" s="1"/>
  <c r="N972" i="4" s="1"/>
  <c r="I973" i="3" s="1" a="1"/>
  <c r="K973" i="3" l="1"/>
  <c r="N973" i="3" s="1"/>
  <c r="Q973" i="3" s="1"/>
  <c r="J973" i="3"/>
  <c r="M973" i="3" s="1"/>
  <c r="P973" i="3" s="1"/>
  <c r="I973" i="3"/>
  <c r="L973" i="3" s="1"/>
  <c r="O973" i="3" s="1"/>
  <c r="I473" i="3" a="1"/>
  <c r="S472" i="3"/>
  <c r="T472" i="3"/>
  <c r="V472" i="3" s="1"/>
  <c r="X472" i="3" s="1"/>
  <c r="E473" i="4"/>
  <c r="H473" i="4"/>
  <c r="L473" i="4" s="1"/>
  <c r="S972" i="3"/>
  <c r="T972" i="3"/>
  <c r="V972" i="3" s="1"/>
  <c r="X972" i="3" s="1"/>
  <c r="L973" i="4" l="1"/>
  <c r="I473" i="4"/>
  <c r="M473" i="4" s="1"/>
  <c r="M973" i="4" s="1"/>
  <c r="F473" i="4"/>
  <c r="K473" i="3"/>
  <c r="N473" i="3" s="1"/>
  <c r="Q473" i="3" s="1"/>
  <c r="J473" i="3"/>
  <c r="M473" i="3" s="1"/>
  <c r="P473" i="3" s="1"/>
  <c r="I473" i="3"/>
  <c r="L473" i="3" s="1"/>
  <c r="O473" i="3" s="1"/>
  <c r="R973" i="3"/>
  <c r="U973" i="3"/>
  <c r="W973" i="3" s="1"/>
  <c r="S973" i="3" l="1"/>
  <c r="T973" i="3"/>
  <c r="V973" i="3" s="1"/>
  <c r="X973" i="3" s="1"/>
  <c r="R473" i="3"/>
  <c r="U473" i="3"/>
  <c r="W473" i="3" s="1"/>
  <c r="J473" i="4"/>
  <c r="N473" i="4" s="1"/>
  <c r="N973" i="4" s="1"/>
  <c r="D474" i="4"/>
  <c r="I474" i="3" a="1"/>
  <c r="I974" i="3" a="1"/>
  <c r="J474" i="3" l="1"/>
  <c r="M474" i="3" s="1"/>
  <c r="P474" i="3" s="1"/>
  <c r="K474" i="3"/>
  <c r="N474" i="3" s="1"/>
  <c r="Q474" i="3" s="1"/>
  <c r="I474" i="3"/>
  <c r="L474" i="3" s="1"/>
  <c r="O474" i="3" s="1"/>
  <c r="K974" i="3"/>
  <c r="N974" i="3" s="1"/>
  <c r="Q974" i="3" s="1"/>
  <c r="J974" i="3"/>
  <c r="M974" i="3" s="1"/>
  <c r="P974" i="3" s="1"/>
  <c r="I974" i="3"/>
  <c r="L974" i="3" s="1"/>
  <c r="O974" i="3" s="1"/>
  <c r="E474" i="4"/>
  <c r="H474" i="4"/>
  <c r="L474" i="4" s="1"/>
  <c r="S473" i="3"/>
  <c r="T473" i="3"/>
  <c r="V473" i="3" s="1"/>
  <c r="X473" i="3" s="1"/>
  <c r="L974" i="4" l="1"/>
  <c r="I474" i="4"/>
  <c r="M474" i="4" s="1"/>
  <c r="M974" i="4" s="1"/>
  <c r="F474" i="4"/>
  <c r="R974" i="3"/>
  <c r="U974" i="3"/>
  <c r="W974" i="3" s="1"/>
  <c r="R474" i="3"/>
  <c r="U474" i="3"/>
  <c r="W474" i="3" s="1"/>
  <c r="D475" i="4" l="1"/>
  <c r="J474" i="4"/>
  <c r="N474" i="4" s="1"/>
  <c r="N974" i="4" s="1"/>
  <c r="S974" i="3"/>
  <c r="T974" i="3" s="1"/>
  <c r="V974" i="3" s="1"/>
  <c r="X974" i="3" s="1"/>
  <c r="I475" i="3" a="1"/>
  <c r="S474" i="3"/>
  <c r="T474" i="3" s="1"/>
  <c r="V474" i="3" s="1"/>
  <c r="X474" i="3" s="1"/>
  <c r="I975" i="3" a="1"/>
  <c r="K475" i="3" l="1"/>
  <c r="N475" i="3" s="1"/>
  <c r="Q475" i="3" s="1"/>
  <c r="J475" i="3"/>
  <c r="M475" i="3" s="1"/>
  <c r="P475" i="3" s="1"/>
  <c r="I475" i="3"/>
  <c r="L475" i="3" s="1"/>
  <c r="O475" i="3" s="1"/>
  <c r="K975" i="3"/>
  <c r="N975" i="3" s="1"/>
  <c r="Q975" i="3" s="1"/>
  <c r="J975" i="3"/>
  <c r="M975" i="3" s="1"/>
  <c r="P975" i="3" s="1"/>
  <c r="I975" i="3"/>
  <c r="L975" i="3" s="1"/>
  <c r="O975" i="3" s="1"/>
  <c r="H475" i="4"/>
  <c r="L475" i="4" s="1"/>
  <c r="E475" i="4"/>
  <c r="I475" i="4" l="1"/>
  <c r="M475" i="4" s="1"/>
  <c r="M975" i="4" s="1"/>
  <c r="F475" i="4"/>
  <c r="L975" i="4"/>
  <c r="R975" i="3"/>
  <c r="U975" i="3"/>
  <c r="W975" i="3" s="1"/>
  <c r="R475" i="3"/>
  <c r="U475" i="3"/>
  <c r="W475" i="3" s="1"/>
  <c r="S475" i="3" l="1"/>
  <c r="T475" i="3"/>
  <c r="V475" i="3" s="1"/>
  <c r="X475" i="3" s="1"/>
  <c r="S975" i="3"/>
  <c r="T975" i="3"/>
  <c r="V975" i="3" s="1"/>
  <c r="X975" i="3" s="1"/>
  <c r="J475" i="4"/>
  <c r="N475" i="4" s="1"/>
  <c r="D476" i="4"/>
  <c r="H476" i="4" l="1"/>
  <c r="L476" i="4" s="1"/>
  <c r="E476" i="4"/>
  <c r="N975" i="4"/>
  <c r="I976" i="3" s="1" a="1"/>
  <c r="I476" i="3" a="1"/>
  <c r="K976" i="3" l="1"/>
  <c r="N976" i="3" s="1"/>
  <c r="Q976" i="3" s="1"/>
  <c r="J976" i="3"/>
  <c r="M976" i="3" s="1"/>
  <c r="P976" i="3" s="1"/>
  <c r="I976" i="3"/>
  <c r="L976" i="3" s="1"/>
  <c r="O976" i="3" s="1"/>
  <c r="J476" i="3"/>
  <c r="M476" i="3" s="1"/>
  <c r="P476" i="3" s="1"/>
  <c r="K476" i="3"/>
  <c r="N476" i="3" s="1"/>
  <c r="Q476" i="3" s="1"/>
  <c r="I476" i="3"/>
  <c r="L476" i="3" s="1"/>
  <c r="O476" i="3" s="1"/>
  <c r="I476" i="4"/>
  <c r="M476" i="4" s="1"/>
  <c r="M976" i="4" s="1"/>
  <c r="F476" i="4"/>
  <c r="L976" i="4"/>
  <c r="J476" i="4" l="1"/>
  <c r="N476" i="4" s="1"/>
  <c r="D477" i="4"/>
  <c r="R476" i="3"/>
  <c r="U476" i="3"/>
  <c r="W476" i="3" s="1"/>
  <c r="R976" i="3"/>
  <c r="U976" i="3"/>
  <c r="W976" i="3" s="1"/>
  <c r="S976" i="3" l="1"/>
  <c r="T976" i="3" s="1"/>
  <c r="V976" i="3" s="1"/>
  <c r="X976" i="3" s="1"/>
  <c r="S476" i="3"/>
  <c r="T476" i="3"/>
  <c r="V476" i="3" s="1"/>
  <c r="X476" i="3" s="1"/>
  <c r="N976" i="4"/>
  <c r="I977" i="3" s="1" a="1"/>
  <c r="I477" i="3" a="1"/>
  <c r="H477" i="4"/>
  <c r="L477" i="4" s="1"/>
  <c r="E477" i="4"/>
  <c r="I477" i="4" l="1"/>
  <c r="M477" i="4" s="1"/>
  <c r="M977" i="4" s="1"/>
  <c r="F477" i="4"/>
  <c r="K477" i="3"/>
  <c r="N477" i="3" s="1"/>
  <c r="Q477" i="3" s="1"/>
  <c r="I477" i="3"/>
  <c r="L477" i="3" s="1"/>
  <c r="O477" i="3" s="1"/>
  <c r="J477" i="3"/>
  <c r="M477" i="3" s="1"/>
  <c r="P477" i="3" s="1"/>
  <c r="K977" i="3"/>
  <c r="N977" i="3" s="1"/>
  <c r="Q977" i="3" s="1"/>
  <c r="J977" i="3"/>
  <c r="M977" i="3" s="1"/>
  <c r="P977" i="3" s="1"/>
  <c r="I977" i="3"/>
  <c r="L977" i="3" s="1"/>
  <c r="O977" i="3" s="1"/>
  <c r="L977" i="4"/>
  <c r="R977" i="3" l="1"/>
  <c r="U977" i="3"/>
  <c r="W977" i="3" s="1"/>
  <c r="R477" i="3"/>
  <c r="U477" i="3"/>
  <c r="W477" i="3" s="1"/>
  <c r="D478" i="4"/>
  <c r="J477" i="4"/>
  <c r="N477" i="4" s="1"/>
  <c r="N977" i="4" l="1"/>
  <c r="I978" i="3" s="1" a="1"/>
  <c r="I478" i="3" a="1"/>
  <c r="H478" i="4"/>
  <c r="L478" i="4" s="1"/>
  <c r="E478" i="4"/>
  <c r="S477" i="3"/>
  <c r="T477" i="3"/>
  <c r="V477" i="3" s="1"/>
  <c r="X477" i="3" s="1"/>
  <c r="S977" i="3"/>
  <c r="T977" i="3"/>
  <c r="V977" i="3" s="1"/>
  <c r="X977" i="3" s="1"/>
  <c r="F478" i="4" l="1"/>
  <c r="I478" i="4"/>
  <c r="M478" i="4" s="1"/>
  <c r="M978" i="4" s="1"/>
  <c r="L978" i="4"/>
  <c r="J478" i="3"/>
  <c r="M478" i="3" s="1"/>
  <c r="P478" i="3" s="1"/>
  <c r="I478" i="3"/>
  <c r="L478" i="3" s="1"/>
  <c r="O478" i="3" s="1"/>
  <c r="K478" i="3"/>
  <c r="N478" i="3" s="1"/>
  <c r="Q478" i="3" s="1"/>
  <c r="J978" i="3"/>
  <c r="M978" i="3" s="1"/>
  <c r="P978" i="3" s="1"/>
  <c r="I978" i="3"/>
  <c r="L978" i="3" s="1"/>
  <c r="O978" i="3" s="1"/>
  <c r="K978" i="3"/>
  <c r="N978" i="3" s="1"/>
  <c r="Q978" i="3" s="1"/>
  <c r="R478" i="3" l="1"/>
  <c r="U478" i="3"/>
  <c r="W478" i="3" s="1"/>
  <c r="R978" i="3"/>
  <c r="U978" i="3"/>
  <c r="W978" i="3" s="1"/>
  <c r="D479" i="4"/>
  <c r="J478" i="4"/>
  <c r="N478" i="4" s="1"/>
  <c r="E479" i="4" l="1"/>
  <c r="H479" i="4"/>
  <c r="L479" i="4" s="1"/>
  <c r="N978" i="4"/>
  <c r="I979" i="3" s="1" a="1"/>
  <c r="I479" i="3" a="1"/>
  <c r="S978" i="3"/>
  <c r="T978" i="3"/>
  <c r="V978" i="3" s="1"/>
  <c r="X978" i="3" s="1"/>
  <c r="S478" i="3"/>
  <c r="T478" i="3"/>
  <c r="V478" i="3" s="1"/>
  <c r="X478" i="3" s="1"/>
  <c r="K479" i="3" l="1"/>
  <c r="N479" i="3" s="1"/>
  <c r="Q479" i="3" s="1"/>
  <c r="J479" i="3"/>
  <c r="M479" i="3" s="1"/>
  <c r="P479" i="3" s="1"/>
  <c r="I479" i="3"/>
  <c r="L479" i="3" s="1"/>
  <c r="O479" i="3" s="1"/>
  <c r="L979" i="4"/>
  <c r="I979" i="3"/>
  <c r="L979" i="3" s="1"/>
  <c r="O979" i="3" s="1"/>
  <c r="J979" i="3"/>
  <c r="M979" i="3" s="1"/>
  <c r="P979" i="3" s="1"/>
  <c r="K979" i="3"/>
  <c r="N979" i="3" s="1"/>
  <c r="Q979" i="3" s="1"/>
  <c r="F479" i="4"/>
  <c r="I479" i="4"/>
  <c r="M479" i="4" s="1"/>
  <c r="M979" i="4" s="1"/>
  <c r="R979" i="3" l="1"/>
  <c r="U979" i="3"/>
  <c r="W979" i="3" s="1"/>
  <c r="D480" i="4"/>
  <c r="J479" i="4"/>
  <c r="N479" i="4" s="1"/>
  <c r="N979" i="4" s="1"/>
  <c r="I980" i="3" s="1" a="1"/>
  <c r="R479" i="3"/>
  <c r="U479" i="3"/>
  <c r="W479" i="3" s="1"/>
  <c r="I980" i="3" l="1"/>
  <c r="L980" i="3" s="1"/>
  <c r="O980" i="3" s="1"/>
  <c r="J980" i="3"/>
  <c r="M980" i="3" s="1"/>
  <c r="P980" i="3" s="1"/>
  <c r="K980" i="3"/>
  <c r="N980" i="3" s="1"/>
  <c r="Q980" i="3" s="1"/>
  <c r="S479" i="3"/>
  <c r="T479" i="3"/>
  <c r="V479" i="3" s="1"/>
  <c r="X479" i="3" s="1"/>
  <c r="E480" i="4"/>
  <c r="H480" i="4"/>
  <c r="L480" i="4" s="1"/>
  <c r="I480" i="3" a="1"/>
  <c r="S979" i="3"/>
  <c r="T979" i="3" s="1"/>
  <c r="V979" i="3" s="1"/>
  <c r="X979" i="3" s="1"/>
  <c r="L980" i="4" l="1"/>
  <c r="I480" i="3"/>
  <c r="L480" i="3" s="1"/>
  <c r="O480" i="3" s="1"/>
  <c r="K480" i="3"/>
  <c r="N480" i="3" s="1"/>
  <c r="Q480" i="3" s="1"/>
  <c r="J480" i="3"/>
  <c r="M480" i="3" s="1"/>
  <c r="P480" i="3" s="1"/>
  <c r="F480" i="4"/>
  <c r="I480" i="4"/>
  <c r="M480" i="4" s="1"/>
  <c r="M980" i="4" s="1"/>
  <c r="R980" i="3"/>
  <c r="U980" i="3"/>
  <c r="W980" i="3" s="1"/>
  <c r="R480" i="3" l="1"/>
  <c r="U480" i="3"/>
  <c r="W480" i="3" s="1"/>
  <c r="S980" i="3"/>
  <c r="T980" i="3" s="1"/>
  <c r="V980" i="3" s="1"/>
  <c r="X980" i="3" s="1"/>
  <c r="D481" i="4"/>
  <c r="J480" i="4"/>
  <c r="N480" i="4" s="1"/>
  <c r="N980" i="4" s="1"/>
  <c r="I981" i="3" s="1" a="1"/>
  <c r="K981" i="3" l="1"/>
  <c r="N981" i="3" s="1"/>
  <c r="Q981" i="3" s="1"/>
  <c r="J981" i="3"/>
  <c r="M981" i="3" s="1"/>
  <c r="P981" i="3" s="1"/>
  <c r="I981" i="3"/>
  <c r="L981" i="3" s="1"/>
  <c r="O981" i="3" s="1"/>
  <c r="E481" i="4"/>
  <c r="H481" i="4"/>
  <c r="L481" i="4" s="1"/>
  <c r="I481" i="3" a="1"/>
  <c r="S480" i="3"/>
  <c r="T480" i="3" s="1"/>
  <c r="V480" i="3" s="1"/>
  <c r="X480" i="3" s="1"/>
  <c r="I481" i="3" l="1"/>
  <c r="L481" i="3" s="1"/>
  <c r="O481" i="3" s="1"/>
  <c r="K481" i="3"/>
  <c r="N481" i="3" s="1"/>
  <c r="Q481" i="3" s="1"/>
  <c r="J481" i="3"/>
  <c r="M481" i="3" s="1"/>
  <c r="P481" i="3" s="1"/>
  <c r="L981" i="4"/>
  <c r="I481" i="4"/>
  <c r="M481" i="4" s="1"/>
  <c r="M981" i="4" s="1"/>
  <c r="F481" i="4"/>
  <c r="R981" i="3"/>
  <c r="U981" i="3"/>
  <c r="W981" i="3" s="1"/>
  <c r="S981" i="3" l="1"/>
  <c r="T981" i="3"/>
  <c r="V981" i="3" s="1"/>
  <c r="X981" i="3" s="1"/>
  <c r="J481" i="4"/>
  <c r="N481" i="4" s="1"/>
  <c r="N981" i="4" s="1"/>
  <c r="I982" i="3" s="1" a="1"/>
  <c r="D482" i="4"/>
  <c r="R481" i="3"/>
  <c r="U481" i="3"/>
  <c r="W481" i="3" s="1"/>
  <c r="K982" i="3" l="1"/>
  <c r="N982" i="3" s="1"/>
  <c r="Q982" i="3" s="1"/>
  <c r="J982" i="3"/>
  <c r="M982" i="3" s="1"/>
  <c r="P982" i="3" s="1"/>
  <c r="I982" i="3"/>
  <c r="L982" i="3" s="1"/>
  <c r="O982" i="3" s="1"/>
  <c r="S481" i="3"/>
  <c r="T481" i="3"/>
  <c r="V481" i="3" s="1"/>
  <c r="X481" i="3" s="1"/>
  <c r="H482" i="4"/>
  <c r="L482" i="4" s="1"/>
  <c r="E482" i="4"/>
  <c r="I482" i="3" a="1"/>
  <c r="I482" i="4" l="1"/>
  <c r="M482" i="4" s="1"/>
  <c r="M982" i="4" s="1"/>
  <c r="F482" i="4"/>
  <c r="K482" i="3"/>
  <c r="N482" i="3" s="1"/>
  <c r="Q482" i="3" s="1"/>
  <c r="J482" i="3"/>
  <c r="M482" i="3" s="1"/>
  <c r="P482" i="3" s="1"/>
  <c r="I482" i="3"/>
  <c r="L482" i="3" s="1"/>
  <c r="O482" i="3" s="1"/>
  <c r="L982" i="4"/>
  <c r="R982" i="3"/>
  <c r="U982" i="3"/>
  <c r="W982" i="3" s="1"/>
  <c r="R482" i="3" l="1"/>
  <c r="U482" i="3"/>
  <c r="W482" i="3" s="1"/>
  <c r="S982" i="3"/>
  <c r="T982" i="3"/>
  <c r="V982" i="3" s="1"/>
  <c r="X982" i="3" s="1"/>
  <c r="J482" i="4"/>
  <c r="N482" i="4" s="1"/>
  <c r="D483" i="4"/>
  <c r="N982" i="4" l="1"/>
  <c r="I983" i="3" s="1" a="1"/>
  <c r="I483" i="3" a="1"/>
  <c r="H483" i="4"/>
  <c r="L483" i="4" s="1"/>
  <c r="E483" i="4"/>
  <c r="S482" i="3"/>
  <c r="T482" i="3" s="1"/>
  <c r="V482" i="3" s="1"/>
  <c r="X482" i="3" s="1"/>
  <c r="I483" i="4" l="1"/>
  <c r="M483" i="4" s="1"/>
  <c r="M983" i="4" s="1"/>
  <c r="F483" i="4"/>
  <c r="L983" i="4"/>
  <c r="K483" i="3"/>
  <c r="N483" i="3" s="1"/>
  <c r="Q483" i="3" s="1"/>
  <c r="J483" i="3"/>
  <c r="M483" i="3" s="1"/>
  <c r="P483" i="3" s="1"/>
  <c r="I483" i="3"/>
  <c r="L483" i="3" s="1"/>
  <c r="O483" i="3" s="1"/>
  <c r="K983" i="3"/>
  <c r="N983" i="3" s="1"/>
  <c r="Q983" i="3" s="1"/>
  <c r="J983" i="3"/>
  <c r="M983" i="3" s="1"/>
  <c r="P983" i="3" s="1"/>
  <c r="I983" i="3"/>
  <c r="L983" i="3" s="1"/>
  <c r="O983" i="3" s="1"/>
  <c r="R483" i="3" l="1"/>
  <c r="U483" i="3"/>
  <c r="W483" i="3" s="1"/>
  <c r="R983" i="3"/>
  <c r="U983" i="3"/>
  <c r="W983" i="3" s="1"/>
  <c r="J483" i="4"/>
  <c r="N483" i="4" s="1"/>
  <c r="D484" i="4"/>
  <c r="N983" i="4" l="1"/>
  <c r="I984" i="3" s="1" a="1"/>
  <c r="I484" i="3" a="1"/>
  <c r="S983" i="3"/>
  <c r="T983" i="3"/>
  <c r="V983" i="3" s="1"/>
  <c r="X983" i="3" s="1"/>
  <c r="H484" i="4"/>
  <c r="L484" i="4" s="1"/>
  <c r="E484" i="4"/>
  <c r="S483" i="3"/>
  <c r="T483" i="3" s="1"/>
  <c r="V483" i="3" s="1"/>
  <c r="X483" i="3" s="1"/>
  <c r="I484" i="4" l="1"/>
  <c r="M484" i="4" s="1"/>
  <c r="M984" i="4" s="1"/>
  <c r="F484" i="4"/>
  <c r="L984" i="4"/>
  <c r="J484" i="3"/>
  <c r="M484" i="3" s="1"/>
  <c r="P484" i="3" s="1"/>
  <c r="I484" i="3"/>
  <c r="L484" i="3" s="1"/>
  <c r="O484" i="3" s="1"/>
  <c r="K484" i="3"/>
  <c r="N484" i="3" s="1"/>
  <c r="Q484" i="3" s="1"/>
  <c r="K984" i="3"/>
  <c r="N984" i="3" s="1"/>
  <c r="Q984" i="3" s="1"/>
  <c r="J984" i="3"/>
  <c r="M984" i="3" s="1"/>
  <c r="P984" i="3" s="1"/>
  <c r="I984" i="3"/>
  <c r="L984" i="3" s="1"/>
  <c r="O984" i="3" s="1"/>
  <c r="R484" i="3" l="1"/>
  <c r="U484" i="3"/>
  <c r="W484" i="3" s="1"/>
  <c r="R984" i="3"/>
  <c r="U984" i="3"/>
  <c r="W984" i="3" s="1"/>
  <c r="J484" i="4"/>
  <c r="N484" i="4" s="1"/>
  <c r="D485" i="4"/>
  <c r="H485" i="4" l="1"/>
  <c r="L485" i="4" s="1"/>
  <c r="E485" i="4"/>
  <c r="N984" i="4"/>
  <c r="I985" i="3" s="1" a="1"/>
  <c r="I485" i="3" a="1"/>
  <c r="S984" i="3"/>
  <c r="T984" i="3" s="1"/>
  <c r="V984" i="3" s="1"/>
  <c r="X984" i="3" s="1"/>
  <c r="S484" i="3"/>
  <c r="T484" i="3"/>
  <c r="V484" i="3" s="1"/>
  <c r="X484" i="3" s="1"/>
  <c r="K985" i="3" l="1"/>
  <c r="N985" i="3" s="1"/>
  <c r="Q985" i="3" s="1"/>
  <c r="J985" i="3"/>
  <c r="M985" i="3" s="1"/>
  <c r="P985" i="3" s="1"/>
  <c r="I985" i="3"/>
  <c r="L985" i="3" s="1"/>
  <c r="O985" i="3" s="1"/>
  <c r="K485" i="3"/>
  <c r="N485" i="3" s="1"/>
  <c r="Q485" i="3" s="1"/>
  <c r="J485" i="3"/>
  <c r="M485" i="3" s="1"/>
  <c r="P485" i="3" s="1"/>
  <c r="I485" i="3"/>
  <c r="L485" i="3" s="1"/>
  <c r="O485" i="3" s="1"/>
  <c r="I485" i="4"/>
  <c r="M485" i="4" s="1"/>
  <c r="M985" i="4" s="1"/>
  <c r="F485" i="4"/>
  <c r="L985" i="4"/>
  <c r="D486" i="4" l="1"/>
  <c r="J485" i="4"/>
  <c r="N485" i="4" s="1"/>
  <c r="R485" i="3"/>
  <c r="U485" i="3"/>
  <c r="W485" i="3" s="1"/>
  <c r="R985" i="3"/>
  <c r="U985" i="3"/>
  <c r="W985" i="3" s="1"/>
  <c r="S985" i="3" l="1"/>
  <c r="T985" i="3"/>
  <c r="V985" i="3" s="1"/>
  <c r="X985" i="3" s="1"/>
  <c r="S485" i="3"/>
  <c r="T485" i="3"/>
  <c r="V485" i="3" s="1"/>
  <c r="X485" i="3" s="1"/>
  <c r="N985" i="4"/>
  <c r="I986" i="3" s="1" a="1"/>
  <c r="I486" i="3" a="1"/>
  <c r="H486" i="4"/>
  <c r="L486" i="4" s="1"/>
  <c r="E486" i="4"/>
  <c r="F486" i="4" l="1"/>
  <c r="I486" i="4"/>
  <c r="M486" i="4" s="1"/>
  <c r="M986" i="4" s="1"/>
  <c r="J986" i="3"/>
  <c r="M986" i="3" s="1"/>
  <c r="P986" i="3" s="1"/>
  <c r="I986" i="3"/>
  <c r="L986" i="3" s="1"/>
  <c r="O986" i="3" s="1"/>
  <c r="K986" i="3"/>
  <c r="N986" i="3" s="1"/>
  <c r="Q986" i="3" s="1"/>
  <c r="L986" i="4"/>
  <c r="J486" i="3"/>
  <c r="M486" i="3" s="1"/>
  <c r="P486" i="3" s="1"/>
  <c r="I486" i="3"/>
  <c r="L486" i="3" s="1"/>
  <c r="O486" i="3" s="1"/>
  <c r="K486" i="3"/>
  <c r="N486" i="3" s="1"/>
  <c r="Q486" i="3" s="1"/>
  <c r="R986" i="3" l="1"/>
  <c r="U986" i="3"/>
  <c r="W986" i="3" s="1"/>
  <c r="R486" i="3"/>
  <c r="U486" i="3"/>
  <c r="W486" i="3" s="1"/>
  <c r="D487" i="4"/>
  <c r="J486" i="4"/>
  <c r="N486" i="4" s="1"/>
  <c r="E487" i="4" l="1"/>
  <c r="H487" i="4"/>
  <c r="L487" i="4" s="1"/>
  <c r="S486" i="3"/>
  <c r="T486" i="3"/>
  <c r="V486" i="3" s="1"/>
  <c r="X486" i="3" s="1"/>
  <c r="S986" i="3"/>
  <c r="T986" i="3"/>
  <c r="V986" i="3" s="1"/>
  <c r="X986" i="3" s="1"/>
  <c r="N986" i="4"/>
  <c r="I987" i="3" s="1" a="1"/>
  <c r="I487" i="3" a="1"/>
  <c r="J487" i="3" l="1"/>
  <c r="M487" i="3" s="1"/>
  <c r="P487" i="3" s="1"/>
  <c r="K487" i="3"/>
  <c r="N487" i="3" s="1"/>
  <c r="Q487" i="3" s="1"/>
  <c r="I487" i="3"/>
  <c r="L487" i="3" s="1"/>
  <c r="O487" i="3" s="1"/>
  <c r="I987" i="3"/>
  <c r="L987" i="3" s="1"/>
  <c r="O987" i="3" s="1"/>
  <c r="K987" i="3"/>
  <c r="N987" i="3" s="1"/>
  <c r="Q987" i="3" s="1"/>
  <c r="J987" i="3"/>
  <c r="M987" i="3" s="1"/>
  <c r="P987" i="3" s="1"/>
  <c r="L987" i="4"/>
  <c r="F487" i="4"/>
  <c r="I487" i="4"/>
  <c r="M487" i="4" s="1"/>
  <c r="M987" i="4" s="1"/>
  <c r="D488" i="4" l="1"/>
  <c r="J487" i="4"/>
  <c r="N487" i="4" s="1"/>
  <c r="N987" i="4" s="1"/>
  <c r="I988" i="3" s="1" a="1"/>
  <c r="R987" i="3"/>
  <c r="U987" i="3"/>
  <c r="W987" i="3" s="1"/>
  <c r="R487" i="3"/>
  <c r="U487" i="3"/>
  <c r="W487" i="3" s="1"/>
  <c r="I988" i="3" l="1"/>
  <c r="L988" i="3" s="1"/>
  <c r="O988" i="3" s="1"/>
  <c r="K988" i="3"/>
  <c r="N988" i="3" s="1"/>
  <c r="Q988" i="3" s="1"/>
  <c r="J988" i="3"/>
  <c r="M988" i="3" s="1"/>
  <c r="P988" i="3" s="1"/>
  <c r="S987" i="3"/>
  <c r="T987" i="3"/>
  <c r="V987" i="3" s="1"/>
  <c r="X987" i="3" s="1"/>
  <c r="S487" i="3"/>
  <c r="T487" i="3"/>
  <c r="V487" i="3" s="1"/>
  <c r="X487" i="3" s="1"/>
  <c r="I488" i="3" a="1"/>
  <c r="E488" i="4"/>
  <c r="H488" i="4"/>
  <c r="L488" i="4" s="1"/>
  <c r="L988" i="4" l="1"/>
  <c r="F488" i="4"/>
  <c r="I488" i="4"/>
  <c r="M488" i="4" s="1"/>
  <c r="M988" i="4" s="1"/>
  <c r="I488" i="3"/>
  <c r="L488" i="3" s="1"/>
  <c r="O488" i="3" s="1"/>
  <c r="K488" i="3"/>
  <c r="N488" i="3" s="1"/>
  <c r="Q488" i="3" s="1"/>
  <c r="J488" i="3"/>
  <c r="M488" i="3" s="1"/>
  <c r="P488" i="3" s="1"/>
  <c r="R988" i="3"/>
  <c r="U988" i="3"/>
  <c r="W988" i="3" s="1"/>
  <c r="S988" i="3" l="1"/>
  <c r="T988" i="3"/>
  <c r="V988" i="3" s="1"/>
  <c r="X988" i="3" s="1"/>
  <c r="R488" i="3"/>
  <c r="U488" i="3"/>
  <c r="W488" i="3" s="1"/>
  <c r="D489" i="4"/>
  <c r="J488" i="4"/>
  <c r="N488" i="4" s="1"/>
  <c r="N988" i="4" s="1"/>
  <c r="I989" i="3" a="1"/>
  <c r="K989" i="3" l="1"/>
  <c r="N989" i="3" s="1"/>
  <c r="Q989" i="3" s="1"/>
  <c r="I989" i="3"/>
  <c r="L989" i="3" s="1"/>
  <c r="O989" i="3" s="1"/>
  <c r="J989" i="3"/>
  <c r="M989" i="3" s="1"/>
  <c r="P989" i="3" s="1"/>
  <c r="E489" i="4"/>
  <c r="H489" i="4"/>
  <c r="L489" i="4" s="1"/>
  <c r="S488" i="3"/>
  <c r="T488" i="3"/>
  <c r="V488" i="3" s="1"/>
  <c r="X488" i="3" s="1"/>
  <c r="I489" i="3" a="1"/>
  <c r="K489" i="3" l="1"/>
  <c r="N489" i="3" s="1"/>
  <c r="Q489" i="3" s="1"/>
  <c r="I489" i="3"/>
  <c r="L489" i="3" s="1"/>
  <c r="O489" i="3" s="1"/>
  <c r="J489" i="3"/>
  <c r="M489" i="3" s="1"/>
  <c r="P489" i="3" s="1"/>
  <c r="L989" i="4"/>
  <c r="I489" i="4"/>
  <c r="M489" i="4" s="1"/>
  <c r="M989" i="4" s="1"/>
  <c r="F489" i="4"/>
  <c r="R989" i="3"/>
  <c r="U989" i="3"/>
  <c r="W989" i="3" s="1"/>
  <c r="S989" i="3" l="1"/>
  <c r="T989" i="3"/>
  <c r="V989" i="3" s="1"/>
  <c r="X989" i="3" s="1"/>
  <c r="J489" i="4"/>
  <c r="N489" i="4" s="1"/>
  <c r="N989" i="4" s="1"/>
  <c r="D490" i="4"/>
  <c r="I490" i="3" a="1"/>
  <c r="I990" i="3" a="1"/>
  <c r="R489" i="3"/>
  <c r="U489" i="3"/>
  <c r="W489" i="3" s="1"/>
  <c r="K990" i="3" l="1"/>
  <c r="N990" i="3" s="1"/>
  <c r="Q990" i="3" s="1"/>
  <c r="J990" i="3"/>
  <c r="M990" i="3" s="1"/>
  <c r="P990" i="3" s="1"/>
  <c r="I990" i="3"/>
  <c r="L990" i="3" s="1"/>
  <c r="O990" i="3" s="1"/>
  <c r="S489" i="3"/>
  <c r="T489" i="3"/>
  <c r="V489" i="3" s="1"/>
  <c r="X489" i="3" s="1"/>
  <c r="H490" i="4"/>
  <c r="L490" i="4" s="1"/>
  <c r="E490" i="4"/>
  <c r="J490" i="3"/>
  <c r="M490" i="3" s="1"/>
  <c r="P490" i="3" s="1"/>
  <c r="K490" i="3"/>
  <c r="N490" i="3" s="1"/>
  <c r="Q490" i="3" s="1"/>
  <c r="I490" i="3"/>
  <c r="L490" i="3" s="1"/>
  <c r="O490" i="3" s="1"/>
  <c r="I490" i="4" l="1"/>
  <c r="M490" i="4" s="1"/>
  <c r="M990" i="4" s="1"/>
  <c r="F490" i="4"/>
  <c r="R490" i="3"/>
  <c r="U490" i="3"/>
  <c r="W490" i="3" s="1"/>
  <c r="L990" i="4"/>
  <c r="R990" i="3"/>
  <c r="U990" i="3"/>
  <c r="W990" i="3" s="1"/>
  <c r="S990" i="3" l="1"/>
  <c r="T990" i="3" s="1"/>
  <c r="V990" i="3" s="1"/>
  <c r="X990" i="3" s="1"/>
  <c r="J490" i="4"/>
  <c r="N490" i="4" s="1"/>
  <c r="D491" i="4"/>
  <c r="S490" i="3"/>
  <c r="T490" i="3" s="1"/>
  <c r="V490" i="3" s="1"/>
  <c r="X490" i="3" s="1"/>
  <c r="N990" i="4" l="1"/>
  <c r="I991" i="3" s="1" a="1"/>
  <c r="I491" i="3" a="1"/>
  <c r="H491" i="4"/>
  <c r="L491" i="4" s="1"/>
  <c r="E491" i="4"/>
  <c r="I491" i="4" l="1"/>
  <c r="M491" i="4" s="1"/>
  <c r="M991" i="4" s="1"/>
  <c r="F491" i="4"/>
  <c r="L991" i="4"/>
  <c r="K491" i="3"/>
  <c r="N491" i="3" s="1"/>
  <c r="Q491" i="3" s="1"/>
  <c r="J491" i="3"/>
  <c r="M491" i="3" s="1"/>
  <c r="P491" i="3" s="1"/>
  <c r="I491" i="3"/>
  <c r="L491" i="3" s="1"/>
  <c r="O491" i="3" s="1"/>
  <c r="K991" i="3"/>
  <c r="N991" i="3" s="1"/>
  <c r="Q991" i="3" s="1"/>
  <c r="J991" i="3"/>
  <c r="M991" i="3" s="1"/>
  <c r="P991" i="3" s="1"/>
  <c r="I991" i="3"/>
  <c r="L991" i="3" s="1"/>
  <c r="O991" i="3" s="1"/>
  <c r="R491" i="3" l="1"/>
  <c r="U491" i="3"/>
  <c r="W491" i="3" s="1"/>
  <c r="R991" i="3"/>
  <c r="U991" i="3"/>
  <c r="W991" i="3" s="1"/>
  <c r="J491" i="4"/>
  <c r="N491" i="4" s="1"/>
  <c r="D492" i="4"/>
  <c r="N991" i="4" l="1"/>
  <c r="I992" i="3" s="1" a="1"/>
  <c r="I492" i="3" a="1"/>
  <c r="H492" i="4"/>
  <c r="L492" i="4" s="1"/>
  <c r="E492" i="4"/>
  <c r="S991" i="3"/>
  <c r="T991" i="3"/>
  <c r="V991" i="3" s="1"/>
  <c r="X991" i="3" s="1"/>
  <c r="S491" i="3"/>
  <c r="T491" i="3" s="1"/>
  <c r="V491" i="3" s="1"/>
  <c r="X491" i="3" s="1"/>
  <c r="I492" i="4" l="1"/>
  <c r="M492" i="4" s="1"/>
  <c r="M992" i="4" s="1"/>
  <c r="F492" i="4"/>
  <c r="L992" i="4"/>
  <c r="J492" i="3"/>
  <c r="M492" i="3" s="1"/>
  <c r="P492" i="3" s="1"/>
  <c r="I492" i="3"/>
  <c r="L492" i="3" s="1"/>
  <c r="O492" i="3" s="1"/>
  <c r="K492" i="3"/>
  <c r="N492" i="3" s="1"/>
  <c r="Q492" i="3" s="1"/>
  <c r="K992" i="3"/>
  <c r="N992" i="3" s="1"/>
  <c r="Q992" i="3" s="1"/>
  <c r="J992" i="3"/>
  <c r="M992" i="3" s="1"/>
  <c r="P992" i="3" s="1"/>
  <c r="I992" i="3"/>
  <c r="L992" i="3" s="1"/>
  <c r="O992" i="3" s="1"/>
  <c r="R492" i="3" l="1"/>
  <c r="U492" i="3"/>
  <c r="W492" i="3" s="1"/>
  <c r="R992" i="3"/>
  <c r="U992" i="3"/>
  <c r="W992" i="3" s="1"/>
  <c r="J492" i="4"/>
  <c r="N492" i="4" s="1"/>
  <c r="D493" i="4"/>
  <c r="H493" i="4" l="1"/>
  <c r="L493" i="4" s="1"/>
  <c r="E493" i="4"/>
  <c r="S992" i="3"/>
  <c r="T992" i="3"/>
  <c r="V992" i="3" s="1"/>
  <c r="X992" i="3" s="1"/>
  <c r="N992" i="4"/>
  <c r="I993" i="3" s="1" a="1"/>
  <c r="I493" i="3" a="1"/>
  <c r="S492" i="3"/>
  <c r="T492" i="3"/>
  <c r="V492" i="3" s="1"/>
  <c r="X492" i="3" s="1"/>
  <c r="K993" i="3" l="1"/>
  <c r="N993" i="3" s="1"/>
  <c r="Q993" i="3" s="1"/>
  <c r="J993" i="3"/>
  <c r="M993" i="3" s="1"/>
  <c r="P993" i="3" s="1"/>
  <c r="I993" i="3"/>
  <c r="L993" i="3" s="1"/>
  <c r="O993" i="3" s="1"/>
  <c r="I493" i="4"/>
  <c r="M493" i="4" s="1"/>
  <c r="M993" i="4" s="1"/>
  <c r="F493" i="4"/>
  <c r="K493" i="3"/>
  <c r="N493" i="3" s="1"/>
  <c r="Q493" i="3" s="1"/>
  <c r="J493" i="3"/>
  <c r="M493" i="3" s="1"/>
  <c r="P493" i="3" s="1"/>
  <c r="I493" i="3"/>
  <c r="L493" i="3" s="1"/>
  <c r="O493" i="3" s="1"/>
  <c r="L993" i="4"/>
  <c r="R493" i="3" l="1"/>
  <c r="U493" i="3"/>
  <c r="W493" i="3" s="1"/>
  <c r="D494" i="4"/>
  <c r="J493" i="4"/>
  <c r="N493" i="4" s="1"/>
  <c r="R993" i="3"/>
  <c r="U993" i="3"/>
  <c r="W993" i="3" s="1"/>
  <c r="N993" i="4" l="1"/>
  <c r="I994" i="3" s="1" a="1"/>
  <c r="I494" i="3" a="1"/>
  <c r="H494" i="4"/>
  <c r="L494" i="4" s="1"/>
  <c r="E494" i="4"/>
  <c r="S993" i="3"/>
  <c r="T993" i="3" s="1"/>
  <c r="V993" i="3" s="1"/>
  <c r="X993" i="3" s="1"/>
  <c r="S493" i="3"/>
  <c r="T493" i="3"/>
  <c r="V493" i="3" s="1"/>
  <c r="X493" i="3" s="1"/>
  <c r="F494" i="4" l="1"/>
  <c r="I494" i="4"/>
  <c r="M494" i="4" s="1"/>
  <c r="M994" i="4" s="1"/>
  <c r="L994" i="4"/>
  <c r="J494" i="3"/>
  <c r="M494" i="3" s="1"/>
  <c r="P494" i="3" s="1"/>
  <c r="I494" i="3"/>
  <c r="L494" i="3" s="1"/>
  <c r="O494" i="3" s="1"/>
  <c r="K494" i="3"/>
  <c r="N494" i="3" s="1"/>
  <c r="Q494" i="3" s="1"/>
  <c r="J994" i="3"/>
  <c r="M994" i="3" s="1"/>
  <c r="P994" i="3" s="1"/>
  <c r="I994" i="3"/>
  <c r="L994" i="3" s="1"/>
  <c r="O994" i="3" s="1"/>
  <c r="K994" i="3"/>
  <c r="N994" i="3" s="1"/>
  <c r="Q994" i="3" s="1"/>
  <c r="R494" i="3" l="1"/>
  <c r="U494" i="3"/>
  <c r="W494" i="3" s="1"/>
  <c r="R994" i="3"/>
  <c r="U994" i="3"/>
  <c r="W994" i="3" s="1"/>
  <c r="D495" i="4"/>
  <c r="J494" i="4"/>
  <c r="N494" i="4" s="1"/>
  <c r="E495" i="4" l="1"/>
  <c r="H495" i="4"/>
  <c r="L495" i="4" s="1"/>
  <c r="N994" i="4"/>
  <c r="I995" i="3" s="1" a="1"/>
  <c r="I495" i="3" a="1"/>
  <c r="S994" i="3"/>
  <c r="T994" i="3"/>
  <c r="V994" i="3" s="1"/>
  <c r="X994" i="3" s="1"/>
  <c r="S494" i="3"/>
  <c r="T494" i="3"/>
  <c r="V494" i="3" s="1"/>
  <c r="X494" i="3" s="1"/>
  <c r="J495" i="3" l="1"/>
  <c r="M495" i="3" s="1"/>
  <c r="P495" i="3" s="1"/>
  <c r="K495" i="3"/>
  <c r="N495" i="3" s="1"/>
  <c r="Q495" i="3" s="1"/>
  <c r="I495" i="3"/>
  <c r="L495" i="3" s="1"/>
  <c r="O495" i="3" s="1"/>
  <c r="L995" i="4"/>
  <c r="I995" i="3"/>
  <c r="L995" i="3" s="1"/>
  <c r="O995" i="3" s="1"/>
  <c r="K995" i="3"/>
  <c r="N995" i="3" s="1"/>
  <c r="Q995" i="3" s="1"/>
  <c r="J995" i="3"/>
  <c r="M995" i="3" s="1"/>
  <c r="P995" i="3" s="1"/>
  <c r="F495" i="4"/>
  <c r="I495" i="4"/>
  <c r="M495" i="4" s="1"/>
  <c r="M995" i="4" s="1"/>
  <c r="D496" i="4" l="1"/>
  <c r="J495" i="4"/>
  <c r="N495" i="4" s="1"/>
  <c r="N995" i="4" s="1"/>
  <c r="R995" i="3"/>
  <c r="U995" i="3"/>
  <c r="W995" i="3" s="1"/>
  <c r="I496" i="3" a="1"/>
  <c r="I996" i="3" a="1"/>
  <c r="R495" i="3"/>
  <c r="U495" i="3"/>
  <c r="W495" i="3" s="1"/>
  <c r="S495" i="3" l="1"/>
  <c r="T495" i="3"/>
  <c r="V495" i="3" s="1"/>
  <c r="X495" i="3" s="1"/>
  <c r="I496" i="3"/>
  <c r="L496" i="3" s="1"/>
  <c r="O496" i="3" s="1"/>
  <c r="J496" i="3"/>
  <c r="M496" i="3" s="1"/>
  <c r="P496" i="3" s="1"/>
  <c r="K496" i="3"/>
  <c r="N496" i="3" s="1"/>
  <c r="Q496" i="3" s="1"/>
  <c r="I996" i="3"/>
  <c r="L996" i="3" s="1"/>
  <c r="O996" i="3" s="1"/>
  <c r="K996" i="3"/>
  <c r="N996" i="3" s="1"/>
  <c r="Q996" i="3" s="1"/>
  <c r="J996" i="3"/>
  <c r="M996" i="3" s="1"/>
  <c r="P996" i="3" s="1"/>
  <c r="S995" i="3"/>
  <c r="T995" i="3"/>
  <c r="V995" i="3" s="1"/>
  <c r="X995" i="3" s="1"/>
  <c r="E496" i="4"/>
  <c r="H496" i="4"/>
  <c r="L496" i="4" s="1"/>
  <c r="R496" i="3" l="1"/>
  <c r="U496" i="3"/>
  <c r="W496" i="3" s="1"/>
  <c r="R996" i="3"/>
  <c r="U996" i="3"/>
  <c r="W996" i="3" s="1"/>
  <c r="F496" i="4"/>
  <c r="I496" i="4"/>
  <c r="M496" i="4" s="1"/>
  <c r="M996" i="4" s="1"/>
  <c r="L996" i="4"/>
  <c r="D497" i="4" l="1"/>
  <c r="J496" i="4"/>
  <c r="N496" i="4" s="1"/>
  <c r="S996" i="3"/>
  <c r="T996" i="3" s="1"/>
  <c r="V996" i="3" s="1"/>
  <c r="X996" i="3" s="1"/>
  <c r="S496" i="3"/>
  <c r="T496" i="3" s="1"/>
  <c r="V496" i="3" s="1"/>
  <c r="X496" i="3" s="1"/>
  <c r="N996" i="4" l="1"/>
  <c r="I997" i="3" s="1" a="1"/>
  <c r="I497" i="3" a="1"/>
  <c r="E497" i="4"/>
  <c r="H497" i="4"/>
  <c r="L497" i="4" s="1"/>
  <c r="L997" i="4" l="1"/>
  <c r="I497" i="4"/>
  <c r="M497" i="4" s="1"/>
  <c r="M997" i="4" s="1"/>
  <c r="F497" i="4"/>
  <c r="K497" i="3"/>
  <c r="N497" i="3" s="1"/>
  <c r="Q497" i="3" s="1"/>
  <c r="I497" i="3"/>
  <c r="L497" i="3" s="1"/>
  <c r="O497" i="3" s="1"/>
  <c r="J497" i="3"/>
  <c r="M497" i="3" s="1"/>
  <c r="P497" i="3" s="1"/>
  <c r="K997" i="3"/>
  <c r="N997" i="3" s="1"/>
  <c r="Q997" i="3" s="1"/>
  <c r="J997" i="3"/>
  <c r="M997" i="3" s="1"/>
  <c r="P997" i="3" s="1"/>
  <c r="I997" i="3"/>
  <c r="L997" i="3" s="1"/>
  <c r="O997" i="3" s="1"/>
  <c r="J497" i="4" l="1"/>
  <c r="N497" i="4" s="1"/>
  <c r="N997" i="4" s="1"/>
  <c r="D498" i="4"/>
  <c r="R497" i="3"/>
  <c r="U497" i="3"/>
  <c r="W497" i="3" s="1"/>
  <c r="R997" i="3"/>
  <c r="U997" i="3"/>
  <c r="W997" i="3" s="1"/>
  <c r="I498" i="3" a="1"/>
  <c r="I998" i="3" a="1"/>
  <c r="S997" i="3" l="1"/>
  <c r="T997" i="3"/>
  <c r="V997" i="3" s="1"/>
  <c r="X997" i="3" s="1"/>
  <c r="K998" i="3"/>
  <c r="N998" i="3" s="1"/>
  <c r="Q998" i="3" s="1"/>
  <c r="J998" i="3"/>
  <c r="M998" i="3" s="1"/>
  <c r="P998" i="3" s="1"/>
  <c r="I998" i="3"/>
  <c r="L998" i="3" s="1"/>
  <c r="O998" i="3" s="1"/>
  <c r="J498" i="3"/>
  <c r="M498" i="3" s="1"/>
  <c r="P498" i="3" s="1"/>
  <c r="I498" i="3"/>
  <c r="L498" i="3" s="1"/>
  <c r="O498" i="3" s="1"/>
  <c r="K498" i="3"/>
  <c r="N498" i="3" s="1"/>
  <c r="Q498" i="3" s="1"/>
  <c r="H498" i="4"/>
  <c r="L498" i="4" s="1"/>
  <c r="E498" i="4"/>
  <c r="S497" i="3"/>
  <c r="T497" i="3"/>
  <c r="V497" i="3" s="1"/>
  <c r="X497" i="3" s="1"/>
  <c r="R998" i="3" l="1"/>
  <c r="U998" i="3"/>
  <c r="W998" i="3" s="1"/>
  <c r="R498" i="3"/>
  <c r="U498" i="3"/>
  <c r="W498" i="3" s="1"/>
  <c r="I498" i="4"/>
  <c r="M498" i="4" s="1"/>
  <c r="M998" i="4" s="1"/>
  <c r="F498" i="4"/>
  <c r="L998" i="4"/>
  <c r="S498" i="3" l="1"/>
  <c r="T498" i="3"/>
  <c r="V498" i="3" s="1"/>
  <c r="X498" i="3" s="1"/>
  <c r="J498" i="4"/>
  <c r="N498" i="4" s="1"/>
  <c r="D499" i="4"/>
  <c r="S998" i="3"/>
  <c r="T998" i="3"/>
  <c r="V998" i="3" s="1"/>
  <c r="X998" i="3" s="1"/>
  <c r="H499" i="4" l="1"/>
  <c r="L499" i="4" s="1"/>
  <c r="E499" i="4"/>
  <c r="N998" i="4"/>
  <c r="I999" i="3" s="1" a="1"/>
  <c r="I499" i="3" a="1"/>
  <c r="K499" i="3" l="1"/>
  <c r="N499" i="3" s="1"/>
  <c r="Q499" i="3" s="1"/>
  <c r="J499" i="3"/>
  <c r="M499" i="3" s="1"/>
  <c r="P499" i="3" s="1"/>
  <c r="I499" i="3"/>
  <c r="L499" i="3" s="1"/>
  <c r="O499" i="3" s="1"/>
  <c r="I499" i="4"/>
  <c r="M499" i="4" s="1"/>
  <c r="M999" i="4" s="1"/>
  <c r="F499" i="4"/>
  <c r="K999" i="3"/>
  <c r="N999" i="3" s="1"/>
  <c r="Q999" i="3" s="1"/>
  <c r="J999" i="3"/>
  <c r="M999" i="3" s="1"/>
  <c r="P999" i="3" s="1"/>
  <c r="I999" i="3"/>
  <c r="L999" i="3" s="1"/>
  <c r="O999" i="3" s="1"/>
  <c r="L999" i="4"/>
  <c r="R999" i="3" l="1"/>
  <c r="U999" i="3"/>
  <c r="W999" i="3" s="1"/>
  <c r="J499" i="4"/>
  <c r="N499" i="4" s="1"/>
  <c r="D500" i="4"/>
  <c r="R499" i="3"/>
  <c r="U499" i="3"/>
  <c r="W499" i="3" s="1"/>
  <c r="S499" i="3" l="1"/>
  <c r="T499" i="3" s="1"/>
  <c r="V499" i="3" s="1"/>
  <c r="X499" i="3" s="1"/>
  <c r="N999" i="4"/>
  <c r="I1000" i="3" s="1" a="1"/>
  <c r="I500" i="3" a="1"/>
  <c r="S999" i="3"/>
  <c r="T999" i="3" s="1"/>
  <c r="V999" i="3" s="1"/>
  <c r="X999" i="3" s="1"/>
  <c r="H500" i="4"/>
  <c r="L500" i="4" s="1"/>
  <c r="E500" i="4"/>
  <c r="I500" i="4" l="1"/>
  <c r="M500" i="4" s="1"/>
  <c r="M1000" i="4" s="1"/>
  <c r="F500" i="4"/>
  <c r="J500" i="3"/>
  <c r="M500" i="3" s="1"/>
  <c r="P500" i="3" s="1"/>
  <c r="I500" i="3"/>
  <c r="L500" i="3" s="1"/>
  <c r="O500" i="3" s="1"/>
  <c r="K500" i="3"/>
  <c r="N500" i="3" s="1"/>
  <c r="Q500" i="3" s="1"/>
  <c r="K1000" i="3"/>
  <c r="N1000" i="3" s="1"/>
  <c r="Q1000" i="3" s="1"/>
  <c r="J1000" i="3"/>
  <c r="M1000" i="3" s="1"/>
  <c r="P1000" i="3" s="1"/>
  <c r="I1000" i="3"/>
  <c r="L1000" i="3" s="1"/>
  <c r="O1000" i="3" s="1"/>
  <c r="L1000" i="4"/>
  <c r="R1000" i="3" l="1"/>
  <c r="U1000" i="3"/>
  <c r="W1000" i="3" s="1"/>
  <c r="R500" i="3"/>
  <c r="U500" i="3"/>
  <c r="W500" i="3" s="1"/>
  <c r="J500" i="4"/>
  <c r="N500" i="4" s="1"/>
  <c r="D501" i="4"/>
  <c r="S500" i="3" l="1"/>
  <c r="T500" i="3"/>
  <c r="V500" i="3" s="1"/>
  <c r="X500" i="3" s="1"/>
  <c r="H501" i="4"/>
  <c r="L501" i="4" s="1"/>
  <c r="E501" i="4"/>
  <c r="N1000" i="4"/>
  <c r="I1001" i="3" s="1" a="1"/>
  <c r="I501" i="3" a="1"/>
  <c r="S1000" i="3"/>
  <c r="T1000" i="3" s="1"/>
  <c r="V1000" i="3" s="1"/>
  <c r="X1000" i="3" s="1"/>
  <c r="K1001" i="3" l="1"/>
  <c r="N1001" i="3" s="1"/>
  <c r="Q1001" i="3" s="1"/>
  <c r="J1001" i="3"/>
  <c r="M1001" i="3" s="1"/>
  <c r="P1001" i="3" s="1"/>
  <c r="I1001" i="3"/>
  <c r="L1001" i="3" s="1"/>
  <c r="O1001" i="3" s="1"/>
  <c r="K501" i="3"/>
  <c r="N501" i="3" s="1"/>
  <c r="Q501" i="3" s="1"/>
  <c r="J501" i="3"/>
  <c r="M501" i="3" s="1"/>
  <c r="P501" i="3" s="1"/>
  <c r="I501" i="3"/>
  <c r="L501" i="3" s="1"/>
  <c r="O501" i="3" s="1"/>
  <c r="I501" i="4"/>
  <c r="M501" i="4" s="1"/>
  <c r="M1001" i="4" s="1"/>
  <c r="F501" i="4"/>
  <c r="J501" i="4" s="1"/>
  <c r="N501" i="4" s="1"/>
  <c r="N1001" i="4" s="1"/>
  <c r="L1001" i="4"/>
  <c r="I1002" i="3" s="1" a="1"/>
  <c r="I502" i="3" a="1"/>
  <c r="J502" i="3" l="1"/>
  <c r="M502" i="3" s="1"/>
  <c r="P502" i="3" s="1"/>
  <c r="I502" i="3"/>
  <c r="L502" i="3" s="1"/>
  <c r="O502" i="3" s="1"/>
  <c r="K502" i="3"/>
  <c r="N502" i="3" s="1"/>
  <c r="Q502" i="3" s="1"/>
  <c r="J1002" i="3"/>
  <c r="M1002" i="3" s="1"/>
  <c r="K1002" i="3"/>
  <c r="N1002" i="3" s="1"/>
  <c r="I1002" i="3"/>
  <c r="L1002" i="3" s="1"/>
  <c r="R501" i="3"/>
  <c r="U501" i="3"/>
  <c r="W501" i="3" s="1"/>
  <c r="R1001" i="3"/>
  <c r="U1001" i="3"/>
  <c r="W1001" i="3" s="1"/>
  <c r="S1001" i="3" l="1"/>
  <c r="T1001" i="3"/>
  <c r="V1001" i="3" s="1"/>
  <c r="X1001" i="3" s="1"/>
  <c r="S501" i="3"/>
  <c r="T501" i="3"/>
  <c r="V501" i="3" s="1"/>
  <c r="X501" i="3" s="1"/>
  <c r="O1002" i="3"/>
  <c r="E34" i="3"/>
  <c r="G32" i="3" s="1"/>
  <c r="E26" i="3"/>
  <c r="E33" i="3"/>
  <c r="F32" i="3" s="1"/>
  <c r="E27" i="3"/>
  <c r="E28" i="3"/>
  <c r="Q1002" i="3"/>
  <c r="G28" i="3"/>
  <c r="G26" i="3"/>
  <c r="G27" i="3"/>
  <c r="P1002" i="3"/>
  <c r="F28" i="3"/>
  <c r="F34" i="3"/>
  <c r="G33" i="3" s="1"/>
  <c r="F26" i="3"/>
  <c r="F27" i="3"/>
  <c r="R502" i="3"/>
  <c r="U502" i="3"/>
  <c r="W502" i="3" s="1"/>
  <c r="R1002" i="3" l="1"/>
  <c r="U1002" i="3"/>
  <c r="W1002" i="3" s="1"/>
  <c r="S502" i="3"/>
  <c r="T502" i="3"/>
  <c r="V502" i="3" s="1"/>
  <c r="X502" i="3" s="1"/>
  <c r="S1002" i="3" l="1"/>
  <c r="T1002" i="3"/>
  <c r="V1002" i="3" s="1"/>
  <c r="X1002" i="3" s="1"/>
  <c r="AC15" i="3" l="1"/>
  <c r="AC11" i="3"/>
  <c r="AC13" i="3"/>
  <c r="AC2" i="3"/>
  <c r="AC5" i="3"/>
  <c r="AC6" i="3"/>
  <c r="AC14" i="3"/>
  <c r="AC10" i="3"/>
  <c r="AC9" i="3"/>
  <c r="AC4" i="3"/>
  <c r="AC8" i="3"/>
  <c r="AC16" i="3"/>
  <c r="AC3" i="3"/>
  <c r="AC7" i="3"/>
  <c r="AC12" i="3"/>
  <c r="AB9" i="3" l="1"/>
  <c r="AA9" i="3"/>
  <c r="AB10" i="3"/>
  <c r="AA10" i="3"/>
  <c r="AA4" i="3"/>
  <c r="AB4" i="3"/>
  <c r="AB14" i="3"/>
  <c r="AA14" i="3"/>
  <c r="AB7" i="3"/>
  <c r="AA7" i="3"/>
  <c r="AB6" i="3"/>
  <c r="AA6" i="3"/>
  <c r="AA3" i="3"/>
  <c r="AB3" i="3"/>
  <c r="AA5" i="3"/>
  <c r="AB5" i="3"/>
  <c r="AB12" i="3"/>
  <c r="AA12" i="3"/>
  <c r="AB16" i="3"/>
  <c r="AA16" i="3"/>
  <c r="B22" i="3"/>
  <c r="AA2" i="3"/>
  <c r="AB2" i="3"/>
  <c r="AA8" i="3"/>
  <c r="AB8" i="3"/>
  <c r="AB13" i="3"/>
  <c r="AA13" i="3"/>
  <c r="AB11" i="3"/>
  <c r="B21" i="3"/>
  <c r="AA11" i="3"/>
  <c r="AB15" i="3"/>
  <c r="AA15" i="3"/>
</calcChain>
</file>

<file path=xl/sharedStrings.xml><?xml version="1.0" encoding="utf-8"?>
<sst xmlns="http://schemas.openxmlformats.org/spreadsheetml/2006/main" count="128" uniqueCount="74">
  <si>
    <t>Date</t>
  </si>
  <si>
    <t>Market Values</t>
  </si>
  <si>
    <t>Scaled Changes</t>
  </si>
  <si>
    <t>S&amp;P 500</t>
  </si>
  <si>
    <t>Volatility</t>
  </si>
  <si>
    <t>Interest</t>
  </si>
  <si>
    <t>Call Option Parameters</t>
  </si>
  <si>
    <t>Sim Date</t>
  </si>
  <si>
    <t>Changes in Market Data</t>
  </si>
  <si>
    <t>New Market Values</t>
  </si>
  <si>
    <t>New PV, USD</t>
  </si>
  <si>
    <t>Profit'n'Loss, USD</t>
  </si>
  <si>
    <t>Rank</t>
  </si>
  <si>
    <t>Option</t>
  </si>
  <si>
    <t>Hedge</t>
  </si>
  <si>
    <t>Total</t>
  </si>
  <si>
    <t># of shares</t>
  </si>
  <si>
    <t>d1</t>
  </si>
  <si>
    <t>d2</t>
  </si>
  <si>
    <t>Current Price (S)</t>
  </si>
  <si>
    <t>Strike (K)</t>
  </si>
  <si>
    <t>Risk-free Rate (r)</t>
  </si>
  <si>
    <t>Vol (sigma)</t>
  </si>
  <si>
    <t>Maturity (T)</t>
  </si>
  <si>
    <t>Div Yield (q)</t>
  </si>
  <si>
    <t>VaR Contribution</t>
  </si>
  <si>
    <t>Pricing</t>
  </si>
  <si>
    <t>PV, USD</t>
  </si>
  <si>
    <t>Delta</t>
  </si>
  <si>
    <t>Average</t>
  </si>
  <si>
    <t>Spot Hedge</t>
  </si>
  <si>
    <t># of Shares</t>
  </si>
  <si>
    <t>USD</t>
  </si>
  <si>
    <t>1% VaR, USD</t>
  </si>
  <si>
    <t>1% Expected Shortfall, USD</t>
  </si>
  <si>
    <t>Historical Sample Moments</t>
  </si>
  <si>
    <t>Correlated Random N(0, 1)</t>
  </si>
  <si>
    <t>Moment</t>
  </si>
  <si>
    <t>Mean</t>
  </si>
  <si>
    <t>St. Dev.</t>
  </si>
  <si>
    <t>Ex. Kurt.</t>
  </si>
  <si>
    <t>Scaled Student Distribution, X = Mu+Sigma*T(DoF)</t>
  </si>
  <si>
    <t>Mu</t>
  </si>
  <si>
    <t>Sigma</t>
  </si>
  <si>
    <t>Option Pricing</t>
  </si>
  <si>
    <t>DoF</t>
  </si>
  <si>
    <t>Sample Correlation</t>
  </si>
  <si>
    <t>Cholesky Decomposition</t>
  </si>
  <si>
    <t>1% ES, USD</t>
  </si>
  <si>
    <t>Random Sample Moments</t>
  </si>
  <si>
    <t>Random Sample Correlation</t>
  </si>
  <si>
    <t>LRG Parameters</t>
  </si>
  <si>
    <t>State</t>
  </si>
  <si>
    <t>U(0, 1)</t>
  </si>
  <si>
    <t>N(0,1)</t>
  </si>
  <si>
    <t>Seed</t>
  </si>
  <si>
    <t>Seed Mult</t>
  </si>
  <si>
    <t>G</t>
  </si>
  <si>
    <t>N</t>
  </si>
  <si>
    <t>A =</t>
  </si>
  <si>
    <t>L =</t>
  </si>
  <si>
    <t>L^T =</t>
  </si>
  <si>
    <t>L*L^T =</t>
  </si>
  <si>
    <t>Bond</t>
  </si>
  <si>
    <t>5Y</t>
  </si>
  <si>
    <t>10Y</t>
  </si>
  <si>
    <t>DV01, USD/bp</t>
  </si>
  <si>
    <t>Yield Mean Change, bp</t>
  </si>
  <si>
    <t>Yield Change, St Dev</t>
  </si>
  <si>
    <t>Correlation</t>
  </si>
  <si>
    <t>Covariance</t>
  </si>
  <si>
    <t>PnL Mean, USD</t>
  </si>
  <si>
    <t>PnL St Dev, USD</t>
  </si>
  <si>
    <t>5% VaR,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</si>
</sst>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\-mmm\-yy"/>
    <numFmt numFmtId="165" formatCode="0.000%"/>
    <numFmt numFmtId="166" formatCode="0.00%;[Red]\-0.00%"/>
    <numFmt numFmtId="167" formatCode="0.000%;[Red]\-0.000%"/>
    <numFmt numFmtId="168" formatCode="#,##0_ ;[Red]\-#,##0\ "/>
    <numFmt numFmtId="169" formatCode="0.0%"/>
    <numFmt numFmtId="170" formatCode="#,##0.0000"/>
    <numFmt numFmtId="171" formatCode="#,##0.0"/>
    <numFmt numFmtId="172" formatCode="#,##0.000"/>
    <numFmt numFmtId="173" formatCode="0.0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E7E6E6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E7E6E6"/>
        <bgColor rgb="FFDAE3F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1" xfId="0" applyNumberFormat="1" applyFont="1" applyBorder="1"/>
    <xf numFmtId="10" fontId="0" fillId="0" borderId="1" xfId="0" applyNumberFormat="1" applyFont="1" applyBorder="1"/>
    <xf numFmtId="165" fontId="0" fillId="0" borderId="1" xfId="0" applyNumberFormat="1" applyFont="1" applyBorder="1"/>
    <xf numFmtId="166" fontId="0" fillId="0" borderId="1" xfId="0" applyNumberFormat="1" applyBorder="1"/>
    <xf numFmtId="167" fontId="0" fillId="0" borderId="1" xfId="0" applyNumberFormat="1" applyBorder="1"/>
    <xf numFmtId="164" fontId="0" fillId="2" borderId="1" xfId="0" applyNumberFormat="1" applyFill="1" applyBorder="1"/>
    <xf numFmtId="4" fontId="0" fillId="2" borderId="1" xfId="0" applyNumberFormat="1" applyFill="1" applyBorder="1"/>
    <xf numFmtId="10" fontId="0" fillId="2" borderId="1" xfId="0" applyNumberFormat="1" applyFill="1" applyBorder="1"/>
    <xf numFmtId="166" fontId="0" fillId="3" borderId="1" xfId="0" applyNumberFormat="1" applyFill="1" applyBorder="1"/>
    <xf numFmtId="3" fontId="0" fillId="0" borderId="0" xfId="0" applyNumberFormat="1"/>
    <xf numFmtId="0" fontId="0" fillId="0" borderId="1" xfId="0" applyBorder="1"/>
    <xf numFmtId="3" fontId="0" fillId="2" borderId="1" xfId="0" applyNumberFormat="1" applyFill="1" applyBorder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1" fillId="0" borderId="1" xfId="0" applyNumberFormat="1" applyFont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3" fontId="1" fillId="3" borderId="1" xfId="0" applyNumberFormat="1" applyFont="1" applyFill="1" applyBorder="1"/>
    <xf numFmtId="164" fontId="0" fillId="0" borderId="1" xfId="0" applyNumberFormat="1" applyBorder="1"/>
    <xf numFmtId="10" fontId="0" fillId="3" borderId="1" xfId="0" applyNumberFormat="1" applyFill="1" applyBorder="1"/>
    <xf numFmtId="165" fontId="0" fillId="3" borderId="1" xfId="0" applyNumberFormat="1" applyFill="1" applyBorder="1"/>
    <xf numFmtId="3" fontId="0" fillId="4" borderId="1" xfId="0" applyNumberFormat="1" applyFill="1" applyBorder="1"/>
    <xf numFmtId="168" fontId="0" fillId="4" borderId="1" xfId="0" applyNumberFormat="1" applyFill="1" applyBorder="1"/>
    <xf numFmtId="168" fontId="1" fillId="4" borderId="1" xfId="0" applyNumberFormat="1" applyFont="1" applyFill="1" applyBorder="1"/>
    <xf numFmtId="169" fontId="0" fillId="2" borderId="1" xfId="0" applyNumberFormat="1" applyFill="1" applyBorder="1"/>
    <xf numFmtId="164" fontId="0" fillId="5" borderId="1" xfId="0" applyNumberFormat="1" applyFill="1" applyBorder="1"/>
    <xf numFmtId="3" fontId="0" fillId="5" borderId="1" xfId="0" applyNumberFormat="1" applyFill="1" applyBorder="1"/>
    <xf numFmtId="3" fontId="1" fillId="5" borderId="1" xfId="0" applyNumberFormat="1" applyFont="1" applyFill="1" applyBorder="1"/>
    <xf numFmtId="9" fontId="0" fillId="2" borderId="1" xfId="0" applyNumberFormat="1" applyFill="1" applyBorder="1"/>
    <xf numFmtId="4" fontId="0" fillId="3" borderId="1" xfId="0" applyNumberFormat="1" applyFill="1" applyBorder="1"/>
    <xf numFmtId="9" fontId="0" fillId="3" borderId="1" xfId="0" applyNumberFormat="1" applyFill="1" applyBorder="1"/>
    <xf numFmtId="9" fontId="1" fillId="5" borderId="1" xfId="0" applyNumberFormat="1" applyFont="1" applyFill="1" applyBorder="1"/>
    <xf numFmtId="0" fontId="0" fillId="3" borderId="1" xfId="0" applyFill="1" applyBorder="1"/>
    <xf numFmtId="0" fontId="0" fillId="0" borderId="1" xfId="0" applyBorder="1" applyAlignment="1"/>
    <xf numFmtId="168" fontId="0" fillId="3" borderId="1" xfId="0" applyNumberFormat="1" applyFill="1" applyBorder="1"/>
    <xf numFmtId="168" fontId="1" fillId="3" borderId="1" xfId="0" applyNumberFormat="1" applyFont="1" applyFill="1" applyBorder="1"/>
    <xf numFmtId="170" fontId="0" fillId="0" borderId="1" xfId="0" applyNumberFormat="1" applyBorder="1"/>
    <xf numFmtId="3" fontId="0" fillId="6" borderId="1" xfId="0" applyNumberFormat="1" applyFill="1" applyBorder="1"/>
    <xf numFmtId="10" fontId="0" fillId="6" borderId="1" xfId="0" applyNumberFormat="1" applyFill="1" applyBorder="1"/>
    <xf numFmtId="171" fontId="0" fillId="3" borderId="1" xfId="0" applyNumberFormat="1" applyFill="1" applyBorder="1"/>
    <xf numFmtId="168" fontId="0" fillId="5" borderId="1" xfId="0" applyNumberFormat="1" applyFill="1" applyBorder="1"/>
    <xf numFmtId="168" fontId="1" fillId="5" borderId="1" xfId="0" applyNumberFormat="1" applyFont="1" applyFill="1" applyBorder="1"/>
    <xf numFmtId="9" fontId="0" fillId="0" borderId="1" xfId="0" applyNumberFormat="1" applyBorder="1"/>
    <xf numFmtId="165" fontId="0" fillId="4" borderId="1" xfId="0" applyNumberFormat="1" applyFill="1" applyBorder="1"/>
    <xf numFmtId="171" fontId="0" fillId="4" borderId="1" xfId="0" applyNumberFormat="1" applyFill="1" applyBorder="1"/>
    <xf numFmtId="9" fontId="0" fillId="4" borderId="1" xfId="0" applyNumberFormat="1" applyFill="1" applyBorder="1"/>
    <xf numFmtId="0" fontId="0" fillId="0" borderId="0" xfId="0" applyBorder="1"/>
    <xf numFmtId="0" fontId="0" fillId="2" borderId="1" xfId="0" applyFill="1" applyBorder="1"/>
    <xf numFmtId="170" fontId="0" fillId="3" borderId="1" xfId="0" applyNumberFormat="1" applyFill="1" applyBorder="1"/>
    <xf numFmtId="170" fontId="0" fillId="6" borderId="1" xfId="0" applyNumberFormat="1" applyFill="1" applyBorder="1"/>
    <xf numFmtId="0" fontId="0" fillId="0" borderId="0" xfId="0" applyFont="1" applyBorder="1" applyAlignment="1">
      <alignment horizontal="center" vertical="center"/>
    </xf>
    <xf numFmtId="2" fontId="0" fillId="3" borderId="2" xfId="0" applyNumberFormat="1" applyFill="1" applyBorder="1"/>
    <xf numFmtId="2" fontId="0" fillId="2" borderId="2" xfId="0" applyNumberFormat="1" applyFill="1" applyBorder="1"/>
    <xf numFmtId="172" fontId="0" fillId="0" borderId="0" xfId="0" applyNumberFormat="1"/>
    <xf numFmtId="173" fontId="0" fillId="0" borderId="1" xfId="0" applyNumberFormat="1" applyBorder="1"/>
    <xf numFmtId="173" fontId="0" fillId="7" borderId="3" xfId="0" applyNumberFormat="1" applyFill="1" applyBorder="1"/>
    <xf numFmtId="173" fontId="0" fillId="0" borderId="4" xfId="0" applyNumberFormat="1" applyBorder="1"/>
    <xf numFmtId="173" fontId="0" fillId="0" borderId="5" xfId="0" applyNumberFormat="1" applyBorder="1"/>
    <xf numFmtId="173" fontId="0" fillId="0" borderId="6" xfId="0" applyNumberFormat="1" applyBorder="1"/>
    <xf numFmtId="2" fontId="0" fillId="0" borderId="0" xfId="0" applyNumberFormat="1"/>
    <xf numFmtId="173" fontId="0" fillId="0" borderId="7" xfId="0" applyNumberFormat="1" applyBorder="1"/>
    <xf numFmtId="170" fontId="0" fillId="0" borderId="0" xfId="0" applyNumberFormat="1"/>
    <xf numFmtId="173" fontId="0" fillId="0" borderId="0" xfId="0" applyNumberFormat="1"/>
    <xf numFmtId="173" fontId="0" fillId="7" borderId="1" xfId="0" applyNumberFormat="1" applyFill="1" applyBorder="1"/>
    <xf numFmtId="0" fontId="0" fillId="0" borderId="8" xfId="0" applyFont="1" applyBorder="1" applyAlignment="1">
      <alignment horizontal="center" vertical="center"/>
    </xf>
    <xf numFmtId="0" fontId="0" fillId="0" borderId="0" xfId="0" applyProtection="1">
      <protection locked="0"/>
    </xf>
    <xf numFmtId="170" fontId="0" fillId="0" borderId="0" xfId="0" applyNumberFormat="1" applyProtection="1">
      <protection locked="0"/>
    </xf>
    <xf numFmtId="2" fontId="0" fillId="3" borderId="1" xfId="0" applyNumberFormat="1" applyFill="1" applyBorder="1"/>
    <xf numFmtId="169" fontId="0" fillId="0" borderId="1" xfId="0" applyNumberFormat="1" applyFon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zoomScaleNormal="100" workbookViewId="0">
      <selection activeCell="B6" sqref="B6"/>
    </sheetView>
  </sheetViews>
  <sheetFormatPr defaultColWidth="8.5703125" defaultRowHeight="15" x14ac:dyDescent="0.25"/>
  <cols>
    <col min="1" max="1" width="10.140625" style="7" customWidth="1"/>
    <col min="2" max="2" width="9.140625" style="8" customWidth="1"/>
    <col min="3" max="3" width="9.140625" style="83" customWidth="1"/>
    <col min="4" max="4" width="9.140625" style="9" customWidth="1"/>
    <col min="5" max="7" width="10.85546875" style="11" customWidth="1"/>
    <col min="1023" max="1024" width="9.140625" customWidth="1"/>
  </cols>
  <sheetData>
    <row r="1" spans="1:7" x14ac:dyDescent="0.25">
      <c r="A1" s="6" t="s">
        <v>0</v>
      </c>
      <c r="B1" s="5" t="s">
        <v>1</v>
      </c>
      <c r="C1" s="5"/>
      <c r="D1" s="5"/>
      <c r="E1" s="4" t="s">
        <v>2</v>
      </c>
      <c r="F1" s="4"/>
      <c r="G1" s="4"/>
    </row>
    <row r="2" spans="1:7" x14ac:dyDescent="0.25">
      <c r="A2" s="6"/>
      <c r="B2" s="13" t="s">
        <v>3</v>
      </c>
      <c r="C2" s="82" t="s">
        <v>4</v>
      </c>
      <c r="D2" s="14" t="s">
        <v>5</v>
      </c>
      <c r="E2" s="16" t="str">
        <f>B2</f>
        <v>S&amp;P 500</v>
      </c>
      <c r="F2" s="16" t="str">
        <f>C2</f>
        <v>Volatility</v>
      </c>
      <c r="G2" s="16" t="str">
        <f>D2</f>
        <v>Interest</v>
      </c>
    </row>
    <row r="3" spans="1:7" x14ac:dyDescent="0.25">
      <c r="A3" s="18">
        <v>44664</v>
      </c>
      <c r="B3" s="19">
        <v>4446.59</v>
      </c>
      <c r="C3" s="38">
        <v>0.25540000000000002</v>
      </c>
      <c r="D3" s="20">
        <v>7.4999999999999997E-3</v>
      </c>
      <c r="E3" s="21">
        <f t="shared" ref="E3:E66" si="0">B3/B4-1</f>
        <v>1.1174658040455254E-2</v>
      </c>
      <c r="F3" s="21">
        <f t="shared" ref="F3:F66" si="1">C3 - C4</f>
        <v>-1.6299999999999981E-2</v>
      </c>
      <c r="G3" s="21">
        <f t="shared" ref="G3:G66" si="2">D3 - D4</f>
        <v>9.9999999999999395E-5</v>
      </c>
    </row>
    <row r="4" spans="1:7" x14ac:dyDescent="0.25">
      <c r="A4" s="18">
        <v>44663</v>
      </c>
      <c r="B4" s="19">
        <v>4397.45</v>
      </c>
      <c r="C4" s="38">
        <v>0.2717</v>
      </c>
      <c r="D4" s="20">
        <v>7.4000000000000003E-3</v>
      </c>
      <c r="E4" s="21">
        <f t="shared" si="0"/>
        <v>-3.4175405039739148E-3</v>
      </c>
      <c r="F4" s="21">
        <f t="shared" si="1"/>
        <v>1.6999999999999793E-3</v>
      </c>
      <c r="G4" s="21">
        <f t="shared" si="2"/>
        <v>-3.9999999999999931E-4</v>
      </c>
    </row>
    <row r="5" spans="1:7" x14ac:dyDescent="0.25">
      <c r="A5" s="18">
        <v>44662</v>
      </c>
      <c r="B5" s="19">
        <v>4412.53</v>
      </c>
      <c r="C5" s="38">
        <v>0.27</v>
      </c>
      <c r="D5" s="20">
        <v>7.7999999999999996E-3</v>
      </c>
      <c r="E5" s="21">
        <f t="shared" si="0"/>
        <v>-1.6877289295676778E-2</v>
      </c>
      <c r="F5" s="21">
        <f t="shared" si="1"/>
        <v>1.8300000000000038E-2</v>
      </c>
      <c r="G5" s="21">
        <f t="shared" si="2"/>
        <v>8.9999999999999976E-4</v>
      </c>
    </row>
    <row r="6" spans="1:7" x14ac:dyDescent="0.25">
      <c r="A6" s="18">
        <v>44659</v>
      </c>
      <c r="B6" s="19">
        <v>4488.28</v>
      </c>
      <c r="C6" s="38">
        <v>0.25169999999999998</v>
      </c>
      <c r="D6" s="20">
        <v>6.8999999999999999E-3</v>
      </c>
      <c r="E6" s="21">
        <f t="shared" si="0"/>
        <v>-2.6509873983658894E-3</v>
      </c>
      <c r="F6" s="21">
        <f t="shared" si="1"/>
        <v>-6.0000000000004494E-4</v>
      </c>
      <c r="G6" s="21">
        <f t="shared" si="2"/>
        <v>1.0000000000000026E-4</v>
      </c>
    </row>
    <row r="7" spans="1:7" x14ac:dyDescent="0.25">
      <c r="A7" s="18">
        <v>44658</v>
      </c>
      <c r="B7" s="19">
        <v>4500.21</v>
      </c>
      <c r="C7" s="38">
        <v>0.25230000000000002</v>
      </c>
      <c r="D7" s="20">
        <v>6.7999999999999996E-3</v>
      </c>
      <c r="E7" s="21">
        <f t="shared" si="0"/>
        <v>4.2533724601945266E-3</v>
      </c>
      <c r="F7" s="21">
        <f t="shared" si="1"/>
        <v>-5.6999999999999829E-3</v>
      </c>
      <c r="G7" s="21">
        <f t="shared" si="2"/>
        <v>9.9999999999999395E-5</v>
      </c>
    </row>
    <row r="8" spans="1:7" x14ac:dyDescent="0.25">
      <c r="A8" s="18">
        <v>44657</v>
      </c>
      <c r="B8" s="19">
        <v>4481.1499999999996</v>
      </c>
      <c r="C8" s="38">
        <v>0.25800000000000001</v>
      </c>
      <c r="D8" s="20">
        <v>6.7000000000000002E-3</v>
      </c>
      <c r="E8" s="21">
        <f t="shared" si="0"/>
        <v>-9.7168693868892042E-3</v>
      </c>
      <c r="F8" s="21">
        <f t="shared" si="1"/>
        <v>9.000000000000008E-3</v>
      </c>
      <c r="G8" s="21">
        <f t="shared" si="2"/>
        <v>2.0000000000000052E-4</v>
      </c>
    </row>
    <row r="9" spans="1:7" x14ac:dyDescent="0.25">
      <c r="A9" s="18">
        <v>44656</v>
      </c>
      <c r="B9" s="19">
        <v>4525.12</v>
      </c>
      <c r="C9" s="38">
        <v>0.249</v>
      </c>
      <c r="D9" s="20">
        <v>6.4999999999999997E-3</v>
      </c>
      <c r="E9" s="21">
        <f t="shared" si="0"/>
        <v>-1.2551716914267819E-2</v>
      </c>
      <c r="F9" s="21">
        <f t="shared" si="1"/>
        <v>1.8699999999999994E-2</v>
      </c>
      <c r="G9" s="21">
        <f t="shared" si="2"/>
        <v>-2.0000000000000052E-4</v>
      </c>
    </row>
    <row r="10" spans="1:7" x14ac:dyDescent="0.25">
      <c r="A10" s="18">
        <v>44655</v>
      </c>
      <c r="B10" s="19">
        <v>4582.6400000000003</v>
      </c>
      <c r="C10" s="38">
        <v>0.2303</v>
      </c>
      <c r="D10" s="20">
        <v>6.7000000000000002E-3</v>
      </c>
      <c r="E10" s="21">
        <f t="shared" si="0"/>
        <v>8.0908782936564005E-3</v>
      </c>
      <c r="F10" s="21">
        <f t="shared" si="1"/>
        <v>-1.1800000000000005E-2</v>
      </c>
      <c r="G10" s="21">
        <f t="shared" si="2"/>
        <v>1.5000000000000005E-3</v>
      </c>
    </row>
    <row r="11" spans="1:7" x14ac:dyDescent="0.25">
      <c r="A11" s="18">
        <v>44652</v>
      </c>
      <c r="B11" s="19">
        <v>4545.8599999999997</v>
      </c>
      <c r="C11" s="38">
        <v>0.24210000000000001</v>
      </c>
      <c r="D11" s="20">
        <v>5.1999999999999998E-3</v>
      </c>
      <c r="E11" s="21">
        <f t="shared" si="0"/>
        <v>3.4102873691344016E-3</v>
      </c>
      <c r="F11" s="21">
        <f t="shared" si="1"/>
        <v>-2.5000000000000022E-3</v>
      </c>
      <c r="G11" s="21">
        <f t="shared" si="2"/>
        <v>9.9999999999999395E-5</v>
      </c>
    </row>
    <row r="12" spans="1:7" x14ac:dyDescent="0.25">
      <c r="A12" s="18">
        <v>44651</v>
      </c>
      <c r="B12" s="19">
        <v>4530.41</v>
      </c>
      <c r="C12" s="38">
        <v>0.24460000000000001</v>
      </c>
      <c r="D12" s="20">
        <v>5.1000000000000004E-3</v>
      </c>
      <c r="E12" s="21">
        <f t="shared" si="0"/>
        <v>-1.5652532890091164E-2</v>
      </c>
      <c r="F12" s="21">
        <f t="shared" si="1"/>
        <v>8.900000000000019E-3</v>
      </c>
      <c r="G12" s="21">
        <f t="shared" si="2"/>
        <v>-3.9999999999999931E-4</v>
      </c>
    </row>
    <row r="13" spans="1:7" x14ac:dyDescent="0.25">
      <c r="A13" s="18">
        <v>44650</v>
      </c>
      <c r="B13" s="19">
        <v>4602.45</v>
      </c>
      <c r="C13" s="38">
        <v>0.23569999999999999</v>
      </c>
      <c r="D13" s="20">
        <v>5.4999999999999997E-3</v>
      </c>
      <c r="E13" s="21">
        <f t="shared" si="0"/>
        <v>-6.2937213921756552E-3</v>
      </c>
      <c r="F13" s="21">
        <f t="shared" si="1"/>
        <v>3.7999999999999978E-3</v>
      </c>
      <c r="G13" s="21">
        <f t="shared" si="2"/>
        <v>-1.0000000000000026E-4</v>
      </c>
    </row>
    <row r="14" spans="1:7" x14ac:dyDescent="0.25">
      <c r="A14" s="18">
        <v>44649</v>
      </c>
      <c r="B14" s="19">
        <v>4631.6000000000004</v>
      </c>
      <c r="C14" s="38">
        <v>0.2319</v>
      </c>
      <c r="D14" s="20">
        <v>5.5999999999999999E-3</v>
      </c>
      <c r="E14" s="21">
        <f t="shared" si="0"/>
        <v>1.2256530405287291E-2</v>
      </c>
      <c r="F14" s="21">
        <f t="shared" si="1"/>
        <v>-9.8999999999999921E-3</v>
      </c>
      <c r="G14" s="21">
        <f t="shared" si="2"/>
        <v>-4.0000000000000018E-4</v>
      </c>
    </row>
    <row r="15" spans="1:7" x14ac:dyDescent="0.25">
      <c r="A15" s="18">
        <v>44648</v>
      </c>
      <c r="B15" s="19">
        <v>4575.5200000000004</v>
      </c>
      <c r="C15" s="38">
        <v>0.24179999999999999</v>
      </c>
      <c r="D15" s="20">
        <v>6.0000000000000001E-3</v>
      </c>
      <c r="E15" s="21">
        <f t="shared" si="0"/>
        <v>7.1449639670178033E-3</v>
      </c>
      <c r="F15" s="21">
        <f t="shared" si="1"/>
        <v>-5.3999999999990167E-3</v>
      </c>
      <c r="G15" s="21">
        <f t="shared" si="2"/>
        <v>7.000000000000001E-4</v>
      </c>
    </row>
    <row r="16" spans="1:7" x14ac:dyDescent="0.25">
      <c r="A16" s="18">
        <v>44645</v>
      </c>
      <c r="B16" s="19">
        <v>4543.0600000000004</v>
      </c>
      <c r="C16" s="38">
        <v>0.247199999999999</v>
      </c>
      <c r="D16" s="20">
        <v>5.3E-3</v>
      </c>
      <c r="E16" s="21">
        <f t="shared" si="0"/>
        <v>5.0661923471737591E-3</v>
      </c>
      <c r="F16" s="21">
        <f t="shared" si="1"/>
        <v>-5.8000000000009988E-3</v>
      </c>
      <c r="G16" s="21">
        <f t="shared" si="2"/>
        <v>2.9999999999999992E-4</v>
      </c>
    </row>
    <row r="17" spans="1:7" x14ac:dyDescent="0.25">
      <c r="A17" s="18">
        <v>44644</v>
      </c>
      <c r="B17" s="19">
        <v>4520.16</v>
      </c>
      <c r="C17" s="38">
        <v>0.253</v>
      </c>
      <c r="D17" s="20">
        <v>5.0000000000000001E-3</v>
      </c>
      <c r="E17" s="21">
        <f t="shared" si="0"/>
        <v>1.4343931206577842E-2</v>
      </c>
      <c r="F17" s="21">
        <f t="shared" si="1"/>
        <v>-1.1099999999999999E-2</v>
      </c>
      <c r="G17" s="21">
        <f t="shared" si="2"/>
        <v>0</v>
      </c>
    </row>
    <row r="18" spans="1:7" x14ac:dyDescent="0.25">
      <c r="A18" s="18">
        <v>44643</v>
      </c>
      <c r="B18" s="19">
        <v>4456.24</v>
      </c>
      <c r="C18" s="38">
        <v>0.2641</v>
      </c>
      <c r="D18" s="20">
        <v>5.0000000000000001E-3</v>
      </c>
      <c r="E18" s="21">
        <f t="shared" si="0"/>
        <v>-1.2272780670315009E-2</v>
      </c>
      <c r="F18" s="21">
        <f t="shared" si="1"/>
        <v>5.5999999999999939E-3</v>
      </c>
      <c r="G18" s="21">
        <f t="shared" si="2"/>
        <v>-1.0000000000000026E-4</v>
      </c>
    </row>
    <row r="19" spans="1:7" x14ac:dyDescent="0.25">
      <c r="A19" s="18">
        <v>44642</v>
      </c>
      <c r="B19" s="19">
        <v>4511.6099999999997</v>
      </c>
      <c r="C19" s="38">
        <v>0.25850000000000001</v>
      </c>
      <c r="D19" s="20">
        <v>5.1000000000000004E-3</v>
      </c>
      <c r="E19" s="21">
        <f t="shared" si="0"/>
        <v>1.1304184094790948E-2</v>
      </c>
      <c r="F19" s="21">
        <f t="shared" si="1"/>
        <v>-5.2999999999999714E-3</v>
      </c>
      <c r="G19" s="21">
        <f t="shared" si="2"/>
        <v>-3.9999999999999931E-4</v>
      </c>
    </row>
    <row r="20" spans="1:7" x14ac:dyDescent="0.25">
      <c r="A20" s="18">
        <v>44641</v>
      </c>
      <c r="B20" s="19">
        <v>4461.18</v>
      </c>
      <c r="C20" s="38">
        <v>0.26379999999999998</v>
      </c>
      <c r="D20" s="20">
        <v>5.4999999999999997E-3</v>
      </c>
      <c r="E20" s="21">
        <f t="shared" si="0"/>
        <v>-4.3467350194470455E-4</v>
      </c>
      <c r="F20" s="21">
        <f t="shared" si="1"/>
        <v>-1.7000000000000348E-3</v>
      </c>
      <c r="G20" s="21">
        <f t="shared" si="2"/>
        <v>1.4000000000000097E-3</v>
      </c>
    </row>
    <row r="21" spans="1:7" x14ac:dyDescent="0.25">
      <c r="A21" s="18">
        <v>44638</v>
      </c>
      <c r="B21" s="19">
        <v>4463.12</v>
      </c>
      <c r="C21" s="38">
        <v>0.26550000000000001</v>
      </c>
      <c r="D21" s="20">
        <v>4.0999999999999899E-3</v>
      </c>
      <c r="E21" s="21">
        <f t="shared" si="0"/>
        <v>1.1662250349640857E-2</v>
      </c>
      <c r="F21" s="21">
        <f t="shared" si="1"/>
        <v>-1.6699999999999993E-2</v>
      </c>
      <c r="G21" s="21">
        <f t="shared" si="2"/>
        <v>9.9999999999989854E-5</v>
      </c>
    </row>
    <row r="22" spans="1:7" x14ac:dyDescent="0.25">
      <c r="A22" s="18">
        <v>44637</v>
      </c>
      <c r="B22" s="19">
        <v>4411.67</v>
      </c>
      <c r="C22" s="38">
        <v>0.28220000000000001</v>
      </c>
      <c r="D22" s="20">
        <v>4.0000000000000001E-3</v>
      </c>
      <c r="E22" s="21">
        <f t="shared" si="0"/>
        <v>1.2347803738532281E-2</v>
      </c>
      <c r="F22" s="21">
        <f t="shared" si="1"/>
        <v>-7.4000000000000177E-3</v>
      </c>
      <c r="G22" s="21">
        <f t="shared" si="2"/>
        <v>-2.9999999999999992E-4</v>
      </c>
    </row>
    <row r="23" spans="1:7" x14ac:dyDescent="0.25">
      <c r="A23" s="18">
        <v>44636</v>
      </c>
      <c r="B23" s="19">
        <v>4357.8599999999997</v>
      </c>
      <c r="C23" s="38">
        <v>0.28960000000000002</v>
      </c>
      <c r="D23" s="20">
        <v>4.3E-3</v>
      </c>
      <c r="E23" s="21">
        <f t="shared" si="0"/>
        <v>2.2383840279651235E-2</v>
      </c>
      <c r="F23" s="21">
        <f t="shared" si="1"/>
        <v>-2.9999999999999971E-2</v>
      </c>
      <c r="G23" s="21">
        <f t="shared" si="2"/>
        <v>-2.9999999999999992E-4</v>
      </c>
    </row>
    <row r="24" spans="1:7" x14ac:dyDescent="0.25">
      <c r="A24" s="18">
        <v>44635</v>
      </c>
      <c r="B24" s="19">
        <v>4262.45</v>
      </c>
      <c r="C24" s="38">
        <v>0.3196</v>
      </c>
      <c r="D24" s="20">
        <v>4.5999999999999999E-3</v>
      </c>
      <c r="E24" s="21">
        <f t="shared" si="0"/>
        <v>2.1408493905025416E-2</v>
      </c>
      <c r="F24" s="21">
        <f t="shared" si="1"/>
        <v>-1.3600000000000001E-2</v>
      </c>
      <c r="G24" s="21">
        <f t="shared" si="2"/>
        <v>1.0000000000000026E-4</v>
      </c>
    </row>
    <row r="25" spans="1:7" x14ac:dyDescent="0.25">
      <c r="A25" s="18">
        <v>44634</v>
      </c>
      <c r="B25" s="19">
        <v>4173.1099999999997</v>
      </c>
      <c r="C25" s="38">
        <v>0.3332</v>
      </c>
      <c r="D25" s="20">
        <v>4.4999999999999997E-3</v>
      </c>
      <c r="E25" s="21">
        <f t="shared" si="0"/>
        <v>-7.4209561140831104E-3</v>
      </c>
      <c r="F25" s="21">
        <f t="shared" si="1"/>
        <v>9.7999999999999754E-3</v>
      </c>
      <c r="G25" s="21">
        <f t="shared" si="2"/>
        <v>5.9999999999999984E-4</v>
      </c>
    </row>
    <row r="26" spans="1:7" x14ac:dyDescent="0.25">
      <c r="A26" s="18">
        <v>44631</v>
      </c>
      <c r="B26" s="19">
        <v>4204.3100000000004</v>
      </c>
      <c r="C26" s="38">
        <v>0.32340000000000002</v>
      </c>
      <c r="D26" s="20">
        <v>3.8999999999999998E-3</v>
      </c>
      <c r="E26" s="21">
        <f t="shared" si="0"/>
        <v>-1.2961554353542182E-2</v>
      </c>
      <c r="F26" s="21">
        <f t="shared" si="1"/>
        <v>8.2000000000000406E-3</v>
      </c>
      <c r="G26" s="21">
        <f t="shared" si="2"/>
        <v>9.9999999999999829E-5</v>
      </c>
    </row>
    <row r="27" spans="1:7" x14ac:dyDescent="0.25">
      <c r="A27" s="18">
        <v>44630</v>
      </c>
      <c r="B27" s="19">
        <v>4259.5200000000004</v>
      </c>
      <c r="C27" s="38">
        <v>0.31519999999999998</v>
      </c>
      <c r="D27" s="20">
        <v>3.8E-3</v>
      </c>
      <c r="E27" s="21">
        <f t="shared" si="0"/>
        <v>-4.2918454935622075E-3</v>
      </c>
      <c r="F27" s="21">
        <f t="shared" si="1"/>
        <v>-1.5400000000000025E-2</v>
      </c>
      <c r="G27" s="21">
        <f t="shared" si="2"/>
        <v>0</v>
      </c>
    </row>
    <row r="28" spans="1:7" x14ac:dyDescent="0.25">
      <c r="A28" s="18">
        <v>44629</v>
      </c>
      <c r="B28" s="19">
        <v>4277.88</v>
      </c>
      <c r="C28" s="38">
        <v>0.3306</v>
      </c>
      <c r="D28" s="20">
        <v>3.8E-3</v>
      </c>
      <c r="E28" s="21">
        <f t="shared" si="0"/>
        <v>2.5698324022346508E-2</v>
      </c>
      <c r="F28" s="21">
        <f t="shared" si="1"/>
        <v>-1.9399999999999973E-2</v>
      </c>
      <c r="G28" s="21">
        <f t="shared" si="2"/>
        <v>2.0000000000000009E-4</v>
      </c>
    </row>
    <row r="29" spans="1:7" x14ac:dyDescent="0.25">
      <c r="A29" s="18">
        <v>44628</v>
      </c>
      <c r="B29" s="19">
        <v>4170.7</v>
      </c>
      <c r="C29" s="38">
        <v>0.35</v>
      </c>
      <c r="D29" s="20">
        <v>3.5999999999999999E-3</v>
      </c>
      <c r="E29" s="21">
        <f t="shared" si="0"/>
        <v>-7.2338369327961116E-3</v>
      </c>
      <c r="F29" s="21">
        <f t="shared" si="1"/>
        <v>-7.4000000000000177E-3</v>
      </c>
      <c r="G29" s="21">
        <f t="shared" si="2"/>
        <v>-2.0000000000000009E-4</v>
      </c>
    </row>
    <row r="30" spans="1:7" x14ac:dyDescent="0.25">
      <c r="A30" s="18">
        <v>44627</v>
      </c>
      <c r="B30" s="19">
        <v>4201.09</v>
      </c>
      <c r="C30" s="38">
        <v>0.3574</v>
      </c>
      <c r="D30" s="20">
        <v>3.8E-3</v>
      </c>
      <c r="E30" s="21">
        <f t="shared" si="0"/>
        <v>-2.9518095946517109E-2</v>
      </c>
      <c r="F30" s="21">
        <f t="shared" si="1"/>
        <v>3.3999999999999975E-2</v>
      </c>
      <c r="G30" s="21">
        <f t="shared" si="2"/>
        <v>5.0000000000000001E-4</v>
      </c>
    </row>
    <row r="31" spans="1:7" x14ac:dyDescent="0.25">
      <c r="A31" s="18">
        <v>44624</v>
      </c>
      <c r="B31" s="19">
        <v>4328.87</v>
      </c>
      <c r="C31" s="38">
        <v>0.32340000000000002</v>
      </c>
      <c r="D31" s="20">
        <v>3.3E-3</v>
      </c>
      <c r="E31" s="21">
        <f t="shared" si="0"/>
        <v>-7.93401612012401E-3</v>
      </c>
      <c r="F31" s="21">
        <f t="shared" si="1"/>
        <v>1.5400000000000025E-2</v>
      </c>
      <c r="G31" s="21">
        <f t="shared" si="2"/>
        <v>-4.0000000000000018E-4</v>
      </c>
    </row>
    <row r="32" spans="1:7" x14ac:dyDescent="0.25">
      <c r="A32" s="18">
        <v>44623</v>
      </c>
      <c r="B32" s="19">
        <v>4363.49</v>
      </c>
      <c r="C32" s="38">
        <v>0.308</v>
      </c>
      <c r="D32" s="20">
        <v>3.7000000000000002E-3</v>
      </c>
      <c r="E32" s="21">
        <f t="shared" si="0"/>
        <v>-5.2547110022934662E-3</v>
      </c>
      <c r="F32" s="21">
        <f t="shared" si="1"/>
        <v>-1.6999999999999793E-3</v>
      </c>
      <c r="G32" s="21">
        <f t="shared" si="2"/>
        <v>4.0000000000000018E-4</v>
      </c>
    </row>
    <row r="33" spans="1:7" x14ac:dyDescent="0.25">
      <c r="A33" s="18">
        <v>44622</v>
      </c>
      <c r="B33" s="19">
        <v>4386.54</v>
      </c>
      <c r="C33" s="38">
        <v>0.30969999999999998</v>
      </c>
      <c r="D33" s="20">
        <v>3.3E-3</v>
      </c>
      <c r="E33" s="21">
        <f t="shared" si="0"/>
        <v>1.8642627244987553E-2</v>
      </c>
      <c r="F33" s="21">
        <f t="shared" si="1"/>
        <v>-1.6200000000000048E-2</v>
      </c>
      <c r="G33" s="21">
        <f t="shared" si="2"/>
        <v>9.9999999999999829E-5</v>
      </c>
    </row>
    <row r="34" spans="1:7" x14ac:dyDescent="0.25">
      <c r="A34" s="18">
        <v>44621</v>
      </c>
      <c r="B34" s="19">
        <v>4306.26</v>
      </c>
      <c r="C34" s="38">
        <v>0.32590000000000002</v>
      </c>
      <c r="D34" s="20">
        <v>3.2000000000000002E-3</v>
      </c>
      <c r="E34" s="21">
        <f t="shared" si="0"/>
        <v>-1.5473463284818578E-2</v>
      </c>
      <c r="F34" s="21">
        <f t="shared" si="1"/>
        <v>2.9400000000000037E-2</v>
      </c>
      <c r="G34" s="21">
        <f t="shared" si="2"/>
        <v>-5.0000000000000001E-4</v>
      </c>
    </row>
    <row r="35" spans="1:7" x14ac:dyDescent="0.25">
      <c r="A35" s="18">
        <v>44620</v>
      </c>
      <c r="B35" s="19">
        <v>4373.9399999999996</v>
      </c>
      <c r="C35" s="38">
        <v>0.29649999999999999</v>
      </c>
      <c r="D35" s="20">
        <v>3.7000000000000002E-3</v>
      </c>
      <c r="E35" s="21">
        <f t="shared" si="0"/>
        <v>-2.4426122951660689E-3</v>
      </c>
      <c r="F35" s="21">
        <f t="shared" si="1"/>
        <v>1.6100000000000003E-2</v>
      </c>
      <c r="G35" s="21">
        <f t="shared" si="2"/>
        <v>4.0000000000000018E-4</v>
      </c>
    </row>
    <row r="36" spans="1:7" x14ac:dyDescent="0.25">
      <c r="A36" s="18">
        <v>44617</v>
      </c>
      <c r="B36" s="19">
        <v>4384.6499999999996</v>
      </c>
      <c r="C36" s="38">
        <v>0.28039999999999998</v>
      </c>
      <c r="D36" s="20">
        <v>3.3E-3</v>
      </c>
      <c r="E36" s="21">
        <f t="shared" si="0"/>
        <v>2.2372746986266234E-2</v>
      </c>
      <c r="F36" s="21">
        <f t="shared" si="1"/>
        <v>-2.0100000000000007E-2</v>
      </c>
      <c r="G36" s="21">
        <f t="shared" si="2"/>
        <v>0</v>
      </c>
    </row>
    <row r="37" spans="1:7" x14ac:dyDescent="0.25">
      <c r="A37" s="18">
        <v>44616</v>
      </c>
      <c r="B37" s="19">
        <v>4288.7</v>
      </c>
      <c r="C37" s="38">
        <v>0.30049999999999999</v>
      </c>
      <c r="D37" s="20">
        <v>3.3E-3</v>
      </c>
      <c r="E37" s="21">
        <f t="shared" si="0"/>
        <v>1.4956809844988816E-2</v>
      </c>
      <c r="F37" s="21">
        <f t="shared" si="1"/>
        <v>-8.2999999999990304E-3</v>
      </c>
      <c r="G37" s="21">
        <f t="shared" si="2"/>
        <v>-2.9999999999999992E-4</v>
      </c>
    </row>
    <row r="38" spans="1:7" x14ac:dyDescent="0.25">
      <c r="A38" s="18">
        <v>44615</v>
      </c>
      <c r="B38" s="19">
        <v>4225.5</v>
      </c>
      <c r="C38" s="38">
        <v>0.30879999999999902</v>
      </c>
      <c r="D38" s="20">
        <v>3.5999999999999999E-3</v>
      </c>
      <c r="E38" s="21">
        <f t="shared" si="0"/>
        <v>-1.8412176288573612E-2</v>
      </c>
      <c r="F38" s="21">
        <f t="shared" si="1"/>
        <v>1.7699999999999994E-2</v>
      </c>
      <c r="G38" s="21">
        <f t="shared" si="2"/>
        <v>-2.9999999999999992E-4</v>
      </c>
    </row>
    <row r="39" spans="1:7" x14ac:dyDescent="0.25">
      <c r="A39" s="18">
        <v>44614</v>
      </c>
      <c r="B39" s="19">
        <v>4304.76</v>
      </c>
      <c r="C39" s="38">
        <v>0.29109999999999903</v>
      </c>
      <c r="D39" s="20">
        <v>3.8999999999999998E-3</v>
      </c>
      <c r="E39" s="21">
        <f t="shared" si="0"/>
        <v>-1.0142864698185927E-2</v>
      </c>
      <c r="F39" s="21">
        <f t="shared" si="1"/>
        <v>-1.1000000000009891E-3</v>
      </c>
      <c r="G39" s="21">
        <f t="shared" si="2"/>
        <v>4.0000000000000972E-4</v>
      </c>
    </row>
    <row r="40" spans="1:7" x14ac:dyDescent="0.25">
      <c r="A40" s="18">
        <v>44610</v>
      </c>
      <c r="B40" s="19">
        <v>4348.87</v>
      </c>
      <c r="C40" s="38">
        <v>0.29220000000000002</v>
      </c>
      <c r="D40" s="20">
        <v>3.4999999999999901E-3</v>
      </c>
      <c r="E40" s="21">
        <f t="shared" si="0"/>
        <v>-7.1662412733491943E-3</v>
      </c>
      <c r="F40" s="21">
        <f t="shared" si="1"/>
        <v>-1.0000000000000009E-3</v>
      </c>
      <c r="G40" s="21">
        <f t="shared" si="2"/>
        <v>-2.0000000000001007E-4</v>
      </c>
    </row>
    <row r="41" spans="1:7" x14ac:dyDescent="0.25">
      <c r="A41" s="18">
        <v>44609</v>
      </c>
      <c r="B41" s="19">
        <v>4380.26</v>
      </c>
      <c r="C41" s="38">
        <v>0.29320000000000002</v>
      </c>
      <c r="D41" s="20">
        <v>3.7000000000000002E-3</v>
      </c>
      <c r="E41" s="21">
        <f t="shared" si="0"/>
        <v>-2.1173137043269175E-2</v>
      </c>
      <c r="F41" s="21">
        <f t="shared" si="1"/>
        <v>3.0600000000000016E-2</v>
      </c>
      <c r="G41" s="21">
        <f t="shared" si="2"/>
        <v>-1.9999999999999966E-4</v>
      </c>
    </row>
    <row r="42" spans="1:7" x14ac:dyDescent="0.25">
      <c r="A42" s="18">
        <v>44608</v>
      </c>
      <c r="B42" s="19">
        <v>4475.01</v>
      </c>
      <c r="C42" s="38">
        <v>0.2626</v>
      </c>
      <c r="D42" s="20">
        <v>3.8999999999999998E-3</v>
      </c>
      <c r="E42" s="21">
        <f t="shared" si="0"/>
        <v>8.8122082633468324E-4</v>
      </c>
      <c r="F42" s="21">
        <f t="shared" si="1"/>
        <v>-1.0199999999999987E-2</v>
      </c>
      <c r="G42" s="21">
        <f t="shared" si="2"/>
        <v>-1.9999999999999012E-4</v>
      </c>
    </row>
    <row r="43" spans="1:7" x14ac:dyDescent="0.25">
      <c r="A43" s="18">
        <v>44607</v>
      </c>
      <c r="B43" s="19">
        <v>4471.07</v>
      </c>
      <c r="C43" s="38">
        <v>0.27279999999999999</v>
      </c>
      <c r="D43" s="20">
        <v>4.0999999999999899E-3</v>
      </c>
      <c r="E43" s="21">
        <f t="shared" si="0"/>
        <v>1.5766743077059386E-2</v>
      </c>
      <c r="F43" s="21">
        <f t="shared" si="1"/>
        <v>-2.1600000000000008E-2</v>
      </c>
      <c r="G43" s="21">
        <f t="shared" si="2"/>
        <v>-4.0000000000000972E-4</v>
      </c>
    </row>
    <row r="44" spans="1:7" x14ac:dyDescent="0.25">
      <c r="A44" s="18">
        <v>44606</v>
      </c>
      <c r="B44" s="19">
        <v>4401.67</v>
      </c>
      <c r="C44" s="38">
        <v>0.2944</v>
      </c>
      <c r="D44" s="20">
        <v>4.4999999999999997E-3</v>
      </c>
      <c r="E44" s="21">
        <f t="shared" si="0"/>
        <v>-3.8405482229827426E-3</v>
      </c>
      <c r="F44" s="21">
        <f t="shared" si="1"/>
        <v>6.0999999999999943E-3</v>
      </c>
      <c r="G44" s="21">
        <f t="shared" si="2"/>
        <v>7.999999999999995E-4</v>
      </c>
    </row>
    <row r="45" spans="1:7" x14ac:dyDescent="0.25">
      <c r="A45" s="18">
        <v>44603</v>
      </c>
      <c r="B45" s="19">
        <v>4418.6400000000003</v>
      </c>
      <c r="C45" s="38">
        <v>0.2883</v>
      </c>
      <c r="D45" s="20">
        <v>3.7000000000000002E-3</v>
      </c>
      <c r="E45" s="21">
        <f t="shared" si="0"/>
        <v>-1.89694676826343E-2</v>
      </c>
      <c r="F45" s="21">
        <f t="shared" si="1"/>
        <v>2.7600000000000013E-2</v>
      </c>
      <c r="G45" s="21">
        <f t="shared" si="2"/>
        <v>-3.9999999999998977E-4</v>
      </c>
    </row>
    <row r="46" spans="1:7" x14ac:dyDescent="0.25">
      <c r="A46" s="18">
        <v>44602</v>
      </c>
      <c r="B46" s="19">
        <v>4504.08</v>
      </c>
      <c r="C46" s="38">
        <v>0.26069999999999999</v>
      </c>
      <c r="D46" s="20">
        <v>4.0999999999999899E-3</v>
      </c>
      <c r="E46" s="21">
        <f t="shared" si="0"/>
        <v>-1.8115705073705524E-2</v>
      </c>
      <c r="F46" s="21">
        <f t="shared" si="1"/>
        <v>2.579999999999999E-2</v>
      </c>
      <c r="G46" s="21">
        <f t="shared" si="2"/>
        <v>1.3999999999999898E-3</v>
      </c>
    </row>
    <row r="47" spans="1:7" x14ac:dyDescent="0.25">
      <c r="A47" s="18">
        <v>44601</v>
      </c>
      <c r="B47" s="19">
        <v>4587.18</v>
      </c>
      <c r="C47" s="38">
        <v>0.2349</v>
      </c>
      <c r="D47" s="20">
        <v>2.7000000000000001E-3</v>
      </c>
      <c r="E47" s="21">
        <f t="shared" si="0"/>
        <v>1.4517177775713597E-2</v>
      </c>
      <c r="F47" s="21">
        <f t="shared" si="1"/>
        <v>-1.049999999999901E-2</v>
      </c>
      <c r="G47" s="21">
        <f t="shared" si="2"/>
        <v>0</v>
      </c>
    </row>
    <row r="48" spans="1:7" x14ac:dyDescent="0.25">
      <c r="A48" s="18">
        <v>44600</v>
      </c>
      <c r="B48" s="19">
        <v>4521.54</v>
      </c>
      <c r="C48" s="38">
        <v>0.24539999999999901</v>
      </c>
      <c r="D48" s="20">
        <v>2.7000000000000001E-3</v>
      </c>
      <c r="E48" s="21">
        <f t="shared" si="0"/>
        <v>8.4012248347966612E-3</v>
      </c>
      <c r="F48" s="21">
        <f t="shared" si="1"/>
        <v>-1.1500000000001009E-2</v>
      </c>
      <c r="G48" s="21">
        <f t="shared" si="2"/>
        <v>-9.9999999999999829E-5</v>
      </c>
    </row>
    <row r="49" spans="1:7" x14ac:dyDescent="0.25">
      <c r="A49" s="18">
        <v>44599</v>
      </c>
      <c r="B49" s="19">
        <v>4483.87</v>
      </c>
      <c r="C49" s="38">
        <v>0.25690000000000002</v>
      </c>
      <c r="D49" s="20">
        <v>2.8E-3</v>
      </c>
      <c r="E49" s="21">
        <f t="shared" si="0"/>
        <v>-3.701786234065696E-3</v>
      </c>
      <c r="F49" s="21">
        <f t="shared" si="1"/>
        <v>-5.5999999999999939E-3</v>
      </c>
      <c r="G49" s="21">
        <f t="shared" si="2"/>
        <v>5.0000000000000001E-4</v>
      </c>
    </row>
    <row r="50" spans="1:7" x14ac:dyDescent="0.25">
      <c r="A50" s="18">
        <v>44596</v>
      </c>
      <c r="B50" s="19">
        <v>4500.53</v>
      </c>
      <c r="C50" s="38">
        <v>0.26250000000000001</v>
      </c>
      <c r="D50" s="20">
        <v>2.3E-3</v>
      </c>
      <c r="E50" s="21">
        <f t="shared" si="0"/>
        <v>5.156964694110977E-3</v>
      </c>
      <c r="F50" s="21">
        <f t="shared" si="1"/>
        <v>-4.1999999999999815E-3</v>
      </c>
      <c r="G50" s="21">
        <f t="shared" si="2"/>
        <v>2.0000000000000009E-4</v>
      </c>
    </row>
    <row r="51" spans="1:7" x14ac:dyDescent="0.25">
      <c r="A51" s="18">
        <v>44595</v>
      </c>
      <c r="B51" s="19">
        <v>4477.4399999999996</v>
      </c>
      <c r="C51" s="38">
        <v>0.26669999999999999</v>
      </c>
      <c r="D51" s="20">
        <v>2.0999999999999999E-3</v>
      </c>
      <c r="E51" s="21">
        <f t="shared" si="0"/>
        <v>-2.4391094221877574E-2</v>
      </c>
      <c r="F51" s="21">
        <f t="shared" si="1"/>
        <v>1.529999999999998E-2</v>
      </c>
      <c r="G51" s="21">
        <f t="shared" si="2"/>
        <v>9.9999999999999829E-5</v>
      </c>
    </row>
    <row r="52" spans="1:7" x14ac:dyDescent="0.25">
      <c r="A52" s="18">
        <v>44594</v>
      </c>
      <c r="B52" s="19">
        <v>4589.38</v>
      </c>
      <c r="C52" s="38">
        <v>0.25140000000000001</v>
      </c>
      <c r="D52" s="20">
        <v>2E-3</v>
      </c>
      <c r="E52" s="21">
        <f t="shared" si="0"/>
        <v>9.4225498950850639E-3</v>
      </c>
      <c r="F52" s="21">
        <f t="shared" si="1"/>
        <v>3.8000000000000256E-3</v>
      </c>
      <c r="G52" s="21">
        <f t="shared" si="2"/>
        <v>0</v>
      </c>
    </row>
    <row r="53" spans="1:7" x14ac:dyDescent="0.25">
      <c r="A53" s="18">
        <v>44593</v>
      </c>
      <c r="B53" s="19">
        <v>4546.54</v>
      </c>
      <c r="C53" s="38">
        <v>0.24759999999999999</v>
      </c>
      <c r="D53" s="20">
        <v>2E-3</v>
      </c>
      <c r="E53" s="21">
        <f t="shared" si="0"/>
        <v>6.8629513569775646E-3</v>
      </c>
      <c r="F53" s="21">
        <f t="shared" si="1"/>
        <v>-2.090000000000003E-2</v>
      </c>
      <c r="G53" s="21">
        <f t="shared" si="2"/>
        <v>-3.9999999999999975E-4</v>
      </c>
    </row>
    <row r="54" spans="1:7" x14ac:dyDescent="0.25">
      <c r="A54" s="18">
        <v>44592</v>
      </c>
      <c r="B54" s="19">
        <v>4515.55</v>
      </c>
      <c r="C54" s="38">
        <v>0.26850000000000002</v>
      </c>
      <c r="D54" s="20">
        <v>2.3999999999999998E-3</v>
      </c>
      <c r="E54" s="21">
        <f t="shared" si="0"/>
        <v>1.8886018254227865E-2</v>
      </c>
      <c r="F54" s="21">
        <f t="shared" si="1"/>
        <v>-1.9699999999999995E-2</v>
      </c>
      <c r="G54" s="21">
        <f t="shared" si="2"/>
        <v>4.9999999999999979E-4</v>
      </c>
    </row>
    <row r="55" spans="1:7" x14ac:dyDescent="0.25">
      <c r="A55" s="18">
        <v>44589</v>
      </c>
      <c r="B55" s="19">
        <v>4431.8500000000004</v>
      </c>
      <c r="C55" s="38">
        <v>0.28820000000000001</v>
      </c>
      <c r="D55" s="20">
        <v>1.9E-3</v>
      </c>
      <c r="E55" s="21">
        <f t="shared" si="0"/>
        <v>2.4347568825681787E-2</v>
      </c>
      <c r="F55" s="21">
        <f t="shared" si="1"/>
        <v>-2.0499999999999963E-2</v>
      </c>
      <c r="G55" s="21">
        <f t="shared" si="2"/>
        <v>-1.0000000000000005E-4</v>
      </c>
    </row>
    <row r="56" spans="1:7" x14ac:dyDescent="0.25">
      <c r="A56" s="18">
        <v>44588</v>
      </c>
      <c r="B56" s="19">
        <v>4326.51</v>
      </c>
      <c r="C56" s="38">
        <v>0.30869999999999997</v>
      </c>
      <c r="D56" s="20">
        <v>2E-3</v>
      </c>
      <c r="E56" s="21">
        <f t="shared" si="0"/>
        <v>-5.3839946849719711E-3</v>
      </c>
      <c r="F56" s="21">
        <f t="shared" si="1"/>
        <v>-1.0800000000000032E-2</v>
      </c>
      <c r="G56" s="21">
        <f t="shared" si="2"/>
        <v>1.0000000000000005E-4</v>
      </c>
    </row>
    <row r="57" spans="1:7" x14ac:dyDescent="0.25">
      <c r="A57" s="18">
        <v>44587</v>
      </c>
      <c r="B57" s="19">
        <v>4349.93</v>
      </c>
      <c r="C57" s="38">
        <v>0.31950000000000001</v>
      </c>
      <c r="D57" s="20">
        <v>1.9E-3</v>
      </c>
      <c r="E57" s="21">
        <f t="shared" si="0"/>
        <v>-1.4966314315554285E-3</v>
      </c>
      <c r="F57" s="21">
        <f t="shared" si="1"/>
        <v>1.9000000000000128E-3</v>
      </c>
      <c r="G57" s="21">
        <f t="shared" si="2"/>
        <v>-1.0000000000000005E-4</v>
      </c>
    </row>
    <row r="58" spans="1:7" x14ac:dyDescent="0.25">
      <c r="A58" s="18">
        <v>44586</v>
      </c>
      <c r="B58" s="19">
        <v>4356.45</v>
      </c>
      <c r="C58" s="38">
        <v>0.31759999999999999</v>
      </c>
      <c r="D58" s="20">
        <v>2E-3</v>
      </c>
      <c r="E58" s="21">
        <f t="shared" si="0"/>
        <v>-1.2171976789799865E-2</v>
      </c>
      <c r="F58" s="21">
        <f t="shared" si="1"/>
        <v>9.4000000000000195E-3</v>
      </c>
      <c r="G58" s="21">
        <f t="shared" si="2"/>
        <v>0</v>
      </c>
    </row>
    <row r="59" spans="1:7" x14ac:dyDescent="0.25">
      <c r="A59" s="18">
        <v>44585</v>
      </c>
      <c r="B59" s="19">
        <v>4410.13</v>
      </c>
      <c r="C59" s="38">
        <v>0.30819999999999997</v>
      </c>
      <c r="D59" s="20">
        <v>2E-3</v>
      </c>
      <c r="E59" s="21">
        <f t="shared" si="0"/>
        <v>2.7717522294530283E-3</v>
      </c>
      <c r="F59" s="21">
        <f t="shared" si="1"/>
        <v>8.6999999999999855E-3</v>
      </c>
      <c r="G59" s="21">
        <f t="shared" si="2"/>
        <v>3.0000000000000014E-4</v>
      </c>
    </row>
    <row r="60" spans="1:7" x14ac:dyDescent="0.25">
      <c r="A60" s="18">
        <v>44582</v>
      </c>
      <c r="B60" s="19">
        <v>4397.9399999999996</v>
      </c>
      <c r="C60" s="38">
        <v>0.29949999999999999</v>
      </c>
      <c r="D60" s="20">
        <v>1.6999999999999999E-3</v>
      </c>
      <c r="E60" s="21">
        <f t="shared" si="0"/>
        <v>-1.8914813071498782E-2</v>
      </c>
      <c r="F60" s="21">
        <f t="shared" si="1"/>
        <v>2.6999999999999968E-2</v>
      </c>
      <c r="G60" s="21">
        <f t="shared" si="2"/>
        <v>-1.0000000000000005E-4</v>
      </c>
    </row>
    <row r="61" spans="1:7" x14ac:dyDescent="0.25">
      <c r="A61" s="18">
        <v>44581</v>
      </c>
      <c r="B61" s="19">
        <v>4482.7299999999996</v>
      </c>
      <c r="C61" s="38">
        <v>0.27250000000000002</v>
      </c>
      <c r="D61" s="20">
        <v>1.8E-3</v>
      </c>
      <c r="E61" s="21">
        <f t="shared" si="0"/>
        <v>-1.103742532143781E-2</v>
      </c>
      <c r="F61" s="21">
        <f t="shared" si="1"/>
        <v>1.4400000000000024E-2</v>
      </c>
      <c r="G61" s="21">
        <f t="shared" si="2"/>
        <v>1.0000000000000005E-4</v>
      </c>
    </row>
    <row r="62" spans="1:7" x14ac:dyDescent="0.25">
      <c r="A62" s="18">
        <v>44580</v>
      </c>
      <c r="B62" s="19">
        <v>4532.76</v>
      </c>
      <c r="C62" s="38">
        <v>0.2581</v>
      </c>
      <c r="D62" s="20">
        <v>1.6999999999999999E-3</v>
      </c>
      <c r="E62" s="21">
        <f t="shared" si="0"/>
        <v>-9.6895202431227512E-3</v>
      </c>
      <c r="F62" s="21">
        <f t="shared" si="1"/>
        <v>6.9000000000000172E-3</v>
      </c>
      <c r="G62" s="21">
        <f t="shared" si="2"/>
        <v>0</v>
      </c>
    </row>
    <row r="63" spans="1:7" x14ac:dyDescent="0.25">
      <c r="A63" s="18">
        <v>44579</v>
      </c>
      <c r="B63" s="19">
        <v>4577.1099999999997</v>
      </c>
      <c r="C63" s="38">
        <v>0.25119999999999998</v>
      </c>
      <c r="D63" s="20">
        <v>1.6999999999999999E-3</v>
      </c>
      <c r="E63" s="21">
        <f t="shared" si="0"/>
        <v>-1.8387895814791499E-2</v>
      </c>
      <c r="F63" s="21">
        <f t="shared" si="1"/>
        <v>2.2999999999999993E-2</v>
      </c>
      <c r="G63" s="21">
        <f t="shared" si="2"/>
        <v>3.9999999999999996E-4</v>
      </c>
    </row>
    <row r="64" spans="1:7" x14ac:dyDescent="0.25">
      <c r="A64" s="18">
        <v>44575</v>
      </c>
      <c r="B64" s="19">
        <v>4662.8500000000004</v>
      </c>
      <c r="C64" s="38">
        <v>0.22819999999999999</v>
      </c>
      <c r="D64" s="20">
        <v>1.2999999999999999E-3</v>
      </c>
      <c r="E64" s="21">
        <f t="shared" si="0"/>
        <v>8.1991315788920716E-4</v>
      </c>
      <c r="F64" s="21">
        <f t="shared" si="1"/>
        <v>-5.9000000000000163E-3</v>
      </c>
      <c r="G64" s="21">
        <f t="shared" si="2"/>
        <v>1.0000000000000005E-4</v>
      </c>
    </row>
    <row r="65" spans="1:7" x14ac:dyDescent="0.25">
      <c r="A65" s="18">
        <v>44574</v>
      </c>
      <c r="B65" s="19">
        <v>4659.03</v>
      </c>
      <c r="C65" s="38">
        <v>0.2341</v>
      </c>
      <c r="D65" s="20">
        <v>1.1999999999999999E-3</v>
      </c>
      <c r="E65" s="21">
        <f t="shared" si="0"/>
        <v>-1.4243549462058636E-2</v>
      </c>
      <c r="F65" s="21">
        <f t="shared" si="1"/>
        <v>1.8300000000000011E-2</v>
      </c>
      <c r="G65" s="21">
        <f t="shared" si="2"/>
        <v>0</v>
      </c>
    </row>
    <row r="66" spans="1:7" x14ac:dyDescent="0.25">
      <c r="A66" s="18">
        <v>44573</v>
      </c>
      <c r="B66" s="19">
        <v>4726.3500000000004</v>
      </c>
      <c r="C66" s="38">
        <v>0.21579999999999999</v>
      </c>
      <c r="D66" s="20">
        <v>1.1999999999999999E-3</v>
      </c>
      <c r="E66" s="21">
        <f t="shared" si="0"/>
        <v>2.8176963210817529E-3</v>
      </c>
      <c r="F66" s="21">
        <f t="shared" si="1"/>
        <v>-4.0000000000000036E-3</v>
      </c>
      <c r="G66" s="21">
        <f t="shared" si="2"/>
        <v>0</v>
      </c>
    </row>
    <row r="67" spans="1:7" x14ac:dyDescent="0.25">
      <c r="A67" s="18">
        <v>44572</v>
      </c>
      <c r="B67" s="19">
        <v>4713.07</v>
      </c>
      <c r="C67" s="38">
        <v>0.2198</v>
      </c>
      <c r="D67" s="20">
        <v>1.1999999999999999E-3</v>
      </c>
      <c r="E67" s="21">
        <f t="shared" ref="E67:E130" si="3">B67/B68-1</f>
        <v>9.1600307475552256E-3</v>
      </c>
      <c r="F67" s="21">
        <f t="shared" ref="F67:F130" si="4">C67 - C68</f>
        <v>-7.0000000000000062E-3</v>
      </c>
      <c r="G67" s="21">
        <f t="shared" ref="G67:G130" si="5">D67 - D68</f>
        <v>-1.0000000000000005E-4</v>
      </c>
    </row>
    <row r="68" spans="1:7" x14ac:dyDescent="0.25">
      <c r="A68" s="18">
        <v>44571</v>
      </c>
      <c r="B68" s="19">
        <v>4670.29</v>
      </c>
      <c r="C68" s="38">
        <v>0.2268</v>
      </c>
      <c r="D68" s="20">
        <v>1.2999999999999999E-3</v>
      </c>
      <c r="E68" s="21">
        <f t="shared" si="3"/>
        <v>-1.4410854751839564E-3</v>
      </c>
      <c r="F68" s="21">
        <f t="shared" si="4"/>
        <v>-1.899999999999985E-3</v>
      </c>
      <c r="G68" s="21">
        <f t="shared" si="5"/>
        <v>2.9999999999999992E-4</v>
      </c>
    </row>
    <row r="69" spans="1:7" x14ac:dyDescent="0.25">
      <c r="A69" s="18">
        <v>44568</v>
      </c>
      <c r="B69" s="19">
        <v>4677.03</v>
      </c>
      <c r="C69" s="38">
        <v>0.22869999999999999</v>
      </c>
      <c r="D69" s="20">
        <v>1E-3</v>
      </c>
      <c r="E69" s="21">
        <f t="shared" si="3"/>
        <v>-4.0502124125595396E-3</v>
      </c>
      <c r="F69" s="21">
        <f t="shared" si="4"/>
        <v>-6.3E-3</v>
      </c>
      <c r="G69" s="21">
        <f t="shared" si="5"/>
        <v>0</v>
      </c>
    </row>
    <row r="70" spans="1:7" x14ac:dyDescent="0.25">
      <c r="A70" s="18">
        <v>44567</v>
      </c>
      <c r="B70" s="19">
        <v>4696.05</v>
      </c>
      <c r="C70" s="38">
        <v>0.23499999999999999</v>
      </c>
      <c r="D70" s="20">
        <v>1E-3</v>
      </c>
      <c r="E70" s="21">
        <f t="shared" si="3"/>
        <v>-9.6371086121282978E-4</v>
      </c>
      <c r="F70" s="21">
        <f t="shared" si="4"/>
        <v>2.9999999999999472E-4</v>
      </c>
      <c r="G70" s="21">
        <f t="shared" si="5"/>
        <v>1.0000000000000005E-4</v>
      </c>
    </row>
    <row r="71" spans="1:7" x14ac:dyDescent="0.25">
      <c r="A71" s="18">
        <v>44566</v>
      </c>
      <c r="B71" s="19">
        <v>4700.58</v>
      </c>
      <c r="C71" s="38">
        <v>0.23469999999999999</v>
      </c>
      <c r="D71" s="20">
        <v>8.9999999999999998E-4</v>
      </c>
      <c r="E71" s="21">
        <f t="shared" si="3"/>
        <v>-1.939276609770646E-2</v>
      </c>
      <c r="F71" s="21">
        <f t="shared" si="4"/>
        <v>1.8499999999999989E-2</v>
      </c>
      <c r="G71" s="21">
        <f t="shared" si="5"/>
        <v>9.9999999999999937E-5</v>
      </c>
    </row>
    <row r="72" spans="1:7" x14ac:dyDescent="0.25">
      <c r="A72" s="18">
        <v>44565</v>
      </c>
      <c r="B72" s="19">
        <v>4793.54</v>
      </c>
      <c r="C72" s="38">
        <v>0.2162</v>
      </c>
      <c r="D72" s="20">
        <v>8.0000000000000004E-4</v>
      </c>
      <c r="E72" s="21">
        <f t="shared" si="3"/>
        <v>-6.29617892823231E-4</v>
      </c>
      <c r="F72" s="21">
        <f t="shared" si="4"/>
        <v>9.000000000000119E-4</v>
      </c>
      <c r="G72" s="21">
        <f t="shared" si="5"/>
        <v>-9.9999999999999937E-5</v>
      </c>
    </row>
    <row r="73" spans="1:7" x14ac:dyDescent="0.25">
      <c r="A73" s="18">
        <v>44564</v>
      </c>
      <c r="B73" s="19">
        <v>4796.5600000000004</v>
      </c>
      <c r="C73" s="38">
        <v>0.21529999999999999</v>
      </c>
      <c r="D73" s="20">
        <v>8.9999999999999998E-4</v>
      </c>
      <c r="E73" s="21">
        <f t="shared" si="3"/>
        <v>6.3740773533522699E-3</v>
      </c>
      <c r="F73" s="21">
        <f t="shared" si="4"/>
        <v>-3.5000000000000031E-3</v>
      </c>
      <c r="G73" s="21">
        <f t="shared" si="5"/>
        <v>3.0000000000000003E-4</v>
      </c>
    </row>
    <row r="74" spans="1:7" x14ac:dyDescent="0.25">
      <c r="A74" s="18">
        <v>44561</v>
      </c>
      <c r="B74" s="19">
        <v>4766.18</v>
      </c>
      <c r="C74" s="38">
        <v>0.21879999999999999</v>
      </c>
      <c r="D74" s="20">
        <v>5.9999999999999995E-4</v>
      </c>
      <c r="E74" s="21">
        <f t="shared" si="3"/>
        <v>-2.6262207741385435E-3</v>
      </c>
      <c r="F74" s="21">
        <f t="shared" si="4"/>
        <v>0</v>
      </c>
      <c r="G74" s="21">
        <f t="shared" si="5"/>
        <v>9.9999999999999937E-5</v>
      </c>
    </row>
    <row r="75" spans="1:7" x14ac:dyDescent="0.25">
      <c r="A75" s="18">
        <v>44560</v>
      </c>
      <c r="B75" s="19">
        <v>4778.7299999999996</v>
      </c>
      <c r="C75" s="38">
        <v>0.21879999999999999</v>
      </c>
      <c r="D75" s="20">
        <v>5.0000000000000001E-4</v>
      </c>
      <c r="E75" s="21">
        <f t="shared" si="3"/>
        <v>-2.9897393314501919E-3</v>
      </c>
      <c r="F75" s="21">
        <f t="shared" si="4"/>
        <v>5.0000000000000044E-4</v>
      </c>
      <c r="G75" s="21">
        <f t="shared" si="5"/>
        <v>0</v>
      </c>
    </row>
    <row r="76" spans="1:7" x14ac:dyDescent="0.25">
      <c r="A76" s="18">
        <v>44559</v>
      </c>
      <c r="B76" s="19">
        <v>4793.0600000000004</v>
      </c>
      <c r="C76" s="38">
        <v>0.21829999999999999</v>
      </c>
      <c r="D76" s="20">
        <v>5.0000000000000001E-4</v>
      </c>
      <c r="E76" s="21">
        <f t="shared" si="3"/>
        <v>1.4019033292591576E-3</v>
      </c>
      <c r="F76" s="21">
        <f t="shared" si="4"/>
        <v>-4.9999999999990052E-3</v>
      </c>
      <c r="G76" s="21">
        <f t="shared" si="5"/>
        <v>-9.9999999999999937E-5</v>
      </c>
    </row>
    <row r="77" spans="1:7" x14ac:dyDescent="0.25">
      <c r="A77" s="18">
        <v>44558</v>
      </c>
      <c r="B77" s="19">
        <v>4786.3500000000004</v>
      </c>
      <c r="C77" s="38">
        <v>0.223299999999999</v>
      </c>
      <c r="D77" s="20">
        <v>5.9999999999999995E-4</v>
      </c>
      <c r="E77" s="21">
        <f t="shared" si="3"/>
        <v>-1.0101874482121298E-3</v>
      </c>
      <c r="F77" s="21">
        <f t="shared" si="4"/>
        <v>-4.1000000000009917E-3</v>
      </c>
      <c r="G77" s="21">
        <f t="shared" si="5"/>
        <v>0</v>
      </c>
    </row>
    <row r="78" spans="1:7" x14ac:dyDescent="0.25">
      <c r="A78" s="18">
        <v>44557</v>
      </c>
      <c r="B78" s="19">
        <v>4791.1899999999996</v>
      </c>
      <c r="C78" s="38">
        <v>0.22739999999999999</v>
      </c>
      <c r="D78" s="20">
        <v>5.9999999999999995E-4</v>
      </c>
      <c r="E78" s="21">
        <f t="shared" si="3"/>
        <v>1.383895602639984E-2</v>
      </c>
      <c r="F78" s="21">
        <f t="shared" si="4"/>
        <v>-5.0000000000000044E-3</v>
      </c>
      <c r="G78" s="21">
        <f t="shared" si="5"/>
        <v>-2.0000000000000009E-4</v>
      </c>
    </row>
    <row r="79" spans="1:7" x14ac:dyDescent="0.25">
      <c r="A79" s="18">
        <v>44553</v>
      </c>
      <c r="B79" s="19">
        <v>4725.79</v>
      </c>
      <c r="C79" s="38">
        <v>0.2324</v>
      </c>
      <c r="D79" s="20">
        <v>8.0000000000000004E-4</v>
      </c>
      <c r="E79" s="21">
        <f t="shared" si="3"/>
        <v>6.2237041579367158E-3</v>
      </c>
      <c r="F79" s="21">
        <f t="shared" si="4"/>
        <v>-3.1999999999990092E-3</v>
      </c>
      <c r="G79" s="21">
        <f t="shared" si="5"/>
        <v>0</v>
      </c>
    </row>
    <row r="80" spans="1:7" x14ac:dyDescent="0.25">
      <c r="A80" s="18">
        <v>44552</v>
      </c>
      <c r="B80" s="19">
        <v>4696.5600000000004</v>
      </c>
      <c r="C80" s="38">
        <v>0.235599999999999</v>
      </c>
      <c r="D80" s="20">
        <v>8.0000000000000004E-4</v>
      </c>
      <c r="E80" s="21">
        <f t="shared" si="3"/>
        <v>1.0180180373954517E-2</v>
      </c>
      <c r="F80" s="21">
        <f t="shared" si="4"/>
        <v>-1.4400000000000995E-2</v>
      </c>
      <c r="G80" s="21">
        <f t="shared" si="5"/>
        <v>1.0000000000000005E-4</v>
      </c>
    </row>
    <row r="81" spans="1:7" x14ac:dyDescent="0.25">
      <c r="A81" s="18">
        <v>44551</v>
      </c>
      <c r="B81" s="19">
        <v>4649.2299999999996</v>
      </c>
      <c r="C81" s="38">
        <v>0.25</v>
      </c>
      <c r="D81" s="20">
        <v>6.9999999999999999E-4</v>
      </c>
      <c r="E81" s="21">
        <f t="shared" si="3"/>
        <v>1.7777943178882483E-2</v>
      </c>
      <c r="F81" s="21">
        <f t="shared" si="4"/>
        <v>-1.3100000000000001E-2</v>
      </c>
      <c r="G81" s="21">
        <f t="shared" si="5"/>
        <v>0</v>
      </c>
    </row>
    <row r="82" spans="1:7" x14ac:dyDescent="0.25">
      <c r="A82" s="18">
        <v>44550</v>
      </c>
      <c r="B82" s="19">
        <v>4568.0200000000004</v>
      </c>
      <c r="C82" s="38">
        <v>0.2631</v>
      </c>
      <c r="D82" s="20">
        <v>6.9999999999999999E-4</v>
      </c>
      <c r="E82" s="21">
        <f t="shared" si="3"/>
        <v>-1.1388032826621375E-2</v>
      </c>
      <c r="F82" s="21">
        <f t="shared" si="4"/>
        <v>9.3000000000009742E-3</v>
      </c>
      <c r="G82" s="21">
        <f t="shared" si="5"/>
        <v>1.9999999999999998E-4</v>
      </c>
    </row>
    <row r="83" spans="1:7" x14ac:dyDescent="0.25">
      <c r="A83" s="18">
        <v>44547</v>
      </c>
      <c r="B83" s="19">
        <v>4620.6400000000003</v>
      </c>
      <c r="C83" s="38">
        <v>0.25379999999999903</v>
      </c>
      <c r="D83" s="20">
        <v>5.0000000000000001E-4</v>
      </c>
      <c r="E83" s="21">
        <f t="shared" si="3"/>
        <v>-1.0287726483131143E-2</v>
      </c>
      <c r="F83" s="21">
        <f t="shared" si="4"/>
        <v>1.0099999999999026E-2</v>
      </c>
      <c r="G83" s="21">
        <f t="shared" si="5"/>
        <v>0</v>
      </c>
    </row>
    <row r="84" spans="1:7" x14ac:dyDescent="0.25">
      <c r="A84" s="18">
        <v>44546</v>
      </c>
      <c r="B84" s="19">
        <v>4668.67</v>
      </c>
      <c r="C84" s="38">
        <v>0.2437</v>
      </c>
      <c r="D84" s="20">
        <v>5.0000000000000001E-4</v>
      </c>
      <c r="E84" s="21">
        <f t="shared" si="3"/>
        <v>-8.7433782392221104E-3</v>
      </c>
      <c r="F84" s="21">
        <f t="shared" si="4"/>
        <v>1.0699999999999987E-2</v>
      </c>
      <c r="G84" s="21">
        <f t="shared" si="5"/>
        <v>-9.9999999999999937E-5</v>
      </c>
    </row>
    <row r="85" spans="1:7" x14ac:dyDescent="0.25">
      <c r="A85" s="18">
        <v>44545</v>
      </c>
      <c r="B85" s="19">
        <v>4709.8500000000004</v>
      </c>
      <c r="C85" s="38">
        <v>0.23300000000000001</v>
      </c>
      <c r="D85" s="20">
        <v>5.9999999999999995E-4</v>
      </c>
      <c r="E85" s="21">
        <f t="shared" si="3"/>
        <v>1.6348409288555077E-2</v>
      </c>
      <c r="F85" s="21">
        <f t="shared" si="4"/>
        <v>-2.049999999999999E-2</v>
      </c>
      <c r="G85" s="21">
        <f t="shared" si="5"/>
        <v>9.9999999999999937E-5</v>
      </c>
    </row>
    <row r="86" spans="1:7" x14ac:dyDescent="0.25">
      <c r="A86" s="18">
        <v>44544</v>
      </c>
      <c r="B86" s="19">
        <v>4634.09</v>
      </c>
      <c r="C86" s="38">
        <v>0.2535</v>
      </c>
      <c r="D86" s="20">
        <v>5.0000000000000001E-4</v>
      </c>
      <c r="E86" s="21">
        <f t="shared" si="3"/>
        <v>-7.4705984403412584E-3</v>
      </c>
      <c r="F86" s="21">
        <f t="shared" si="4"/>
        <v>1.0300000000000004E-2</v>
      </c>
      <c r="G86" s="21">
        <f t="shared" si="5"/>
        <v>0</v>
      </c>
    </row>
    <row r="87" spans="1:7" x14ac:dyDescent="0.25">
      <c r="A87" s="18">
        <v>44543</v>
      </c>
      <c r="B87" s="19">
        <v>4668.97</v>
      </c>
      <c r="C87" s="38">
        <v>0.2432</v>
      </c>
      <c r="D87" s="20">
        <v>5.0000000000000001E-4</v>
      </c>
      <c r="E87" s="21">
        <f t="shared" si="3"/>
        <v>-9.1362090992822553E-3</v>
      </c>
      <c r="F87" s="21">
        <f t="shared" si="4"/>
        <v>1.1399999999999993E-2</v>
      </c>
      <c r="G87" s="21">
        <f t="shared" si="5"/>
        <v>-9.9999999999999937E-5</v>
      </c>
    </row>
    <row r="88" spans="1:7" x14ac:dyDescent="0.25">
      <c r="A88" s="18">
        <v>44540</v>
      </c>
      <c r="B88" s="19">
        <v>4712.0200000000004</v>
      </c>
      <c r="C88" s="38">
        <v>0.23180000000000001</v>
      </c>
      <c r="D88" s="20">
        <v>5.9999999999999995E-4</v>
      </c>
      <c r="E88" s="21">
        <f t="shared" si="3"/>
        <v>9.54911139915815E-3</v>
      </c>
      <c r="F88" s="21">
        <f t="shared" si="4"/>
        <v>-1.4800000000000008E-2</v>
      </c>
      <c r="G88" s="21">
        <f t="shared" si="5"/>
        <v>0</v>
      </c>
    </row>
    <row r="89" spans="1:7" x14ac:dyDescent="0.25">
      <c r="A89" s="18">
        <v>44539</v>
      </c>
      <c r="B89" s="19">
        <v>4667.45</v>
      </c>
      <c r="C89" s="38">
        <v>0.24660000000000001</v>
      </c>
      <c r="D89" s="20">
        <v>5.9999999999999995E-4</v>
      </c>
      <c r="E89" s="21">
        <f t="shared" si="3"/>
        <v>-7.1811299644134463E-3</v>
      </c>
      <c r="F89" s="21">
        <f t="shared" si="4"/>
        <v>1.0300000000001003E-2</v>
      </c>
      <c r="G89" s="21">
        <f t="shared" si="5"/>
        <v>-1.0000000000000005E-4</v>
      </c>
    </row>
    <row r="90" spans="1:7" x14ac:dyDescent="0.25">
      <c r="A90" s="18">
        <v>44538</v>
      </c>
      <c r="B90" s="19">
        <v>4701.21</v>
      </c>
      <c r="C90" s="38">
        <v>0.23629999999999901</v>
      </c>
      <c r="D90" s="20">
        <v>6.9999999999999999E-4</v>
      </c>
      <c r="E90" s="21">
        <f t="shared" si="3"/>
        <v>3.0852936469836223E-3</v>
      </c>
      <c r="F90" s="21">
        <f t="shared" si="4"/>
        <v>-1.3300000000000978E-2</v>
      </c>
      <c r="G90" s="21">
        <f t="shared" si="5"/>
        <v>1.0000000000000005E-4</v>
      </c>
    </row>
    <row r="91" spans="1:7" x14ac:dyDescent="0.25">
      <c r="A91" s="18">
        <v>44537</v>
      </c>
      <c r="B91" s="19">
        <v>4686.75</v>
      </c>
      <c r="C91" s="38">
        <v>0.24959999999999999</v>
      </c>
      <c r="D91" s="20">
        <v>5.9999999999999995E-4</v>
      </c>
      <c r="E91" s="21">
        <f t="shared" si="3"/>
        <v>2.0707063007576743E-2</v>
      </c>
      <c r="F91" s="21">
        <f t="shared" si="4"/>
        <v>-3.9200000000000013E-2</v>
      </c>
      <c r="G91" s="21">
        <f t="shared" si="5"/>
        <v>0</v>
      </c>
    </row>
    <row r="92" spans="1:7" x14ac:dyDescent="0.25">
      <c r="A92" s="18">
        <v>44536</v>
      </c>
      <c r="B92" s="19">
        <v>4591.67</v>
      </c>
      <c r="C92" s="38">
        <v>0.2888</v>
      </c>
      <c r="D92" s="20">
        <v>5.9999999999999995E-4</v>
      </c>
      <c r="E92" s="21">
        <f t="shared" si="3"/>
        <v>1.1730928977641941E-2</v>
      </c>
      <c r="F92" s="21">
        <f t="shared" si="4"/>
        <v>-2.9000000000000026E-2</v>
      </c>
      <c r="G92" s="21">
        <f t="shared" si="5"/>
        <v>0</v>
      </c>
    </row>
    <row r="93" spans="1:7" x14ac:dyDescent="0.25">
      <c r="A93" s="18">
        <v>44533</v>
      </c>
      <c r="B93" s="19">
        <v>4538.43</v>
      </c>
      <c r="C93" s="38">
        <v>0.31780000000000003</v>
      </c>
      <c r="D93" s="20">
        <v>5.9999999999999995E-4</v>
      </c>
      <c r="E93" s="21">
        <f t="shared" si="3"/>
        <v>-8.4485809792226307E-3</v>
      </c>
      <c r="F93" s="21">
        <f t="shared" si="4"/>
        <v>2.6300000000000046E-2</v>
      </c>
      <c r="G93" s="21">
        <f t="shared" si="5"/>
        <v>9.9999999999999937E-5</v>
      </c>
    </row>
    <row r="94" spans="1:7" x14ac:dyDescent="0.25">
      <c r="A94" s="18">
        <v>44532</v>
      </c>
      <c r="B94" s="19">
        <v>4577.1000000000004</v>
      </c>
      <c r="C94" s="38">
        <v>0.29149999999999998</v>
      </c>
      <c r="D94" s="20">
        <v>5.0000000000000001E-4</v>
      </c>
      <c r="E94" s="21">
        <f t="shared" si="3"/>
        <v>1.4194423271231882E-2</v>
      </c>
      <c r="F94" s="21">
        <f t="shared" si="4"/>
        <v>-1.6400000000000026E-2</v>
      </c>
      <c r="G94" s="21">
        <f t="shared" si="5"/>
        <v>-9.9999999999999937E-5</v>
      </c>
    </row>
    <row r="95" spans="1:7" x14ac:dyDescent="0.25">
      <c r="A95" s="18">
        <v>44531</v>
      </c>
      <c r="B95" s="19">
        <v>4513.04</v>
      </c>
      <c r="C95" s="38">
        <v>0.30790000000000001</v>
      </c>
      <c r="D95" s="20">
        <v>5.9999999999999995E-4</v>
      </c>
      <c r="E95" s="21">
        <f t="shared" si="3"/>
        <v>-1.1815195971097037E-2</v>
      </c>
      <c r="F95" s="21">
        <f t="shared" si="4"/>
        <v>2.6600000000000013E-2</v>
      </c>
      <c r="G95" s="21">
        <f t="shared" si="5"/>
        <v>9.9999999999999937E-5</v>
      </c>
    </row>
    <row r="96" spans="1:7" x14ac:dyDescent="0.25">
      <c r="A96" s="18">
        <v>44530</v>
      </c>
      <c r="B96" s="19">
        <v>4567</v>
      </c>
      <c r="C96" s="38">
        <v>0.28129999999999999</v>
      </c>
      <c r="D96" s="20">
        <v>5.0000000000000001E-4</v>
      </c>
      <c r="E96" s="21">
        <f t="shared" si="3"/>
        <v>-1.8961306218543861E-2</v>
      </c>
      <c r="F96" s="21">
        <f t="shared" si="4"/>
        <v>3.0899999999999983E-2</v>
      </c>
      <c r="G96" s="21">
        <f t="shared" si="5"/>
        <v>-9.9999999999999937E-5</v>
      </c>
    </row>
    <row r="97" spans="1:7" x14ac:dyDescent="0.25">
      <c r="A97" s="18">
        <v>44529</v>
      </c>
      <c r="B97" s="19">
        <v>4655.2700000000004</v>
      </c>
      <c r="C97" s="38">
        <v>0.25040000000000001</v>
      </c>
      <c r="D97" s="20">
        <v>5.9999999999999995E-4</v>
      </c>
      <c r="E97" s="21">
        <f t="shared" si="3"/>
        <v>1.3200221128189193E-2</v>
      </c>
      <c r="F97" s="21">
        <f t="shared" si="4"/>
        <v>-4.1300000000000003E-2</v>
      </c>
      <c r="G97" s="21">
        <f t="shared" si="5"/>
        <v>0</v>
      </c>
    </row>
    <row r="98" spans="1:7" x14ac:dyDescent="0.25">
      <c r="A98" s="18">
        <v>44526</v>
      </c>
      <c r="B98" s="19">
        <v>4594.62</v>
      </c>
      <c r="C98" s="38">
        <v>0.29170000000000001</v>
      </c>
      <c r="D98" s="20">
        <v>5.9999999999999995E-4</v>
      </c>
      <c r="E98" s="21">
        <f t="shared" si="3"/>
        <v>-2.2724855683128209E-2</v>
      </c>
      <c r="F98" s="21">
        <f t="shared" si="4"/>
        <v>7.2700000000001014E-2</v>
      </c>
      <c r="G98" s="21">
        <f t="shared" si="5"/>
        <v>0</v>
      </c>
    </row>
    <row r="99" spans="1:7" x14ac:dyDescent="0.25">
      <c r="A99" s="18">
        <v>44524</v>
      </c>
      <c r="B99" s="19">
        <v>4701.46</v>
      </c>
      <c r="C99" s="38">
        <v>0.218999999999999</v>
      </c>
      <c r="D99" s="20">
        <v>5.9999999999999995E-4</v>
      </c>
      <c r="E99" s="21">
        <f t="shared" si="3"/>
        <v>2.2939006971240961E-3</v>
      </c>
      <c r="F99" s="21">
        <f t="shared" si="4"/>
        <v>-5.5000000000010041E-3</v>
      </c>
      <c r="G99" s="21">
        <f t="shared" si="5"/>
        <v>0</v>
      </c>
    </row>
    <row r="100" spans="1:7" x14ac:dyDescent="0.25">
      <c r="A100" s="18">
        <v>44523</v>
      </c>
      <c r="B100" s="19">
        <v>4690.7</v>
      </c>
      <c r="C100" s="38">
        <v>0.22450000000000001</v>
      </c>
      <c r="D100" s="20">
        <v>5.9999999999999995E-4</v>
      </c>
      <c r="E100" s="21">
        <f t="shared" si="3"/>
        <v>1.6570786727996278E-3</v>
      </c>
      <c r="F100" s="21">
        <f t="shared" si="4"/>
        <v>-1.799999999999996E-3</v>
      </c>
      <c r="G100" s="21">
        <f t="shared" si="5"/>
        <v>9.9999999999999937E-5</v>
      </c>
    </row>
    <row r="101" spans="1:7" x14ac:dyDescent="0.25">
      <c r="A101" s="18">
        <v>44522</v>
      </c>
      <c r="B101" s="19">
        <v>4682.9399999999996</v>
      </c>
      <c r="C101" s="38">
        <v>0.2263</v>
      </c>
      <c r="D101" s="20">
        <v>5.0000000000000001E-4</v>
      </c>
      <c r="E101" s="21">
        <f t="shared" si="3"/>
        <v>-3.1971323723489764E-3</v>
      </c>
      <c r="F101" s="21">
        <f t="shared" si="4"/>
        <v>7.0999999999999952E-3</v>
      </c>
      <c r="G101" s="21">
        <f t="shared" si="5"/>
        <v>0</v>
      </c>
    </row>
    <row r="102" spans="1:7" x14ac:dyDescent="0.25">
      <c r="A102" s="18">
        <v>44519</v>
      </c>
      <c r="B102" s="19">
        <v>4697.96</v>
      </c>
      <c r="C102" s="38">
        <v>0.21920000000000001</v>
      </c>
      <c r="D102" s="20">
        <v>5.0000000000000001E-4</v>
      </c>
      <c r="E102" s="21">
        <f t="shared" si="3"/>
        <v>-1.3986489646171663E-3</v>
      </c>
      <c r="F102" s="21">
        <f t="shared" si="4"/>
        <v>2.0000000000100493E-4</v>
      </c>
      <c r="G102" s="21">
        <f t="shared" si="5"/>
        <v>0</v>
      </c>
    </row>
    <row r="103" spans="1:7" x14ac:dyDescent="0.25">
      <c r="A103" s="18">
        <v>44518</v>
      </c>
      <c r="B103" s="19">
        <v>4704.54</v>
      </c>
      <c r="C103" s="38">
        <v>0.218999999999999</v>
      </c>
      <c r="D103" s="20">
        <v>5.0000000000000001E-4</v>
      </c>
      <c r="E103" s="21">
        <f t="shared" si="3"/>
        <v>3.3847551651107199E-3</v>
      </c>
      <c r="F103" s="21">
        <f t="shared" si="4"/>
        <v>3.1999999999990092E-3</v>
      </c>
      <c r="G103" s="21">
        <f t="shared" si="5"/>
        <v>0</v>
      </c>
    </row>
    <row r="104" spans="1:7" x14ac:dyDescent="0.25">
      <c r="A104" s="18">
        <v>44517</v>
      </c>
      <c r="B104" s="19">
        <v>4688.67</v>
      </c>
      <c r="C104" s="38">
        <v>0.21579999999999999</v>
      </c>
      <c r="D104" s="20">
        <v>5.0000000000000001E-4</v>
      </c>
      <c r="E104" s="21">
        <f t="shared" si="3"/>
        <v>-2.6016294752068125E-3</v>
      </c>
      <c r="F104" s="21">
        <f t="shared" si="4"/>
        <v>6.8000000000000005E-3</v>
      </c>
      <c r="G104" s="21">
        <f t="shared" si="5"/>
        <v>0</v>
      </c>
    </row>
    <row r="105" spans="1:7" x14ac:dyDescent="0.25">
      <c r="A105" s="18">
        <v>44516</v>
      </c>
      <c r="B105" s="19">
        <v>4700.8999999999996</v>
      </c>
      <c r="C105" s="38">
        <v>0.20899999999999999</v>
      </c>
      <c r="D105" s="20">
        <v>5.0000000000000001E-4</v>
      </c>
      <c r="E105" s="21">
        <f t="shared" si="3"/>
        <v>3.8652088494062209E-3</v>
      </c>
      <c r="F105" s="21">
        <f t="shared" si="4"/>
        <v>2.9999999999999472E-4</v>
      </c>
      <c r="G105" s="21">
        <f t="shared" si="5"/>
        <v>0</v>
      </c>
    </row>
    <row r="106" spans="1:7" x14ac:dyDescent="0.25">
      <c r="A106" s="18">
        <v>44515</v>
      </c>
      <c r="B106" s="19">
        <v>4682.8</v>
      </c>
      <c r="C106" s="38">
        <v>0.2087</v>
      </c>
      <c r="D106" s="20">
        <v>5.0000000000000001E-4</v>
      </c>
      <c r="E106" s="21">
        <f t="shared" si="3"/>
        <v>-1.0677258507119092E-5</v>
      </c>
      <c r="F106" s="21">
        <f t="shared" si="4"/>
        <v>1.799999999999996E-3</v>
      </c>
      <c r="G106" s="21">
        <f t="shared" si="5"/>
        <v>0</v>
      </c>
    </row>
    <row r="107" spans="1:7" x14ac:dyDescent="0.25">
      <c r="A107" s="18">
        <v>44512</v>
      </c>
      <c r="B107" s="19">
        <v>4682.8500000000004</v>
      </c>
      <c r="C107" s="38">
        <v>0.2069</v>
      </c>
      <c r="D107" s="20">
        <v>5.0000000000000001E-4</v>
      </c>
      <c r="E107" s="21">
        <f t="shared" si="3"/>
        <v>7.7775458335038739E-3</v>
      </c>
      <c r="F107" s="21">
        <f t="shared" si="4"/>
        <v>-1.3100000000000001E-2</v>
      </c>
      <c r="G107" s="21">
        <f t="shared" si="5"/>
        <v>0</v>
      </c>
    </row>
    <row r="108" spans="1:7" x14ac:dyDescent="0.25">
      <c r="A108" s="18">
        <v>44510</v>
      </c>
      <c r="B108" s="19">
        <v>4646.71</v>
      </c>
      <c r="C108" s="38">
        <v>0.22</v>
      </c>
      <c r="D108" s="20">
        <v>5.0000000000000001E-4</v>
      </c>
      <c r="E108" s="21">
        <f t="shared" si="3"/>
        <v>-8.2258150578944367E-3</v>
      </c>
      <c r="F108" s="21">
        <f t="shared" si="4"/>
        <v>5.8999999999999886E-3</v>
      </c>
      <c r="G108" s="21">
        <f t="shared" si="5"/>
        <v>9.9999999999999991E-5</v>
      </c>
    </row>
    <row r="109" spans="1:7" x14ac:dyDescent="0.25">
      <c r="A109" s="18">
        <v>44509</v>
      </c>
      <c r="B109" s="19">
        <v>4685.25</v>
      </c>
      <c r="C109" s="38">
        <v>0.21410000000000001</v>
      </c>
      <c r="D109" s="20">
        <v>4.0000000000000002E-4</v>
      </c>
      <c r="E109" s="21">
        <f t="shared" si="3"/>
        <v>-3.4987345002870374E-3</v>
      </c>
      <c r="F109" s="21">
        <f t="shared" si="4"/>
        <v>4.300000000000026E-3</v>
      </c>
      <c r="G109" s="21">
        <f t="shared" si="5"/>
        <v>-1.9999999999999993E-4</v>
      </c>
    </row>
    <row r="110" spans="1:7" x14ac:dyDescent="0.25">
      <c r="A110" s="18">
        <v>44508</v>
      </c>
      <c r="B110" s="19">
        <v>4701.7</v>
      </c>
      <c r="C110" s="38">
        <v>0.20979999999999999</v>
      </c>
      <c r="D110" s="20">
        <v>5.9999999999999995E-4</v>
      </c>
      <c r="E110" s="21">
        <f t="shared" si="3"/>
        <v>8.8770055752696031E-4</v>
      </c>
      <c r="F110" s="21">
        <f t="shared" si="4"/>
        <v>4.9000000000009869E-3</v>
      </c>
      <c r="G110" s="21">
        <f t="shared" si="5"/>
        <v>9.9999999999999937E-5</v>
      </c>
    </row>
    <row r="111" spans="1:7" x14ac:dyDescent="0.25">
      <c r="A111" s="18">
        <v>44505</v>
      </c>
      <c r="B111" s="19">
        <v>4697.53</v>
      </c>
      <c r="C111" s="38">
        <v>0.204899999999999</v>
      </c>
      <c r="D111" s="20">
        <v>5.0000000000000001E-4</v>
      </c>
      <c r="E111" s="21">
        <f t="shared" si="3"/>
        <v>3.7328581257503046E-3</v>
      </c>
      <c r="F111" s="21">
        <f t="shared" si="4"/>
        <v>7.8999999999999904E-3</v>
      </c>
      <c r="G111" s="21">
        <f t="shared" si="5"/>
        <v>9.9999999999999991E-5</v>
      </c>
    </row>
    <row r="112" spans="1:7" x14ac:dyDescent="0.25">
      <c r="A112" s="18">
        <v>44504</v>
      </c>
      <c r="B112" s="19">
        <v>4680.0600000000004</v>
      </c>
      <c r="C112" s="38">
        <v>0.19699999999999901</v>
      </c>
      <c r="D112" s="20">
        <v>4.0000000000000002E-4</v>
      </c>
      <c r="E112" s="21">
        <f t="shared" si="3"/>
        <v>4.1818919145084621E-3</v>
      </c>
      <c r="F112" s="21">
        <f t="shared" si="4"/>
        <v>1.9999999999990026E-3</v>
      </c>
      <c r="G112" s="21">
        <f t="shared" si="5"/>
        <v>-9.9999999999999991E-5</v>
      </c>
    </row>
    <row r="113" spans="1:7" x14ac:dyDescent="0.25">
      <c r="A113" s="18">
        <v>44503</v>
      </c>
      <c r="B113" s="19">
        <v>4660.57</v>
      </c>
      <c r="C113" s="38">
        <v>0.19500000000000001</v>
      </c>
      <c r="D113" s="20">
        <v>5.0000000000000001E-4</v>
      </c>
      <c r="E113" s="21">
        <f t="shared" si="3"/>
        <v>6.4612959303769202E-3</v>
      </c>
      <c r="F113" s="21">
        <f t="shared" si="4"/>
        <v>-6.0000000000000053E-3</v>
      </c>
      <c r="G113" s="21">
        <f t="shared" si="5"/>
        <v>0</v>
      </c>
    </row>
    <row r="114" spans="1:7" x14ac:dyDescent="0.25">
      <c r="A114" s="18">
        <v>44502</v>
      </c>
      <c r="B114" s="19">
        <v>4630.6499999999996</v>
      </c>
      <c r="C114" s="38">
        <v>0.20100000000000001</v>
      </c>
      <c r="D114" s="20">
        <v>5.0000000000000001E-4</v>
      </c>
      <c r="E114" s="21">
        <f t="shared" si="3"/>
        <v>3.6803672564356127E-3</v>
      </c>
      <c r="F114" s="21">
        <f t="shared" si="4"/>
        <v>-2.8999999999999859E-3</v>
      </c>
      <c r="G114" s="21">
        <f t="shared" si="5"/>
        <v>0</v>
      </c>
    </row>
    <row r="115" spans="1:7" x14ac:dyDescent="0.25">
      <c r="A115" s="18">
        <v>44501</v>
      </c>
      <c r="B115" s="19">
        <v>4613.67</v>
      </c>
      <c r="C115" s="38">
        <v>0.2039</v>
      </c>
      <c r="D115" s="20">
        <v>5.0000000000000001E-4</v>
      </c>
      <c r="E115" s="21">
        <f t="shared" si="3"/>
        <v>1.8000686154020507E-3</v>
      </c>
      <c r="F115" s="21">
        <f t="shared" si="4"/>
        <v>2.0000000000000573E-4</v>
      </c>
      <c r="G115" s="21">
        <f t="shared" si="5"/>
        <v>0</v>
      </c>
    </row>
    <row r="116" spans="1:7" x14ac:dyDescent="0.25">
      <c r="A116" s="18">
        <v>44498</v>
      </c>
      <c r="B116" s="19">
        <v>4605.38</v>
      </c>
      <c r="C116" s="38">
        <v>0.20369999999999999</v>
      </c>
      <c r="D116" s="20">
        <v>5.0000000000000001E-4</v>
      </c>
      <c r="E116" s="21">
        <f t="shared" si="3"/>
        <v>1.9493431844783693E-3</v>
      </c>
      <c r="F116" s="21">
        <f t="shared" si="4"/>
        <v>-1.1000000000000176E-3</v>
      </c>
      <c r="G116" s="21">
        <f t="shared" si="5"/>
        <v>-9.9999999999999937E-5</v>
      </c>
    </row>
    <row r="117" spans="1:7" x14ac:dyDescent="0.25">
      <c r="A117" s="18">
        <v>44497</v>
      </c>
      <c r="B117" s="19">
        <v>4596.42</v>
      </c>
      <c r="C117" s="38">
        <v>0.20480000000000001</v>
      </c>
      <c r="D117" s="20">
        <v>5.9999999999999995E-4</v>
      </c>
      <c r="E117" s="21">
        <f t="shared" si="3"/>
        <v>9.8293377390326064E-3</v>
      </c>
      <c r="F117" s="21">
        <f t="shared" si="4"/>
        <v>-4.0999999999999925E-3</v>
      </c>
      <c r="G117" s="21">
        <f t="shared" si="5"/>
        <v>0</v>
      </c>
    </row>
    <row r="118" spans="1:7" x14ac:dyDescent="0.25">
      <c r="A118" s="18">
        <v>44496</v>
      </c>
      <c r="B118" s="19">
        <v>4551.68</v>
      </c>
      <c r="C118" s="38">
        <v>0.2089</v>
      </c>
      <c r="D118" s="20">
        <v>5.9999999999999995E-4</v>
      </c>
      <c r="E118" s="21">
        <f t="shared" si="3"/>
        <v>-5.0515979968478453E-3</v>
      </c>
      <c r="F118" s="21">
        <f t="shared" si="4"/>
        <v>7.8000000000000014E-3</v>
      </c>
      <c r="G118" s="21">
        <f t="shared" si="5"/>
        <v>0</v>
      </c>
    </row>
    <row r="119" spans="1:7" x14ac:dyDescent="0.25">
      <c r="A119" s="18">
        <v>44495</v>
      </c>
      <c r="B119" s="19">
        <v>4574.79</v>
      </c>
      <c r="C119" s="38">
        <v>0.2011</v>
      </c>
      <c r="D119" s="20">
        <v>5.9999999999999995E-4</v>
      </c>
      <c r="E119" s="21">
        <f t="shared" si="3"/>
        <v>1.8197824144636776E-3</v>
      </c>
      <c r="F119" s="21">
        <f t="shared" si="4"/>
        <v>5.5000000000000049E-3</v>
      </c>
      <c r="G119" s="21">
        <f t="shared" si="5"/>
        <v>0</v>
      </c>
    </row>
    <row r="120" spans="1:7" x14ac:dyDescent="0.25">
      <c r="A120" s="18">
        <v>44494</v>
      </c>
      <c r="B120" s="19">
        <v>4566.4799999999996</v>
      </c>
      <c r="C120" s="38">
        <v>0.1956</v>
      </c>
      <c r="D120" s="20">
        <v>5.9999999999999995E-4</v>
      </c>
      <c r="E120" s="21">
        <f t="shared" si="3"/>
        <v>4.7481792778718557E-3</v>
      </c>
      <c r="F120" s="21">
        <f t="shared" si="4"/>
        <v>-4.500000000000004E-3</v>
      </c>
      <c r="G120" s="21">
        <f t="shared" si="5"/>
        <v>0</v>
      </c>
    </row>
    <row r="121" spans="1:7" x14ac:dyDescent="0.25">
      <c r="A121" s="18">
        <v>44491</v>
      </c>
      <c r="B121" s="19">
        <v>4544.8999999999996</v>
      </c>
      <c r="C121" s="38">
        <v>0.2001</v>
      </c>
      <c r="D121" s="20">
        <v>5.9999999999999995E-4</v>
      </c>
      <c r="E121" s="21">
        <f t="shared" si="3"/>
        <v>-1.0725793335062406E-3</v>
      </c>
      <c r="F121" s="21">
        <f t="shared" si="4"/>
        <v>5.2999999999999992E-3</v>
      </c>
      <c r="G121" s="21">
        <f t="shared" si="5"/>
        <v>0</v>
      </c>
    </row>
    <row r="122" spans="1:7" x14ac:dyDescent="0.25">
      <c r="A122" s="18">
        <v>44490</v>
      </c>
      <c r="B122" s="19">
        <v>4549.78</v>
      </c>
      <c r="C122" s="38">
        <v>0.1948</v>
      </c>
      <c r="D122" s="20">
        <v>5.9999999999999995E-4</v>
      </c>
      <c r="E122" s="21">
        <f t="shared" si="3"/>
        <v>2.995906256131331E-3</v>
      </c>
      <c r="F122" s="21">
        <f t="shared" si="4"/>
        <v>-3.8999999999999868E-3</v>
      </c>
      <c r="G122" s="21">
        <f t="shared" si="5"/>
        <v>9.9999999999999937E-5</v>
      </c>
    </row>
    <row r="123" spans="1:7" x14ac:dyDescent="0.25">
      <c r="A123" s="18">
        <v>44489</v>
      </c>
      <c r="B123" s="19">
        <v>4536.1899999999996</v>
      </c>
      <c r="C123" s="38">
        <v>0.19869999999999999</v>
      </c>
      <c r="D123" s="20">
        <v>5.0000000000000001E-4</v>
      </c>
      <c r="E123" s="21">
        <f t="shared" si="3"/>
        <v>3.6640167447334893E-3</v>
      </c>
      <c r="F123" s="21">
        <f t="shared" si="4"/>
        <v>-1.1000000000000176E-3</v>
      </c>
      <c r="G123" s="21">
        <f t="shared" si="5"/>
        <v>0</v>
      </c>
    </row>
    <row r="124" spans="1:7" x14ac:dyDescent="0.25">
      <c r="A124" s="18">
        <v>44488</v>
      </c>
      <c r="B124" s="19">
        <v>4519.63</v>
      </c>
      <c r="C124" s="38">
        <v>0.19980000000000001</v>
      </c>
      <c r="D124" s="20">
        <v>5.0000000000000001E-4</v>
      </c>
      <c r="E124" s="21">
        <f t="shared" si="3"/>
        <v>7.3933569005406596E-3</v>
      </c>
      <c r="F124" s="21">
        <f t="shared" si="4"/>
        <v>-3.0999999999999917E-3</v>
      </c>
      <c r="G124" s="21">
        <f t="shared" si="5"/>
        <v>-9.9999999999999937E-5</v>
      </c>
    </row>
    <row r="125" spans="1:7" x14ac:dyDescent="0.25">
      <c r="A125" s="18">
        <v>44487</v>
      </c>
      <c r="B125" s="19">
        <v>4486.46</v>
      </c>
      <c r="C125" s="38">
        <v>0.2029</v>
      </c>
      <c r="D125" s="20">
        <v>5.9999999999999995E-4</v>
      </c>
      <c r="E125" s="21">
        <f t="shared" si="3"/>
        <v>3.3748045900920953E-3</v>
      </c>
      <c r="F125" s="21">
        <f t="shared" si="4"/>
        <v>-1.0000000000001674E-4</v>
      </c>
      <c r="G125" s="21">
        <f t="shared" si="5"/>
        <v>9.9999999999999937E-5</v>
      </c>
    </row>
    <row r="126" spans="1:7" x14ac:dyDescent="0.25">
      <c r="A126" s="18">
        <v>44484</v>
      </c>
      <c r="B126" s="19">
        <v>4471.37</v>
      </c>
      <c r="C126" s="38">
        <v>0.20300000000000001</v>
      </c>
      <c r="D126" s="20">
        <v>5.0000000000000001E-4</v>
      </c>
      <c r="E126" s="21">
        <f t="shared" si="3"/>
        <v>7.4601307719690535E-3</v>
      </c>
      <c r="F126" s="21">
        <f t="shared" si="4"/>
        <v>-6.9999999999997842E-4</v>
      </c>
      <c r="G126" s="21">
        <f t="shared" si="5"/>
        <v>0</v>
      </c>
    </row>
    <row r="127" spans="1:7" x14ac:dyDescent="0.25">
      <c r="A127" s="18">
        <v>44483</v>
      </c>
      <c r="B127" s="19">
        <v>4438.26</v>
      </c>
      <c r="C127" s="38">
        <v>0.20369999999999999</v>
      </c>
      <c r="D127" s="20">
        <v>5.0000000000000001E-4</v>
      </c>
      <c r="E127" s="21">
        <f t="shared" si="3"/>
        <v>1.706311013337003E-2</v>
      </c>
      <c r="F127" s="21">
        <f t="shared" si="4"/>
        <v>-1.1699999999999017E-2</v>
      </c>
      <c r="G127" s="21">
        <f t="shared" si="5"/>
        <v>0</v>
      </c>
    </row>
    <row r="128" spans="1:7" x14ac:dyDescent="0.25">
      <c r="A128" s="18">
        <v>44482</v>
      </c>
      <c r="B128" s="19">
        <v>4363.8</v>
      </c>
      <c r="C128" s="38">
        <v>0.21539999999999901</v>
      </c>
      <c r="D128" s="20">
        <v>5.0000000000000001E-4</v>
      </c>
      <c r="E128" s="21">
        <f t="shared" si="3"/>
        <v>3.0225368623080229E-3</v>
      </c>
      <c r="F128" s="21">
        <f t="shared" si="4"/>
        <v>-7.8999999999999904E-3</v>
      </c>
      <c r="G128" s="21">
        <f t="shared" si="5"/>
        <v>-9.9999999999999937E-5</v>
      </c>
    </row>
    <row r="129" spans="1:7" x14ac:dyDescent="0.25">
      <c r="A129" s="18">
        <v>44481</v>
      </c>
      <c r="B129" s="19">
        <v>4350.6499999999996</v>
      </c>
      <c r="C129" s="38">
        <v>0.223299999999999</v>
      </c>
      <c r="D129" s="20">
        <v>5.9999999999999995E-4</v>
      </c>
      <c r="E129" s="21">
        <f t="shared" si="3"/>
        <v>-9.2659643753388865E-3</v>
      </c>
      <c r="F129" s="21">
        <f t="shared" si="4"/>
        <v>4.4999999999990048E-3</v>
      </c>
      <c r="G129" s="21">
        <f t="shared" si="5"/>
        <v>9.9999999999999937E-5</v>
      </c>
    </row>
    <row r="130" spans="1:7" x14ac:dyDescent="0.25">
      <c r="A130" s="18">
        <v>44477</v>
      </c>
      <c r="B130" s="19">
        <v>4391.34</v>
      </c>
      <c r="C130" s="38">
        <v>0.21879999999999999</v>
      </c>
      <c r="D130" s="20">
        <v>5.0000000000000001E-4</v>
      </c>
      <c r="E130" s="21">
        <f t="shared" si="3"/>
        <v>-1.9137407494954628E-3</v>
      </c>
      <c r="F130" s="21">
        <f t="shared" si="4"/>
        <v>-2.4000000000000132E-3</v>
      </c>
      <c r="G130" s="21">
        <f t="shared" si="5"/>
        <v>0</v>
      </c>
    </row>
    <row r="131" spans="1:7" x14ac:dyDescent="0.25">
      <c r="A131" s="18">
        <v>44476</v>
      </c>
      <c r="B131" s="19">
        <v>4399.76</v>
      </c>
      <c r="C131" s="38">
        <v>0.22120000000000001</v>
      </c>
      <c r="D131" s="20">
        <v>5.0000000000000001E-4</v>
      </c>
      <c r="E131" s="21">
        <f t="shared" ref="E131:E194" si="6">B131/B132-1</f>
        <v>8.2982892369745098E-3</v>
      </c>
      <c r="F131" s="21">
        <f t="shared" ref="F131:F194" si="7">C131 - C132</f>
        <v>-7.1999999999999842E-3</v>
      </c>
      <c r="G131" s="21">
        <f t="shared" ref="G131:G194" si="8">D131 - D132</f>
        <v>9.9999999999999991E-5</v>
      </c>
    </row>
    <row r="132" spans="1:7" x14ac:dyDescent="0.25">
      <c r="A132" s="18">
        <v>44475</v>
      </c>
      <c r="B132" s="19">
        <v>4363.55</v>
      </c>
      <c r="C132" s="38">
        <v>0.22839999999999999</v>
      </c>
      <c r="D132" s="20">
        <v>4.0000000000000002E-4</v>
      </c>
      <c r="E132" s="21">
        <f t="shared" si="6"/>
        <v>4.1028874386752623E-3</v>
      </c>
      <c r="F132" s="21">
        <f t="shared" si="7"/>
        <v>-2.7000000000000079E-3</v>
      </c>
      <c r="G132" s="21">
        <f t="shared" si="8"/>
        <v>0</v>
      </c>
    </row>
    <row r="133" spans="1:7" x14ac:dyDescent="0.25">
      <c r="A133" s="18">
        <v>44474</v>
      </c>
      <c r="B133" s="19">
        <v>4345.72</v>
      </c>
      <c r="C133" s="38">
        <v>0.2311</v>
      </c>
      <c r="D133" s="20">
        <v>4.0000000000000002E-4</v>
      </c>
      <c r="E133" s="21">
        <f t="shared" si="6"/>
        <v>1.0524455523362564E-2</v>
      </c>
      <c r="F133" s="21">
        <f t="shared" si="7"/>
        <v>-9.9999999999990097E-3</v>
      </c>
      <c r="G133" s="21">
        <f t="shared" si="8"/>
        <v>0</v>
      </c>
    </row>
    <row r="134" spans="1:7" x14ac:dyDescent="0.25">
      <c r="A134" s="18">
        <v>44473</v>
      </c>
      <c r="B134" s="19">
        <v>4300.46</v>
      </c>
      <c r="C134" s="38">
        <v>0.24109999999999901</v>
      </c>
      <c r="D134" s="20">
        <v>4.0000000000000002E-4</v>
      </c>
      <c r="E134" s="21">
        <f t="shared" si="6"/>
        <v>-1.2985880322420762E-2</v>
      </c>
      <c r="F134" s="21">
        <f t="shared" si="7"/>
        <v>1.0599999999998999E-2</v>
      </c>
      <c r="G134" s="21">
        <f t="shared" si="8"/>
        <v>0</v>
      </c>
    </row>
    <row r="135" spans="1:7" x14ac:dyDescent="0.25">
      <c r="A135" s="18">
        <v>44470</v>
      </c>
      <c r="B135" s="19">
        <v>4357.04</v>
      </c>
      <c r="C135" s="38">
        <v>0.23050000000000001</v>
      </c>
      <c r="D135" s="20">
        <v>4.0000000000000002E-4</v>
      </c>
      <c r="E135" s="21">
        <f t="shared" si="6"/>
        <v>1.1491477734391298E-2</v>
      </c>
      <c r="F135" s="21">
        <f t="shared" si="7"/>
        <v>-8.1999999999999851E-3</v>
      </c>
      <c r="G135" s="21">
        <f t="shared" si="8"/>
        <v>0</v>
      </c>
    </row>
    <row r="136" spans="1:7" x14ac:dyDescent="0.25">
      <c r="A136" s="18">
        <v>44469</v>
      </c>
      <c r="B136" s="19">
        <v>4307.54</v>
      </c>
      <c r="C136" s="38">
        <v>0.2387</v>
      </c>
      <c r="D136" s="20">
        <v>4.0000000000000002E-4</v>
      </c>
      <c r="E136" s="21">
        <f t="shared" si="6"/>
        <v>-1.1909731939276913E-2</v>
      </c>
      <c r="F136" s="21">
        <f t="shared" si="7"/>
        <v>1.5000000000000013E-3</v>
      </c>
      <c r="G136" s="21">
        <f t="shared" si="8"/>
        <v>0</v>
      </c>
    </row>
    <row r="137" spans="1:7" x14ac:dyDescent="0.25">
      <c r="A137" s="18">
        <v>44468</v>
      </c>
      <c r="B137" s="19">
        <v>4359.46</v>
      </c>
      <c r="C137" s="38">
        <v>0.23719999999999999</v>
      </c>
      <c r="D137" s="20">
        <v>4.0000000000000002E-4</v>
      </c>
      <c r="E137" s="21">
        <f t="shared" si="6"/>
        <v>1.5691662282344421E-3</v>
      </c>
      <c r="F137" s="21">
        <f t="shared" si="7"/>
        <v>-3.1000000000000194E-3</v>
      </c>
      <c r="G137" s="21">
        <f t="shared" si="8"/>
        <v>0</v>
      </c>
    </row>
    <row r="138" spans="1:7" x14ac:dyDescent="0.25">
      <c r="A138" s="18">
        <v>44467</v>
      </c>
      <c r="B138" s="19">
        <v>4352.63</v>
      </c>
      <c r="C138" s="38">
        <v>0.24030000000000001</v>
      </c>
      <c r="D138" s="20">
        <v>4.0000000000000002E-4</v>
      </c>
      <c r="E138" s="21">
        <f t="shared" si="6"/>
        <v>-2.0364114325326033E-2</v>
      </c>
      <c r="F138" s="21">
        <f t="shared" si="7"/>
        <v>2.6300000000000018E-2</v>
      </c>
      <c r="G138" s="21">
        <f t="shared" si="8"/>
        <v>0</v>
      </c>
    </row>
    <row r="139" spans="1:7" x14ac:dyDescent="0.25">
      <c r="A139" s="18">
        <v>44466</v>
      </c>
      <c r="B139" s="19">
        <v>4443.1099999999997</v>
      </c>
      <c r="C139" s="38">
        <v>0.214</v>
      </c>
      <c r="D139" s="20">
        <v>4.0000000000000002E-4</v>
      </c>
      <c r="E139" s="21">
        <f t="shared" si="6"/>
        <v>-2.7763563072890074E-3</v>
      </c>
      <c r="F139" s="21">
        <f t="shared" si="7"/>
        <v>5.7999999999999996E-3</v>
      </c>
      <c r="G139" s="21">
        <f t="shared" si="8"/>
        <v>1.0000000000000005E-4</v>
      </c>
    </row>
    <row r="140" spans="1:7" x14ac:dyDescent="0.25">
      <c r="A140" s="18">
        <v>44463</v>
      </c>
      <c r="B140" s="19">
        <v>4455.4799999999996</v>
      </c>
      <c r="C140" s="38">
        <v>0.2082</v>
      </c>
      <c r="D140" s="20">
        <v>2.9999999999999997E-4</v>
      </c>
      <c r="E140" s="21">
        <f t="shared" si="6"/>
        <v>1.4610090402744635E-3</v>
      </c>
      <c r="F140" s="21">
        <f t="shared" si="7"/>
        <v>-5.5000000000000049E-3</v>
      </c>
      <c r="G140" s="21">
        <f t="shared" si="8"/>
        <v>0</v>
      </c>
    </row>
    <row r="141" spans="1:7" x14ac:dyDescent="0.25">
      <c r="A141" s="18">
        <v>44462</v>
      </c>
      <c r="B141" s="19">
        <v>4448.9799999999996</v>
      </c>
      <c r="C141" s="38">
        <v>0.2137</v>
      </c>
      <c r="D141" s="20">
        <v>2.9999999999999997E-4</v>
      </c>
      <c r="E141" s="21">
        <f t="shared" si="6"/>
        <v>1.2134751708511082E-2</v>
      </c>
      <c r="F141" s="21">
        <f t="shared" si="7"/>
        <v>-1.6800000000000009E-2</v>
      </c>
      <c r="G141" s="21">
        <f t="shared" si="8"/>
        <v>0</v>
      </c>
    </row>
    <row r="142" spans="1:7" x14ac:dyDescent="0.25">
      <c r="A142" s="18">
        <v>44461</v>
      </c>
      <c r="B142" s="19">
        <v>4395.6400000000003</v>
      </c>
      <c r="C142" s="38">
        <v>0.23050000000000001</v>
      </c>
      <c r="D142" s="20">
        <v>2.9999999999999997E-4</v>
      </c>
      <c r="E142" s="21">
        <f t="shared" si="6"/>
        <v>9.5195662109373025E-3</v>
      </c>
      <c r="F142" s="21">
        <f t="shared" si="7"/>
        <v>-2.4199999999999972E-2</v>
      </c>
      <c r="G142" s="21">
        <f t="shared" si="8"/>
        <v>0</v>
      </c>
    </row>
    <row r="143" spans="1:7" x14ac:dyDescent="0.25">
      <c r="A143" s="18">
        <v>44460</v>
      </c>
      <c r="B143" s="19">
        <v>4354.1899999999996</v>
      </c>
      <c r="C143" s="38">
        <v>0.25469999999999998</v>
      </c>
      <c r="D143" s="20">
        <v>2.9999999999999997E-4</v>
      </c>
      <c r="E143" s="21">
        <f t="shared" si="6"/>
        <v>-8.1234954896236555E-4</v>
      </c>
      <c r="F143" s="21">
        <f t="shared" si="7"/>
        <v>-9.3000000000000305E-3</v>
      </c>
      <c r="G143" s="21">
        <f t="shared" si="8"/>
        <v>-1.0000000000000005E-4</v>
      </c>
    </row>
    <row r="144" spans="1:7" x14ac:dyDescent="0.25">
      <c r="A144" s="18">
        <v>44459</v>
      </c>
      <c r="B144" s="19">
        <v>4357.7299999999996</v>
      </c>
      <c r="C144" s="38">
        <v>0.26400000000000001</v>
      </c>
      <c r="D144" s="20">
        <v>4.0000000000000002E-4</v>
      </c>
      <c r="E144" s="21">
        <f t="shared" si="6"/>
        <v>-1.6977254629493954E-2</v>
      </c>
      <c r="F144" s="21">
        <f t="shared" si="7"/>
        <v>3.1800000000000023E-2</v>
      </c>
      <c r="G144" s="21">
        <f t="shared" si="8"/>
        <v>0</v>
      </c>
    </row>
    <row r="145" spans="1:7" x14ac:dyDescent="0.25">
      <c r="A145" s="18">
        <v>44456</v>
      </c>
      <c r="B145" s="19">
        <v>4432.99</v>
      </c>
      <c r="C145" s="38">
        <v>0.23219999999999999</v>
      </c>
      <c r="D145" s="20">
        <v>4.0000000000000002E-4</v>
      </c>
      <c r="E145" s="21">
        <f t="shared" si="6"/>
        <v>-9.1109248393406173E-3</v>
      </c>
      <c r="F145" s="21">
        <f t="shared" si="7"/>
        <v>1.4100000000000001E-2</v>
      </c>
      <c r="G145" s="21">
        <f t="shared" si="8"/>
        <v>0</v>
      </c>
    </row>
    <row r="146" spans="1:7" x14ac:dyDescent="0.25">
      <c r="A146" s="18">
        <v>44455</v>
      </c>
      <c r="B146" s="19">
        <v>4473.75</v>
      </c>
      <c r="C146" s="38">
        <v>0.21809999999999999</v>
      </c>
      <c r="D146" s="20">
        <v>4.0000000000000002E-4</v>
      </c>
      <c r="E146" s="21">
        <f t="shared" si="6"/>
        <v>-1.5510969268194286E-3</v>
      </c>
      <c r="F146" s="21">
        <f t="shared" si="7"/>
        <v>5.0000000000000044E-4</v>
      </c>
      <c r="G146" s="21">
        <f t="shared" si="8"/>
        <v>0</v>
      </c>
    </row>
    <row r="147" spans="1:7" x14ac:dyDescent="0.25">
      <c r="A147" s="18">
        <v>44454</v>
      </c>
      <c r="B147" s="19">
        <v>4480.7</v>
      </c>
      <c r="C147" s="38">
        <v>0.21759999999999999</v>
      </c>
      <c r="D147" s="20">
        <v>4.0000000000000002E-4</v>
      </c>
      <c r="E147" s="21">
        <f t="shared" si="6"/>
        <v>8.4739086888510062E-3</v>
      </c>
      <c r="F147" s="21">
        <f t="shared" si="7"/>
        <v>-7.9000000000000181E-3</v>
      </c>
      <c r="G147" s="21">
        <f t="shared" si="8"/>
        <v>0</v>
      </c>
    </row>
    <row r="148" spans="1:7" x14ac:dyDescent="0.25">
      <c r="A148" s="18">
        <v>44453</v>
      </c>
      <c r="B148" s="19">
        <v>4443.05</v>
      </c>
      <c r="C148" s="38">
        <v>0.22550000000000001</v>
      </c>
      <c r="D148" s="20">
        <v>4.0000000000000002E-4</v>
      </c>
      <c r="E148" s="21">
        <f t="shared" si="6"/>
        <v>-5.7465991456183696E-3</v>
      </c>
      <c r="F148" s="21">
        <f t="shared" si="7"/>
        <v>8.0000000000099436E-4</v>
      </c>
      <c r="G148" s="21">
        <f t="shared" si="8"/>
        <v>-1.9999999999999993E-4</v>
      </c>
    </row>
    <row r="149" spans="1:7" x14ac:dyDescent="0.25">
      <c r="A149" s="18">
        <v>44452</v>
      </c>
      <c r="B149" s="19">
        <v>4468.7299999999996</v>
      </c>
      <c r="C149" s="38">
        <v>0.22469999999999901</v>
      </c>
      <c r="D149" s="20">
        <v>5.9999999999999995E-4</v>
      </c>
      <c r="E149" s="21">
        <f t="shared" si="6"/>
        <v>2.2765095613401787E-3</v>
      </c>
      <c r="F149" s="21">
        <f t="shared" si="7"/>
        <v>-8.3999999999999908E-3</v>
      </c>
      <c r="G149" s="21">
        <f t="shared" si="8"/>
        <v>9.9999999999999937E-5</v>
      </c>
    </row>
    <row r="150" spans="1:7" x14ac:dyDescent="0.25">
      <c r="A150" s="18">
        <v>44449</v>
      </c>
      <c r="B150" s="19">
        <v>4458.58</v>
      </c>
      <c r="C150" s="38">
        <v>0.233099999999999</v>
      </c>
      <c r="D150" s="20">
        <v>5.0000000000000001E-4</v>
      </c>
      <c r="E150" s="21">
        <f t="shared" si="6"/>
        <v>-7.7226435922087555E-3</v>
      </c>
      <c r="F150" s="21">
        <f t="shared" si="7"/>
        <v>1.2499999999999012E-2</v>
      </c>
      <c r="G150" s="21">
        <f t="shared" si="8"/>
        <v>9.9999999999999991E-5</v>
      </c>
    </row>
    <row r="151" spans="1:7" x14ac:dyDescent="0.25">
      <c r="A151" s="18">
        <v>44448</v>
      </c>
      <c r="B151" s="19">
        <v>4493.28</v>
      </c>
      <c r="C151" s="38">
        <v>0.22059999999999999</v>
      </c>
      <c r="D151" s="20">
        <v>4.0000000000000002E-4</v>
      </c>
      <c r="E151" s="21">
        <f t="shared" si="6"/>
        <v>-4.6055998245485563E-3</v>
      </c>
      <c r="F151" s="21">
        <f t="shared" si="7"/>
        <v>4.699999999999982E-3</v>
      </c>
      <c r="G151" s="21">
        <f t="shared" si="8"/>
        <v>-9.9999999999999991E-5</v>
      </c>
    </row>
    <row r="152" spans="1:7" x14ac:dyDescent="0.25">
      <c r="A152" s="18">
        <v>44447</v>
      </c>
      <c r="B152" s="19">
        <v>4514.07</v>
      </c>
      <c r="C152" s="38">
        <v>0.21590000000000001</v>
      </c>
      <c r="D152" s="20">
        <v>5.0000000000000001E-4</v>
      </c>
      <c r="E152" s="21">
        <f t="shared" si="6"/>
        <v>-1.3185753191903293E-3</v>
      </c>
      <c r="F152" s="21">
        <f t="shared" si="7"/>
        <v>6.0000000000001719E-4</v>
      </c>
      <c r="G152" s="21">
        <f t="shared" si="8"/>
        <v>0</v>
      </c>
    </row>
    <row r="153" spans="1:7" x14ac:dyDescent="0.25">
      <c r="A153" s="18">
        <v>44446</v>
      </c>
      <c r="B153" s="19">
        <v>4520.03</v>
      </c>
      <c r="C153" s="38">
        <v>0.21529999999999999</v>
      </c>
      <c r="D153" s="20">
        <v>5.0000000000000001E-4</v>
      </c>
      <c r="E153" s="21">
        <f t="shared" si="6"/>
        <v>-3.3954884101398131E-3</v>
      </c>
      <c r="F153" s="21">
        <f t="shared" si="7"/>
        <v>1.21E-2</v>
      </c>
      <c r="G153" s="21">
        <f t="shared" si="8"/>
        <v>0</v>
      </c>
    </row>
    <row r="154" spans="1:7" x14ac:dyDescent="0.25">
      <c r="A154" s="18">
        <v>44442</v>
      </c>
      <c r="B154" s="19">
        <v>4535.43</v>
      </c>
      <c r="C154" s="38">
        <v>0.20319999999999999</v>
      </c>
      <c r="D154" s="20">
        <v>5.0000000000000001E-4</v>
      </c>
      <c r="E154" s="21">
        <f t="shared" si="6"/>
        <v>-3.3502683520858501E-4</v>
      </c>
      <c r="F154" s="21">
        <f t="shared" si="7"/>
        <v>1.9000000000009842E-3</v>
      </c>
      <c r="G154" s="21">
        <f t="shared" si="8"/>
        <v>0</v>
      </c>
    </row>
    <row r="155" spans="1:7" x14ac:dyDescent="0.25">
      <c r="A155" s="18">
        <v>44441</v>
      </c>
      <c r="B155" s="19">
        <v>4536.95</v>
      </c>
      <c r="C155" s="38">
        <v>0.20129999999999901</v>
      </c>
      <c r="D155" s="20">
        <v>5.0000000000000001E-4</v>
      </c>
      <c r="E155" s="21">
        <f t="shared" si="6"/>
        <v>2.8425606033477546E-3</v>
      </c>
      <c r="F155" s="21">
        <f t="shared" si="7"/>
        <v>5.0000000000000044E-4</v>
      </c>
      <c r="G155" s="21">
        <f t="shared" si="8"/>
        <v>0</v>
      </c>
    </row>
    <row r="156" spans="1:7" x14ac:dyDescent="0.25">
      <c r="A156" s="18">
        <v>44440</v>
      </c>
      <c r="B156" s="19">
        <v>4524.09</v>
      </c>
      <c r="C156" s="38">
        <v>0.20079999999999901</v>
      </c>
      <c r="D156" s="20">
        <v>5.0000000000000001E-4</v>
      </c>
      <c r="E156" s="21">
        <f t="shared" si="6"/>
        <v>3.117620525883158E-4</v>
      </c>
      <c r="F156" s="21">
        <f t="shared" si="7"/>
        <v>-3.4000000000009856E-3</v>
      </c>
      <c r="G156" s="21">
        <f t="shared" si="8"/>
        <v>9.9999999999999991E-5</v>
      </c>
    </row>
    <row r="157" spans="1:7" x14ac:dyDescent="0.25">
      <c r="A157" s="18">
        <v>44439</v>
      </c>
      <c r="B157" s="19">
        <v>4522.68</v>
      </c>
      <c r="C157" s="38">
        <v>0.20419999999999999</v>
      </c>
      <c r="D157" s="20">
        <v>4.0000000000000002E-4</v>
      </c>
      <c r="E157" s="21">
        <f t="shared" si="6"/>
        <v>-1.349146239944865E-3</v>
      </c>
      <c r="F157" s="21">
        <f t="shared" si="7"/>
        <v>2.0000000000000573E-4</v>
      </c>
      <c r="G157" s="21">
        <f t="shared" si="8"/>
        <v>-9.9999999999999991E-5</v>
      </c>
    </row>
    <row r="158" spans="1:7" x14ac:dyDescent="0.25">
      <c r="A158" s="18">
        <v>44438</v>
      </c>
      <c r="B158" s="19">
        <v>4528.79</v>
      </c>
      <c r="C158" s="38">
        <v>0.20399999999999999</v>
      </c>
      <c r="D158" s="20">
        <v>5.0000000000000001E-4</v>
      </c>
      <c r="E158" s="21">
        <f t="shared" si="6"/>
        <v>4.30658828173347E-3</v>
      </c>
      <c r="F158" s="21">
        <f t="shared" si="7"/>
        <v>-2.1000000000000185E-3</v>
      </c>
      <c r="G158" s="21">
        <f t="shared" si="8"/>
        <v>0</v>
      </c>
    </row>
    <row r="159" spans="1:7" x14ac:dyDescent="0.25">
      <c r="A159" s="18">
        <v>44435</v>
      </c>
      <c r="B159" s="19">
        <v>4509.37</v>
      </c>
      <c r="C159" s="38">
        <v>0.20610000000000001</v>
      </c>
      <c r="D159" s="20">
        <v>5.0000000000000001E-4</v>
      </c>
      <c r="E159" s="21">
        <f t="shared" si="6"/>
        <v>8.8076062639821373E-3</v>
      </c>
      <c r="F159" s="21">
        <f t="shared" si="7"/>
        <v>-1.2499999999999983E-2</v>
      </c>
      <c r="G159" s="21">
        <f t="shared" si="8"/>
        <v>0</v>
      </c>
    </row>
    <row r="160" spans="1:7" x14ac:dyDescent="0.25">
      <c r="A160" s="18">
        <v>44434</v>
      </c>
      <c r="B160" s="19">
        <v>4470</v>
      </c>
      <c r="C160" s="38">
        <v>0.21859999999999999</v>
      </c>
      <c r="D160" s="20">
        <v>5.0000000000000001E-4</v>
      </c>
      <c r="E160" s="21">
        <f t="shared" si="6"/>
        <v>-5.8249317755698637E-3</v>
      </c>
      <c r="F160" s="21">
        <f t="shared" si="7"/>
        <v>1.0699999999999987E-2</v>
      </c>
      <c r="G160" s="21">
        <f t="shared" si="8"/>
        <v>-9.9999999999999937E-5</v>
      </c>
    </row>
    <row r="161" spans="1:7" x14ac:dyDescent="0.25">
      <c r="A161" s="18">
        <v>44433</v>
      </c>
      <c r="B161" s="19">
        <v>4496.1899999999996</v>
      </c>
      <c r="C161" s="38">
        <v>0.2079</v>
      </c>
      <c r="D161" s="20">
        <v>5.9999999999999995E-4</v>
      </c>
      <c r="E161" s="21">
        <f t="shared" si="6"/>
        <v>2.2201269217136943E-3</v>
      </c>
      <c r="F161" s="21">
        <f t="shared" si="7"/>
        <v>-4.2999999999999983E-3</v>
      </c>
      <c r="G161" s="21">
        <f t="shared" si="8"/>
        <v>9.9999999999999937E-5</v>
      </c>
    </row>
    <row r="162" spans="1:7" x14ac:dyDescent="0.25">
      <c r="A162" s="18">
        <v>44432</v>
      </c>
      <c r="B162" s="19">
        <v>4486.2299999999996</v>
      </c>
      <c r="C162" s="38">
        <v>0.2122</v>
      </c>
      <c r="D162" s="20">
        <v>5.0000000000000001E-4</v>
      </c>
      <c r="E162" s="21">
        <f t="shared" si="6"/>
        <v>1.4956926284677152E-3</v>
      </c>
      <c r="F162" s="21">
        <f t="shared" si="7"/>
        <v>2.0000000000000573E-4</v>
      </c>
      <c r="G162" s="21">
        <f t="shared" si="8"/>
        <v>0</v>
      </c>
    </row>
    <row r="163" spans="1:7" x14ac:dyDescent="0.25">
      <c r="A163" s="18">
        <v>44431</v>
      </c>
      <c r="B163" s="19">
        <v>4479.53</v>
      </c>
      <c r="C163" s="38">
        <v>0.21199999999999999</v>
      </c>
      <c r="D163" s="20">
        <v>5.0000000000000001E-4</v>
      </c>
      <c r="E163" s="21">
        <f t="shared" si="6"/>
        <v>8.5238209952562816E-3</v>
      </c>
      <c r="F163" s="21">
        <f t="shared" si="7"/>
        <v>-1.21E-2</v>
      </c>
      <c r="G163" s="21">
        <f t="shared" si="8"/>
        <v>0</v>
      </c>
    </row>
    <row r="164" spans="1:7" x14ac:dyDescent="0.25">
      <c r="A164" s="18">
        <v>44428</v>
      </c>
      <c r="B164" s="19">
        <v>4441.67</v>
      </c>
      <c r="C164" s="38">
        <v>0.22409999999999999</v>
      </c>
      <c r="D164" s="20">
        <v>5.0000000000000001E-4</v>
      </c>
      <c r="E164" s="21">
        <f t="shared" si="6"/>
        <v>8.1415406963547543E-3</v>
      </c>
      <c r="F164" s="21">
        <f t="shared" si="7"/>
        <v>-1.7899999999999999E-2</v>
      </c>
      <c r="G164" s="21">
        <f t="shared" si="8"/>
        <v>-9.9999999999999937E-5</v>
      </c>
    </row>
    <row r="165" spans="1:7" x14ac:dyDescent="0.25">
      <c r="A165" s="18">
        <v>44427</v>
      </c>
      <c r="B165" s="19">
        <v>4405.8</v>
      </c>
      <c r="C165" s="38">
        <v>0.24199999999999999</v>
      </c>
      <c r="D165" s="20">
        <v>5.9999999999999995E-4</v>
      </c>
      <c r="E165" s="21">
        <f t="shared" si="6"/>
        <v>1.2567410636163956E-3</v>
      </c>
      <c r="F165" s="21">
        <f t="shared" si="7"/>
        <v>4.0000000000000036E-3</v>
      </c>
      <c r="G165" s="21">
        <f t="shared" si="8"/>
        <v>-1.0000000000000005E-4</v>
      </c>
    </row>
    <row r="166" spans="1:7" x14ac:dyDescent="0.25">
      <c r="A166" s="18">
        <v>44426</v>
      </c>
      <c r="B166" s="19">
        <v>4400.2700000000004</v>
      </c>
      <c r="C166" s="38">
        <v>0.23799999999999999</v>
      </c>
      <c r="D166" s="20">
        <v>6.9999999999999999E-4</v>
      </c>
      <c r="E166" s="21">
        <f t="shared" si="6"/>
        <v>-1.0748457761550978E-2</v>
      </c>
      <c r="F166" s="21">
        <f t="shared" si="7"/>
        <v>2.0999999999999991E-2</v>
      </c>
      <c r="G166" s="21">
        <f t="shared" si="8"/>
        <v>0</v>
      </c>
    </row>
    <row r="167" spans="1:7" x14ac:dyDescent="0.25">
      <c r="A167" s="18">
        <v>44425</v>
      </c>
      <c r="B167" s="19">
        <v>4448.08</v>
      </c>
      <c r="C167" s="38">
        <v>0.217</v>
      </c>
      <c r="D167" s="20">
        <v>6.9999999999999999E-4</v>
      </c>
      <c r="E167" s="21">
        <f t="shared" si="6"/>
        <v>-7.0607249129965854E-3</v>
      </c>
      <c r="F167" s="21">
        <f t="shared" si="7"/>
        <v>1.0599999999999998E-2</v>
      </c>
      <c r="G167" s="21">
        <f t="shared" si="8"/>
        <v>1.0000000000000005E-4</v>
      </c>
    </row>
    <row r="168" spans="1:7" x14ac:dyDescent="0.25">
      <c r="A168" s="18">
        <v>44424</v>
      </c>
      <c r="B168" s="19">
        <v>4479.71</v>
      </c>
      <c r="C168" s="38">
        <v>0.2064</v>
      </c>
      <c r="D168" s="20">
        <v>5.9999999999999995E-4</v>
      </c>
      <c r="E168" s="21">
        <f t="shared" si="6"/>
        <v>2.6208594449417255E-3</v>
      </c>
      <c r="F168" s="21">
        <f t="shared" si="7"/>
        <v>3.7999999999999978E-3</v>
      </c>
      <c r="G168" s="21">
        <f t="shared" si="8"/>
        <v>0</v>
      </c>
    </row>
    <row r="169" spans="1:7" x14ac:dyDescent="0.25">
      <c r="A169" s="18">
        <v>44421</v>
      </c>
      <c r="B169" s="19">
        <v>4468</v>
      </c>
      <c r="C169" s="38">
        <v>0.2026</v>
      </c>
      <c r="D169" s="20">
        <v>5.9999999999999995E-4</v>
      </c>
      <c r="E169" s="21">
        <f t="shared" si="6"/>
        <v>1.6073241975147479E-3</v>
      </c>
      <c r="F169" s="21">
        <f t="shared" si="7"/>
        <v>9.9999999999988987E-5</v>
      </c>
      <c r="G169" s="21">
        <f t="shared" si="8"/>
        <v>0</v>
      </c>
    </row>
    <row r="170" spans="1:7" x14ac:dyDescent="0.25">
      <c r="A170" s="18">
        <v>44420</v>
      </c>
      <c r="B170" s="19">
        <v>4460.83</v>
      </c>
      <c r="C170" s="38">
        <v>0.20250000000000001</v>
      </c>
      <c r="D170" s="20">
        <v>5.9999999999999995E-4</v>
      </c>
      <c r="E170" s="21">
        <f t="shared" si="6"/>
        <v>2.9520875958359838E-3</v>
      </c>
      <c r="F170" s="21">
        <f t="shared" si="7"/>
        <v>-4.1999999999999815E-3</v>
      </c>
      <c r="G170" s="21">
        <f t="shared" si="8"/>
        <v>9.9999999999999937E-5</v>
      </c>
    </row>
    <row r="171" spans="1:7" x14ac:dyDescent="0.25">
      <c r="A171" s="18">
        <v>44419</v>
      </c>
      <c r="B171" s="19">
        <v>4447.7</v>
      </c>
      <c r="C171" s="38">
        <v>0.20669999999999999</v>
      </c>
      <c r="D171" s="20">
        <v>5.0000000000000001E-4</v>
      </c>
      <c r="E171" s="21">
        <f t="shared" si="6"/>
        <v>2.4680227644109376E-3</v>
      </c>
      <c r="F171" s="21">
        <f t="shared" si="7"/>
        <v>-5.4000000000000159E-3</v>
      </c>
      <c r="G171" s="21">
        <f t="shared" si="8"/>
        <v>0</v>
      </c>
    </row>
    <row r="172" spans="1:7" x14ac:dyDescent="0.25">
      <c r="A172" s="18">
        <v>44418</v>
      </c>
      <c r="B172" s="19">
        <v>4436.75</v>
      </c>
      <c r="C172" s="38">
        <v>0.21210000000000001</v>
      </c>
      <c r="D172" s="20">
        <v>5.0000000000000001E-4</v>
      </c>
      <c r="E172" s="21">
        <f t="shared" si="6"/>
        <v>9.9270138865370505E-4</v>
      </c>
      <c r="F172" s="21">
        <f t="shared" si="7"/>
        <v>-5.9999999999998943E-4</v>
      </c>
      <c r="G172" s="21">
        <f t="shared" si="8"/>
        <v>-9.9999999999999937E-5</v>
      </c>
    </row>
    <row r="173" spans="1:7" x14ac:dyDescent="0.25">
      <c r="A173" s="18">
        <v>44417</v>
      </c>
      <c r="B173" s="19">
        <v>4432.3500000000004</v>
      </c>
      <c r="C173" s="38">
        <v>0.2127</v>
      </c>
      <c r="D173" s="20">
        <v>5.9999999999999995E-4</v>
      </c>
      <c r="E173" s="21">
        <f t="shared" si="6"/>
        <v>-9.3992588785807296E-4</v>
      </c>
      <c r="F173" s="21">
        <f t="shared" si="7"/>
        <v>4.0000000000000036E-3</v>
      </c>
      <c r="G173" s="21">
        <f t="shared" si="8"/>
        <v>0</v>
      </c>
    </row>
    <row r="174" spans="1:7" x14ac:dyDescent="0.25">
      <c r="A174" s="18">
        <v>44414</v>
      </c>
      <c r="B174" s="19">
        <v>4436.5200000000004</v>
      </c>
      <c r="C174" s="38">
        <v>0.2087</v>
      </c>
      <c r="D174" s="20">
        <v>5.9999999999999995E-4</v>
      </c>
      <c r="E174" s="21">
        <f t="shared" si="6"/>
        <v>1.6752839177258672E-3</v>
      </c>
      <c r="F174" s="21">
        <f t="shared" si="7"/>
        <v>-6.5000000000000058E-3</v>
      </c>
      <c r="G174" s="21">
        <f t="shared" si="8"/>
        <v>9.9999999999999937E-5</v>
      </c>
    </row>
    <row r="175" spans="1:7" x14ac:dyDescent="0.25">
      <c r="A175" s="18">
        <v>44413</v>
      </c>
      <c r="B175" s="19">
        <v>4429.1000000000004</v>
      </c>
      <c r="C175" s="38">
        <v>0.2152</v>
      </c>
      <c r="D175" s="20">
        <v>5.0000000000000001E-4</v>
      </c>
      <c r="E175" s="21">
        <f t="shared" si="6"/>
        <v>6.0054603353427716E-3</v>
      </c>
      <c r="F175" s="21">
        <f t="shared" si="7"/>
        <v>-6.5000000000000058E-3</v>
      </c>
      <c r="G175" s="21">
        <f t="shared" si="8"/>
        <v>0</v>
      </c>
    </row>
    <row r="176" spans="1:7" x14ac:dyDescent="0.25">
      <c r="A176" s="18">
        <v>44412</v>
      </c>
      <c r="B176" s="19">
        <v>4402.66</v>
      </c>
      <c r="C176" s="38">
        <v>0.22170000000000001</v>
      </c>
      <c r="D176" s="20">
        <v>5.0000000000000001E-4</v>
      </c>
      <c r="E176" s="21">
        <f t="shared" si="6"/>
        <v>-4.6324452030791496E-3</v>
      </c>
      <c r="F176" s="21">
        <f t="shared" si="7"/>
        <v>-9.9999999999988987E-5</v>
      </c>
      <c r="G176" s="21">
        <f t="shared" si="8"/>
        <v>0</v>
      </c>
    </row>
    <row r="177" spans="1:7" x14ac:dyDescent="0.25">
      <c r="A177" s="18">
        <v>44411</v>
      </c>
      <c r="B177" s="19">
        <v>4423.1499999999996</v>
      </c>
      <c r="C177" s="38">
        <v>0.2218</v>
      </c>
      <c r="D177" s="20">
        <v>5.0000000000000001E-4</v>
      </c>
      <c r="E177" s="21">
        <f t="shared" si="6"/>
        <v>8.2034847144849543E-3</v>
      </c>
      <c r="F177" s="21">
        <f t="shared" si="7"/>
        <v>-8.7000000000000133E-3</v>
      </c>
      <c r="G177" s="21">
        <f t="shared" si="8"/>
        <v>0</v>
      </c>
    </row>
    <row r="178" spans="1:7" x14ac:dyDescent="0.25">
      <c r="A178" s="18">
        <v>44410</v>
      </c>
      <c r="B178" s="19">
        <v>4387.16</v>
      </c>
      <c r="C178" s="38">
        <v>0.23050000000000001</v>
      </c>
      <c r="D178" s="20">
        <v>5.0000000000000001E-4</v>
      </c>
      <c r="E178" s="21">
        <f t="shared" si="6"/>
        <v>-1.8428943907755624E-3</v>
      </c>
      <c r="F178" s="21">
        <f t="shared" si="7"/>
        <v>8.7000000000000133E-3</v>
      </c>
      <c r="G178" s="21">
        <f t="shared" si="8"/>
        <v>-9.9999999999999937E-5</v>
      </c>
    </row>
    <row r="179" spans="1:7" x14ac:dyDescent="0.25">
      <c r="A179" s="18">
        <v>44407</v>
      </c>
      <c r="B179" s="19">
        <v>4395.26</v>
      </c>
      <c r="C179" s="38">
        <v>0.2218</v>
      </c>
      <c r="D179" s="20">
        <v>5.9999999999999995E-4</v>
      </c>
      <c r="E179" s="21">
        <f t="shared" si="6"/>
        <v>-5.4060169942181657E-3</v>
      </c>
      <c r="F179" s="21">
        <f t="shared" si="7"/>
        <v>3.0000000000000027E-3</v>
      </c>
      <c r="G179" s="21">
        <f t="shared" si="8"/>
        <v>0</v>
      </c>
    </row>
    <row r="180" spans="1:7" x14ac:dyDescent="0.25">
      <c r="A180" s="18">
        <v>44406</v>
      </c>
      <c r="B180" s="19">
        <v>4419.1499999999996</v>
      </c>
      <c r="C180" s="38">
        <v>0.21879999999999999</v>
      </c>
      <c r="D180" s="20">
        <v>5.9999999999999995E-4</v>
      </c>
      <c r="E180" s="21">
        <f t="shared" si="6"/>
        <v>4.2062063699823682E-3</v>
      </c>
      <c r="F180" s="21">
        <f t="shared" si="7"/>
        <v>-4.7000000000000097E-3</v>
      </c>
      <c r="G180" s="21">
        <f t="shared" si="8"/>
        <v>9.9999999999999937E-5</v>
      </c>
    </row>
    <row r="181" spans="1:7" x14ac:dyDescent="0.25">
      <c r="A181" s="18">
        <v>44405</v>
      </c>
      <c r="B181" s="19">
        <v>4400.6400000000003</v>
      </c>
      <c r="C181" s="38">
        <v>0.2235</v>
      </c>
      <c r="D181" s="20">
        <v>5.0000000000000001E-4</v>
      </c>
      <c r="E181" s="21">
        <f t="shared" si="6"/>
        <v>-1.8630181803303003E-4</v>
      </c>
      <c r="F181" s="21">
        <f t="shared" si="7"/>
        <v>-6.5000000000000058E-3</v>
      </c>
      <c r="G181" s="21">
        <f t="shared" si="8"/>
        <v>0</v>
      </c>
    </row>
    <row r="182" spans="1:7" x14ac:dyDescent="0.25">
      <c r="A182" s="18">
        <v>44404</v>
      </c>
      <c r="B182" s="19">
        <v>4401.46</v>
      </c>
      <c r="C182" s="38">
        <v>0.23</v>
      </c>
      <c r="D182" s="20">
        <v>5.0000000000000001E-4</v>
      </c>
      <c r="E182" s="21">
        <f t="shared" si="6"/>
        <v>-4.7124799312575627E-3</v>
      </c>
      <c r="F182" s="21">
        <f t="shared" si="7"/>
        <v>1.2600000000000999E-2</v>
      </c>
      <c r="G182" s="21">
        <f t="shared" si="8"/>
        <v>0</v>
      </c>
    </row>
    <row r="183" spans="1:7" x14ac:dyDescent="0.25">
      <c r="A183" s="18">
        <v>44403</v>
      </c>
      <c r="B183" s="19">
        <v>4422.3</v>
      </c>
      <c r="C183" s="38">
        <v>0.21739999999999901</v>
      </c>
      <c r="D183" s="20">
        <v>5.0000000000000001E-4</v>
      </c>
      <c r="E183" s="21">
        <f t="shared" si="6"/>
        <v>2.382253008416102E-3</v>
      </c>
      <c r="F183" s="21">
        <f t="shared" si="7"/>
        <v>8.999999999990127E-4</v>
      </c>
      <c r="G183" s="21">
        <f t="shared" si="8"/>
        <v>0</v>
      </c>
    </row>
    <row r="184" spans="1:7" x14ac:dyDescent="0.25">
      <c r="A184" s="18">
        <v>44400</v>
      </c>
      <c r="B184" s="19">
        <v>4411.79</v>
      </c>
      <c r="C184" s="38">
        <v>0.2165</v>
      </c>
      <c r="D184" s="20">
        <v>5.0000000000000001E-4</v>
      </c>
      <c r="E184" s="21">
        <f t="shared" si="6"/>
        <v>1.0145438559535647E-2</v>
      </c>
      <c r="F184" s="21">
        <f t="shared" si="7"/>
        <v>-2.0999999999999908E-3</v>
      </c>
      <c r="G184" s="21">
        <f t="shared" si="8"/>
        <v>0</v>
      </c>
    </row>
    <row r="185" spans="1:7" x14ac:dyDescent="0.25">
      <c r="A185" s="18">
        <v>44399</v>
      </c>
      <c r="B185" s="19">
        <v>4367.4799999999996</v>
      </c>
      <c r="C185" s="38">
        <v>0.21859999999999999</v>
      </c>
      <c r="D185" s="20">
        <v>5.0000000000000001E-4</v>
      </c>
      <c r="E185" s="21">
        <f t="shared" si="6"/>
        <v>2.0166609692362503E-3</v>
      </c>
      <c r="F185" s="21">
        <f t="shared" si="7"/>
        <v>-1.0000000000001674E-4</v>
      </c>
      <c r="G185" s="21">
        <f t="shared" si="8"/>
        <v>0</v>
      </c>
    </row>
    <row r="186" spans="1:7" x14ac:dyDescent="0.25">
      <c r="A186" s="18">
        <v>44398</v>
      </c>
      <c r="B186" s="19">
        <v>4358.6899999999996</v>
      </c>
      <c r="C186" s="38">
        <v>0.21870000000000001</v>
      </c>
      <c r="D186" s="20">
        <v>5.0000000000000001E-4</v>
      </c>
      <c r="E186" s="21">
        <f t="shared" si="6"/>
        <v>8.2418472100778128E-3</v>
      </c>
      <c r="F186" s="21">
        <f t="shared" si="7"/>
        <v>-1.3299999999999007E-2</v>
      </c>
      <c r="G186" s="21">
        <f t="shared" si="8"/>
        <v>0</v>
      </c>
    </row>
    <row r="187" spans="1:7" x14ac:dyDescent="0.25">
      <c r="A187" s="18">
        <v>44397</v>
      </c>
      <c r="B187" s="19">
        <v>4323.0600000000004</v>
      </c>
      <c r="C187" s="38">
        <v>0.23199999999999901</v>
      </c>
      <c r="D187" s="20">
        <v>5.0000000000000001E-4</v>
      </c>
      <c r="E187" s="21">
        <f t="shared" si="6"/>
        <v>1.516265155019747E-2</v>
      </c>
      <c r="F187" s="21">
        <f t="shared" si="7"/>
        <v>-1.7000000000000987E-2</v>
      </c>
      <c r="G187" s="21">
        <f t="shared" si="8"/>
        <v>0</v>
      </c>
    </row>
    <row r="188" spans="1:7" x14ac:dyDescent="0.25">
      <c r="A188" s="18">
        <v>44396</v>
      </c>
      <c r="B188" s="19">
        <v>4258.49</v>
      </c>
      <c r="C188" s="38">
        <v>0.249</v>
      </c>
      <c r="D188" s="20">
        <v>5.0000000000000001E-4</v>
      </c>
      <c r="E188" s="21">
        <f t="shared" si="6"/>
        <v>-1.5869531055010655E-2</v>
      </c>
      <c r="F188" s="21">
        <f t="shared" si="7"/>
        <v>2.8299999999999992E-2</v>
      </c>
      <c r="G188" s="21">
        <f t="shared" si="8"/>
        <v>0</v>
      </c>
    </row>
    <row r="189" spans="1:7" x14ac:dyDescent="0.25">
      <c r="A189" s="18">
        <v>44393</v>
      </c>
      <c r="B189" s="19">
        <v>4327.16</v>
      </c>
      <c r="C189" s="38">
        <v>0.22070000000000001</v>
      </c>
      <c r="D189" s="20">
        <v>5.0000000000000001E-4</v>
      </c>
      <c r="E189" s="21">
        <f t="shared" si="6"/>
        <v>-7.5389389522548811E-3</v>
      </c>
      <c r="F189" s="21">
        <f t="shared" si="7"/>
        <v>9.8000000000000032E-3</v>
      </c>
      <c r="G189" s="21">
        <f t="shared" si="8"/>
        <v>0</v>
      </c>
    </row>
    <row r="190" spans="1:7" x14ac:dyDescent="0.25">
      <c r="A190" s="18">
        <v>44392</v>
      </c>
      <c r="B190" s="19">
        <v>4360.03</v>
      </c>
      <c r="C190" s="38">
        <v>0.2109</v>
      </c>
      <c r="D190" s="20">
        <v>5.0000000000000001E-4</v>
      </c>
      <c r="E190" s="21">
        <f t="shared" si="6"/>
        <v>-3.2622362435132946E-3</v>
      </c>
      <c r="F190" s="21">
        <f t="shared" si="7"/>
        <v>4.7000000000000097E-3</v>
      </c>
      <c r="G190" s="21">
        <f t="shared" si="8"/>
        <v>-9.9999999999999937E-5</v>
      </c>
    </row>
    <row r="191" spans="1:7" x14ac:dyDescent="0.25">
      <c r="A191" s="18">
        <v>44391</v>
      </c>
      <c r="B191" s="19">
        <v>4374.3</v>
      </c>
      <c r="C191" s="38">
        <v>0.20619999999999999</v>
      </c>
      <c r="D191" s="20">
        <v>5.9999999999999995E-4</v>
      </c>
      <c r="E191" s="21">
        <f t="shared" si="6"/>
        <v>1.1649703264435818E-3</v>
      </c>
      <c r="F191" s="21">
        <f t="shared" si="7"/>
        <v>-5.0999999999999934E-3</v>
      </c>
      <c r="G191" s="21">
        <f t="shared" si="8"/>
        <v>9.9999999999999937E-5</v>
      </c>
    </row>
    <row r="192" spans="1:7" x14ac:dyDescent="0.25">
      <c r="A192" s="18">
        <v>44390</v>
      </c>
      <c r="B192" s="19">
        <v>4369.21</v>
      </c>
      <c r="C192" s="38">
        <v>0.21129999999999999</v>
      </c>
      <c r="D192" s="20">
        <v>5.0000000000000001E-4</v>
      </c>
      <c r="E192" s="21">
        <f t="shared" si="6"/>
        <v>-3.516830382495284E-3</v>
      </c>
      <c r="F192" s="21">
        <f t="shared" si="7"/>
        <v>6.6999999999999837E-3</v>
      </c>
      <c r="G192" s="21">
        <f t="shared" si="8"/>
        <v>0</v>
      </c>
    </row>
    <row r="193" spans="1:7" x14ac:dyDescent="0.25">
      <c r="A193" s="18">
        <v>44389</v>
      </c>
      <c r="B193" s="19">
        <v>4384.63</v>
      </c>
      <c r="C193" s="38">
        <v>0.2046</v>
      </c>
      <c r="D193" s="20">
        <v>5.0000000000000001E-4</v>
      </c>
      <c r="E193" s="21">
        <f t="shared" si="6"/>
        <v>3.4511562975592103E-3</v>
      </c>
      <c r="F193" s="21">
        <f t="shared" si="7"/>
        <v>2.0000000000000573E-4</v>
      </c>
      <c r="G193" s="21">
        <f t="shared" si="8"/>
        <v>-9.9999999999999937E-5</v>
      </c>
    </row>
    <row r="194" spans="1:7" x14ac:dyDescent="0.25">
      <c r="A194" s="18">
        <v>44386</v>
      </c>
      <c r="B194" s="19">
        <v>4369.55</v>
      </c>
      <c r="C194" s="38">
        <v>0.2044</v>
      </c>
      <c r="D194" s="20">
        <v>5.9999999999999995E-4</v>
      </c>
      <c r="E194" s="21">
        <f t="shared" si="6"/>
        <v>1.1277951870247049E-2</v>
      </c>
      <c r="F194" s="21">
        <f t="shared" si="7"/>
        <v>-1.5399999999999997E-2</v>
      </c>
      <c r="G194" s="21">
        <f t="shared" si="8"/>
        <v>0</v>
      </c>
    </row>
    <row r="195" spans="1:7" x14ac:dyDescent="0.25">
      <c r="A195" s="18">
        <v>44385</v>
      </c>
      <c r="B195" s="19">
        <v>4320.82</v>
      </c>
      <c r="C195" s="38">
        <v>0.2198</v>
      </c>
      <c r="D195" s="20">
        <v>5.9999999999999995E-4</v>
      </c>
      <c r="E195" s="21">
        <f t="shared" ref="E195:E258" si="9">B195/B196-1</f>
        <v>-8.56101125941644E-3</v>
      </c>
      <c r="F195" s="21">
        <f t="shared" ref="F195:F258" si="10">C195 - C196</f>
        <v>1.5699999999999992E-2</v>
      </c>
      <c r="G195" s="21">
        <f t="shared" ref="G195:G258" si="11">D195 - D196</f>
        <v>9.9999999999999937E-5</v>
      </c>
    </row>
    <row r="196" spans="1:7" x14ac:dyDescent="0.25">
      <c r="A196" s="18">
        <v>44384</v>
      </c>
      <c r="B196" s="19">
        <v>4358.13</v>
      </c>
      <c r="C196" s="38">
        <v>0.2041</v>
      </c>
      <c r="D196" s="20">
        <v>5.0000000000000001E-4</v>
      </c>
      <c r="E196" s="21">
        <f t="shared" si="9"/>
        <v>3.359011313352811E-3</v>
      </c>
      <c r="F196" s="21">
        <f t="shared" si="10"/>
        <v>1.5000000000000013E-3</v>
      </c>
      <c r="G196" s="21">
        <f t="shared" si="11"/>
        <v>0</v>
      </c>
    </row>
    <row r="197" spans="1:7" x14ac:dyDescent="0.25">
      <c r="A197" s="18">
        <v>44383</v>
      </c>
      <c r="B197" s="19">
        <v>4343.54</v>
      </c>
      <c r="C197" s="38">
        <v>0.2026</v>
      </c>
      <c r="D197" s="20">
        <v>5.0000000000000001E-4</v>
      </c>
      <c r="E197" s="21">
        <f t="shared" si="9"/>
        <v>-2.0219008625245172E-3</v>
      </c>
      <c r="F197" s="21">
        <f t="shared" si="10"/>
        <v>9.5999999999999974E-3</v>
      </c>
      <c r="G197" s="21">
        <f t="shared" si="11"/>
        <v>0</v>
      </c>
    </row>
    <row r="198" spans="1:7" x14ac:dyDescent="0.25">
      <c r="A198" s="18">
        <v>44379</v>
      </c>
      <c r="B198" s="19">
        <v>4352.34</v>
      </c>
      <c r="C198" s="38">
        <v>0.193</v>
      </c>
      <c r="D198" s="20">
        <v>5.0000000000000001E-4</v>
      </c>
      <c r="E198" s="21">
        <f t="shared" si="9"/>
        <v>7.5001041681135305E-3</v>
      </c>
      <c r="F198" s="21">
        <f t="shared" si="10"/>
        <v>-1.5000000000000013E-3</v>
      </c>
      <c r="G198" s="21">
        <f t="shared" si="11"/>
        <v>0</v>
      </c>
    </row>
    <row r="199" spans="1:7" x14ac:dyDescent="0.25">
      <c r="A199" s="18">
        <v>44378</v>
      </c>
      <c r="B199" s="19">
        <v>4319.9399999999996</v>
      </c>
      <c r="C199" s="38">
        <v>0.19450000000000001</v>
      </c>
      <c r="D199" s="20">
        <v>5.0000000000000001E-4</v>
      </c>
      <c r="E199" s="21">
        <f t="shared" si="9"/>
        <v>5.2216404886560319E-3</v>
      </c>
      <c r="F199" s="21">
        <f t="shared" si="10"/>
        <v>-5.9999999999998943E-4</v>
      </c>
      <c r="G199" s="21">
        <f t="shared" si="11"/>
        <v>0</v>
      </c>
    </row>
    <row r="200" spans="1:7" x14ac:dyDescent="0.25">
      <c r="A200" s="18">
        <v>44377</v>
      </c>
      <c r="B200" s="19">
        <v>4297.5</v>
      </c>
      <c r="C200" s="38">
        <v>0.1951</v>
      </c>
      <c r="D200" s="20">
        <v>5.0000000000000001E-4</v>
      </c>
      <c r="E200" s="21">
        <f t="shared" si="9"/>
        <v>1.3281140780092571E-3</v>
      </c>
      <c r="F200" s="21">
        <f t="shared" si="10"/>
        <v>2.0000000000000573E-4</v>
      </c>
      <c r="G200" s="21">
        <f t="shared" si="11"/>
        <v>9.9999999999999991E-5</v>
      </c>
    </row>
    <row r="201" spans="1:7" x14ac:dyDescent="0.25">
      <c r="A201" s="18">
        <v>44376</v>
      </c>
      <c r="B201" s="19">
        <v>4291.8</v>
      </c>
      <c r="C201" s="38">
        <v>0.19489999999999999</v>
      </c>
      <c r="D201" s="20">
        <v>4.0000000000000002E-4</v>
      </c>
      <c r="E201" s="21">
        <f t="shared" si="9"/>
        <v>2.7734984069871516E-4</v>
      </c>
      <c r="F201" s="21">
        <f t="shared" si="10"/>
        <v>4.699999999999982E-3</v>
      </c>
      <c r="G201" s="21">
        <f t="shared" si="11"/>
        <v>-9.9999999999999991E-5</v>
      </c>
    </row>
    <row r="202" spans="1:7" x14ac:dyDescent="0.25">
      <c r="A202" s="18">
        <v>44375</v>
      </c>
      <c r="B202" s="19">
        <v>4290.6099999999997</v>
      </c>
      <c r="C202" s="38">
        <v>0.19020000000000001</v>
      </c>
      <c r="D202" s="20">
        <v>5.0000000000000001E-4</v>
      </c>
      <c r="E202" s="21">
        <f t="shared" si="9"/>
        <v>2.3150419323942906E-3</v>
      </c>
      <c r="F202" s="21">
        <f t="shared" si="10"/>
        <v>2.0000000000000573E-4</v>
      </c>
      <c r="G202" s="21">
        <f t="shared" si="11"/>
        <v>-9.9999999999999937E-5</v>
      </c>
    </row>
    <row r="203" spans="1:7" x14ac:dyDescent="0.25">
      <c r="A203" s="18">
        <v>44372</v>
      </c>
      <c r="B203" s="19">
        <v>4280.7</v>
      </c>
      <c r="C203" s="38">
        <v>0.19</v>
      </c>
      <c r="D203" s="20">
        <v>5.9999999999999995E-4</v>
      </c>
      <c r="E203" s="21">
        <f t="shared" si="9"/>
        <v>3.3306066579319449E-3</v>
      </c>
      <c r="F203" s="21">
        <f t="shared" si="10"/>
        <v>-2.5999999999999912E-3</v>
      </c>
      <c r="G203" s="21">
        <f t="shared" si="11"/>
        <v>9.9999999999999937E-5</v>
      </c>
    </row>
    <row r="204" spans="1:7" x14ac:dyDescent="0.25">
      <c r="A204" s="18">
        <v>44371</v>
      </c>
      <c r="B204" s="19">
        <v>4266.49</v>
      </c>
      <c r="C204" s="38">
        <v>0.19259999999999999</v>
      </c>
      <c r="D204" s="20">
        <v>5.0000000000000001E-4</v>
      </c>
      <c r="E204" s="21">
        <f t="shared" si="9"/>
        <v>5.8111574222505791E-3</v>
      </c>
      <c r="F204" s="21">
        <f t="shared" si="10"/>
        <v>-4.3999999999990158E-3</v>
      </c>
      <c r="G204" s="21">
        <f t="shared" si="11"/>
        <v>0</v>
      </c>
    </row>
    <row r="205" spans="1:7" x14ac:dyDescent="0.25">
      <c r="A205" s="18">
        <v>44370</v>
      </c>
      <c r="B205" s="19">
        <v>4241.84</v>
      </c>
      <c r="C205" s="38">
        <v>0.19699999999999901</v>
      </c>
      <c r="D205" s="20">
        <v>5.0000000000000001E-4</v>
      </c>
      <c r="E205" s="21">
        <f t="shared" si="9"/>
        <v>-1.0832603310065858E-3</v>
      </c>
      <c r="F205" s="21">
        <f t="shared" si="10"/>
        <v>-3.7000000000009803E-3</v>
      </c>
      <c r="G205" s="21">
        <f t="shared" si="11"/>
        <v>9.9999999999999991E-5</v>
      </c>
    </row>
    <row r="206" spans="1:7" x14ac:dyDescent="0.25">
      <c r="A206" s="18">
        <v>44369</v>
      </c>
      <c r="B206" s="19">
        <v>4246.4399999999996</v>
      </c>
      <c r="C206" s="38">
        <v>0.20069999999999999</v>
      </c>
      <c r="D206" s="20">
        <v>4.0000000000000002E-4</v>
      </c>
      <c r="E206" s="21">
        <f t="shared" si="9"/>
        <v>5.124515064653945E-3</v>
      </c>
      <c r="F206" s="21">
        <f t="shared" si="10"/>
        <v>-1.0500000000000009E-2</v>
      </c>
      <c r="G206" s="21">
        <f t="shared" si="11"/>
        <v>-9.9999999999999991E-5</v>
      </c>
    </row>
    <row r="207" spans="1:7" x14ac:dyDescent="0.25">
      <c r="A207" s="18">
        <v>44368</v>
      </c>
      <c r="B207" s="19">
        <v>4224.79</v>
      </c>
      <c r="C207" s="38">
        <v>0.2112</v>
      </c>
      <c r="D207" s="20">
        <v>5.0000000000000001E-4</v>
      </c>
      <c r="E207" s="21">
        <f t="shared" si="9"/>
        <v>1.4002328121062391E-2</v>
      </c>
      <c r="F207" s="21">
        <f t="shared" si="10"/>
        <v>-1.8100000000000005E-2</v>
      </c>
      <c r="G207" s="21">
        <f t="shared" si="11"/>
        <v>0</v>
      </c>
    </row>
    <row r="208" spans="1:7" x14ac:dyDescent="0.25">
      <c r="A208" s="18">
        <v>44365</v>
      </c>
      <c r="B208" s="19">
        <v>4166.45</v>
      </c>
      <c r="C208" s="38">
        <v>0.2293</v>
      </c>
      <c r="D208" s="20">
        <v>5.0000000000000001E-4</v>
      </c>
      <c r="E208" s="21">
        <f t="shared" si="9"/>
        <v>-1.3124547000611053E-2</v>
      </c>
      <c r="F208" s="21">
        <f t="shared" si="10"/>
        <v>1.9500000000000017E-2</v>
      </c>
      <c r="G208" s="21">
        <f t="shared" si="11"/>
        <v>9.9999999999999991E-5</v>
      </c>
    </row>
    <row r="209" spans="1:7" x14ac:dyDescent="0.25">
      <c r="A209" s="18">
        <v>44364</v>
      </c>
      <c r="B209" s="19">
        <v>4221.8599999999997</v>
      </c>
      <c r="C209" s="38">
        <v>0.20979999999999999</v>
      </c>
      <c r="D209" s="20">
        <v>4.0000000000000002E-4</v>
      </c>
      <c r="E209" s="21">
        <f t="shared" si="9"/>
        <v>-4.3563700073401268E-4</v>
      </c>
      <c r="F209" s="21">
        <f t="shared" si="10"/>
        <v>-2.8000000000000247E-3</v>
      </c>
      <c r="G209" s="21">
        <f t="shared" si="11"/>
        <v>0</v>
      </c>
    </row>
    <row r="210" spans="1:7" x14ac:dyDescent="0.25">
      <c r="A210" s="18">
        <v>44363</v>
      </c>
      <c r="B210" s="19">
        <v>4223.7</v>
      </c>
      <c r="C210" s="38">
        <v>0.21260000000000001</v>
      </c>
      <c r="D210" s="20">
        <v>4.0000000000000002E-4</v>
      </c>
      <c r="E210" s="21">
        <f t="shared" si="9"/>
        <v>-5.3902072015429292E-3</v>
      </c>
      <c r="F210" s="21">
        <f t="shared" si="10"/>
        <v>5.8000000000009988E-3</v>
      </c>
      <c r="G210" s="21">
        <f t="shared" si="11"/>
        <v>1.0000000000000005E-4</v>
      </c>
    </row>
    <row r="211" spans="1:7" x14ac:dyDescent="0.25">
      <c r="A211" s="18">
        <v>44362</v>
      </c>
      <c r="B211" s="19">
        <v>4246.59</v>
      </c>
      <c r="C211" s="38">
        <v>0.20679999999999901</v>
      </c>
      <c r="D211" s="20">
        <v>2.9999999999999997E-4</v>
      </c>
      <c r="E211" s="21">
        <f t="shared" si="9"/>
        <v>-2.0116799642784233E-3</v>
      </c>
      <c r="F211" s="21">
        <f t="shared" si="10"/>
        <v>5.3999999999990167E-3</v>
      </c>
      <c r="G211" s="21">
        <f t="shared" si="11"/>
        <v>0</v>
      </c>
    </row>
    <row r="212" spans="1:7" x14ac:dyDescent="0.25">
      <c r="A212" s="18">
        <v>44361</v>
      </c>
      <c r="B212" s="19">
        <v>4255.1499999999996</v>
      </c>
      <c r="C212" s="38">
        <v>0.2014</v>
      </c>
      <c r="D212" s="20">
        <v>2.9999999999999997E-4</v>
      </c>
      <c r="E212" s="21">
        <f t="shared" si="9"/>
        <v>1.8152110447704484E-3</v>
      </c>
      <c r="F212" s="21">
        <f t="shared" si="10"/>
        <v>5.0000000000000044E-3</v>
      </c>
      <c r="G212" s="21">
        <f t="shared" si="11"/>
        <v>0</v>
      </c>
    </row>
    <row r="213" spans="1:7" x14ac:dyDescent="0.25">
      <c r="A213" s="18">
        <v>44358</v>
      </c>
      <c r="B213" s="19">
        <v>4247.4399999999996</v>
      </c>
      <c r="C213" s="38">
        <v>0.19639999999999999</v>
      </c>
      <c r="D213" s="20">
        <v>2.9999999999999997E-4</v>
      </c>
      <c r="E213" s="21">
        <f t="shared" si="9"/>
        <v>1.9484900381676606E-3</v>
      </c>
      <c r="F213" s="21">
        <f t="shared" si="10"/>
        <v>-4.3999999999990158E-3</v>
      </c>
      <c r="G213" s="21">
        <f t="shared" si="11"/>
        <v>0</v>
      </c>
    </row>
    <row r="214" spans="1:7" x14ac:dyDescent="0.25">
      <c r="A214" s="18">
        <v>44357</v>
      </c>
      <c r="B214" s="19">
        <v>4239.18</v>
      </c>
      <c r="C214" s="38">
        <v>0.20079999999999901</v>
      </c>
      <c r="D214" s="20">
        <v>2.9999999999999997E-4</v>
      </c>
      <c r="E214" s="21">
        <f t="shared" si="9"/>
        <v>4.652154850635748E-3</v>
      </c>
      <c r="F214" s="21">
        <f t="shared" si="10"/>
        <v>-1.2000000000000982E-2</v>
      </c>
      <c r="G214" s="21">
        <f t="shared" si="11"/>
        <v>0</v>
      </c>
    </row>
    <row r="215" spans="1:7" x14ac:dyDescent="0.25">
      <c r="A215" s="18">
        <v>44356</v>
      </c>
      <c r="B215" s="19">
        <v>4219.55</v>
      </c>
      <c r="C215" s="38">
        <v>0.21279999999999999</v>
      </c>
      <c r="D215" s="20">
        <v>2.9999999999999997E-4</v>
      </c>
      <c r="E215" s="21">
        <f t="shared" si="9"/>
        <v>-1.8238764589828538E-3</v>
      </c>
      <c r="F215" s="21">
        <f t="shared" si="10"/>
        <v>4.2999999999999983E-3</v>
      </c>
      <c r="G215" s="21">
        <f t="shared" si="11"/>
        <v>9.9999999999999964E-5</v>
      </c>
    </row>
    <row r="216" spans="1:7" x14ac:dyDescent="0.25">
      <c r="A216" s="18">
        <v>44355</v>
      </c>
      <c r="B216" s="19">
        <v>4227.26</v>
      </c>
      <c r="C216" s="38">
        <v>0.20849999999999999</v>
      </c>
      <c r="D216" s="20">
        <v>2.0000000000000001E-4</v>
      </c>
      <c r="E216" s="21">
        <f t="shared" si="9"/>
        <v>1.7508493985585183E-4</v>
      </c>
      <c r="F216" s="21">
        <f t="shared" si="10"/>
        <v>3.0000000000000027E-3</v>
      </c>
      <c r="G216" s="21">
        <f t="shared" si="11"/>
        <v>0</v>
      </c>
    </row>
    <row r="217" spans="1:7" x14ac:dyDescent="0.25">
      <c r="A217" s="18">
        <v>44354</v>
      </c>
      <c r="B217" s="19">
        <v>4226.5200000000004</v>
      </c>
      <c r="C217" s="38">
        <v>0.20549999999999999</v>
      </c>
      <c r="D217" s="20">
        <v>2.0000000000000001E-4</v>
      </c>
      <c r="E217" s="21">
        <f t="shared" si="9"/>
        <v>-7.9671102558220852E-4</v>
      </c>
      <c r="F217" s="21">
        <f t="shared" si="10"/>
        <v>-7.0000000000000617E-4</v>
      </c>
      <c r="G217" s="21">
        <f t="shared" si="11"/>
        <v>0</v>
      </c>
    </row>
    <row r="218" spans="1:7" x14ac:dyDescent="0.25">
      <c r="A218" s="18">
        <v>44351</v>
      </c>
      <c r="B218" s="19">
        <v>4229.8900000000003</v>
      </c>
      <c r="C218" s="38">
        <v>0.20619999999999999</v>
      </c>
      <c r="D218" s="20">
        <v>2.0000000000000001E-4</v>
      </c>
      <c r="E218" s="21">
        <f t="shared" si="9"/>
        <v>8.8340865998068896E-3</v>
      </c>
      <c r="F218" s="21">
        <f t="shared" si="10"/>
        <v>-1.2000000000000011E-2</v>
      </c>
      <c r="G218" s="21">
        <f t="shared" si="11"/>
        <v>0</v>
      </c>
    </row>
    <row r="219" spans="1:7" x14ac:dyDescent="0.25">
      <c r="A219" s="18">
        <v>44350</v>
      </c>
      <c r="B219" s="19">
        <v>4192.8500000000004</v>
      </c>
      <c r="C219" s="38">
        <v>0.21820000000000001</v>
      </c>
      <c r="D219" s="20">
        <v>2.0000000000000001E-4</v>
      </c>
      <c r="E219" s="21">
        <f t="shared" si="9"/>
        <v>-3.6286988013648491E-3</v>
      </c>
      <c r="F219" s="21">
        <f t="shared" si="10"/>
        <v>4.0000000000000036E-3</v>
      </c>
      <c r="G219" s="21">
        <f t="shared" si="11"/>
        <v>0</v>
      </c>
    </row>
    <row r="220" spans="1:7" x14ac:dyDescent="0.25">
      <c r="A220" s="18">
        <v>44349</v>
      </c>
      <c r="B220" s="19">
        <v>4208.12</v>
      </c>
      <c r="C220" s="38">
        <v>0.2142</v>
      </c>
      <c r="D220" s="20">
        <v>2.0000000000000001E-4</v>
      </c>
      <c r="E220" s="21">
        <f t="shared" si="9"/>
        <v>1.4469162597214869E-3</v>
      </c>
      <c r="F220" s="21">
        <f t="shared" si="10"/>
        <v>7.9999999999999516E-4</v>
      </c>
      <c r="G220" s="21">
        <f t="shared" si="11"/>
        <v>0</v>
      </c>
    </row>
    <row r="221" spans="1:7" x14ac:dyDescent="0.25">
      <c r="A221" s="18">
        <v>44348</v>
      </c>
      <c r="B221" s="19">
        <v>4202.04</v>
      </c>
      <c r="C221" s="38">
        <v>0.21340000000000001</v>
      </c>
      <c r="D221" s="20">
        <v>2.0000000000000001E-4</v>
      </c>
      <c r="E221" s="21">
        <f t="shared" si="9"/>
        <v>-4.923753184382651E-4</v>
      </c>
      <c r="F221" s="21">
        <f t="shared" si="10"/>
        <v>8.5999999999999965E-3</v>
      </c>
      <c r="G221" s="21">
        <f t="shared" si="11"/>
        <v>1E-4</v>
      </c>
    </row>
    <row r="222" spans="1:7" x14ac:dyDescent="0.25">
      <c r="A222" s="18">
        <v>44344</v>
      </c>
      <c r="B222" s="19">
        <v>4204.1099999999997</v>
      </c>
      <c r="C222" s="38">
        <v>0.20480000000000001</v>
      </c>
      <c r="D222" s="20">
        <v>1E-4</v>
      </c>
      <c r="E222" s="21">
        <f t="shared" si="9"/>
        <v>7.688865190149663E-4</v>
      </c>
      <c r="F222" s="21">
        <f t="shared" si="10"/>
        <v>1.7000000000010063E-3</v>
      </c>
      <c r="G222" s="21">
        <f t="shared" si="11"/>
        <v>-1E-4</v>
      </c>
    </row>
    <row r="223" spans="1:7" x14ac:dyDescent="0.25">
      <c r="A223" s="18">
        <v>44343</v>
      </c>
      <c r="B223" s="19">
        <v>4200.88</v>
      </c>
      <c r="C223" s="38">
        <v>0.203099999999999</v>
      </c>
      <c r="D223" s="20">
        <v>2.0000000000000001E-4</v>
      </c>
      <c r="E223" s="21">
        <f t="shared" si="9"/>
        <v>1.1653983922745859E-3</v>
      </c>
      <c r="F223" s="21">
        <f t="shared" si="10"/>
        <v>-9.9000000000009913E-3</v>
      </c>
      <c r="G223" s="21">
        <f t="shared" si="11"/>
        <v>0</v>
      </c>
    </row>
    <row r="224" spans="1:7" x14ac:dyDescent="0.25">
      <c r="A224" s="18">
        <v>44342</v>
      </c>
      <c r="B224" s="19">
        <v>4195.99</v>
      </c>
      <c r="C224" s="38">
        <v>0.21299999999999999</v>
      </c>
      <c r="D224" s="20">
        <v>2.0000000000000001E-4</v>
      </c>
      <c r="E224" s="21">
        <f t="shared" si="9"/>
        <v>1.876732575158746E-3</v>
      </c>
      <c r="F224" s="21">
        <f t="shared" si="10"/>
        <v>-1.0999999999999011E-2</v>
      </c>
      <c r="G224" s="21">
        <f t="shared" si="11"/>
        <v>0</v>
      </c>
    </row>
    <row r="225" spans="1:7" x14ac:dyDescent="0.25">
      <c r="A225" s="18">
        <v>44341</v>
      </c>
      <c r="B225" s="19">
        <v>4188.13</v>
      </c>
      <c r="C225" s="38">
        <v>0.22399999999999901</v>
      </c>
      <c r="D225" s="20">
        <v>2.0000000000000001E-4</v>
      </c>
      <c r="E225" s="21">
        <f t="shared" si="9"/>
        <v>-2.1253022956601031E-3</v>
      </c>
      <c r="F225" s="21">
        <f t="shared" si="10"/>
        <v>1.6999999999990079E-3</v>
      </c>
      <c r="G225" s="21">
        <f t="shared" si="11"/>
        <v>0</v>
      </c>
    </row>
    <row r="226" spans="1:7" x14ac:dyDescent="0.25">
      <c r="A226" s="18">
        <v>44340</v>
      </c>
      <c r="B226" s="19">
        <v>4197.05</v>
      </c>
      <c r="C226" s="38">
        <v>0.2223</v>
      </c>
      <c r="D226" s="20">
        <v>2.0000000000000001E-4</v>
      </c>
      <c r="E226" s="21">
        <f t="shared" si="9"/>
        <v>9.9113059631461553E-3</v>
      </c>
      <c r="F226" s="21">
        <f t="shared" si="10"/>
        <v>-1.26E-2</v>
      </c>
      <c r="G226" s="21">
        <f t="shared" si="11"/>
        <v>1E-4</v>
      </c>
    </row>
    <row r="227" spans="1:7" x14ac:dyDescent="0.25">
      <c r="A227" s="18">
        <v>44337</v>
      </c>
      <c r="B227" s="19">
        <v>4155.8599999999997</v>
      </c>
      <c r="C227" s="38">
        <v>0.2349</v>
      </c>
      <c r="D227" s="20">
        <v>1E-4</v>
      </c>
      <c r="E227" s="21">
        <f t="shared" si="9"/>
        <v>-7.8381965415763588E-4</v>
      </c>
      <c r="F227" s="21">
        <f t="shared" si="10"/>
        <v>-3.1999999999990092E-3</v>
      </c>
      <c r="G227" s="21">
        <f t="shared" si="11"/>
        <v>0</v>
      </c>
    </row>
    <row r="228" spans="1:7" x14ac:dyDescent="0.25">
      <c r="A228" s="18">
        <v>44336</v>
      </c>
      <c r="B228" s="19">
        <v>4159.12</v>
      </c>
      <c r="C228" s="38">
        <v>0.23809999999999901</v>
      </c>
      <c r="D228" s="20">
        <v>1E-4</v>
      </c>
      <c r="E228" s="21">
        <f t="shared" si="9"/>
        <v>1.0554756443649449E-2</v>
      </c>
      <c r="F228" s="21">
        <f t="shared" si="10"/>
        <v>-1.4600000000000973E-2</v>
      </c>
      <c r="G228" s="21">
        <f t="shared" si="11"/>
        <v>0</v>
      </c>
    </row>
    <row r="229" spans="1:7" x14ac:dyDescent="0.25">
      <c r="A229" s="18">
        <v>44335</v>
      </c>
      <c r="B229" s="19">
        <v>4115.68</v>
      </c>
      <c r="C229" s="38">
        <v>0.25269999999999998</v>
      </c>
      <c r="D229" s="20">
        <v>1E-4</v>
      </c>
      <c r="E229" s="21">
        <f t="shared" si="9"/>
        <v>-2.9434351705374118E-3</v>
      </c>
      <c r="F229" s="21">
        <f t="shared" si="10"/>
        <v>1.0499999999999982E-2</v>
      </c>
      <c r="G229" s="21">
        <f t="shared" si="11"/>
        <v>-1E-4</v>
      </c>
    </row>
    <row r="230" spans="1:7" x14ac:dyDescent="0.25">
      <c r="A230" s="18">
        <v>44334</v>
      </c>
      <c r="B230" s="19">
        <v>4127.83</v>
      </c>
      <c r="C230" s="38">
        <v>0.2422</v>
      </c>
      <c r="D230" s="20">
        <v>2.0000000000000001E-4</v>
      </c>
      <c r="E230" s="21">
        <f t="shared" si="9"/>
        <v>-8.5173024218827553E-3</v>
      </c>
      <c r="F230" s="21">
        <f t="shared" si="10"/>
        <v>1.0800000000000004E-2</v>
      </c>
      <c r="G230" s="21">
        <f t="shared" si="11"/>
        <v>0</v>
      </c>
    </row>
    <row r="231" spans="1:7" x14ac:dyDescent="0.25">
      <c r="A231" s="18">
        <v>44333</v>
      </c>
      <c r="B231" s="19">
        <v>4163.29</v>
      </c>
      <c r="C231" s="38">
        <v>0.23139999999999999</v>
      </c>
      <c r="D231" s="20">
        <v>2.0000000000000001E-4</v>
      </c>
      <c r="E231" s="21">
        <f t="shared" si="9"/>
        <v>-2.5300382141189015E-3</v>
      </c>
      <c r="F231" s="21">
        <f t="shared" si="10"/>
        <v>8.8000000000000023E-3</v>
      </c>
      <c r="G231" s="21">
        <f t="shared" si="11"/>
        <v>1E-4</v>
      </c>
    </row>
    <row r="232" spans="1:7" x14ac:dyDescent="0.25">
      <c r="A232" s="18">
        <v>44330</v>
      </c>
      <c r="B232" s="19">
        <v>4173.8500000000004</v>
      </c>
      <c r="C232" s="38">
        <v>0.22259999999999999</v>
      </c>
      <c r="D232" s="20">
        <v>1E-4</v>
      </c>
      <c r="E232" s="21">
        <f t="shared" si="9"/>
        <v>1.4917933130699224E-2</v>
      </c>
      <c r="F232" s="21">
        <f t="shared" si="10"/>
        <v>-0.03</v>
      </c>
      <c r="G232" s="21">
        <f t="shared" si="11"/>
        <v>-1E-4</v>
      </c>
    </row>
    <row r="233" spans="1:7" x14ac:dyDescent="0.25">
      <c r="A233" s="18">
        <v>44329</v>
      </c>
      <c r="B233" s="19">
        <v>4112.5</v>
      </c>
      <c r="C233" s="38">
        <v>0.25259999999999999</v>
      </c>
      <c r="D233" s="20">
        <v>2.0000000000000001E-4</v>
      </c>
      <c r="E233" s="21">
        <f t="shared" si="9"/>
        <v>1.2173151138064053E-2</v>
      </c>
      <c r="F233" s="21">
        <f t="shared" si="10"/>
        <v>-2.9200000000000004E-2</v>
      </c>
      <c r="G233" s="21">
        <f t="shared" si="11"/>
        <v>0</v>
      </c>
    </row>
    <row r="234" spans="1:7" x14ac:dyDescent="0.25">
      <c r="A234" s="18">
        <v>44328</v>
      </c>
      <c r="B234" s="19">
        <v>4063.04</v>
      </c>
      <c r="C234" s="38">
        <v>0.28179999999999999</v>
      </c>
      <c r="D234" s="20">
        <v>2.0000000000000001E-4</v>
      </c>
      <c r="E234" s="21">
        <f t="shared" si="9"/>
        <v>-2.1449387057151936E-2</v>
      </c>
      <c r="F234" s="21">
        <f t="shared" si="10"/>
        <v>3.9500000000000007E-2</v>
      </c>
      <c r="G234" s="21">
        <f t="shared" si="11"/>
        <v>1E-4</v>
      </c>
    </row>
    <row r="235" spans="1:7" x14ac:dyDescent="0.25">
      <c r="A235" s="18">
        <v>44327</v>
      </c>
      <c r="B235" s="19">
        <v>4152.1000000000004</v>
      </c>
      <c r="C235" s="38">
        <v>0.24229999999999999</v>
      </c>
      <c r="D235" s="20">
        <v>1E-4</v>
      </c>
      <c r="E235" s="21">
        <f t="shared" si="9"/>
        <v>-8.6738945141735524E-3</v>
      </c>
      <c r="F235" s="21">
        <f t="shared" si="10"/>
        <v>1.8300000000000982E-2</v>
      </c>
      <c r="G235" s="21">
        <f t="shared" si="11"/>
        <v>-1E-4</v>
      </c>
    </row>
    <row r="236" spans="1:7" x14ac:dyDescent="0.25">
      <c r="A236" s="18">
        <v>44326</v>
      </c>
      <c r="B236" s="19">
        <v>4188.43</v>
      </c>
      <c r="C236" s="38">
        <v>0.22399999999999901</v>
      </c>
      <c r="D236" s="20">
        <v>2.0000000000000001E-4</v>
      </c>
      <c r="E236" s="21">
        <f t="shared" si="9"/>
        <v>-1.0435666020885526E-2</v>
      </c>
      <c r="F236" s="21">
        <f t="shared" si="10"/>
        <v>1.6099999999999004E-2</v>
      </c>
      <c r="G236" s="21">
        <f t="shared" si="11"/>
        <v>0</v>
      </c>
    </row>
    <row r="237" spans="1:7" x14ac:dyDescent="0.25">
      <c r="A237" s="18">
        <v>44323</v>
      </c>
      <c r="B237" s="19">
        <v>4232.6000000000004</v>
      </c>
      <c r="C237" s="38">
        <v>0.2079</v>
      </c>
      <c r="D237" s="20">
        <v>2.0000000000000001E-4</v>
      </c>
      <c r="E237" s="21">
        <f t="shared" si="9"/>
        <v>7.3733464711231989E-3</v>
      </c>
      <c r="F237" s="21">
        <f t="shared" si="10"/>
        <v>-1.0899999999999993E-2</v>
      </c>
      <c r="G237" s="21">
        <f t="shared" si="11"/>
        <v>0</v>
      </c>
    </row>
    <row r="238" spans="1:7" x14ac:dyDescent="0.25">
      <c r="A238" s="18">
        <v>44322</v>
      </c>
      <c r="B238" s="19">
        <v>4201.62</v>
      </c>
      <c r="C238" s="38">
        <v>0.21879999999999999</v>
      </c>
      <c r="D238" s="20">
        <v>2.0000000000000001E-4</v>
      </c>
      <c r="E238" s="21">
        <f t="shared" si="9"/>
        <v>8.1653905494540879E-3</v>
      </c>
      <c r="F238" s="21">
        <f t="shared" si="10"/>
        <v>-3.7999999999999978E-3</v>
      </c>
      <c r="G238" s="21">
        <f t="shared" si="11"/>
        <v>0</v>
      </c>
    </row>
    <row r="239" spans="1:7" x14ac:dyDescent="0.25">
      <c r="A239" s="18">
        <v>44321</v>
      </c>
      <c r="B239" s="19">
        <v>4167.59</v>
      </c>
      <c r="C239" s="38">
        <v>0.22259999999999999</v>
      </c>
      <c r="D239" s="20">
        <v>2.0000000000000001E-4</v>
      </c>
      <c r="E239" s="21">
        <f t="shared" si="9"/>
        <v>7.0353882429774472E-4</v>
      </c>
      <c r="F239" s="21">
        <f t="shared" si="10"/>
        <v>-4.1000000000000203E-3</v>
      </c>
      <c r="G239" s="21">
        <f t="shared" si="11"/>
        <v>0</v>
      </c>
    </row>
    <row r="240" spans="1:7" x14ac:dyDescent="0.25">
      <c r="A240" s="18">
        <v>44320</v>
      </c>
      <c r="B240" s="19">
        <v>4164.66</v>
      </c>
      <c r="C240" s="38">
        <v>0.22670000000000001</v>
      </c>
      <c r="D240" s="20">
        <v>2.0000000000000001E-4</v>
      </c>
      <c r="E240" s="21">
        <f t="shared" si="9"/>
        <v>-6.6783378571121377E-3</v>
      </c>
      <c r="F240" s="21">
        <f t="shared" si="10"/>
        <v>9.3000000000010019E-3</v>
      </c>
      <c r="G240" s="21">
        <f t="shared" si="11"/>
        <v>-2.0000000000000001E-4</v>
      </c>
    </row>
    <row r="241" spans="1:7" x14ac:dyDescent="0.25">
      <c r="A241" s="18">
        <v>44319</v>
      </c>
      <c r="B241" s="19">
        <v>4192.66</v>
      </c>
      <c r="C241" s="38">
        <v>0.21739999999999901</v>
      </c>
      <c r="D241" s="20">
        <v>4.0000000000000002E-4</v>
      </c>
      <c r="E241" s="21">
        <f t="shared" si="9"/>
        <v>2.7480346410215795E-3</v>
      </c>
      <c r="F241" s="21">
        <f t="shared" si="10"/>
        <v>-3.3000000000009966E-3</v>
      </c>
      <c r="G241" s="21">
        <f t="shared" si="11"/>
        <v>3.0000000000000003E-4</v>
      </c>
    </row>
    <row r="242" spans="1:7" x14ac:dyDescent="0.25">
      <c r="A242" s="18">
        <v>44316</v>
      </c>
      <c r="B242" s="19">
        <v>4181.17</v>
      </c>
      <c r="C242" s="38">
        <v>0.22070000000000001</v>
      </c>
      <c r="D242" s="20">
        <v>1E-4</v>
      </c>
      <c r="E242" s="21">
        <f t="shared" si="9"/>
        <v>-7.1946375018698827E-3</v>
      </c>
      <c r="F242" s="21">
        <f t="shared" si="10"/>
        <v>7.6000000000009948E-3</v>
      </c>
      <c r="G242" s="21">
        <f t="shared" si="11"/>
        <v>0</v>
      </c>
    </row>
    <row r="243" spans="1:7" x14ac:dyDescent="0.25">
      <c r="A243" s="18">
        <v>44315</v>
      </c>
      <c r="B243" s="19">
        <v>4211.47</v>
      </c>
      <c r="C243" s="38">
        <v>0.21309999999999901</v>
      </c>
      <c r="D243" s="20">
        <v>1E-4</v>
      </c>
      <c r="E243" s="21">
        <f t="shared" si="9"/>
        <v>6.7627976802335787E-3</v>
      </c>
      <c r="F243" s="21">
        <f t="shared" si="10"/>
        <v>1.7999999999990246E-3</v>
      </c>
      <c r="G243" s="21">
        <f t="shared" si="11"/>
        <v>0</v>
      </c>
    </row>
    <row r="244" spans="1:7" x14ac:dyDescent="0.25">
      <c r="A244" s="18">
        <v>44314</v>
      </c>
      <c r="B244" s="19">
        <v>4183.18</v>
      </c>
      <c r="C244" s="38">
        <v>0.21129999999999999</v>
      </c>
      <c r="D244" s="20">
        <v>1E-4</v>
      </c>
      <c r="E244" s="21">
        <f t="shared" si="9"/>
        <v>-8.4553063018300012E-4</v>
      </c>
      <c r="F244" s="21">
        <f t="shared" si="10"/>
        <v>-1.9000000000000128E-3</v>
      </c>
      <c r="G244" s="21">
        <f t="shared" si="11"/>
        <v>0</v>
      </c>
    </row>
    <row r="245" spans="1:7" x14ac:dyDescent="0.25">
      <c r="A245" s="18">
        <v>44313</v>
      </c>
      <c r="B245" s="19">
        <v>4186.72</v>
      </c>
      <c r="C245" s="38">
        <v>0.2132</v>
      </c>
      <c r="D245" s="20">
        <v>1E-4</v>
      </c>
      <c r="E245" s="21">
        <f t="shared" si="9"/>
        <v>-2.1491921425531579E-4</v>
      </c>
      <c r="F245" s="21">
        <f t="shared" si="10"/>
        <v>-2.1999999999990083E-3</v>
      </c>
      <c r="G245" s="21">
        <f t="shared" si="11"/>
        <v>-1.9999999999999998E-4</v>
      </c>
    </row>
    <row r="246" spans="1:7" x14ac:dyDescent="0.25">
      <c r="A246" s="18">
        <v>44312</v>
      </c>
      <c r="B246" s="19">
        <v>4187.62</v>
      </c>
      <c r="C246" s="38">
        <v>0.21539999999999901</v>
      </c>
      <c r="D246" s="20">
        <v>2.9999999999999997E-4</v>
      </c>
      <c r="E246" s="21">
        <f t="shared" si="9"/>
        <v>1.782224167916624E-3</v>
      </c>
      <c r="F246" s="21">
        <f t="shared" si="10"/>
        <v>-3.0000000000099392E-4</v>
      </c>
      <c r="G246" s="21">
        <f t="shared" si="11"/>
        <v>0</v>
      </c>
    </row>
    <row r="247" spans="1:7" x14ac:dyDescent="0.25">
      <c r="A247" s="18">
        <v>44309</v>
      </c>
      <c r="B247" s="19">
        <v>4180.17</v>
      </c>
      <c r="C247" s="38">
        <v>0.2157</v>
      </c>
      <c r="D247" s="20">
        <v>2.9999999999999997E-4</v>
      </c>
      <c r="E247" s="21">
        <f t="shared" si="9"/>
        <v>1.0928710658818286E-2</v>
      </c>
      <c r="F247" s="21">
        <f t="shared" si="10"/>
        <v>-9.4999999999990092E-3</v>
      </c>
      <c r="G247" s="21">
        <f t="shared" si="11"/>
        <v>0</v>
      </c>
    </row>
    <row r="248" spans="1:7" x14ac:dyDescent="0.25">
      <c r="A248" s="18">
        <v>44308</v>
      </c>
      <c r="B248" s="19">
        <v>4134.9799999999996</v>
      </c>
      <c r="C248" s="38">
        <v>0.22519999999999901</v>
      </c>
      <c r="D248" s="20">
        <v>2.9999999999999997E-4</v>
      </c>
      <c r="E248" s="21">
        <f t="shared" si="9"/>
        <v>-9.2106713438859789E-3</v>
      </c>
      <c r="F248" s="21">
        <f t="shared" si="10"/>
        <v>1.0300000000000004E-2</v>
      </c>
      <c r="G248" s="21">
        <f t="shared" si="11"/>
        <v>0</v>
      </c>
    </row>
    <row r="249" spans="1:7" x14ac:dyDescent="0.25">
      <c r="A249" s="18">
        <v>44307</v>
      </c>
      <c r="B249" s="19">
        <v>4173.42</v>
      </c>
      <c r="C249" s="38">
        <v>0.21489999999999901</v>
      </c>
      <c r="D249" s="20">
        <v>2.9999999999999997E-4</v>
      </c>
      <c r="E249" s="21">
        <f t="shared" si="9"/>
        <v>9.3060600637495661E-3</v>
      </c>
      <c r="F249" s="21">
        <f t="shared" si="10"/>
        <v>-8.6000000000009957E-3</v>
      </c>
      <c r="G249" s="21">
        <f t="shared" si="11"/>
        <v>0</v>
      </c>
    </row>
    <row r="250" spans="1:7" x14ac:dyDescent="0.25">
      <c r="A250" s="18">
        <v>44306</v>
      </c>
      <c r="B250" s="19">
        <v>4134.9399999999996</v>
      </c>
      <c r="C250" s="38">
        <v>0.2235</v>
      </c>
      <c r="D250" s="20">
        <v>2.9999999999999997E-4</v>
      </c>
      <c r="E250" s="21">
        <f t="shared" si="9"/>
        <v>-6.8023616108532359E-3</v>
      </c>
      <c r="F250" s="21">
        <f t="shared" si="10"/>
        <v>9.8000000000000032E-3</v>
      </c>
      <c r="G250" s="21">
        <f t="shared" si="11"/>
        <v>9.9999999999999964E-5</v>
      </c>
    </row>
    <row r="251" spans="1:7" x14ac:dyDescent="0.25">
      <c r="A251" s="18">
        <v>44305</v>
      </c>
      <c r="B251" s="19">
        <v>4163.26</v>
      </c>
      <c r="C251" s="38">
        <v>0.2137</v>
      </c>
      <c r="D251" s="20">
        <v>2.0000000000000001E-4</v>
      </c>
      <c r="E251" s="21">
        <f t="shared" si="9"/>
        <v>-5.3064530387267883E-3</v>
      </c>
      <c r="F251" s="21">
        <f t="shared" si="10"/>
        <v>8.3999999999999908E-3</v>
      </c>
      <c r="G251" s="21">
        <f t="shared" si="11"/>
        <v>0</v>
      </c>
    </row>
    <row r="252" spans="1:7" x14ac:dyDescent="0.25">
      <c r="A252" s="18">
        <v>44302</v>
      </c>
      <c r="B252" s="19">
        <v>4185.47</v>
      </c>
      <c r="C252" s="38">
        <v>0.20530000000000001</v>
      </c>
      <c r="D252" s="20">
        <v>2.0000000000000001E-4</v>
      </c>
      <c r="E252" s="21">
        <f t="shared" si="9"/>
        <v>3.6087492386858155E-3</v>
      </c>
      <c r="F252" s="21">
        <f t="shared" si="10"/>
        <v>-2.2999999999999965E-3</v>
      </c>
      <c r="G252" s="21">
        <f t="shared" si="11"/>
        <v>0</v>
      </c>
    </row>
    <row r="253" spans="1:7" x14ac:dyDescent="0.25">
      <c r="A253" s="18">
        <v>44301</v>
      </c>
      <c r="B253" s="19">
        <v>4170.42</v>
      </c>
      <c r="C253" s="38">
        <v>0.20760000000000001</v>
      </c>
      <c r="D253" s="20">
        <v>2.0000000000000001E-4</v>
      </c>
      <c r="E253" s="21">
        <f t="shared" si="9"/>
        <v>1.1094247768300924E-2</v>
      </c>
      <c r="F253" s="21">
        <f t="shared" si="10"/>
        <v>-2.9999999999990035E-3</v>
      </c>
      <c r="G253" s="21">
        <f t="shared" si="11"/>
        <v>0</v>
      </c>
    </row>
    <row r="254" spans="1:7" x14ac:dyDescent="0.25">
      <c r="A254" s="18">
        <v>44300</v>
      </c>
      <c r="B254" s="19">
        <v>4124.66</v>
      </c>
      <c r="C254" s="38">
        <v>0.21059999999999901</v>
      </c>
      <c r="D254" s="20">
        <v>2.0000000000000001E-4</v>
      </c>
      <c r="E254" s="21">
        <f t="shared" si="9"/>
        <v>-4.0878020277237415E-3</v>
      </c>
      <c r="F254" s="21">
        <f t="shared" si="10"/>
        <v>2.7999999999989977E-3</v>
      </c>
      <c r="G254" s="21">
        <f t="shared" si="11"/>
        <v>-9.9999999999999964E-5</v>
      </c>
    </row>
    <row r="255" spans="1:7" x14ac:dyDescent="0.25">
      <c r="A255" s="18">
        <v>44299</v>
      </c>
      <c r="B255" s="19">
        <v>4141.59</v>
      </c>
      <c r="C255" s="38">
        <v>0.20780000000000001</v>
      </c>
      <c r="D255" s="20">
        <v>2.9999999999999997E-4</v>
      </c>
      <c r="E255" s="21">
        <f t="shared" si="9"/>
        <v>3.2945816244711601E-3</v>
      </c>
      <c r="F255" s="21">
        <f t="shared" si="10"/>
        <v>-3.999999999999837E-4</v>
      </c>
      <c r="G255" s="21">
        <f t="shared" si="11"/>
        <v>9.9999999999999964E-5</v>
      </c>
    </row>
    <row r="256" spans="1:7" x14ac:dyDescent="0.25">
      <c r="A256" s="18">
        <v>44298</v>
      </c>
      <c r="B256" s="19">
        <v>4127.99</v>
      </c>
      <c r="C256" s="38">
        <v>0.2082</v>
      </c>
      <c r="D256" s="20">
        <v>2.0000000000000001E-4</v>
      </c>
      <c r="E256" s="21">
        <f t="shared" si="9"/>
        <v>-1.9618291028877799E-4</v>
      </c>
      <c r="F256" s="21">
        <f t="shared" si="10"/>
        <v>8.0000000000099436E-4</v>
      </c>
      <c r="G256" s="21">
        <f t="shared" si="11"/>
        <v>0</v>
      </c>
    </row>
    <row r="257" spans="1:7" x14ac:dyDescent="0.25">
      <c r="A257" s="18">
        <v>44295</v>
      </c>
      <c r="B257" s="19">
        <v>4128.8</v>
      </c>
      <c r="C257" s="38">
        <v>0.207399999999999</v>
      </c>
      <c r="D257" s="20">
        <v>2.0000000000000001E-4</v>
      </c>
      <c r="E257" s="21">
        <f t="shared" si="9"/>
        <v>7.7199628035937717E-3</v>
      </c>
      <c r="F257" s="21">
        <f t="shared" si="10"/>
        <v>1.4999999999990021E-3</v>
      </c>
      <c r="G257" s="21">
        <f t="shared" si="11"/>
        <v>1E-4</v>
      </c>
    </row>
    <row r="258" spans="1:7" x14ac:dyDescent="0.25">
      <c r="A258" s="18">
        <v>44294</v>
      </c>
      <c r="B258" s="19">
        <v>4097.17</v>
      </c>
      <c r="C258" s="38">
        <v>0.2059</v>
      </c>
      <c r="D258" s="20">
        <v>1E-4</v>
      </c>
      <c r="E258" s="21">
        <f t="shared" si="9"/>
        <v>4.220639958823158E-3</v>
      </c>
      <c r="F258" s="21">
        <f t="shared" si="10"/>
        <v>-7.0000000000000617E-4</v>
      </c>
      <c r="G258" s="21">
        <f t="shared" si="11"/>
        <v>-1E-4</v>
      </c>
    </row>
    <row r="259" spans="1:7" x14ac:dyDescent="0.25">
      <c r="A259" s="18">
        <v>44293</v>
      </c>
      <c r="B259" s="19">
        <v>4079.95</v>
      </c>
      <c r="C259" s="38">
        <v>0.20660000000000001</v>
      </c>
      <c r="D259" s="20">
        <v>2.0000000000000001E-4</v>
      </c>
      <c r="E259" s="21">
        <f t="shared" ref="E259:E322" si="12">B259/B260-1</f>
        <v>1.4752303666720756E-3</v>
      </c>
      <c r="F259" s="21">
        <f t="shared" ref="F259:F322" si="13">C259 - C260</f>
        <v>-5.0000000000000044E-3</v>
      </c>
      <c r="G259" s="21">
        <f t="shared" ref="G259:G322" si="14">D259 - D260</f>
        <v>0</v>
      </c>
    </row>
    <row r="260" spans="1:7" x14ac:dyDescent="0.25">
      <c r="A260" s="18">
        <v>44292</v>
      </c>
      <c r="B260" s="19">
        <v>4073.94</v>
      </c>
      <c r="C260" s="38">
        <v>0.21160000000000001</v>
      </c>
      <c r="D260" s="20">
        <v>2.0000000000000001E-4</v>
      </c>
      <c r="E260" s="21">
        <f t="shared" si="12"/>
        <v>-9.7353791525556233E-4</v>
      </c>
      <c r="F260" s="21">
        <f t="shared" si="13"/>
        <v>2.0000000000000018E-3</v>
      </c>
      <c r="G260" s="21">
        <f t="shared" si="14"/>
        <v>-9.9999999999999964E-5</v>
      </c>
    </row>
    <row r="261" spans="1:7" x14ac:dyDescent="0.25">
      <c r="A261" s="18">
        <v>44291</v>
      </c>
      <c r="B261" s="19">
        <v>4077.91</v>
      </c>
      <c r="C261" s="38">
        <v>0.20960000000000001</v>
      </c>
      <c r="D261" s="20">
        <v>2.9999999999999997E-4</v>
      </c>
      <c r="E261" s="21">
        <f t="shared" si="12"/>
        <v>1.4438277854756487E-2</v>
      </c>
      <c r="F261" s="21">
        <f t="shared" si="13"/>
        <v>-9.9999999999988987E-5</v>
      </c>
      <c r="G261" s="21">
        <f t="shared" si="14"/>
        <v>9.9999999999999964E-5</v>
      </c>
    </row>
    <row r="262" spans="1:7" x14ac:dyDescent="0.25">
      <c r="A262" s="18">
        <v>44287</v>
      </c>
      <c r="B262" s="19">
        <v>4019.87</v>
      </c>
      <c r="C262" s="38">
        <v>0.2097</v>
      </c>
      <c r="D262" s="20">
        <v>2.0000000000000001E-4</v>
      </c>
      <c r="E262" s="21">
        <f t="shared" si="12"/>
        <v>1.1825144919693331E-2</v>
      </c>
      <c r="F262" s="21">
        <f t="shared" si="13"/>
        <v>-1.1799999999999006E-2</v>
      </c>
      <c r="G262" s="21">
        <f t="shared" si="14"/>
        <v>-9.9999999999999964E-5</v>
      </c>
    </row>
    <row r="263" spans="1:7" x14ac:dyDescent="0.25">
      <c r="A263" s="18">
        <v>44286</v>
      </c>
      <c r="B263" s="19">
        <v>3972.89</v>
      </c>
      <c r="C263" s="38">
        <v>0.221499999999999</v>
      </c>
      <c r="D263" s="20">
        <v>2.9999999999999997E-4</v>
      </c>
      <c r="E263" s="21">
        <f t="shared" si="12"/>
        <v>3.6225385557842049E-3</v>
      </c>
      <c r="F263" s="21">
        <f t="shared" si="13"/>
        <v>-1.6000000000009895E-3</v>
      </c>
      <c r="G263" s="21">
        <f t="shared" si="14"/>
        <v>9.9999999999999964E-5</v>
      </c>
    </row>
    <row r="264" spans="1:7" x14ac:dyDescent="0.25">
      <c r="A264" s="18">
        <v>44285</v>
      </c>
      <c r="B264" s="19">
        <v>3958.55</v>
      </c>
      <c r="C264" s="38">
        <v>0.22309999999999999</v>
      </c>
      <c r="D264" s="20">
        <v>2.0000000000000001E-4</v>
      </c>
      <c r="E264" s="21">
        <f t="shared" si="12"/>
        <v>-3.1578231669390222E-3</v>
      </c>
      <c r="F264" s="21">
        <f t="shared" si="13"/>
        <v>-8.8999999999990198E-3</v>
      </c>
      <c r="G264" s="21">
        <f t="shared" si="14"/>
        <v>-9.9999999999999964E-5</v>
      </c>
    </row>
    <row r="265" spans="1:7" x14ac:dyDescent="0.25">
      <c r="A265" s="18">
        <v>44284</v>
      </c>
      <c r="B265" s="19">
        <v>3971.09</v>
      </c>
      <c r="C265" s="38">
        <v>0.23199999999999901</v>
      </c>
      <c r="D265" s="20">
        <v>2.9999999999999997E-4</v>
      </c>
      <c r="E265" s="21">
        <f t="shared" si="12"/>
        <v>-8.6802497899118869E-4</v>
      </c>
      <c r="F265" s="21">
        <f t="shared" si="13"/>
        <v>8.7999999999990031E-3</v>
      </c>
      <c r="G265" s="21">
        <f t="shared" si="14"/>
        <v>9.9999999999999964E-5</v>
      </c>
    </row>
    <row r="266" spans="1:7" x14ac:dyDescent="0.25">
      <c r="A266" s="18">
        <v>44281</v>
      </c>
      <c r="B266" s="19">
        <v>3974.54</v>
      </c>
      <c r="C266" s="38">
        <v>0.22320000000000001</v>
      </c>
      <c r="D266" s="20">
        <v>2.0000000000000001E-4</v>
      </c>
      <c r="E266" s="21">
        <f t="shared" si="12"/>
        <v>1.6631197691788335E-2</v>
      </c>
      <c r="F266" s="21">
        <f t="shared" si="13"/>
        <v>-1.0499999999999982E-2</v>
      </c>
      <c r="G266" s="21">
        <f t="shared" si="14"/>
        <v>0</v>
      </c>
    </row>
    <row r="267" spans="1:7" x14ac:dyDescent="0.25">
      <c r="A267" s="18">
        <v>44280</v>
      </c>
      <c r="B267" s="19">
        <v>3909.52</v>
      </c>
      <c r="C267" s="38">
        <v>0.23369999999999999</v>
      </c>
      <c r="D267" s="20">
        <v>2.0000000000000001E-4</v>
      </c>
      <c r="E267" s="21">
        <f t="shared" si="12"/>
        <v>5.2402330592367097E-3</v>
      </c>
      <c r="F267" s="21">
        <f t="shared" si="13"/>
        <v>-1.0300000000000004E-2</v>
      </c>
      <c r="G267" s="21">
        <f t="shared" si="14"/>
        <v>0</v>
      </c>
    </row>
    <row r="268" spans="1:7" x14ac:dyDescent="0.25">
      <c r="A268" s="18">
        <v>44279</v>
      </c>
      <c r="B268" s="19">
        <v>3889.14</v>
      </c>
      <c r="C268" s="38">
        <v>0.24399999999999999</v>
      </c>
      <c r="D268" s="20">
        <v>2.0000000000000001E-4</v>
      </c>
      <c r="E268" s="21">
        <f t="shared" si="12"/>
        <v>-5.4673035811094728E-3</v>
      </c>
      <c r="F268" s="21">
        <f t="shared" si="13"/>
        <v>6.0000000000000053E-3</v>
      </c>
      <c r="G268" s="21">
        <f t="shared" si="14"/>
        <v>1E-4</v>
      </c>
    </row>
    <row r="269" spans="1:7" x14ac:dyDescent="0.25">
      <c r="A269" s="18">
        <v>44278</v>
      </c>
      <c r="B269" s="19">
        <v>3910.52</v>
      </c>
      <c r="C269" s="38">
        <v>0.23799999999999999</v>
      </c>
      <c r="D269" s="20">
        <v>1E-4</v>
      </c>
      <c r="E269" s="21">
        <f t="shared" si="12"/>
        <v>-7.6308370066411335E-3</v>
      </c>
      <c r="F269" s="21">
        <f t="shared" si="13"/>
        <v>8.5999999999999965E-3</v>
      </c>
      <c r="G269" s="21">
        <f t="shared" si="14"/>
        <v>-1.9999999999999998E-4</v>
      </c>
    </row>
    <row r="270" spans="1:7" x14ac:dyDescent="0.25">
      <c r="A270" s="18">
        <v>44277</v>
      </c>
      <c r="B270" s="19">
        <v>3940.59</v>
      </c>
      <c r="C270" s="38">
        <v>0.22939999999999999</v>
      </c>
      <c r="D270" s="20">
        <v>2.9999999999999997E-4</v>
      </c>
      <c r="E270" s="21">
        <f t="shared" si="12"/>
        <v>7.0251207482558975E-3</v>
      </c>
      <c r="F270" s="21">
        <f t="shared" si="13"/>
        <v>-2.0499999999999019E-2</v>
      </c>
      <c r="G270" s="21">
        <f t="shared" si="14"/>
        <v>1.9999999999999998E-4</v>
      </c>
    </row>
    <row r="271" spans="1:7" x14ac:dyDescent="0.25">
      <c r="A271" s="18">
        <v>44274</v>
      </c>
      <c r="B271" s="19">
        <v>3913.1</v>
      </c>
      <c r="C271" s="38">
        <v>0.24989999999999901</v>
      </c>
      <c r="D271" s="20">
        <v>1E-4</v>
      </c>
      <c r="E271" s="21">
        <f t="shared" si="12"/>
        <v>-6.0273888636330764E-4</v>
      </c>
      <c r="F271" s="21">
        <f t="shared" si="13"/>
        <v>-2.9000000000010129E-3</v>
      </c>
      <c r="G271" s="21">
        <f t="shared" si="14"/>
        <v>0</v>
      </c>
    </row>
    <row r="272" spans="1:7" x14ac:dyDescent="0.25">
      <c r="A272" s="18">
        <v>44273</v>
      </c>
      <c r="B272" s="19">
        <v>3915.46</v>
      </c>
      <c r="C272" s="38">
        <v>0.25280000000000002</v>
      </c>
      <c r="D272" s="20">
        <v>1E-4</v>
      </c>
      <c r="E272" s="21">
        <f t="shared" si="12"/>
        <v>-1.4760500437832724E-2</v>
      </c>
      <c r="F272" s="21">
        <f t="shared" si="13"/>
        <v>1.4000000000001012E-2</v>
      </c>
      <c r="G272" s="21">
        <f t="shared" si="14"/>
        <v>-1E-4</v>
      </c>
    </row>
    <row r="273" spans="1:7" x14ac:dyDescent="0.25">
      <c r="A273" s="18">
        <v>44272</v>
      </c>
      <c r="B273" s="19">
        <v>3974.12</v>
      </c>
      <c r="C273" s="38">
        <v>0.23879999999999901</v>
      </c>
      <c r="D273" s="20">
        <v>2.0000000000000001E-4</v>
      </c>
      <c r="E273" s="21">
        <f t="shared" si="12"/>
        <v>2.8793426720601367E-3</v>
      </c>
      <c r="F273" s="21">
        <f t="shared" si="13"/>
        <v>-8.3000000000009733E-3</v>
      </c>
      <c r="G273" s="21">
        <f t="shared" si="14"/>
        <v>0</v>
      </c>
    </row>
    <row r="274" spans="1:7" x14ac:dyDescent="0.25">
      <c r="A274" s="18">
        <v>44271</v>
      </c>
      <c r="B274" s="19">
        <v>3962.71</v>
      </c>
      <c r="C274" s="38">
        <v>0.24709999999999999</v>
      </c>
      <c r="D274" s="20">
        <v>2.0000000000000001E-4</v>
      </c>
      <c r="E274" s="21">
        <f t="shared" si="12"/>
        <v>-1.5696886322292825E-3</v>
      </c>
      <c r="F274" s="21">
        <f t="shared" si="13"/>
        <v>-1.8000000000000238E-3</v>
      </c>
      <c r="G274" s="21">
        <f t="shared" si="14"/>
        <v>-2.0000000000000001E-4</v>
      </c>
    </row>
    <row r="275" spans="1:7" x14ac:dyDescent="0.25">
      <c r="A275" s="18">
        <v>44270</v>
      </c>
      <c r="B275" s="19">
        <v>3968.94</v>
      </c>
      <c r="C275" s="38">
        <v>0.24890000000000001</v>
      </c>
      <c r="D275" s="20">
        <v>4.0000000000000002E-4</v>
      </c>
      <c r="E275" s="21">
        <f t="shared" si="12"/>
        <v>6.4919585934766211E-3</v>
      </c>
      <c r="F275" s="21">
        <f t="shared" si="13"/>
        <v>-8.4999999999990083E-3</v>
      </c>
      <c r="G275" s="21">
        <f t="shared" si="14"/>
        <v>0</v>
      </c>
    </row>
    <row r="276" spans="1:7" x14ac:dyDescent="0.25">
      <c r="A276" s="18">
        <v>44267</v>
      </c>
      <c r="B276" s="19">
        <v>3943.34</v>
      </c>
      <c r="C276" s="38">
        <v>0.25739999999999902</v>
      </c>
      <c r="D276" s="20">
        <v>4.0000000000000002E-4</v>
      </c>
      <c r="E276" s="21">
        <f t="shared" si="12"/>
        <v>1.0153985185334946E-3</v>
      </c>
      <c r="F276" s="21">
        <f t="shared" si="13"/>
        <v>-3.5000000000010023E-3</v>
      </c>
      <c r="G276" s="21">
        <f t="shared" si="14"/>
        <v>0</v>
      </c>
    </row>
    <row r="277" spans="1:7" x14ac:dyDescent="0.25">
      <c r="A277" s="18">
        <v>44266</v>
      </c>
      <c r="B277" s="19">
        <v>3939.34</v>
      </c>
      <c r="C277" s="38">
        <v>0.26090000000000002</v>
      </c>
      <c r="D277" s="20">
        <v>4.0000000000000002E-4</v>
      </c>
      <c r="E277" s="21">
        <f t="shared" si="12"/>
        <v>1.0395479646353678E-2</v>
      </c>
      <c r="F277" s="21">
        <f t="shared" si="13"/>
        <v>-5.8999999999999608E-3</v>
      </c>
      <c r="G277" s="21">
        <f t="shared" si="14"/>
        <v>0</v>
      </c>
    </row>
    <row r="278" spans="1:7" x14ac:dyDescent="0.25">
      <c r="A278" s="18">
        <v>44265</v>
      </c>
      <c r="B278" s="19">
        <v>3898.81</v>
      </c>
      <c r="C278" s="38">
        <v>0.26679999999999998</v>
      </c>
      <c r="D278" s="20">
        <v>4.0000000000000002E-4</v>
      </c>
      <c r="E278" s="21">
        <f t="shared" si="12"/>
        <v>6.0302830130256613E-3</v>
      </c>
      <c r="F278" s="21">
        <f t="shared" si="13"/>
        <v>-6.0000000000000053E-3</v>
      </c>
      <c r="G278" s="21">
        <f t="shared" si="14"/>
        <v>-9.9999999999999991E-5</v>
      </c>
    </row>
    <row r="279" spans="1:7" x14ac:dyDescent="0.25">
      <c r="A279" s="18">
        <v>44264</v>
      </c>
      <c r="B279" s="19">
        <v>3875.44</v>
      </c>
      <c r="C279" s="38">
        <v>0.27279999999999999</v>
      </c>
      <c r="D279" s="20">
        <v>5.0000000000000001E-4</v>
      </c>
      <c r="E279" s="21">
        <f t="shared" si="12"/>
        <v>1.4154683554241432E-2</v>
      </c>
      <c r="F279" s="21">
        <f t="shared" si="13"/>
        <v>-8.5000000000000075E-3</v>
      </c>
      <c r="G279" s="21">
        <f t="shared" si="14"/>
        <v>0</v>
      </c>
    </row>
    <row r="280" spans="1:7" x14ac:dyDescent="0.25">
      <c r="A280" s="18">
        <v>44263</v>
      </c>
      <c r="B280" s="19">
        <v>3821.35</v>
      </c>
      <c r="C280" s="38">
        <v>0.28129999999999999</v>
      </c>
      <c r="D280" s="20">
        <v>5.0000000000000001E-4</v>
      </c>
      <c r="E280" s="21">
        <f t="shared" si="12"/>
        <v>-5.3592716179846622E-3</v>
      </c>
      <c r="F280" s="21">
        <f t="shared" si="13"/>
        <v>2.4000000000000132E-3</v>
      </c>
      <c r="G280" s="21">
        <f t="shared" si="14"/>
        <v>9.9999999999999991E-5</v>
      </c>
    </row>
    <row r="281" spans="1:7" x14ac:dyDescent="0.25">
      <c r="A281" s="18">
        <v>44260</v>
      </c>
      <c r="B281" s="19">
        <v>3841.94</v>
      </c>
      <c r="C281" s="38">
        <v>0.27889999999999998</v>
      </c>
      <c r="D281" s="20">
        <v>4.0000000000000002E-4</v>
      </c>
      <c r="E281" s="21">
        <f t="shared" si="12"/>
        <v>1.9495975820425837E-2</v>
      </c>
      <c r="F281" s="21">
        <f t="shared" si="13"/>
        <v>-2.1899999999999031E-2</v>
      </c>
      <c r="G281" s="21">
        <f t="shared" si="14"/>
        <v>0</v>
      </c>
    </row>
    <row r="282" spans="1:7" x14ac:dyDescent="0.25">
      <c r="A282" s="18">
        <v>44259</v>
      </c>
      <c r="B282" s="19">
        <v>3768.47</v>
      </c>
      <c r="C282" s="38">
        <v>0.30079999999999901</v>
      </c>
      <c r="D282" s="20">
        <v>4.0000000000000002E-4</v>
      </c>
      <c r="E282" s="21">
        <f t="shared" si="12"/>
        <v>-1.3417213827191521E-2</v>
      </c>
      <c r="F282" s="21">
        <f t="shared" si="13"/>
        <v>1.2899999999999023E-2</v>
      </c>
      <c r="G282" s="21">
        <f t="shared" si="14"/>
        <v>-9.9999999999999991E-5</v>
      </c>
    </row>
    <row r="283" spans="1:7" x14ac:dyDescent="0.25">
      <c r="A283" s="18">
        <v>44258</v>
      </c>
      <c r="B283" s="19">
        <v>3819.72</v>
      </c>
      <c r="C283" s="38">
        <v>0.28789999999999999</v>
      </c>
      <c r="D283" s="20">
        <v>5.0000000000000001E-4</v>
      </c>
      <c r="E283" s="21">
        <f t="shared" si="12"/>
        <v>-1.306620434127681E-2</v>
      </c>
      <c r="F283" s="21">
        <f t="shared" si="13"/>
        <v>1.6299999999999981E-2</v>
      </c>
      <c r="G283" s="21">
        <f t="shared" si="14"/>
        <v>9.9999999999999991E-5</v>
      </c>
    </row>
    <row r="284" spans="1:7" x14ac:dyDescent="0.25">
      <c r="A284" s="18">
        <v>44257</v>
      </c>
      <c r="B284" s="19">
        <v>3870.29</v>
      </c>
      <c r="C284" s="38">
        <v>0.27160000000000001</v>
      </c>
      <c r="D284" s="20">
        <v>4.0000000000000002E-4</v>
      </c>
      <c r="E284" s="21">
        <f t="shared" si="12"/>
        <v>-8.0808443239309691E-3</v>
      </c>
      <c r="F284" s="21">
        <f t="shared" si="13"/>
        <v>3.8000000000000256E-3</v>
      </c>
      <c r="G284" s="21">
        <f t="shared" si="14"/>
        <v>-9.9999999999999991E-5</v>
      </c>
    </row>
    <row r="285" spans="1:7" x14ac:dyDescent="0.25">
      <c r="A285" s="18">
        <v>44256</v>
      </c>
      <c r="B285" s="19">
        <v>3901.82</v>
      </c>
      <c r="C285" s="38">
        <v>0.26779999999999998</v>
      </c>
      <c r="D285" s="20">
        <v>5.0000000000000001E-4</v>
      </c>
      <c r="E285" s="21">
        <f t="shared" si="12"/>
        <v>2.3790719336683086E-2</v>
      </c>
      <c r="F285" s="21">
        <f t="shared" si="13"/>
        <v>-2.8200000000000003E-2</v>
      </c>
      <c r="G285" s="21">
        <f t="shared" si="14"/>
        <v>9.9999999999999991E-5</v>
      </c>
    </row>
    <row r="286" spans="1:7" x14ac:dyDescent="0.25">
      <c r="A286" s="18">
        <v>44253</v>
      </c>
      <c r="B286" s="19">
        <v>3811.15</v>
      </c>
      <c r="C286" s="38">
        <v>0.29599999999999999</v>
      </c>
      <c r="D286" s="20">
        <v>4.0000000000000002E-4</v>
      </c>
      <c r="E286" s="21">
        <f t="shared" si="12"/>
        <v>-4.7501658249202716E-3</v>
      </c>
      <c r="F286" s="21">
        <f t="shared" si="13"/>
        <v>-6.4000000000000168E-3</v>
      </c>
      <c r="G286" s="21">
        <f t="shared" si="14"/>
        <v>0</v>
      </c>
    </row>
    <row r="287" spans="1:7" x14ac:dyDescent="0.25">
      <c r="A287" s="18">
        <v>44252</v>
      </c>
      <c r="B287" s="19">
        <v>3829.34</v>
      </c>
      <c r="C287" s="38">
        <v>0.3024</v>
      </c>
      <c r="D287" s="20">
        <v>4.0000000000000002E-4</v>
      </c>
      <c r="E287" s="21">
        <f t="shared" si="12"/>
        <v>-2.4478846903396523E-2</v>
      </c>
      <c r="F287" s="21">
        <f t="shared" si="13"/>
        <v>4.3499999999999983E-2</v>
      </c>
      <c r="G287" s="21">
        <f t="shared" si="14"/>
        <v>1.0000000000000005E-4</v>
      </c>
    </row>
    <row r="288" spans="1:7" x14ac:dyDescent="0.25">
      <c r="A288" s="18">
        <v>44251</v>
      </c>
      <c r="B288" s="19">
        <v>3925.43</v>
      </c>
      <c r="C288" s="38">
        <v>0.25890000000000002</v>
      </c>
      <c r="D288" s="20">
        <v>2.9999999999999997E-4</v>
      </c>
      <c r="E288" s="21">
        <f t="shared" si="12"/>
        <v>1.135166191319037E-2</v>
      </c>
      <c r="F288" s="21">
        <f t="shared" si="13"/>
        <v>-1.2299999999999978E-2</v>
      </c>
      <c r="G288" s="21">
        <f t="shared" si="14"/>
        <v>-1.0000000000000005E-4</v>
      </c>
    </row>
    <row r="289" spans="1:7" x14ac:dyDescent="0.25">
      <c r="A289" s="18">
        <v>44250</v>
      </c>
      <c r="B289" s="19">
        <v>3881.37</v>
      </c>
      <c r="C289" s="38">
        <v>0.2712</v>
      </c>
      <c r="D289" s="20">
        <v>4.0000000000000002E-4</v>
      </c>
      <c r="E289" s="21">
        <f t="shared" si="12"/>
        <v>1.2562878885591378E-3</v>
      </c>
      <c r="F289" s="21">
        <f t="shared" si="13"/>
        <v>-6.9000000000000172E-3</v>
      </c>
      <c r="G289" s="21">
        <f t="shared" si="14"/>
        <v>1.0000000000000005E-4</v>
      </c>
    </row>
    <row r="290" spans="1:7" x14ac:dyDescent="0.25">
      <c r="A290" s="18">
        <v>44249</v>
      </c>
      <c r="B290" s="19">
        <v>3876.5</v>
      </c>
      <c r="C290" s="38">
        <v>0.27810000000000001</v>
      </c>
      <c r="D290" s="20">
        <v>2.9999999999999997E-4</v>
      </c>
      <c r="E290" s="21">
        <f t="shared" si="12"/>
        <v>-7.7328493796570141E-3</v>
      </c>
      <c r="F290" s="21">
        <f t="shared" si="13"/>
        <v>7.2000000000000397E-3</v>
      </c>
      <c r="G290" s="21">
        <f t="shared" si="14"/>
        <v>-1.0000000000000005E-4</v>
      </c>
    </row>
    <row r="291" spans="1:7" x14ac:dyDescent="0.25">
      <c r="A291" s="18">
        <v>44246</v>
      </c>
      <c r="B291" s="19">
        <v>3906.71</v>
      </c>
      <c r="C291" s="38">
        <v>0.27089999999999997</v>
      </c>
      <c r="D291" s="20">
        <v>4.0000000000000002E-4</v>
      </c>
      <c r="E291" s="21">
        <f t="shared" si="12"/>
        <v>-1.8548941356217874E-3</v>
      </c>
      <c r="F291" s="21">
        <f t="shared" si="13"/>
        <v>-7.7000000000000401E-3</v>
      </c>
      <c r="G291" s="21">
        <f t="shared" si="14"/>
        <v>1.0000000000000005E-4</v>
      </c>
    </row>
    <row r="292" spans="1:7" x14ac:dyDescent="0.25">
      <c r="A292" s="18">
        <v>44245</v>
      </c>
      <c r="B292" s="19">
        <v>3913.97</v>
      </c>
      <c r="C292" s="38">
        <v>0.27860000000000001</v>
      </c>
      <c r="D292" s="20">
        <v>2.9999999999999997E-4</v>
      </c>
      <c r="E292" s="21">
        <f t="shared" si="12"/>
        <v>-4.4158083905446732E-3</v>
      </c>
      <c r="F292" s="21">
        <f t="shared" si="13"/>
        <v>3.4000000000000141E-3</v>
      </c>
      <c r="G292" s="21">
        <f t="shared" si="14"/>
        <v>-1.0000000000000005E-4</v>
      </c>
    </row>
    <row r="293" spans="1:7" x14ac:dyDescent="0.25">
      <c r="A293" s="18">
        <v>44244</v>
      </c>
      <c r="B293" s="19">
        <v>3931.33</v>
      </c>
      <c r="C293" s="38">
        <v>0.2752</v>
      </c>
      <c r="D293" s="20">
        <v>4.0000000000000002E-4</v>
      </c>
      <c r="E293" s="21">
        <f t="shared" si="12"/>
        <v>-3.2039953313212077E-4</v>
      </c>
      <c r="F293" s="21">
        <f t="shared" si="13"/>
        <v>-3.0000000000002247E-4</v>
      </c>
      <c r="G293" s="21">
        <f t="shared" si="14"/>
        <v>0</v>
      </c>
    </row>
    <row r="294" spans="1:7" x14ac:dyDescent="0.25">
      <c r="A294" s="18">
        <v>44243</v>
      </c>
      <c r="B294" s="19">
        <v>3932.59</v>
      </c>
      <c r="C294" s="38">
        <v>0.27550000000000002</v>
      </c>
      <c r="D294" s="20">
        <v>4.0000000000000002E-4</v>
      </c>
      <c r="E294" s="21">
        <f t="shared" si="12"/>
        <v>-5.6927491149549869E-4</v>
      </c>
      <c r="F294" s="21">
        <f t="shared" si="13"/>
        <v>1.0500000000000009E-2</v>
      </c>
      <c r="G294" s="21">
        <f t="shared" si="14"/>
        <v>0</v>
      </c>
    </row>
    <row r="295" spans="1:7" x14ac:dyDescent="0.25">
      <c r="A295" s="18">
        <v>44239</v>
      </c>
      <c r="B295" s="19">
        <v>3934.83</v>
      </c>
      <c r="C295" s="38">
        <v>0.26500000000000001</v>
      </c>
      <c r="D295" s="20">
        <v>4.0000000000000002E-4</v>
      </c>
      <c r="E295" s="21">
        <f t="shared" si="12"/>
        <v>4.7109831017417836E-3</v>
      </c>
      <c r="F295" s="21">
        <f t="shared" si="13"/>
        <v>-7.1999999999999842E-3</v>
      </c>
      <c r="G295" s="21">
        <f t="shared" si="14"/>
        <v>-9.9999999999999991E-5</v>
      </c>
    </row>
    <row r="296" spans="1:7" x14ac:dyDescent="0.25">
      <c r="A296" s="18">
        <v>44238</v>
      </c>
      <c r="B296" s="19">
        <v>3916.38</v>
      </c>
      <c r="C296" s="38">
        <v>0.2722</v>
      </c>
      <c r="D296" s="20">
        <v>5.0000000000000001E-4</v>
      </c>
      <c r="E296" s="21">
        <f t="shared" si="12"/>
        <v>1.6624551137118804E-3</v>
      </c>
      <c r="F296" s="21">
        <f t="shared" si="13"/>
        <v>-2.6999999999999802E-3</v>
      </c>
      <c r="G296" s="21">
        <f t="shared" si="14"/>
        <v>0</v>
      </c>
    </row>
    <row r="297" spans="1:7" x14ac:dyDescent="0.25">
      <c r="A297" s="18">
        <v>44237</v>
      </c>
      <c r="B297" s="19">
        <v>3909.88</v>
      </c>
      <c r="C297" s="38">
        <v>0.27489999999999998</v>
      </c>
      <c r="D297" s="20">
        <v>5.0000000000000001E-4</v>
      </c>
      <c r="E297" s="21">
        <f t="shared" si="12"/>
        <v>-3.4515996246697878E-4</v>
      </c>
      <c r="F297" s="21">
        <f t="shared" si="13"/>
        <v>3.7999999999999701E-3</v>
      </c>
      <c r="G297" s="21">
        <f t="shared" si="14"/>
        <v>9.9999999999999991E-5</v>
      </c>
    </row>
    <row r="298" spans="1:7" x14ac:dyDescent="0.25">
      <c r="A298" s="18">
        <v>44236</v>
      </c>
      <c r="B298" s="19">
        <v>3911.23</v>
      </c>
      <c r="C298" s="38">
        <v>0.27110000000000001</v>
      </c>
      <c r="D298" s="20">
        <v>4.0000000000000002E-4</v>
      </c>
      <c r="E298" s="21">
        <f t="shared" si="12"/>
        <v>-1.1134975827398197E-3</v>
      </c>
      <c r="F298" s="21">
        <f t="shared" si="13"/>
        <v>4.6000000000009922E-3</v>
      </c>
      <c r="G298" s="21">
        <f t="shared" si="14"/>
        <v>-9.9999999999999991E-5</v>
      </c>
    </row>
    <row r="299" spans="1:7" x14ac:dyDescent="0.25">
      <c r="A299" s="18">
        <v>44235</v>
      </c>
      <c r="B299" s="19">
        <v>3915.59</v>
      </c>
      <c r="C299" s="38">
        <v>0.26649999999999902</v>
      </c>
      <c r="D299" s="20">
        <v>5.0000000000000001E-4</v>
      </c>
      <c r="E299" s="21">
        <f t="shared" si="12"/>
        <v>7.3993459966090747E-3</v>
      </c>
      <c r="F299" s="21">
        <f t="shared" si="13"/>
        <v>1.2999999999990242E-3</v>
      </c>
      <c r="G299" s="21">
        <f t="shared" si="14"/>
        <v>2.0000000000000004E-4</v>
      </c>
    </row>
    <row r="300" spans="1:7" x14ac:dyDescent="0.25">
      <c r="A300" s="18">
        <v>44232</v>
      </c>
      <c r="B300" s="19">
        <v>3886.83</v>
      </c>
      <c r="C300" s="38">
        <v>0.26519999999999999</v>
      </c>
      <c r="D300" s="20">
        <v>2.9999999999999997E-4</v>
      </c>
      <c r="E300" s="21">
        <f t="shared" si="12"/>
        <v>3.897472454245321E-3</v>
      </c>
      <c r="F300" s="21">
        <f t="shared" si="13"/>
        <v>-2.699999999998981E-3</v>
      </c>
      <c r="G300" s="21">
        <f t="shared" si="14"/>
        <v>-1.0000000000000005E-4</v>
      </c>
    </row>
    <row r="301" spans="1:7" x14ac:dyDescent="0.25">
      <c r="A301" s="18">
        <v>44231</v>
      </c>
      <c r="B301" s="19">
        <v>3871.74</v>
      </c>
      <c r="C301" s="38">
        <v>0.26789999999999897</v>
      </c>
      <c r="D301" s="20">
        <v>4.0000000000000002E-4</v>
      </c>
      <c r="E301" s="21">
        <f t="shared" si="12"/>
        <v>1.0853304161434041E-2</v>
      </c>
      <c r="F301" s="21">
        <f t="shared" si="13"/>
        <v>-7.8000000000010283E-3</v>
      </c>
      <c r="G301" s="21">
        <f t="shared" si="14"/>
        <v>0</v>
      </c>
    </row>
    <row r="302" spans="1:7" x14ac:dyDescent="0.25">
      <c r="A302" s="18">
        <v>44230</v>
      </c>
      <c r="B302" s="19">
        <v>3830.17</v>
      </c>
      <c r="C302" s="38">
        <v>0.2757</v>
      </c>
      <c r="D302" s="20">
        <v>4.0000000000000002E-4</v>
      </c>
      <c r="E302" s="21">
        <f t="shared" si="12"/>
        <v>1.0088048276277739E-3</v>
      </c>
      <c r="F302" s="21">
        <f t="shared" si="13"/>
        <v>-1.7899999999998972E-2</v>
      </c>
      <c r="G302" s="21">
        <f t="shared" si="14"/>
        <v>-2.9999999999999997E-4</v>
      </c>
    </row>
    <row r="303" spans="1:7" x14ac:dyDescent="0.25">
      <c r="A303" s="18">
        <v>44229</v>
      </c>
      <c r="B303" s="19">
        <v>3826.31</v>
      </c>
      <c r="C303" s="38">
        <v>0.29359999999999897</v>
      </c>
      <c r="D303" s="20">
        <v>6.9999999999999999E-4</v>
      </c>
      <c r="E303" s="21">
        <f t="shared" si="12"/>
        <v>1.3898236818535858E-2</v>
      </c>
      <c r="F303" s="21">
        <f t="shared" si="13"/>
        <v>-3.1700000000001005E-2</v>
      </c>
      <c r="G303" s="21">
        <f t="shared" si="14"/>
        <v>0</v>
      </c>
    </row>
    <row r="304" spans="1:7" x14ac:dyDescent="0.25">
      <c r="A304" s="18">
        <v>44228</v>
      </c>
      <c r="B304" s="19">
        <v>3773.86</v>
      </c>
      <c r="C304" s="38">
        <v>0.32529999999999998</v>
      </c>
      <c r="D304" s="20">
        <v>6.9999999999999999E-4</v>
      </c>
      <c r="E304" s="21">
        <f t="shared" si="12"/>
        <v>1.6051736021366558E-2</v>
      </c>
      <c r="F304" s="21">
        <f t="shared" si="13"/>
        <v>-1.3500000000000012E-2</v>
      </c>
      <c r="G304" s="21">
        <f t="shared" si="14"/>
        <v>1.0000000000000005E-4</v>
      </c>
    </row>
    <row r="305" spans="1:7" x14ac:dyDescent="0.25">
      <c r="A305" s="18">
        <v>44225</v>
      </c>
      <c r="B305" s="19">
        <v>3714.24</v>
      </c>
      <c r="C305" s="38">
        <v>0.33879999999999999</v>
      </c>
      <c r="D305" s="20">
        <v>5.9999999999999995E-4</v>
      </c>
      <c r="E305" s="21">
        <f t="shared" si="12"/>
        <v>-1.9311502938707092E-2</v>
      </c>
      <c r="F305" s="21">
        <f t="shared" si="13"/>
        <v>2.1100000000000008E-2</v>
      </c>
      <c r="G305" s="21">
        <f t="shared" si="14"/>
        <v>-1.0000000000000005E-4</v>
      </c>
    </row>
    <row r="306" spans="1:7" x14ac:dyDescent="0.25">
      <c r="A306" s="18">
        <v>44224</v>
      </c>
      <c r="B306" s="19">
        <v>3787.38</v>
      </c>
      <c r="C306" s="38">
        <v>0.31769999999999998</v>
      </c>
      <c r="D306" s="20">
        <v>6.9999999999999999E-4</v>
      </c>
      <c r="E306" s="21">
        <f t="shared" si="12"/>
        <v>9.7606624773047823E-3</v>
      </c>
      <c r="F306" s="21">
        <f t="shared" si="13"/>
        <v>-3.9599999999999025E-2</v>
      </c>
      <c r="G306" s="21">
        <f t="shared" si="14"/>
        <v>-1.0000000000000005E-4</v>
      </c>
    </row>
    <row r="307" spans="1:7" x14ac:dyDescent="0.25">
      <c r="A307" s="18">
        <v>44223</v>
      </c>
      <c r="B307" s="19">
        <v>3750.77</v>
      </c>
      <c r="C307" s="38">
        <v>0.35729999999999901</v>
      </c>
      <c r="D307" s="20">
        <v>8.0000000000000004E-4</v>
      </c>
      <c r="E307" s="21">
        <f t="shared" si="12"/>
        <v>-2.5677859113367063E-2</v>
      </c>
      <c r="F307" s="21">
        <f t="shared" si="13"/>
        <v>8.8399999999999035E-2</v>
      </c>
      <c r="G307" s="21">
        <f t="shared" si="14"/>
        <v>1.0000000000000005E-4</v>
      </c>
    </row>
    <row r="308" spans="1:7" x14ac:dyDescent="0.25">
      <c r="A308" s="18">
        <v>44222</v>
      </c>
      <c r="B308" s="19">
        <v>3849.62</v>
      </c>
      <c r="C308" s="38">
        <v>0.26889999999999997</v>
      </c>
      <c r="D308" s="20">
        <v>6.9999999999999999E-4</v>
      </c>
      <c r="E308" s="21">
        <f t="shared" si="12"/>
        <v>-1.4888363213811928E-3</v>
      </c>
      <c r="F308" s="21">
        <f t="shared" si="13"/>
        <v>9.9999999999988987E-5</v>
      </c>
      <c r="G308" s="21">
        <f t="shared" si="14"/>
        <v>-1.9999999999999998E-4</v>
      </c>
    </row>
    <row r="309" spans="1:7" x14ac:dyDescent="0.25">
      <c r="A309" s="18">
        <v>44221</v>
      </c>
      <c r="B309" s="19">
        <v>3855.36</v>
      </c>
      <c r="C309" s="38">
        <v>0.26879999999999998</v>
      </c>
      <c r="D309" s="20">
        <v>8.9999999999999998E-4</v>
      </c>
      <c r="E309" s="21">
        <f t="shared" si="12"/>
        <v>3.6158033252895461E-3</v>
      </c>
      <c r="F309" s="21">
        <f t="shared" si="13"/>
        <v>8.9000000000009627E-3</v>
      </c>
      <c r="G309" s="21">
        <f t="shared" si="14"/>
        <v>9.9999999999999937E-5</v>
      </c>
    </row>
    <row r="310" spans="1:7" x14ac:dyDescent="0.25">
      <c r="A310" s="18">
        <v>44218</v>
      </c>
      <c r="B310" s="19">
        <v>3841.47</v>
      </c>
      <c r="C310" s="38">
        <v>0.25989999999999902</v>
      </c>
      <c r="D310" s="20">
        <v>8.0000000000000004E-4</v>
      </c>
      <c r="E310" s="21">
        <f t="shared" si="12"/>
        <v>-3.0105863636010755E-3</v>
      </c>
      <c r="F310" s="21">
        <f t="shared" si="13"/>
        <v>2.8999999999990145E-3</v>
      </c>
      <c r="G310" s="21">
        <f t="shared" si="14"/>
        <v>-9.9999999999999937E-5</v>
      </c>
    </row>
    <row r="311" spans="1:7" x14ac:dyDescent="0.25">
      <c r="A311" s="18">
        <v>44217</v>
      </c>
      <c r="B311" s="19">
        <v>3853.07</v>
      </c>
      <c r="C311" s="38">
        <v>0.25700000000000001</v>
      </c>
      <c r="D311" s="20">
        <v>8.9999999999999998E-4</v>
      </c>
      <c r="E311" s="21">
        <f t="shared" si="12"/>
        <v>3.167309215053038E-4</v>
      </c>
      <c r="F311" s="21">
        <f t="shared" si="13"/>
        <v>-1.9999999999997797E-4</v>
      </c>
      <c r="G311" s="21">
        <f t="shared" si="14"/>
        <v>9.9999999999999937E-5</v>
      </c>
    </row>
    <row r="312" spans="1:7" x14ac:dyDescent="0.25">
      <c r="A312" s="18">
        <v>44216</v>
      </c>
      <c r="B312" s="19">
        <v>3851.85</v>
      </c>
      <c r="C312" s="38">
        <v>0.25719999999999998</v>
      </c>
      <c r="D312" s="20">
        <v>8.0000000000000004E-4</v>
      </c>
      <c r="E312" s="21">
        <f t="shared" si="12"/>
        <v>1.3935576257400273E-2</v>
      </c>
      <c r="F312" s="21">
        <f t="shared" si="13"/>
        <v>-9.7000000000000419E-3</v>
      </c>
      <c r="G312" s="21">
        <f t="shared" si="14"/>
        <v>-9.9999999999999937E-5</v>
      </c>
    </row>
    <row r="313" spans="1:7" x14ac:dyDescent="0.25">
      <c r="A313" s="18">
        <v>44215</v>
      </c>
      <c r="B313" s="19">
        <v>3798.91</v>
      </c>
      <c r="C313" s="38">
        <v>0.26690000000000003</v>
      </c>
      <c r="D313" s="20">
        <v>8.9999999999999998E-4</v>
      </c>
      <c r="E313" s="21">
        <f t="shared" si="12"/>
        <v>8.136402839514334E-3</v>
      </c>
      <c r="F313" s="21">
        <f t="shared" si="13"/>
        <v>-5.6999999999999829E-3</v>
      </c>
      <c r="G313" s="21">
        <f t="shared" si="14"/>
        <v>0</v>
      </c>
    </row>
    <row r="314" spans="1:7" x14ac:dyDescent="0.25">
      <c r="A314" s="18">
        <v>44211</v>
      </c>
      <c r="B314" s="19">
        <v>3768.25</v>
      </c>
      <c r="C314" s="38">
        <v>0.27260000000000001</v>
      </c>
      <c r="D314" s="20">
        <v>8.9999999999999998E-4</v>
      </c>
      <c r="E314" s="21">
        <f t="shared" si="12"/>
        <v>-7.1900177576840196E-3</v>
      </c>
      <c r="F314" s="21">
        <f t="shared" si="13"/>
        <v>9.4000000000000195E-3</v>
      </c>
      <c r="G314" s="21">
        <f t="shared" si="14"/>
        <v>0</v>
      </c>
    </row>
    <row r="315" spans="1:7" x14ac:dyDescent="0.25">
      <c r="A315" s="18">
        <v>44210</v>
      </c>
      <c r="B315" s="19">
        <v>3795.54</v>
      </c>
      <c r="C315" s="38">
        <v>0.26319999999999999</v>
      </c>
      <c r="D315" s="20">
        <v>8.9999999999999998E-4</v>
      </c>
      <c r="E315" s="21">
        <f t="shared" si="12"/>
        <v>-3.753438464607517E-3</v>
      </c>
      <c r="F315" s="21">
        <f t="shared" si="13"/>
        <v>7.6999999999999846E-3</v>
      </c>
      <c r="G315" s="21">
        <f t="shared" si="14"/>
        <v>0</v>
      </c>
    </row>
    <row r="316" spans="1:7" x14ac:dyDescent="0.25">
      <c r="A316" s="18">
        <v>44209</v>
      </c>
      <c r="B316" s="19">
        <v>3809.84</v>
      </c>
      <c r="C316" s="38">
        <v>0.2555</v>
      </c>
      <c r="D316" s="20">
        <v>8.9999999999999998E-4</v>
      </c>
      <c r="E316" s="21">
        <f t="shared" si="12"/>
        <v>2.2756031663768717E-3</v>
      </c>
      <c r="F316" s="21">
        <f t="shared" si="13"/>
        <v>-6.5000000000000058E-3</v>
      </c>
      <c r="G316" s="21">
        <f t="shared" si="14"/>
        <v>0</v>
      </c>
    </row>
    <row r="317" spans="1:7" x14ac:dyDescent="0.25">
      <c r="A317" s="18">
        <v>44208</v>
      </c>
      <c r="B317" s="19">
        <v>3801.19</v>
      </c>
      <c r="C317" s="38">
        <v>0.26200000000000001</v>
      </c>
      <c r="D317" s="20">
        <v>8.9999999999999998E-4</v>
      </c>
      <c r="E317" s="21">
        <f t="shared" si="12"/>
        <v>4.1583215119445072E-4</v>
      </c>
      <c r="F317" s="21">
        <f t="shared" si="13"/>
        <v>-5.0000000000000044E-3</v>
      </c>
      <c r="G317" s="21">
        <f t="shared" si="14"/>
        <v>9.9999999999999937E-5</v>
      </c>
    </row>
    <row r="318" spans="1:7" x14ac:dyDescent="0.25">
      <c r="A318" s="18">
        <v>44207</v>
      </c>
      <c r="B318" s="19">
        <v>3799.61</v>
      </c>
      <c r="C318" s="38">
        <v>0.26700000000000002</v>
      </c>
      <c r="D318" s="20">
        <v>8.0000000000000004E-4</v>
      </c>
      <c r="E318" s="21">
        <f t="shared" si="12"/>
        <v>-6.5547967411652142E-3</v>
      </c>
      <c r="F318" s="21">
        <f t="shared" si="13"/>
        <v>1.8000000000000016E-2</v>
      </c>
      <c r="G318" s="21">
        <f t="shared" si="14"/>
        <v>0</v>
      </c>
    </row>
    <row r="319" spans="1:7" x14ac:dyDescent="0.25">
      <c r="A319" s="18">
        <v>44204</v>
      </c>
      <c r="B319" s="19">
        <v>3824.68</v>
      </c>
      <c r="C319" s="38">
        <v>0.249</v>
      </c>
      <c r="D319" s="20">
        <v>8.0000000000000004E-4</v>
      </c>
      <c r="E319" s="21">
        <f t="shared" si="12"/>
        <v>5.4918909824148709E-3</v>
      </c>
      <c r="F319" s="21">
        <f t="shared" si="13"/>
        <v>-1.1999999999999789E-3</v>
      </c>
      <c r="G319" s="21">
        <f t="shared" si="14"/>
        <v>-9.9999999999999937E-5</v>
      </c>
    </row>
    <row r="320" spans="1:7" x14ac:dyDescent="0.25">
      <c r="A320" s="18">
        <v>44203</v>
      </c>
      <c r="B320" s="19">
        <v>3803.79</v>
      </c>
      <c r="C320" s="38">
        <v>0.25019999999999998</v>
      </c>
      <c r="D320" s="20">
        <v>8.9999999999999998E-4</v>
      </c>
      <c r="E320" s="21">
        <f t="shared" si="12"/>
        <v>1.484736429268918E-2</v>
      </c>
      <c r="F320" s="21">
        <f t="shared" si="13"/>
        <v>-1.7699999999998994E-2</v>
      </c>
      <c r="G320" s="21">
        <f t="shared" si="14"/>
        <v>0</v>
      </c>
    </row>
    <row r="321" spans="1:7" x14ac:dyDescent="0.25">
      <c r="A321" s="18">
        <v>44202</v>
      </c>
      <c r="B321" s="19">
        <v>3748.14</v>
      </c>
      <c r="C321" s="38">
        <v>0.26789999999999897</v>
      </c>
      <c r="D321" s="20">
        <v>8.9999999999999998E-4</v>
      </c>
      <c r="E321" s="21">
        <f t="shared" si="12"/>
        <v>5.7099005597205377E-3</v>
      </c>
      <c r="F321" s="21">
        <f t="shared" si="13"/>
        <v>-4.6000000000010477E-3</v>
      </c>
      <c r="G321" s="21">
        <f t="shared" si="14"/>
        <v>0</v>
      </c>
    </row>
    <row r="322" spans="1:7" x14ac:dyDescent="0.25">
      <c r="A322" s="18">
        <v>44201</v>
      </c>
      <c r="B322" s="19">
        <v>3726.86</v>
      </c>
      <c r="C322" s="38">
        <v>0.27250000000000002</v>
      </c>
      <c r="D322" s="20">
        <v>8.9999999999999998E-4</v>
      </c>
      <c r="E322" s="21">
        <f t="shared" si="12"/>
        <v>7.0825395538620661E-3</v>
      </c>
      <c r="F322" s="21">
        <f t="shared" si="13"/>
        <v>-1.0099999999999998E-2</v>
      </c>
      <c r="G322" s="21">
        <f t="shared" si="14"/>
        <v>0</v>
      </c>
    </row>
    <row r="323" spans="1:7" x14ac:dyDescent="0.25">
      <c r="A323" s="18">
        <v>44200</v>
      </c>
      <c r="B323" s="19">
        <v>3700.65</v>
      </c>
      <c r="C323" s="38">
        <v>0.28260000000000002</v>
      </c>
      <c r="D323" s="20">
        <v>8.9999999999999998E-4</v>
      </c>
      <c r="E323" s="21">
        <f t="shared" ref="E323:E386" si="15">B323/B324-1</f>
        <v>-1.475478359029514E-2</v>
      </c>
      <c r="F323" s="21">
        <f t="shared" ref="F323:F386" si="16">C323 - C324</f>
        <v>2.9799999999999993E-2</v>
      </c>
      <c r="G323" s="21">
        <f t="shared" ref="G323:G386" si="17">D323 - D324</f>
        <v>0</v>
      </c>
    </row>
    <row r="324" spans="1:7" x14ac:dyDescent="0.25">
      <c r="A324" s="18">
        <v>44196</v>
      </c>
      <c r="B324" s="19">
        <v>3756.07</v>
      </c>
      <c r="C324" s="38">
        <v>0.25280000000000002</v>
      </c>
      <c r="D324" s="20">
        <v>8.9999999999999998E-4</v>
      </c>
      <c r="E324" s="21">
        <f t="shared" si="15"/>
        <v>6.4388377402171404E-3</v>
      </c>
      <c r="F324" s="21">
        <f t="shared" si="16"/>
        <v>-1.5999999999999903E-3</v>
      </c>
      <c r="G324" s="21">
        <f t="shared" si="17"/>
        <v>9.9999999999999937E-5</v>
      </c>
    </row>
    <row r="325" spans="1:7" x14ac:dyDescent="0.25">
      <c r="A325" s="18">
        <v>44195</v>
      </c>
      <c r="B325" s="19">
        <v>3732.04</v>
      </c>
      <c r="C325" s="38">
        <v>0.25440000000000002</v>
      </c>
      <c r="D325" s="20">
        <v>8.0000000000000004E-4</v>
      </c>
      <c r="E325" s="21">
        <f t="shared" si="15"/>
        <v>1.3415471795312772E-3</v>
      </c>
      <c r="F325" s="21">
        <f t="shared" si="16"/>
        <v>-7.9999999999990079E-3</v>
      </c>
      <c r="G325" s="21">
        <f t="shared" si="17"/>
        <v>-1.9999999999999998E-4</v>
      </c>
    </row>
    <row r="326" spans="1:7" x14ac:dyDescent="0.25">
      <c r="A326" s="18">
        <v>44194</v>
      </c>
      <c r="B326" s="19">
        <v>3727.04</v>
      </c>
      <c r="C326" s="38">
        <v>0.26239999999999902</v>
      </c>
      <c r="D326" s="20">
        <v>1E-3</v>
      </c>
      <c r="E326" s="21">
        <f t="shared" si="15"/>
        <v>-2.2273622890431888E-3</v>
      </c>
      <c r="F326" s="21">
        <f t="shared" si="16"/>
        <v>1.0899999999999022E-2</v>
      </c>
      <c r="G326" s="21">
        <f t="shared" si="17"/>
        <v>-1.0000000000000005E-4</v>
      </c>
    </row>
    <row r="327" spans="1:7" x14ac:dyDescent="0.25">
      <c r="A327" s="18">
        <v>44193</v>
      </c>
      <c r="B327" s="19">
        <v>3735.36</v>
      </c>
      <c r="C327" s="38">
        <v>0.2515</v>
      </c>
      <c r="D327" s="20">
        <v>1.1000000000000001E-3</v>
      </c>
      <c r="E327" s="21">
        <f t="shared" si="15"/>
        <v>8.7225159732762236E-3</v>
      </c>
      <c r="F327" s="21">
        <f t="shared" si="16"/>
        <v>-2.1999999999999797E-3</v>
      </c>
      <c r="G327" s="21">
        <f t="shared" si="17"/>
        <v>2.0000000000000009E-4</v>
      </c>
    </row>
    <row r="328" spans="1:7" x14ac:dyDescent="0.25">
      <c r="A328" s="18">
        <v>44189</v>
      </c>
      <c r="B328" s="19">
        <v>3703.06</v>
      </c>
      <c r="C328" s="38">
        <v>0.25369999999999998</v>
      </c>
      <c r="D328" s="20">
        <v>8.9999999999999998E-4</v>
      </c>
      <c r="E328" s="21">
        <f t="shared" si="15"/>
        <v>3.5365757816374632E-3</v>
      </c>
      <c r="F328" s="21">
        <f t="shared" si="16"/>
        <v>-8.900000000000019E-3</v>
      </c>
      <c r="G328" s="21">
        <f t="shared" si="17"/>
        <v>0</v>
      </c>
    </row>
    <row r="329" spans="1:7" x14ac:dyDescent="0.25">
      <c r="A329" s="18">
        <v>44188</v>
      </c>
      <c r="B329" s="19">
        <v>3690.01</v>
      </c>
      <c r="C329" s="38">
        <v>0.2626</v>
      </c>
      <c r="D329" s="20">
        <v>8.9999999999999998E-4</v>
      </c>
      <c r="E329" s="21">
        <f t="shared" si="15"/>
        <v>7.4581125280026583E-4</v>
      </c>
      <c r="F329" s="21">
        <f t="shared" si="16"/>
        <v>-9.9000000000000199E-3</v>
      </c>
      <c r="G329" s="21">
        <f t="shared" si="17"/>
        <v>0</v>
      </c>
    </row>
    <row r="330" spans="1:7" x14ac:dyDescent="0.25">
      <c r="A330" s="18">
        <v>44187</v>
      </c>
      <c r="B330" s="19">
        <v>3687.26</v>
      </c>
      <c r="C330" s="38">
        <v>0.27250000000000002</v>
      </c>
      <c r="D330" s="20">
        <v>8.9999999999999998E-4</v>
      </c>
      <c r="E330" s="21">
        <f t="shared" si="15"/>
        <v>-2.0731166033364223E-3</v>
      </c>
      <c r="F330" s="21">
        <f t="shared" si="16"/>
        <v>-3.2999999999999696E-3</v>
      </c>
      <c r="G330" s="21">
        <f t="shared" si="17"/>
        <v>0</v>
      </c>
    </row>
    <row r="331" spans="1:7" x14ac:dyDescent="0.25">
      <c r="A331" s="18">
        <v>44186</v>
      </c>
      <c r="B331" s="19">
        <v>3694.92</v>
      </c>
      <c r="C331" s="38">
        <v>0.27579999999999999</v>
      </c>
      <c r="D331" s="20">
        <v>8.9999999999999998E-4</v>
      </c>
      <c r="E331" s="21">
        <f t="shared" si="15"/>
        <v>-3.9062815919512772E-3</v>
      </c>
      <c r="F331" s="21">
        <f t="shared" si="16"/>
        <v>2.410000000000001E-2</v>
      </c>
      <c r="G331" s="21">
        <f t="shared" si="17"/>
        <v>9.9999999999999937E-5</v>
      </c>
    </row>
    <row r="332" spans="1:7" x14ac:dyDescent="0.25">
      <c r="A332" s="18">
        <v>44183</v>
      </c>
      <c r="B332" s="19">
        <v>3709.41</v>
      </c>
      <c r="C332" s="38">
        <v>0.25169999999999998</v>
      </c>
      <c r="D332" s="20">
        <v>8.0000000000000004E-4</v>
      </c>
      <c r="E332" s="21">
        <f t="shared" si="15"/>
        <v>-3.5111001267972286E-3</v>
      </c>
      <c r="F332" s="21">
        <f t="shared" si="16"/>
        <v>1.9999999999997797E-4</v>
      </c>
      <c r="G332" s="21">
        <f t="shared" si="17"/>
        <v>0</v>
      </c>
    </row>
    <row r="333" spans="1:7" x14ac:dyDescent="0.25">
      <c r="A333" s="18">
        <v>44182</v>
      </c>
      <c r="B333" s="19">
        <v>3722.48</v>
      </c>
      <c r="C333" s="38">
        <v>0.2515</v>
      </c>
      <c r="D333" s="20">
        <v>8.0000000000000004E-4</v>
      </c>
      <c r="E333" s="21">
        <f t="shared" si="15"/>
        <v>5.7576388007034573E-3</v>
      </c>
      <c r="F333" s="21">
        <f t="shared" si="16"/>
        <v>-3.1999999999999806E-3</v>
      </c>
      <c r="G333" s="21">
        <f t="shared" si="17"/>
        <v>-9.9999999999999937E-5</v>
      </c>
    </row>
    <row r="334" spans="1:7" x14ac:dyDescent="0.25">
      <c r="A334" s="18">
        <v>44181</v>
      </c>
      <c r="B334" s="19">
        <v>3701.17</v>
      </c>
      <c r="C334" s="38">
        <v>0.25469999999999998</v>
      </c>
      <c r="D334" s="20">
        <v>8.9999999999999998E-4</v>
      </c>
      <c r="E334" s="21">
        <f t="shared" si="15"/>
        <v>1.7728480872187813E-3</v>
      </c>
      <c r="F334" s="21">
        <f t="shared" si="16"/>
        <v>-4.0000000000000036E-3</v>
      </c>
      <c r="G334" s="21">
        <f t="shared" si="17"/>
        <v>9.9999999999999937E-5</v>
      </c>
    </row>
    <row r="335" spans="1:7" x14ac:dyDescent="0.25">
      <c r="A335" s="18">
        <v>44180</v>
      </c>
      <c r="B335" s="19">
        <v>3694.62</v>
      </c>
      <c r="C335" s="38">
        <v>0.25869999999999999</v>
      </c>
      <c r="D335" s="20">
        <v>8.0000000000000004E-4</v>
      </c>
      <c r="E335" s="21">
        <f t="shared" si="15"/>
        <v>1.2921214314501217E-2</v>
      </c>
      <c r="F335" s="21">
        <f t="shared" si="16"/>
        <v>-1.2400000000000022E-2</v>
      </c>
      <c r="G335" s="21">
        <f t="shared" si="17"/>
        <v>-9.9999999999999937E-5</v>
      </c>
    </row>
    <row r="336" spans="1:7" x14ac:dyDescent="0.25">
      <c r="A336" s="18">
        <v>44179</v>
      </c>
      <c r="B336" s="19">
        <v>3647.49</v>
      </c>
      <c r="C336" s="38">
        <v>0.27110000000000001</v>
      </c>
      <c r="D336" s="20">
        <v>8.9999999999999998E-4</v>
      </c>
      <c r="E336" s="21">
        <f t="shared" si="15"/>
        <v>-4.359266922526861E-3</v>
      </c>
      <c r="F336" s="21">
        <f t="shared" si="16"/>
        <v>1.0599999999999998E-2</v>
      </c>
      <c r="G336" s="21">
        <f t="shared" si="17"/>
        <v>9.9999999999999937E-5</v>
      </c>
    </row>
    <row r="337" spans="1:7" x14ac:dyDescent="0.25">
      <c r="A337" s="18">
        <v>44176</v>
      </c>
      <c r="B337" s="19">
        <v>3663.46</v>
      </c>
      <c r="C337" s="38">
        <v>0.26050000000000001</v>
      </c>
      <c r="D337" s="20">
        <v>8.0000000000000004E-4</v>
      </c>
      <c r="E337" s="21">
        <f t="shared" si="15"/>
        <v>-1.264960061067022E-3</v>
      </c>
      <c r="F337" s="21">
        <f t="shared" si="16"/>
        <v>1.0000000000000009E-2</v>
      </c>
      <c r="G337" s="21">
        <f t="shared" si="17"/>
        <v>0</v>
      </c>
    </row>
    <row r="338" spans="1:7" x14ac:dyDescent="0.25">
      <c r="A338" s="18">
        <v>44175</v>
      </c>
      <c r="B338" s="19">
        <v>3668.1</v>
      </c>
      <c r="C338" s="38">
        <v>0.2505</v>
      </c>
      <c r="D338" s="20">
        <v>8.0000000000000004E-4</v>
      </c>
      <c r="E338" s="21">
        <f t="shared" si="15"/>
        <v>-1.2851160688518437E-3</v>
      </c>
      <c r="F338" s="21">
        <f t="shared" si="16"/>
        <v>3.2000000000000084E-3</v>
      </c>
      <c r="G338" s="21">
        <f t="shared" si="17"/>
        <v>0</v>
      </c>
    </row>
    <row r="339" spans="1:7" x14ac:dyDescent="0.25">
      <c r="A339" s="18">
        <v>44174</v>
      </c>
      <c r="B339" s="19">
        <v>3672.82</v>
      </c>
      <c r="C339" s="38">
        <v>0.24729999999999999</v>
      </c>
      <c r="D339" s="20">
        <v>8.0000000000000004E-4</v>
      </c>
      <c r="E339" s="21">
        <f t="shared" si="15"/>
        <v>-7.9492200688769943E-3</v>
      </c>
      <c r="F339" s="21">
        <f t="shared" si="16"/>
        <v>8.5999999999999965E-3</v>
      </c>
      <c r="G339" s="21">
        <f t="shared" si="17"/>
        <v>-9.9999999999999937E-5</v>
      </c>
    </row>
    <row r="340" spans="1:7" x14ac:dyDescent="0.25">
      <c r="A340" s="18">
        <v>44173</v>
      </c>
      <c r="B340" s="19">
        <v>3702.25</v>
      </c>
      <c r="C340" s="38">
        <v>0.2387</v>
      </c>
      <c r="D340" s="20">
        <v>8.9999999999999998E-4</v>
      </c>
      <c r="E340" s="21">
        <f t="shared" si="15"/>
        <v>2.7871374554437889E-3</v>
      </c>
      <c r="F340" s="21">
        <f t="shared" si="16"/>
        <v>-6.5000000000000058E-3</v>
      </c>
      <c r="G340" s="21">
        <f t="shared" si="17"/>
        <v>9.9999999999999937E-5</v>
      </c>
    </row>
    <row r="341" spans="1:7" x14ac:dyDescent="0.25">
      <c r="A341" s="18">
        <v>44172</v>
      </c>
      <c r="B341" s="19">
        <v>3691.96</v>
      </c>
      <c r="C341" s="38">
        <v>0.2452</v>
      </c>
      <c r="D341" s="20">
        <v>8.0000000000000004E-4</v>
      </c>
      <c r="E341" s="21">
        <f t="shared" si="15"/>
        <v>-1.9355954929820562E-3</v>
      </c>
      <c r="F341" s="21">
        <f t="shared" si="16"/>
        <v>2.2999999999999965E-3</v>
      </c>
      <c r="G341" s="21">
        <f t="shared" si="17"/>
        <v>-9.9999999999999937E-5</v>
      </c>
    </row>
    <row r="342" spans="1:7" x14ac:dyDescent="0.25">
      <c r="A342" s="18">
        <v>44169</v>
      </c>
      <c r="B342" s="19">
        <v>3699.12</v>
      </c>
      <c r="C342" s="38">
        <v>0.2429</v>
      </c>
      <c r="D342" s="20">
        <v>8.9999999999999998E-4</v>
      </c>
      <c r="E342" s="21">
        <f t="shared" si="15"/>
        <v>8.8362351093074221E-3</v>
      </c>
      <c r="F342" s="21">
        <f t="shared" si="16"/>
        <v>-2.6999999999990087E-3</v>
      </c>
      <c r="G342" s="21">
        <f t="shared" si="17"/>
        <v>9.9999999999999937E-5</v>
      </c>
    </row>
    <row r="343" spans="1:7" x14ac:dyDescent="0.25">
      <c r="A343" s="18">
        <v>44168</v>
      </c>
      <c r="B343" s="19">
        <v>3666.72</v>
      </c>
      <c r="C343" s="38">
        <v>0.24559999999999901</v>
      </c>
      <c r="D343" s="20">
        <v>8.0000000000000004E-4</v>
      </c>
      <c r="E343" s="21">
        <f t="shared" si="15"/>
        <v>-6.241465681479097E-4</v>
      </c>
      <c r="F343" s="21">
        <f t="shared" si="16"/>
        <v>2.0000000000000573E-4</v>
      </c>
      <c r="G343" s="21">
        <f t="shared" si="17"/>
        <v>-9.9999999999999937E-5</v>
      </c>
    </row>
    <row r="344" spans="1:7" x14ac:dyDescent="0.25">
      <c r="A344" s="18">
        <v>44167</v>
      </c>
      <c r="B344" s="19">
        <v>3669.01</v>
      </c>
      <c r="C344" s="38">
        <v>0.24539999999999901</v>
      </c>
      <c r="D344" s="20">
        <v>8.9999999999999998E-4</v>
      </c>
      <c r="E344" s="21">
        <f t="shared" si="15"/>
        <v>1.7911507324332998E-3</v>
      </c>
      <c r="F344" s="21">
        <f t="shared" si="16"/>
        <v>5.0000000000000044E-4</v>
      </c>
      <c r="G344" s="21">
        <f t="shared" si="17"/>
        <v>0</v>
      </c>
    </row>
    <row r="345" spans="1:7" x14ac:dyDescent="0.25">
      <c r="A345" s="18">
        <v>44166</v>
      </c>
      <c r="B345" s="19">
        <v>3662.45</v>
      </c>
      <c r="C345" s="38">
        <v>0.24489999999999901</v>
      </c>
      <c r="D345" s="20">
        <v>8.9999999999999998E-4</v>
      </c>
      <c r="E345" s="21">
        <f t="shared" si="15"/>
        <v>1.1271167954760575E-2</v>
      </c>
      <c r="F345" s="21">
        <f t="shared" si="16"/>
        <v>1.5999999999990189E-3</v>
      </c>
      <c r="G345" s="21">
        <f t="shared" si="17"/>
        <v>9.9999999999999937E-5</v>
      </c>
    </row>
    <row r="346" spans="1:7" x14ac:dyDescent="0.25">
      <c r="A346" s="18">
        <v>44165</v>
      </c>
      <c r="B346" s="19">
        <v>3621.63</v>
      </c>
      <c r="C346" s="38">
        <v>0.24329999999999999</v>
      </c>
      <c r="D346" s="20">
        <v>8.0000000000000004E-4</v>
      </c>
      <c r="E346" s="21">
        <f t="shared" si="15"/>
        <v>-4.5954897137437944E-3</v>
      </c>
      <c r="F346" s="21">
        <f t="shared" si="16"/>
        <v>-1.0000000000000009E-3</v>
      </c>
      <c r="G346" s="21">
        <f t="shared" si="17"/>
        <v>-9.9999999999999937E-5</v>
      </c>
    </row>
    <row r="347" spans="1:7" x14ac:dyDescent="0.25">
      <c r="A347" s="18">
        <v>44162</v>
      </c>
      <c r="B347" s="19">
        <v>3638.35</v>
      </c>
      <c r="C347" s="38">
        <v>0.24429999999999999</v>
      </c>
      <c r="D347" s="20">
        <v>8.9999999999999998E-4</v>
      </c>
      <c r="E347" s="21">
        <f t="shared" si="15"/>
        <v>2.3969253233782073E-3</v>
      </c>
      <c r="F347" s="21">
        <f t="shared" si="16"/>
        <v>9.9999999999988987E-5</v>
      </c>
      <c r="G347" s="21">
        <f t="shared" si="17"/>
        <v>0</v>
      </c>
    </row>
    <row r="348" spans="1:7" x14ac:dyDescent="0.25">
      <c r="A348" s="18">
        <v>44160</v>
      </c>
      <c r="B348" s="19">
        <v>3629.65</v>
      </c>
      <c r="C348" s="38">
        <v>0.2442</v>
      </c>
      <c r="D348" s="20">
        <v>8.9999999999999998E-4</v>
      </c>
      <c r="E348" s="21">
        <f t="shared" si="15"/>
        <v>-1.5844155129681736E-3</v>
      </c>
      <c r="F348" s="21">
        <f t="shared" si="16"/>
        <v>-4.2000000000000093E-3</v>
      </c>
      <c r="G348" s="21">
        <f t="shared" si="17"/>
        <v>0</v>
      </c>
    </row>
    <row r="349" spans="1:7" x14ac:dyDescent="0.25">
      <c r="A349" s="18">
        <v>44159</v>
      </c>
      <c r="B349" s="19">
        <v>3635.41</v>
      </c>
      <c r="C349" s="38">
        <v>0.24840000000000001</v>
      </c>
      <c r="D349" s="20">
        <v>8.9999999999999998E-4</v>
      </c>
      <c r="E349" s="21">
        <f t="shared" si="15"/>
        <v>1.6161717804443754E-2</v>
      </c>
      <c r="F349" s="21">
        <f t="shared" si="16"/>
        <v>-5.8999999999990171E-3</v>
      </c>
      <c r="G349" s="21">
        <f t="shared" si="17"/>
        <v>9.9999999999999937E-5</v>
      </c>
    </row>
    <row r="350" spans="1:7" x14ac:dyDescent="0.25">
      <c r="A350" s="18">
        <v>44158</v>
      </c>
      <c r="B350" s="19">
        <v>3577.59</v>
      </c>
      <c r="C350" s="38">
        <v>0.25429999999999903</v>
      </c>
      <c r="D350" s="20">
        <v>8.0000000000000004E-4</v>
      </c>
      <c r="E350" s="21">
        <f t="shared" si="15"/>
        <v>5.6359169538502396E-3</v>
      </c>
      <c r="F350" s="21">
        <f t="shared" si="16"/>
        <v>-6.3000000000009715E-3</v>
      </c>
      <c r="G350" s="21">
        <f t="shared" si="17"/>
        <v>1.0000000000000005E-4</v>
      </c>
    </row>
    <row r="351" spans="1:7" x14ac:dyDescent="0.25">
      <c r="A351" s="18">
        <v>44155</v>
      </c>
      <c r="B351" s="19">
        <v>3557.54</v>
      </c>
      <c r="C351" s="38">
        <v>0.2606</v>
      </c>
      <c r="D351" s="20">
        <v>6.9999999999999999E-4</v>
      </c>
      <c r="E351" s="21">
        <f t="shared" si="15"/>
        <v>-6.7925413261787915E-3</v>
      </c>
      <c r="F351" s="21">
        <f t="shared" si="16"/>
        <v>2.5999999999999912E-3</v>
      </c>
      <c r="G351" s="21">
        <f t="shared" si="17"/>
        <v>0</v>
      </c>
    </row>
    <row r="352" spans="1:7" x14ac:dyDescent="0.25">
      <c r="A352" s="18">
        <v>44154</v>
      </c>
      <c r="B352" s="19">
        <v>3581.87</v>
      </c>
      <c r="C352" s="38">
        <v>0.25800000000000001</v>
      </c>
      <c r="D352" s="20">
        <v>6.9999999999999999E-4</v>
      </c>
      <c r="E352" s="21">
        <f t="shared" si="15"/>
        <v>3.9464206133208446E-3</v>
      </c>
      <c r="F352" s="21">
        <f t="shared" si="16"/>
        <v>-5.9000000000000163E-3</v>
      </c>
      <c r="G352" s="21">
        <f t="shared" si="17"/>
        <v>-1.9999999999999998E-4</v>
      </c>
    </row>
    <row r="353" spans="1:7" x14ac:dyDescent="0.25">
      <c r="A353" s="18">
        <v>44153</v>
      </c>
      <c r="B353" s="19">
        <v>3567.79</v>
      </c>
      <c r="C353" s="38">
        <v>0.26390000000000002</v>
      </c>
      <c r="D353" s="20">
        <v>8.9999999999999998E-4</v>
      </c>
      <c r="E353" s="21">
        <f t="shared" si="15"/>
        <v>-1.156383241031389E-2</v>
      </c>
      <c r="F353" s="21">
        <f t="shared" si="16"/>
        <v>1.0100000000000997E-2</v>
      </c>
      <c r="G353" s="21">
        <f t="shared" si="17"/>
        <v>0</v>
      </c>
    </row>
    <row r="354" spans="1:7" x14ac:dyDescent="0.25">
      <c r="A354" s="18">
        <v>44152</v>
      </c>
      <c r="B354" s="19">
        <v>3609.53</v>
      </c>
      <c r="C354" s="38">
        <v>0.25379999999999903</v>
      </c>
      <c r="D354" s="20">
        <v>8.9999999999999998E-4</v>
      </c>
      <c r="E354" s="21">
        <f t="shared" si="15"/>
        <v>-4.7919578925310624E-3</v>
      </c>
      <c r="F354" s="21">
        <f t="shared" si="16"/>
        <v>2.9999999999902327E-4</v>
      </c>
      <c r="G354" s="21">
        <f t="shared" si="17"/>
        <v>0</v>
      </c>
    </row>
    <row r="355" spans="1:7" x14ac:dyDescent="0.25">
      <c r="A355" s="18">
        <v>44151</v>
      </c>
      <c r="B355" s="19">
        <v>3626.91</v>
      </c>
      <c r="C355" s="38">
        <v>0.2535</v>
      </c>
      <c r="D355" s="20">
        <v>8.9999999999999998E-4</v>
      </c>
      <c r="E355" s="21">
        <f t="shared" si="15"/>
        <v>1.1648048198820149E-2</v>
      </c>
      <c r="F355" s="21">
        <f t="shared" si="16"/>
        <v>-3.4000000000000141E-3</v>
      </c>
      <c r="G355" s="21">
        <f t="shared" si="17"/>
        <v>0</v>
      </c>
    </row>
    <row r="356" spans="1:7" x14ac:dyDescent="0.25">
      <c r="A356" s="18">
        <v>44148</v>
      </c>
      <c r="B356" s="19">
        <v>3585.15</v>
      </c>
      <c r="C356" s="38">
        <v>0.25690000000000002</v>
      </c>
      <c r="D356" s="20">
        <v>8.9999999999999998E-4</v>
      </c>
      <c r="E356" s="21">
        <f t="shared" si="15"/>
        <v>1.3610365817456005E-2</v>
      </c>
      <c r="F356" s="21">
        <f t="shared" si="16"/>
        <v>-1.529999999999998E-2</v>
      </c>
      <c r="G356" s="21">
        <f t="shared" si="17"/>
        <v>-1.0000000000000005E-4</v>
      </c>
    </row>
    <row r="357" spans="1:7" x14ac:dyDescent="0.25">
      <c r="A357" s="18">
        <v>44147</v>
      </c>
      <c r="B357" s="19">
        <v>3537.01</v>
      </c>
      <c r="C357" s="38">
        <v>0.2722</v>
      </c>
      <c r="D357" s="20">
        <v>1E-3</v>
      </c>
      <c r="E357" s="21">
        <f t="shared" si="15"/>
        <v>-2.403025781758994E-3</v>
      </c>
      <c r="F357" s="21">
        <f t="shared" si="16"/>
        <v>7.3000000000009724E-3</v>
      </c>
      <c r="G357" s="21">
        <f t="shared" si="17"/>
        <v>0</v>
      </c>
    </row>
    <row r="358" spans="1:7" x14ac:dyDescent="0.25">
      <c r="A358" s="18">
        <v>44145</v>
      </c>
      <c r="B358" s="19">
        <v>3545.53</v>
      </c>
      <c r="C358" s="38">
        <v>0.26489999999999903</v>
      </c>
      <c r="D358" s="20">
        <v>1E-3</v>
      </c>
      <c r="E358" s="21">
        <f t="shared" si="15"/>
        <v>-1.3998028446696731E-3</v>
      </c>
      <c r="F358" s="21">
        <f t="shared" si="16"/>
        <v>-3.9000000000009583E-3</v>
      </c>
      <c r="G358" s="21">
        <f t="shared" si="17"/>
        <v>-1.0000000000000005E-4</v>
      </c>
    </row>
    <row r="359" spans="1:7" x14ac:dyDescent="0.25">
      <c r="A359" s="18">
        <v>44144</v>
      </c>
      <c r="B359" s="19">
        <v>3550.5</v>
      </c>
      <c r="C359" s="38">
        <v>0.26879999999999998</v>
      </c>
      <c r="D359" s="20">
        <v>1.1000000000000001E-3</v>
      </c>
      <c r="E359" s="21">
        <f t="shared" si="15"/>
        <v>1.1699872344305584E-2</v>
      </c>
      <c r="F359" s="21">
        <f t="shared" si="16"/>
        <v>-4.9000000000000155E-3</v>
      </c>
      <c r="G359" s="21">
        <f t="shared" si="17"/>
        <v>1.0000000000000005E-4</v>
      </c>
    </row>
    <row r="360" spans="1:7" x14ac:dyDescent="0.25">
      <c r="A360" s="18">
        <v>44141</v>
      </c>
      <c r="B360" s="19">
        <v>3509.44</v>
      </c>
      <c r="C360" s="38">
        <v>0.2737</v>
      </c>
      <c r="D360" s="20">
        <v>1E-3</v>
      </c>
      <c r="E360" s="21">
        <f t="shared" si="15"/>
        <v>-2.8771240154390476E-4</v>
      </c>
      <c r="F360" s="21">
        <f t="shared" si="16"/>
        <v>-1.6799999999999982E-2</v>
      </c>
      <c r="G360" s="21">
        <f t="shared" si="17"/>
        <v>0</v>
      </c>
    </row>
    <row r="361" spans="1:7" x14ac:dyDescent="0.25">
      <c r="A361" s="18">
        <v>44140</v>
      </c>
      <c r="B361" s="19">
        <v>3510.45</v>
      </c>
      <c r="C361" s="38">
        <v>0.29049999999999998</v>
      </c>
      <c r="D361" s="20">
        <v>1E-3</v>
      </c>
      <c r="E361" s="21">
        <f t="shared" si="15"/>
        <v>1.9460190971818836E-2</v>
      </c>
      <c r="F361" s="21">
        <f t="shared" si="16"/>
        <v>-9.3000000000000305E-3</v>
      </c>
      <c r="G361" s="21">
        <f t="shared" si="17"/>
        <v>0</v>
      </c>
    </row>
    <row r="362" spans="1:7" x14ac:dyDescent="0.25">
      <c r="A362" s="18">
        <v>44139</v>
      </c>
      <c r="B362" s="19">
        <v>3443.44</v>
      </c>
      <c r="C362" s="38">
        <v>0.29980000000000001</v>
      </c>
      <c r="D362" s="20">
        <v>1E-3</v>
      </c>
      <c r="E362" s="21">
        <f t="shared" si="15"/>
        <v>2.2047038430944355E-2</v>
      </c>
      <c r="F362" s="21">
        <f t="shared" si="16"/>
        <v>-3.5399999999999987E-2</v>
      </c>
      <c r="G362" s="21">
        <f t="shared" si="17"/>
        <v>0</v>
      </c>
    </row>
    <row r="363" spans="1:7" x14ac:dyDescent="0.25">
      <c r="A363" s="18">
        <v>44138</v>
      </c>
      <c r="B363" s="19">
        <v>3369.16</v>
      </c>
      <c r="C363" s="38">
        <v>0.3352</v>
      </c>
      <c r="D363" s="20">
        <v>1E-3</v>
      </c>
      <c r="E363" s="21">
        <f t="shared" si="15"/>
        <v>1.7799313644932147E-2</v>
      </c>
      <c r="F363" s="21">
        <f t="shared" si="16"/>
        <v>-1.5400000000000025E-2</v>
      </c>
      <c r="G363" s="21">
        <f t="shared" si="17"/>
        <v>1.0000000000000005E-4</v>
      </c>
    </row>
    <row r="364" spans="1:7" x14ac:dyDescent="0.25">
      <c r="A364" s="18">
        <v>44137</v>
      </c>
      <c r="B364" s="19">
        <v>3310.24</v>
      </c>
      <c r="C364" s="38">
        <v>0.35060000000000002</v>
      </c>
      <c r="D364" s="20">
        <v>8.9999999999999998E-4</v>
      </c>
      <c r="E364" s="21">
        <f t="shared" si="15"/>
        <v>1.231819349472163E-2</v>
      </c>
      <c r="F364" s="21">
        <f t="shared" si="16"/>
        <v>-1.21E-2</v>
      </c>
      <c r="G364" s="21">
        <f t="shared" si="17"/>
        <v>0</v>
      </c>
    </row>
    <row r="365" spans="1:7" x14ac:dyDescent="0.25">
      <c r="A365" s="18">
        <v>44134</v>
      </c>
      <c r="B365" s="19">
        <v>3269.96</v>
      </c>
      <c r="C365" s="38">
        <v>0.36270000000000002</v>
      </c>
      <c r="D365" s="20">
        <v>8.9999999999999998E-4</v>
      </c>
      <c r="E365" s="21">
        <f t="shared" si="15"/>
        <v>-1.2129506270184387E-2</v>
      </c>
      <c r="F365" s="21">
        <f t="shared" si="16"/>
        <v>4.300000000000026E-3</v>
      </c>
      <c r="G365" s="21">
        <f t="shared" si="17"/>
        <v>0</v>
      </c>
    </row>
    <row r="366" spans="1:7" x14ac:dyDescent="0.25">
      <c r="A366" s="18">
        <v>44133</v>
      </c>
      <c r="B366" s="19">
        <v>3310.11</v>
      </c>
      <c r="C366" s="38">
        <v>0.3584</v>
      </c>
      <c r="D366" s="20">
        <v>8.9999999999999998E-4</v>
      </c>
      <c r="E366" s="21">
        <f t="shared" si="15"/>
        <v>1.1947307117329942E-2</v>
      </c>
      <c r="F366" s="21">
        <f t="shared" si="16"/>
        <v>-1.9100000000000006E-2</v>
      </c>
      <c r="G366" s="21">
        <f t="shared" si="17"/>
        <v>-1.0000000000000005E-4</v>
      </c>
    </row>
    <row r="367" spans="1:7" x14ac:dyDescent="0.25">
      <c r="A367" s="18">
        <v>44132</v>
      </c>
      <c r="B367" s="19">
        <v>3271.03</v>
      </c>
      <c r="C367" s="38">
        <v>0.3775</v>
      </c>
      <c r="D367" s="20">
        <v>1E-3</v>
      </c>
      <c r="E367" s="21">
        <f t="shared" si="15"/>
        <v>-3.5287906850543171E-2</v>
      </c>
      <c r="F367" s="21">
        <f t="shared" si="16"/>
        <v>5.0300000000000011E-2</v>
      </c>
      <c r="G367" s="21">
        <f t="shared" si="17"/>
        <v>0</v>
      </c>
    </row>
    <row r="368" spans="1:7" x14ac:dyDescent="0.25">
      <c r="A368" s="18">
        <v>44131</v>
      </c>
      <c r="B368" s="19">
        <v>3390.68</v>
      </c>
      <c r="C368" s="38">
        <v>0.32719999999999999</v>
      </c>
      <c r="D368" s="20">
        <v>1E-3</v>
      </c>
      <c r="E368" s="21">
        <f t="shared" si="15"/>
        <v>-3.0256074002417144E-3</v>
      </c>
      <c r="F368" s="21">
        <f t="shared" si="16"/>
        <v>6.5000000000000058E-3</v>
      </c>
      <c r="G368" s="21">
        <f t="shared" si="17"/>
        <v>-1.0000000000000005E-4</v>
      </c>
    </row>
    <row r="369" spans="1:7" x14ac:dyDescent="0.25">
      <c r="A369" s="18">
        <v>44130</v>
      </c>
      <c r="B369" s="19">
        <v>3400.97</v>
      </c>
      <c r="C369" s="38">
        <v>0.32069999999999999</v>
      </c>
      <c r="D369" s="20">
        <v>1.1000000000000001E-3</v>
      </c>
      <c r="E369" s="21">
        <f t="shared" si="15"/>
        <v>-1.8589538262648642E-2</v>
      </c>
      <c r="F369" s="21">
        <f t="shared" si="16"/>
        <v>3.0799999999999994E-2</v>
      </c>
      <c r="G369" s="21">
        <f t="shared" si="17"/>
        <v>1.0000000000000005E-4</v>
      </c>
    </row>
    <row r="370" spans="1:7" x14ac:dyDescent="0.25">
      <c r="A370" s="18">
        <v>44127</v>
      </c>
      <c r="B370" s="19">
        <v>3465.39</v>
      </c>
      <c r="C370" s="38">
        <v>0.28989999999999999</v>
      </c>
      <c r="D370" s="20">
        <v>1E-3</v>
      </c>
      <c r="E370" s="21">
        <f t="shared" si="15"/>
        <v>3.4457896215134287E-3</v>
      </c>
      <c r="F370" s="21">
        <f t="shared" si="16"/>
        <v>-3.0999999999999917E-3</v>
      </c>
      <c r="G370" s="21">
        <f t="shared" si="17"/>
        <v>1.0000000000000005E-4</v>
      </c>
    </row>
    <row r="371" spans="1:7" x14ac:dyDescent="0.25">
      <c r="A371" s="18">
        <v>44126</v>
      </c>
      <c r="B371" s="19">
        <v>3453.49</v>
      </c>
      <c r="C371" s="38">
        <v>0.29299999999999998</v>
      </c>
      <c r="D371" s="20">
        <v>8.9999999999999998E-4</v>
      </c>
      <c r="E371" s="21">
        <f t="shared" si="15"/>
        <v>5.2189453829942778E-3</v>
      </c>
      <c r="F371" s="21">
        <f t="shared" si="16"/>
        <v>-3.0999999999999917E-3</v>
      </c>
      <c r="G371" s="21">
        <f t="shared" si="17"/>
        <v>-1.0000000000000005E-4</v>
      </c>
    </row>
    <row r="372" spans="1:7" x14ac:dyDescent="0.25">
      <c r="A372" s="18">
        <v>44125</v>
      </c>
      <c r="B372" s="19">
        <v>3435.56</v>
      </c>
      <c r="C372" s="38">
        <v>0.29609999999999997</v>
      </c>
      <c r="D372" s="20">
        <v>1E-3</v>
      </c>
      <c r="E372" s="21">
        <f t="shared" si="15"/>
        <v>-2.1956829851994542E-3</v>
      </c>
      <c r="F372" s="21">
        <f t="shared" si="16"/>
        <v>-5.0000000000000044E-3</v>
      </c>
      <c r="G372" s="21">
        <f t="shared" si="17"/>
        <v>0</v>
      </c>
    </row>
    <row r="373" spans="1:7" x14ac:dyDescent="0.25">
      <c r="A373" s="18">
        <v>44124</v>
      </c>
      <c r="B373" s="19">
        <v>3443.12</v>
      </c>
      <c r="C373" s="38">
        <v>0.30109999999999998</v>
      </c>
      <c r="D373" s="20">
        <v>1E-3</v>
      </c>
      <c r="E373" s="21">
        <f t="shared" si="15"/>
        <v>4.7272769717412455E-3</v>
      </c>
      <c r="F373" s="21">
        <f t="shared" si="16"/>
        <v>-2.9000000000000137E-3</v>
      </c>
      <c r="G373" s="21">
        <f t="shared" si="17"/>
        <v>-1.0000000000000005E-4</v>
      </c>
    </row>
    <row r="374" spans="1:7" x14ac:dyDescent="0.25">
      <c r="A374" s="18">
        <v>44123</v>
      </c>
      <c r="B374" s="19">
        <v>3426.92</v>
      </c>
      <c r="C374" s="38">
        <v>0.30399999999999999</v>
      </c>
      <c r="D374" s="20">
        <v>1.1000000000000001E-3</v>
      </c>
      <c r="E374" s="21">
        <f t="shared" si="15"/>
        <v>-1.6329822808936134E-2</v>
      </c>
      <c r="F374" s="21">
        <f t="shared" si="16"/>
        <v>1.1899999999999966E-2</v>
      </c>
      <c r="G374" s="21">
        <f t="shared" si="17"/>
        <v>0</v>
      </c>
    </row>
    <row r="375" spans="1:7" x14ac:dyDescent="0.25">
      <c r="A375" s="18">
        <v>44120</v>
      </c>
      <c r="B375" s="19">
        <v>3483.81</v>
      </c>
      <c r="C375" s="38">
        <v>0.29210000000000003</v>
      </c>
      <c r="D375" s="20">
        <v>1.1000000000000001E-3</v>
      </c>
      <c r="E375" s="21">
        <f t="shared" si="15"/>
        <v>1.3492797142955482E-4</v>
      </c>
      <c r="F375" s="21">
        <f t="shared" si="16"/>
        <v>4.9000000000000155E-3</v>
      </c>
      <c r="G375" s="21">
        <f t="shared" si="17"/>
        <v>0</v>
      </c>
    </row>
    <row r="376" spans="1:7" x14ac:dyDescent="0.25">
      <c r="A376" s="18">
        <v>44119</v>
      </c>
      <c r="B376" s="19">
        <v>3483.34</v>
      </c>
      <c r="C376" s="38">
        <v>0.28720000000000001</v>
      </c>
      <c r="D376" s="20">
        <v>1.1000000000000001E-3</v>
      </c>
      <c r="E376" s="21">
        <f t="shared" si="15"/>
        <v>-1.5278028589691406E-3</v>
      </c>
      <c r="F376" s="21">
        <f t="shared" si="16"/>
        <v>4.8000000000000265E-3</v>
      </c>
      <c r="G376" s="21">
        <f t="shared" si="17"/>
        <v>-9.9999999999999829E-5</v>
      </c>
    </row>
    <row r="377" spans="1:7" x14ac:dyDescent="0.25">
      <c r="A377" s="18">
        <v>44118</v>
      </c>
      <c r="B377" s="19">
        <v>3488.67</v>
      </c>
      <c r="C377" s="38">
        <v>0.28239999999999998</v>
      </c>
      <c r="D377" s="20">
        <v>1.1999999999999999E-3</v>
      </c>
      <c r="E377" s="21">
        <f t="shared" si="15"/>
        <v>-6.623138843883547E-3</v>
      </c>
      <c r="F377" s="21">
        <f t="shared" si="16"/>
        <v>-1.0999999999999899E-3</v>
      </c>
      <c r="G377" s="21">
        <f t="shared" si="17"/>
        <v>9.9999999999999829E-5</v>
      </c>
    </row>
    <row r="378" spans="1:7" x14ac:dyDescent="0.25">
      <c r="A378" s="18">
        <v>44117</v>
      </c>
      <c r="B378" s="19">
        <v>3511.93</v>
      </c>
      <c r="C378" s="38">
        <v>0.28349999999999997</v>
      </c>
      <c r="D378" s="20">
        <v>1.1000000000000001E-3</v>
      </c>
      <c r="E378" s="21">
        <f t="shared" si="15"/>
        <v>1.0008253933559974E-2</v>
      </c>
      <c r="F378" s="21">
        <f t="shared" si="16"/>
        <v>6.9999999999997842E-4</v>
      </c>
      <c r="G378" s="21">
        <f t="shared" si="17"/>
        <v>1.0000000000000005E-4</v>
      </c>
    </row>
    <row r="379" spans="1:7" x14ac:dyDescent="0.25">
      <c r="A379" s="18">
        <v>44113</v>
      </c>
      <c r="B379" s="19">
        <v>3477.13</v>
      </c>
      <c r="C379" s="38">
        <v>0.2828</v>
      </c>
      <c r="D379" s="20">
        <v>1E-3</v>
      </c>
      <c r="E379" s="21">
        <f t="shared" si="15"/>
        <v>8.7906859346125188E-3</v>
      </c>
      <c r="F379" s="21">
        <f t="shared" si="16"/>
        <v>-1.21E-2</v>
      </c>
      <c r="G379" s="21">
        <f t="shared" si="17"/>
        <v>1.0000000000000005E-4</v>
      </c>
    </row>
    <row r="380" spans="1:7" x14ac:dyDescent="0.25">
      <c r="A380" s="18">
        <v>44112</v>
      </c>
      <c r="B380" s="19">
        <v>3446.83</v>
      </c>
      <c r="C380" s="38">
        <v>0.2949</v>
      </c>
      <c r="D380" s="20">
        <v>8.9999999999999998E-4</v>
      </c>
      <c r="E380" s="21">
        <f t="shared" si="15"/>
        <v>8.0071356504700653E-3</v>
      </c>
      <c r="F380" s="21">
        <f t="shared" si="16"/>
        <v>-1.21E-2</v>
      </c>
      <c r="G380" s="21">
        <f t="shared" si="17"/>
        <v>-1.0000000000000005E-4</v>
      </c>
    </row>
    <row r="381" spans="1:7" x14ac:dyDescent="0.25">
      <c r="A381" s="18">
        <v>44111</v>
      </c>
      <c r="B381" s="19">
        <v>3419.45</v>
      </c>
      <c r="C381" s="38">
        <v>0.307</v>
      </c>
      <c r="D381" s="20">
        <v>1E-3</v>
      </c>
      <c r="E381" s="21">
        <f t="shared" si="15"/>
        <v>1.740579300495404E-2</v>
      </c>
      <c r="F381" s="21">
        <f t="shared" si="16"/>
        <v>-1.1799999999999977E-2</v>
      </c>
      <c r="G381" s="21">
        <f t="shared" si="17"/>
        <v>0</v>
      </c>
    </row>
    <row r="382" spans="1:7" x14ac:dyDescent="0.25">
      <c r="A382" s="18">
        <v>44110</v>
      </c>
      <c r="B382" s="19">
        <v>3360.95</v>
      </c>
      <c r="C382" s="38">
        <v>0.31879999999999997</v>
      </c>
      <c r="D382" s="20">
        <v>1E-3</v>
      </c>
      <c r="E382" s="21">
        <f t="shared" si="15"/>
        <v>-1.3988024514247743E-2</v>
      </c>
      <c r="F382" s="21">
        <f t="shared" si="16"/>
        <v>5.9999999999999498E-3</v>
      </c>
      <c r="G382" s="21">
        <f t="shared" si="17"/>
        <v>0</v>
      </c>
    </row>
    <row r="383" spans="1:7" x14ac:dyDescent="0.25">
      <c r="A383" s="18">
        <v>44109</v>
      </c>
      <c r="B383" s="19">
        <v>3408.63</v>
      </c>
      <c r="C383" s="38">
        <v>0.31280000000000002</v>
      </c>
      <c r="D383" s="20">
        <v>1E-3</v>
      </c>
      <c r="E383" s="21">
        <f t="shared" si="15"/>
        <v>1.7975534875942278E-2</v>
      </c>
      <c r="F383" s="21">
        <f t="shared" si="16"/>
        <v>-1.1099999999999999E-2</v>
      </c>
      <c r="G383" s="21">
        <f t="shared" si="17"/>
        <v>1.0000000000000005E-4</v>
      </c>
    </row>
    <row r="384" spans="1:7" x14ac:dyDescent="0.25">
      <c r="A384" s="18">
        <v>44106</v>
      </c>
      <c r="B384" s="19">
        <v>3348.44</v>
      </c>
      <c r="C384" s="38">
        <v>0.32390000000000002</v>
      </c>
      <c r="D384" s="20">
        <v>8.9999999999999998E-4</v>
      </c>
      <c r="E384" s="21">
        <f t="shared" si="15"/>
        <v>-9.571699006152401E-3</v>
      </c>
      <c r="F384" s="21">
        <f t="shared" si="16"/>
        <v>6.7000000000000393E-3</v>
      </c>
      <c r="G384" s="21">
        <f t="shared" si="17"/>
        <v>0</v>
      </c>
    </row>
    <row r="385" spans="1:7" x14ac:dyDescent="0.25">
      <c r="A385" s="18">
        <v>44105</v>
      </c>
      <c r="B385" s="19">
        <v>3380.8</v>
      </c>
      <c r="C385" s="38">
        <v>0.31719999999999998</v>
      </c>
      <c r="D385" s="20">
        <v>8.9999999999999998E-4</v>
      </c>
      <c r="E385" s="21">
        <f t="shared" si="15"/>
        <v>5.2928932500744263E-3</v>
      </c>
      <c r="F385" s="21">
        <f t="shared" si="16"/>
        <v>7.999999999999674E-4</v>
      </c>
      <c r="G385" s="21">
        <f t="shared" si="17"/>
        <v>-1.0000000000000005E-4</v>
      </c>
    </row>
    <row r="386" spans="1:7" x14ac:dyDescent="0.25">
      <c r="A386" s="18">
        <v>44104</v>
      </c>
      <c r="B386" s="19">
        <v>3363</v>
      </c>
      <c r="C386" s="38">
        <v>0.31640000000000001</v>
      </c>
      <c r="D386" s="20">
        <v>1E-3</v>
      </c>
      <c r="E386" s="21">
        <f t="shared" si="15"/>
        <v>8.2537093722925281E-3</v>
      </c>
      <c r="F386" s="21">
        <f t="shared" si="16"/>
        <v>5.5000000000000049E-3</v>
      </c>
      <c r="G386" s="21">
        <f t="shared" si="17"/>
        <v>1.0000000000000005E-4</v>
      </c>
    </row>
    <row r="387" spans="1:7" x14ac:dyDescent="0.25">
      <c r="A387" s="18">
        <v>44103</v>
      </c>
      <c r="B387" s="19">
        <v>3335.47</v>
      </c>
      <c r="C387" s="38">
        <v>0.31090000000000001</v>
      </c>
      <c r="D387" s="20">
        <v>8.9999999999999998E-4</v>
      </c>
      <c r="E387" s="21">
        <f t="shared" ref="E387:E450" si="18">B387/B388-1</f>
        <v>-4.8126268051080778E-3</v>
      </c>
      <c r="F387" s="21">
        <f t="shared" ref="F387:F450" si="19">C387 - C388</f>
        <v>-6.4999999999990066E-3</v>
      </c>
      <c r="G387" s="21">
        <f t="shared" ref="G387:G450" si="20">D387 - D388</f>
        <v>-2.0000000000000009E-4</v>
      </c>
    </row>
    <row r="388" spans="1:7" x14ac:dyDescent="0.25">
      <c r="A388" s="18">
        <v>44102</v>
      </c>
      <c r="B388" s="19">
        <v>3351.6</v>
      </c>
      <c r="C388" s="38">
        <v>0.31739999999999902</v>
      </c>
      <c r="D388" s="20">
        <v>1.1000000000000001E-3</v>
      </c>
      <c r="E388" s="21">
        <f t="shared" si="18"/>
        <v>1.6110548559024496E-2</v>
      </c>
      <c r="F388" s="21">
        <f t="shared" si="19"/>
        <v>-2.9000000000009574E-3</v>
      </c>
      <c r="G388" s="21">
        <f t="shared" si="20"/>
        <v>1.0000000000000005E-4</v>
      </c>
    </row>
    <row r="389" spans="1:7" x14ac:dyDescent="0.25">
      <c r="A389" s="18">
        <v>44099</v>
      </c>
      <c r="B389" s="19">
        <v>3298.46</v>
      </c>
      <c r="C389" s="38">
        <v>0.32029999999999997</v>
      </c>
      <c r="D389" s="20">
        <v>1E-3</v>
      </c>
      <c r="E389" s="21">
        <f t="shared" si="18"/>
        <v>1.5976763311659203E-2</v>
      </c>
      <c r="F389" s="21">
        <f t="shared" si="19"/>
        <v>-1.0300000000000031E-2</v>
      </c>
      <c r="G389" s="21">
        <f t="shared" si="20"/>
        <v>0</v>
      </c>
    </row>
    <row r="390" spans="1:7" x14ac:dyDescent="0.25">
      <c r="A390" s="18">
        <v>44098</v>
      </c>
      <c r="B390" s="19">
        <v>3246.59</v>
      </c>
      <c r="C390" s="38">
        <v>0.3306</v>
      </c>
      <c r="D390" s="20">
        <v>1E-3</v>
      </c>
      <c r="E390" s="21">
        <f t="shared" si="18"/>
        <v>2.9874077827070078E-3</v>
      </c>
      <c r="F390" s="21">
        <f t="shared" si="19"/>
        <v>-2.1999999999999797E-3</v>
      </c>
      <c r="G390" s="21">
        <f t="shared" si="20"/>
        <v>-1.0000000000000005E-4</v>
      </c>
    </row>
    <row r="391" spans="1:7" x14ac:dyDescent="0.25">
      <c r="A391" s="18">
        <v>44097</v>
      </c>
      <c r="B391" s="19">
        <v>3236.92</v>
      </c>
      <c r="C391" s="38">
        <v>0.33279999999999998</v>
      </c>
      <c r="D391" s="20">
        <v>1.1000000000000001E-3</v>
      </c>
      <c r="E391" s="21">
        <f t="shared" si="18"/>
        <v>-2.3721411401357861E-2</v>
      </c>
      <c r="F391" s="21">
        <f t="shared" si="19"/>
        <v>1.6100000000000003E-2</v>
      </c>
      <c r="G391" s="21">
        <f t="shared" si="20"/>
        <v>1.0000000000000005E-4</v>
      </c>
    </row>
    <row r="392" spans="1:7" x14ac:dyDescent="0.25">
      <c r="A392" s="18">
        <v>44096</v>
      </c>
      <c r="B392" s="19">
        <v>3315.57</v>
      </c>
      <c r="C392" s="38">
        <v>0.31669999999999998</v>
      </c>
      <c r="D392" s="20">
        <v>1E-3</v>
      </c>
      <c r="E392" s="21">
        <f t="shared" si="18"/>
        <v>1.0517942372282096E-2</v>
      </c>
      <c r="F392" s="21">
        <f t="shared" si="19"/>
        <v>2.9999999999996696E-4</v>
      </c>
      <c r="G392" s="21">
        <f t="shared" si="20"/>
        <v>0</v>
      </c>
    </row>
    <row r="393" spans="1:7" x14ac:dyDescent="0.25">
      <c r="A393" s="18">
        <v>44095</v>
      </c>
      <c r="B393" s="19">
        <v>3281.06</v>
      </c>
      <c r="C393" s="38">
        <v>0.31640000000000001</v>
      </c>
      <c r="D393" s="20">
        <v>1E-3</v>
      </c>
      <c r="E393" s="21">
        <f t="shared" si="18"/>
        <v>-1.1571124305988612E-2</v>
      </c>
      <c r="F393" s="21">
        <f t="shared" si="19"/>
        <v>1.1800000000000033E-2</v>
      </c>
      <c r="G393" s="21">
        <f t="shared" si="20"/>
        <v>0</v>
      </c>
    </row>
    <row r="394" spans="1:7" x14ac:dyDescent="0.25">
      <c r="A394" s="18">
        <v>44092</v>
      </c>
      <c r="B394" s="19">
        <v>3319.47</v>
      </c>
      <c r="C394" s="38">
        <v>0.30459999999999998</v>
      </c>
      <c r="D394" s="20">
        <v>1E-3</v>
      </c>
      <c r="E394" s="21">
        <f t="shared" si="18"/>
        <v>-1.1182570203842279E-2</v>
      </c>
      <c r="F394" s="21">
        <f t="shared" si="19"/>
        <v>-2.9000000000000137E-3</v>
      </c>
      <c r="G394" s="21">
        <f t="shared" si="20"/>
        <v>1.0000000000000005E-4</v>
      </c>
    </row>
    <row r="395" spans="1:7" x14ac:dyDescent="0.25">
      <c r="A395" s="18">
        <v>44091</v>
      </c>
      <c r="B395" s="19">
        <v>3357.01</v>
      </c>
      <c r="C395" s="38">
        <v>0.3075</v>
      </c>
      <c r="D395" s="20">
        <v>8.9999999999999998E-4</v>
      </c>
      <c r="E395" s="21">
        <f t="shared" si="18"/>
        <v>-8.4123716212423094E-3</v>
      </c>
      <c r="F395" s="21">
        <f t="shared" si="19"/>
        <v>1.7999999999999683E-3</v>
      </c>
      <c r="G395" s="21">
        <f t="shared" si="20"/>
        <v>-2.9999999999999992E-4</v>
      </c>
    </row>
    <row r="396" spans="1:7" x14ac:dyDescent="0.25">
      <c r="A396" s="18">
        <v>44090</v>
      </c>
      <c r="B396" s="19">
        <v>3385.49</v>
      </c>
      <c r="C396" s="38">
        <v>0.30570000000000003</v>
      </c>
      <c r="D396" s="20">
        <v>1.1999999999999999E-3</v>
      </c>
      <c r="E396" s="21">
        <f t="shared" si="18"/>
        <v>-4.6189580148182641E-3</v>
      </c>
      <c r="F396" s="21">
        <f t="shared" si="19"/>
        <v>3.0000000000010019E-3</v>
      </c>
      <c r="G396" s="21">
        <f t="shared" si="20"/>
        <v>9.9999999999999829E-5</v>
      </c>
    </row>
    <row r="397" spans="1:7" x14ac:dyDescent="0.25">
      <c r="A397" s="18">
        <v>44089</v>
      </c>
      <c r="B397" s="19">
        <v>3401.2</v>
      </c>
      <c r="C397" s="38">
        <v>0.30269999999999903</v>
      </c>
      <c r="D397" s="20">
        <v>1.1000000000000001E-3</v>
      </c>
      <c r="E397" s="21">
        <f t="shared" si="18"/>
        <v>5.2193856138835759E-3</v>
      </c>
      <c r="F397" s="21">
        <f t="shared" si="19"/>
        <v>-2.10000000000099E-3</v>
      </c>
      <c r="G397" s="21">
        <f t="shared" si="20"/>
        <v>0</v>
      </c>
    </row>
    <row r="398" spans="1:7" x14ac:dyDescent="0.25">
      <c r="A398" s="18">
        <v>44088</v>
      </c>
      <c r="B398" s="19">
        <v>3383.54</v>
      </c>
      <c r="C398" s="38">
        <v>0.30480000000000002</v>
      </c>
      <c r="D398" s="20">
        <v>1.1000000000000001E-3</v>
      </c>
      <c r="E398" s="21">
        <f t="shared" si="18"/>
        <v>1.274180851668838E-2</v>
      </c>
      <c r="F398" s="21">
        <f t="shared" si="19"/>
        <v>-6.4999999999990066E-3</v>
      </c>
      <c r="G398" s="21">
        <f t="shared" si="20"/>
        <v>0</v>
      </c>
    </row>
    <row r="399" spans="1:7" x14ac:dyDescent="0.25">
      <c r="A399" s="18">
        <v>44085</v>
      </c>
      <c r="B399" s="19">
        <v>3340.97</v>
      </c>
      <c r="C399" s="38">
        <v>0.31129999999999902</v>
      </c>
      <c r="D399" s="20">
        <v>1.1000000000000001E-3</v>
      </c>
      <c r="E399" s="21">
        <f t="shared" si="18"/>
        <v>5.3306340759284865E-4</v>
      </c>
      <c r="F399" s="21">
        <f t="shared" si="19"/>
        <v>-1.7900000000000971E-2</v>
      </c>
      <c r="G399" s="21">
        <f t="shared" si="20"/>
        <v>-9.9999999999999829E-5</v>
      </c>
    </row>
    <row r="400" spans="1:7" x14ac:dyDescent="0.25">
      <c r="A400" s="18">
        <v>44084</v>
      </c>
      <c r="B400" s="19">
        <v>3339.19</v>
      </c>
      <c r="C400" s="38">
        <v>0.32919999999999999</v>
      </c>
      <c r="D400" s="20">
        <v>1.1999999999999999E-3</v>
      </c>
      <c r="E400" s="21">
        <f t="shared" si="18"/>
        <v>-1.7584790641843373E-2</v>
      </c>
      <c r="F400" s="21">
        <f t="shared" si="19"/>
        <v>8.0000000000000071E-3</v>
      </c>
      <c r="G400" s="21">
        <f t="shared" si="20"/>
        <v>0</v>
      </c>
    </row>
    <row r="401" spans="1:7" x14ac:dyDescent="0.25">
      <c r="A401" s="18">
        <v>44083</v>
      </c>
      <c r="B401" s="19">
        <v>3398.96</v>
      </c>
      <c r="C401" s="38">
        <v>0.32119999999999999</v>
      </c>
      <c r="D401" s="20">
        <v>1.1999999999999999E-3</v>
      </c>
      <c r="E401" s="21">
        <f t="shared" si="18"/>
        <v>2.0145024971186976E-2</v>
      </c>
      <c r="F401" s="21">
        <f t="shared" si="19"/>
        <v>-2.1900000000000031E-2</v>
      </c>
      <c r="G401" s="21">
        <f t="shared" si="20"/>
        <v>-1.0000000000000005E-4</v>
      </c>
    </row>
    <row r="402" spans="1:7" x14ac:dyDescent="0.25">
      <c r="A402" s="18">
        <v>44082</v>
      </c>
      <c r="B402" s="19">
        <v>3331.84</v>
      </c>
      <c r="C402" s="38">
        <v>0.34310000000000002</v>
      </c>
      <c r="D402" s="20">
        <v>1.2999999999999999E-3</v>
      </c>
      <c r="E402" s="21">
        <f t="shared" si="18"/>
        <v>-2.7756378831384043E-2</v>
      </c>
      <c r="F402" s="21">
        <f t="shared" si="19"/>
        <v>-4.3999999999999595E-3</v>
      </c>
      <c r="G402" s="21">
        <f t="shared" si="20"/>
        <v>1.9999999999999987E-4</v>
      </c>
    </row>
    <row r="403" spans="1:7" x14ac:dyDescent="0.25">
      <c r="A403" s="18">
        <v>44078</v>
      </c>
      <c r="B403" s="19">
        <v>3426.96</v>
      </c>
      <c r="C403" s="38">
        <v>0.34749999999999998</v>
      </c>
      <c r="D403" s="20">
        <v>1.1000000000000001E-3</v>
      </c>
      <c r="E403" s="21">
        <f t="shared" si="18"/>
        <v>-8.1329991374968769E-3</v>
      </c>
      <c r="F403" s="21">
        <f t="shared" si="19"/>
        <v>-2.8800000000000048E-2</v>
      </c>
      <c r="G403" s="21">
        <f t="shared" si="20"/>
        <v>0</v>
      </c>
    </row>
    <row r="404" spans="1:7" x14ac:dyDescent="0.25">
      <c r="A404" s="18">
        <v>44077</v>
      </c>
      <c r="B404" s="19">
        <v>3455.06</v>
      </c>
      <c r="C404" s="38">
        <v>0.37630000000000002</v>
      </c>
      <c r="D404" s="20">
        <v>1.1000000000000001E-3</v>
      </c>
      <c r="E404" s="21">
        <f t="shared" si="18"/>
        <v>-3.5125836395929477E-2</v>
      </c>
      <c r="F404" s="21">
        <f t="shared" si="19"/>
        <v>4.9600000000000033E-2</v>
      </c>
      <c r="G404" s="21">
        <f t="shared" si="20"/>
        <v>-9.9999999999999829E-5</v>
      </c>
    </row>
    <row r="405" spans="1:7" x14ac:dyDescent="0.25">
      <c r="A405" s="18">
        <v>44076</v>
      </c>
      <c r="B405" s="19">
        <v>3580.84</v>
      </c>
      <c r="C405" s="38">
        <v>0.32669999999999999</v>
      </c>
      <c r="D405" s="20">
        <v>1.1999999999999999E-3</v>
      </c>
      <c r="E405" s="21">
        <f t="shared" si="18"/>
        <v>1.5365857116526938E-2</v>
      </c>
      <c r="F405" s="21">
        <f t="shared" si="19"/>
        <v>5.6999999999999829E-3</v>
      </c>
      <c r="G405" s="21">
        <f t="shared" si="20"/>
        <v>0</v>
      </c>
    </row>
    <row r="406" spans="1:7" x14ac:dyDescent="0.25">
      <c r="A406" s="18">
        <v>44075</v>
      </c>
      <c r="B406" s="19">
        <v>3526.65</v>
      </c>
      <c r="C406" s="38">
        <v>0.32100000000000001</v>
      </c>
      <c r="D406" s="20">
        <v>1.1999999999999999E-3</v>
      </c>
      <c r="E406" s="21">
        <f t="shared" si="18"/>
        <v>7.5250477814823302E-3</v>
      </c>
      <c r="F406" s="21">
        <f t="shared" si="19"/>
        <v>2.5000000000000022E-3</v>
      </c>
      <c r="G406" s="21">
        <f t="shared" si="20"/>
        <v>9.9999999999999829E-5</v>
      </c>
    </row>
    <row r="407" spans="1:7" x14ac:dyDescent="0.25">
      <c r="A407" s="18">
        <v>44074</v>
      </c>
      <c r="B407" s="19">
        <v>3500.31</v>
      </c>
      <c r="C407" s="38">
        <v>0.31850000000000001</v>
      </c>
      <c r="D407" s="20">
        <v>1.1000000000000001E-3</v>
      </c>
      <c r="E407" s="21">
        <f t="shared" si="18"/>
        <v>-2.1949766391772263E-3</v>
      </c>
      <c r="F407" s="21">
        <f t="shared" si="19"/>
        <v>2.2299999999999986E-2</v>
      </c>
      <c r="G407" s="21">
        <f t="shared" si="20"/>
        <v>1.0000000000000005E-4</v>
      </c>
    </row>
    <row r="408" spans="1:7" x14ac:dyDescent="0.25">
      <c r="A408" s="18">
        <v>44071</v>
      </c>
      <c r="B408" s="19">
        <v>3508.01</v>
      </c>
      <c r="C408" s="38">
        <v>0.29620000000000002</v>
      </c>
      <c r="D408" s="20">
        <v>1E-3</v>
      </c>
      <c r="E408" s="21">
        <f t="shared" si="18"/>
        <v>6.732576659826961E-3</v>
      </c>
      <c r="F408" s="21">
        <f t="shared" si="19"/>
        <v>-3.0999999999999917E-3</v>
      </c>
      <c r="G408" s="21">
        <f t="shared" si="20"/>
        <v>-1.0000000000000005E-4</v>
      </c>
    </row>
    <row r="409" spans="1:7" x14ac:dyDescent="0.25">
      <c r="A409" s="18">
        <v>44070</v>
      </c>
      <c r="B409" s="19">
        <v>3484.55</v>
      </c>
      <c r="C409" s="38">
        <v>0.29930000000000001</v>
      </c>
      <c r="D409" s="20">
        <v>1.1000000000000001E-3</v>
      </c>
      <c r="E409" s="21">
        <f t="shared" si="18"/>
        <v>1.6730243508407128E-3</v>
      </c>
      <c r="F409" s="21">
        <f t="shared" si="19"/>
        <v>1.2300000000000033E-2</v>
      </c>
      <c r="G409" s="21">
        <f t="shared" si="20"/>
        <v>0</v>
      </c>
    </row>
    <row r="410" spans="1:7" x14ac:dyDescent="0.25">
      <c r="A410" s="18">
        <v>44069</v>
      </c>
      <c r="B410" s="19">
        <v>3478.73</v>
      </c>
      <c r="C410" s="38">
        <v>0.28699999999999998</v>
      </c>
      <c r="D410" s="20">
        <v>1.1000000000000001E-3</v>
      </c>
      <c r="E410" s="21">
        <f t="shared" si="18"/>
        <v>1.0195666188487662E-2</v>
      </c>
      <c r="F410" s="21">
        <f t="shared" si="19"/>
        <v>7.8999999999999626E-3</v>
      </c>
      <c r="G410" s="21">
        <f t="shared" si="20"/>
        <v>0</v>
      </c>
    </row>
    <row r="411" spans="1:7" x14ac:dyDescent="0.25">
      <c r="A411" s="18">
        <v>44068</v>
      </c>
      <c r="B411" s="19">
        <v>3443.62</v>
      </c>
      <c r="C411" s="38">
        <v>0.27910000000000001</v>
      </c>
      <c r="D411" s="20">
        <v>1.1000000000000001E-3</v>
      </c>
      <c r="E411" s="21">
        <f t="shared" si="18"/>
        <v>3.5963255694666518E-3</v>
      </c>
      <c r="F411" s="21">
        <f t="shared" si="19"/>
        <v>-1.9000000000000128E-3</v>
      </c>
      <c r="G411" s="21">
        <f t="shared" si="20"/>
        <v>-9.9999999999999829E-5</v>
      </c>
    </row>
    <row r="412" spans="1:7" x14ac:dyDescent="0.25">
      <c r="A412" s="18">
        <v>44067</v>
      </c>
      <c r="B412" s="19">
        <v>3431.28</v>
      </c>
      <c r="C412" s="38">
        <v>0.28100000000000003</v>
      </c>
      <c r="D412" s="20">
        <v>1.1999999999999999E-3</v>
      </c>
      <c r="E412" s="21">
        <f t="shared" si="18"/>
        <v>1.004368354743379E-2</v>
      </c>
      <c r="F412" s="21">
        <f t="shared" si="19"/>
        <v>-6.9999999999997842E-4</v>
      </c>
      <c r="G412" s="21">
        <f t="shared" si="20"/>
        <v>1.9999999999999987E-4</v>
      </c>
    </row>
    <row r="413" spans="1:7" x14ac:dyDescent="0.25">
      <c r="A413" s="18">
        <v>44064</v>
      </c>
      <c r="B413" s="19">
        <v>3397.16</v>
      </c>
      <c r="C413" s="38">
        <v>0.28170000000000001</v>
      </c>
      <c r="D413" s="20">
        <v>1E-3</v>
      </c>
      <c r="E413" s="21">
        <f t="shared" si="18"/>
        <v>3.4411358997610275E-3</v>
      </c>
      <c r="F413" s="21">
        <f t="shared" si="19"/>
        <v>4.0000000000001146E-4</v>
      </c>
      <c r="G413" s="21">
        <f t="shared" si="20"/>
        <v>-1.0000000000000005E-4</v>
      </c>
    </row>
    <row r="414" spans="1:7" x14ac:dyDescent="0.25">
      <c r="A414" s="18">
        <v>44063</v>
      </c>
      <c r="B414" s="19">
        <v>3385.51</v>
      </c>
      <c r="C414" s="38">
        <v>0.28129999999999999</v>
      </c>
      <c r="D414" s="20">
        <v>1.1000000000000001E-3</v>
      </c>
      <c r="E414" s="21">
        <f t="shared" si="18"/>
        <v>3.1586589033587575E-3</v>
      </c>
      <c r="F414" s="21">
        <f t="shared" si="19"/>
        <v>1.9999999999997797E-4</v>
      </c>
      <c r="G414" s="21">
        <f t="shared" si="20"/>
        <v>0</v>
      </c>
    </row>
    <row r="415" spans="1:7" x14ac:dyDescent="0.25">
      <c r="A415" s="18">
        <v>44062</v>
      </c>
      <c r="B415" s="19">
        <v>3374.85</v>
      </c>
      <c r="C415" s="38">
        <v>0.28110000000000002</v>
      </c>
      <c r="D415" s="20">
        <v>1.1000000000000001E-3</v>
      </c>
      <c r="E415" s="21">
        <f t="shared" si="18"/>
        <v>-4.4044156257928568E-3</v>
      </c>
      <c r="F415" s="21">
        <f t="shared" si="19"/>
        <v>7.5999999999999956E-3</v>
      </c>
      <c r="G415" s="21">
        <f t="shared" si="20"/>
        <v>2.0000000000000009E-4</v>
      </c>
    </row>
    <row r="416" spans="1:7" x14ac:dyDescent="0.25">
      <c r="A416" s="18">
        <v>44061</v>
      </c>
      <c r="B416" s="19">
        <v>3389.78</v>
      </c>
      <c r="C416" s="38">
        <v>0.27350000000000002</v>
      </c>
      <c r="D416" s="20">
        <v>8.9999999999999998E-4</v>
      </c>
      <c r="E416" s="21">
        <f t="shared" si="18"/>
        <v>2.3033775972136628E-3</v>
      </c>
      <c r="F416" s="21">
        <f t="shared" si="19"/>
        <v>-9.9999999999900169E-4</v>
      </c>
      <c r="G416" s="21">
        <f t="shared" si="20"/>
        <v>-1.0000000000000005E-4</v>
      </c>
    </row>
    <row r="417" spans="1:7" x14ac:dyDescent="0.25">
      <c r="A417" s="18">
        <v>44060</v>
      </c>
      <c r="B417" s="19">
        <v>3381.99</v>
      </c>
      <c r="C417" s="38">
        <v>0.27449999999999902</v>
      </c>
      <c r="D417" s="20">
        <v>1E-3</v>
      </c>
      <c r="E417" s="21">
        <f t="shared" si="18"/>
        <v>2.7098744385312123E-3</v>
      </c>
      <c r="F417" s="21">
        <f t="shared" si="19"/>
        <v>-9.2000000000009852E-3</v>
      </c>
      <c r="G417" s="21">
        <f t="shared" si="20"/>
        <v>0</v>
      </c>
    </row>
    <row r="418" spans="1:7" x14ac:dyDescent="0.25">
      <c r="A418" s="18">
        <v>44057</v>
      </c>
      <c r="B418" s="19">
        <v>3372.85</v>
      </c>
      <c r="C418" s="38">
        <v>0.28370000000000001</v>
      </c>
      <c r="D418" s="20">
        <v>1E-3</v>
      </c>
      <c r="E418" s="21">
        <f t="shared" si="18"/>
        <v>-1.7193183199293305E-4</v>
      </c>
      <c r="F418" s="21">
        <f t="shared" si="19"/>
        <v>2.0000000000000018E-3</v>
      </c>
      <c r="G418" s="21">
        <f t="shared" si="20"/>
        <v>0</v>
      </c>
    </row>
    <row r="419" spans="1:7" x14ac:dyDescent="0.25">
      <c r="A419" s="18">
        <v>44056</v>
      </c>
      <c r="B419" s="19">
        <v>3373.43</v>
      </c>
      <c r="C419" s="38">
        <v>0.28170000000000001</v>
      </c>
      <c r="D419" s="20">
        <v>1E-3</v>
      </c>
      <c r="E419" s="21">
        <f t="shared" si="18"/>
        <v>-2.0471252976762555E-3</v>
      </c>
      <c r="F419" s="21">
        <f t="shared" si="19"/>
        <v>5.0000000000000044E-4</v>
      </c>
      <c r="G419" s="21">
        <f t="shared" si="20"/>
        <v>-1.0000000000000005E-4</v>
      </c>
    </row>
    <row r="420" spans="1:7" x14ac:dyDescent="0.25">
      <c r="A420" s="18">
        <v>44055</v>
      </c>
      <c r="B420" s="19">
        <v>3380.35</v>
      </c>
      <c r="C420" s="38">
        <v>0.28120000000000001</v>
      </c>
      <c r="D420" s="20">
        <v>1.1000000000000001E-3</v>
      </c>
      <c r="E420" s="21">
        <f t="shared" si="18"/>
        <v>1.3996502374245878E-2</v>
      </c>
      <c r="F420" s="21">
        <f t="shared" si="19"/>
        <v>-1.0500000000000009E-2</v>
      </c>
      <c r="G420" s="21">
        <f t="shared" si="20"/>
        <v>0</v>
      </c>
    </row>
    <row r="421" spans="1:7" x14ac:dyDescent="0.25">
      <c r="A421" s="18">
        <v>44054</v>
      </c>
      <c r="B421" s="19">
        <v>3333.69</v>
      </c>
      <c r="C421" s="38">
        <v>0.29170000000000001</v>
      </c>
      <c r="D421" s="20">
        <v>1.1000000000000001E-3</v>
      </c>
      <c r="E421" s="21">
        <f t="shared" si="18"/>
        <v>-7.9691233666718819E-3</v>
      </c>
      <c r="F421" s="21">
        <f t="shared" si="19"/>
        <v>1.1199999999999988E-2</v>
      </c>
      <c r="G421" s="21">
        <f t="shared" si="20"/>
        <v>0</v>
      </c>
    </row>
    <row r="422" spans="1:7" x14ac:dyDescent="0.25">
      <c r="A422" s="18">
        <v>44053</v>
      </c>
      <c r="B422" s="19">
        <v>3360.47</v>
      </c>
      <c r="C422" s="38">
        <v>0.28050000000000003</v>
      </c>
      <c r="D422" s="20">
        <v>1.1000000000000001E-3</v>
      </c>
      <c r="E422" s="21">
        <f t="shared" si="18"/>
        <v>2.7422358024395965E-3</v>
      </c>
      <c r="F422" s="21">
        <f t="shared" si="19"/>
        <v>-2.2999999999999687E-3</v>
      </c>
      <c r="G422" s="21">
        <f t="shared" si="20"/>
        <v>1.0000000000000005E-4</v>
      </c>
    </row>
    <row r="423" spans="1:7" x14ac:dyDescent="0.25">
      <c r="A423" s="18">
        <v>44050</v>
      </c>
      <c r="B423" s="19">
        <v>3351.28</v>
      </c>
      <c r="C423" s="38">
        <v>0.2828</v>
      </c>
      <c r="D423" s="20">
        <v>1E-3</v>
      </c>
      <c r="E423" s="21">
        <f t="shared" si="18"/>
        <v>6.329945419150107E-4</v>
      </c>
      <c r="F423" s="21">
        <f t="shared" si="19"/>
        <v>8.0000000000002292E-4</v>
      </c>
      <c r="G423" s="21">
        <f t="shared" si="20"/>
        <v>0</v>
      </c>
    </row>
    <row r="424" spans="1:7" x14ac:dyDescent="0.25">
      <c r="A424" s="18">
        <v>44049</v>
      </c>
      <c r="B424" s="19">
        <v>3349.16</v>
      </c>
      <c r="C424" s="38">
        <v>0.28199999999999997</v>
      </c>
      <c r="D424" s="20">
        <v>1E-3</v>
      </c>
      <c r="E424" s="21">
        <f t="shared" si="18"/>
        <v>6.4277278778279712E-3</v>
      </c>
      <c r="F424" s="21">
        <f t="shared" si="19"/>
        <v>-4.0000000000000036E-3</v>
      </c>
      <c r="G424" s="21">
        <f t="shared" si="20"/>
        <v>0</v>
      </c>
    </row>
    <row r="425" spans="1:7" x14ac:dyDescent="0.25">
      <c r="A425" s="18">
        <v>44048</v>
      </c>
      <c r="B425" s="19">
        <v>3327.77</v>
      </c>
      <c r="C425" s="38">
        <v>0.28599999999999998</v>
      </c>
      <c r="D425" s="20">
        <v>1E-3</v>
      </c>
      <c r="E425" s="21">
        <f t="shared" si="18"/>
        <v>6.4297401187354275E-3</v>
      </c>
      <c r="F425" s="21">
        <f t="shared" si="19"/>
        <v>-4.9000000000000155E-3</v>
      </c>
      <c r="G425" s="21">
        <f t="shared" si="20"/>
        <v>1.0000000000000005E-4</v>
      </c>
    </row>
    <row r="426" spans="1:7" x14ac:dyDescent="0.25">
      <c r="A426" s="18">
        <v>44047</v>
      </c>
      <c r="B426" s="19">
        <v>3306.51</v>
      </c>
      <c r="C426" s="38">
        <v>0.29089999999999999</v>
      </c>
      <c r="D426" s="20">
        <v>8.9999999999999998E-4</v>
      </c>
      <c r="E426" s="21">
        <f t="shared" si="18"/>
        <v>3.6119601409574376E-3</v>
      </c>
      <c r="F426" s="21">
        <f t="shared" si="19"/>
        <v>-5.6999999999999829E-3</v>
      </c>
      <c r="G426" s="21">
        <f t="shared" si="20"/>
        <v>-1.0000000000000005E-4</v>
      </c>
    </row>
    <row r="427" spans="1:7" x14ac:dyDescent="0.25">
      <c r="A427" s="18">
        <v>44046</v>
      </c>
      <c r="B427" s="19">
        <v>3294.61</v>
      </c>
      <c r="C427" s="38">
        <v>0.29659999999999997</v>
      </c>
      <c r="D427" s="20">
        <v>1E-3</v>
      </c>
      <c r="E427" s="21">
        <f t="shared" si="18"/>
        <v>7.1810266819927193E-3</v>
      </c>
      <c r="F427" s="21">
        <f t="shared" si="19"/>
        <v>-5.0000000000000044E-4</v>
      </c>
      <c r="G427" s="21">
        <f t="shared" si="20"/>
        <v>1.0000000000000005E-4</v>
      </c>
    </row>
    <row r="428" spans="1:7" x14ac:dyDescent="0.25">
      <c r="A428" s="18">
        <v>44043</v>
      </c>
      <c r="B428" s="19">
        <v>3271.12</v>
      </c>
      <c r="C428" s="38">
        <v>0.29709999999999998</v>
      </c>
      <c r="D428" s="20">
        <v>8.9999999999999998E-4</v>
      </c>
      <c r="E428" s="21">
        <f t="shared" si="18"/>
        <v>7.6704597963170862E-3</v>
      </c>
      <c r="F428" s="21">
        <f t="shared" si="19"/>
        <v>-5.0000000000000044E-4</v>
      </c>
      <c r="G428" s="21">
        <f t="shared" si="20"/>
        <v>0</v>
      </c>
    </row>
    <row r="429" spans="1:7" x14ac:dyDescent="0.25">
      <c r="A429" s="18">
        <v>44042</v>
      </c>
      <c r="B429" s="19">
        <v>3246.22</v>
      </c>
      <c r="C429" s="38">
        <v>0.29759999999999998</v>
      </c>
      <c r="D429" s="20">
        <v>8.9999999999999998E-4</v>
      </c>
      <c r="E429" s="21">
        <f t="shared" si="18"/>
        <v>-3.7502608610255894E-3</v>
      </c>
      <c r="F429" s="21">
        <f t="shared" si="19"/>
        <v>4.699999999999982E-3</v>
      </c>
      <c r="G429" s="21">
        <f t="shared" si="20"/>
        <v>-2.0000000000000009E-4</v>
      </c>
    </row>
    <row r="430" spans="1:7" x14ac:dyDescent="0.25">
      <c r="A430" s="18">
        <v>44041</v>
      </c>
      <c r="B430" s="19">
        <v>3258.44</v>
      </c>
      <c r="C430" s="38">
        <v>0.29289999999999999</v>
      </c>
      <c r="D430" s="20">
        <v>1.1000000000000001E-3</v>
      </c>
      <c r="E430" s="21">
        <f t="shared" si="18"/>
        <v>1.2428381451883519E-2</v>
      </c>
      <c r="F430" s="21">
        <f t="shared" si="19"/>
        <v>-8.0999999999999961E-3</v>
      </c>
      <c r="G430" s="21">
        <f t="shared" si="20"/>
        <v>0</v>
      </c>
    </row>
    <row r="431" spans="1:7" x14ac:dyDescent="0.25">
      <c r="A431" s="18">
        <v>44040</v>
      </c>
      <c r="B431" s="19">
        <v>3218.44</v>
      </c>
      <c r="C431" s="38">
        <v>0.30099999999999999</v>
      </c>
      <c r="D431" s="20">
        <v>1.1000000000000001E-3</v>
      </c>
      <c r="E431" s="21">
        <f t="shared" si="18"/>
        <v>-6.4734010205561576E-3</v>
      </c>
      <c r="F431" s="21">
        <f t="shared" si="19"/>
        <v>1.0000000000000009E-3</v>
      </c>
      <c r="G431" s="21">
        <f t="shared" si="20"/>
        <v>0</v>
      </c>
    </row>
    <row r="432" spans="1:7" x14ac:dyDescent="0.25">
      <c r="A432" s="18">
        <v>44039</v>
      </c>
      <c r="B432" s="19">
        <v>3239.41</v>
      </c>
      <c r="C432" s="38">
        <v>0.3</v>
      </c>
      <c r="D432" s="20">
        <v>1.1000000000000001E-3</v>
      </c>
      <c r="E432" s="21">
        <f t="shared" si="18"/>
        <v>7.3951294147647229E-3</v>
      </c>
      <c r="F432" s="21">
        <f t="shared" si="19"/>
        <v>-5.5999999999999939E-3</v>
      </c>
      <c r="G432" s="21">
        <f t="shared" si="20"/>
        <v>0</v>
      </c>
    </row>
    <row r="433" spans="1:7" x14ac:dyDescent="0.25">
      <c r="A433" s="18">
        <v>44036</v>
      </c>
      <c r="B433" s="19">
        <v>3215.63</v>
      </c>
      <c r="C433" s="38">
        <v>0.30559999999999998</v>
      </c>
      <c r="D433" s="20">
        <v>1.1000000000000001E-3</v>
      </c>
      <c r="E433" s="21">
        <f t="shared" si="18"/>
        <v>-6.1903908321639944E-3</v>
      </c>
      <c r="F433" s="21">
        <f t="shared" si="19"/>
        <v>3.0999999999999917E-3</v>
      </c>
      <c r="G433" s="21">
        <f t="shared" si="20"/>
        <v>-9.9999999999999829E-5</v>
      </c>
    </row>
    <row r="434" spans="1:7" x14ac:dyDescent="0.25">
      <c r="A434" s="18">
        <v>44035</v>
      </c>
      <c r="B434" s="19">
        <v>3235.66</v>
      </c>
      <c r="C434" s="38">
        <v>0.30249999999999999</v>
      </c>
      <c r="D434" s="20">
        <v>1.1999999999999999E-3</v>
      </c>
      <c r="E434" s="21">
        <f t="shared" si="18"/>
        <v>-1.2319827107282633E-2</v>
      </c>
      <c r="F434" s="21">
        <f t="shared" si="19"/>
        <v>1.2000000000000011E-2</v>
      </c>
      <c r="G434" s="21">
        <f t="shared" si="20"/>
        <v>-1.0000000000000005E-4</v>
      </c>
    </row>
    <row r="435" spans="1:7" x14ac:dyDescent="0.25">
      <c r="A435" s="18">
        <v>44034</v>
      </c>
      <c r="B435" s="19">
        <v>3276.02</v>
      </c>
      <c r="C435" s="38">
        <v>0.29049999999999998</v>
      </c>
      <c r="D435" s="20">
        <v>1.2999999999999999E-3</v>
      </c>
      <c r="E435" s="21">
        <f t="shared" si="18"/>
        <v>5.7470911491110943E-3</v>
      </c>
      <c r="F435" s="21">
        <f t="shared" si="19"/>
        <v>-4.1999999999990378E-3</v>
      </c>
      <c r="G435" s="21">
        <f t="shared" si="20"/>
        <v>0</v>
      </c>
    </row>
    <row r="436" spans="1:7" x14ac:dyDescent="0.25">
      <c r="A436" s="18">
        <v>44033</v>
      </c>
      <c r="B436" s="19">
        <v>3257.3</v>
      </c>
      <c r="C436" s="38">
        <v>0.29469999999999902</v>
      </c>
      <c r="D436" s="20">
        <v>1.2999999999999999E-3</v>
      </c>
      <c r="E436" s="21">
        <f t="shared" si="18"/>
        <v>1.6790493997245193E-3</v>
      </c>
      <c r="F436" s="21">
        <f t="shared" si="19"/>
        <v>3.6999999999990374E-3</v>
      </c>
      <c r="G436" s="21">
        <f t="shared" si="20"/>
        <v>0</v>
      </c>
    </row>
    <row r="437" spans="1:7" x14ac:dyDescent="0.25">
      <c r="A437" s="18">
        <v>44032</v>
      </c>
      <c r="B437" s="19">
        <v>3251.84</v>
      </c>
      <c r="C437" s="38">
        <v>0.29099999999999998</v>
      </c>
      <c r="D437" s="20">
        <v>1.2999999999999999E-3</v>
      </c>
      <c r="E437" s="21">
        <f t="shared" si="18"/>
        <v>8.4069053843267572E-3</v>
      </c>
      <c r="F437" s="21">
        <f t="shared" si="19"/>
        <v>-1.2700000000000045E-2</v>
      </c>
      <c r="G437" s="21">
        <f t="shared" si="20"/>
        <v>1.9999999999999987E-4</v>
      </c>
    </row>
    <row r="438" spans="1:7" x14ac:dyDescent="0.25">
      <c r="A438" s="18">
        <v>44029</v>
      </c>
      <c r="B438" s="19">
        <v>3224.73</v>
      </c>
      <c r="C438" s="38">
        <v>0.30370000000000003</v>
      </c>
      <c r="D438" s="20">
        <v>1.1000000000000001E-3</v>
      </c>
      <c r="E438" s="21">
        <f t="shared" si="18"/>
        <v>2.8486395880045201E-3</v>
      </c>
      <c r="F438" s="21">
        <f t="shared" si="19"/>
        <v>-1.1799999999999977E-2</v>
      </c>
      <c r="G438" s="21">
        <f t="shared" si="20"/>
        <v>0</v>
      </c>
    </row>
    <row r="439" spans="1:7" x14ac:dyDescent="0.25">
      <c r="A439" s="18">
        <v>44028</v>
      </c>
      <c r="B439" s="19">
        <v>3215.57</v>
      </c>
      <c r="C439" s="38">
        <v>0.3155</v>
      </c>
      <c r="D439" s="20">
        <v>1.1000000000000001E-3</v>
      </c>
      <c r="E439" s="21">
        <f t="shared" si="18"/>
        <v>-3.4061043340275488E-3</v>
      </c>
      <c r="F439" s="21">
        <f t="shared" si="19"/>
        <v>-9.9999999999988987E-5</v>
      </c>
      <c r="G439" s="21">
        <f t="shared" si="20"/>
        <v>-5.0000000000000001E-4</v>
      </c>
    </row>
    <row r="440" spans="1:7" x14ac:dyDescent="0.25">
      <c r="A440" s="18">
        <v>44027</v>
      </c>
      <c r="B440" s="19">
        <v>3226.56</v>
      </c>
      <c r="C440" s="38">
        <v>0.31559999999999999</v>
      </c>
      <c r="D440" s="20">
        <v>1.6000000000000001E-3</v>
      </c>
      <c r="E440" s="21">
        <f t="shared" si="18"/>
        <v>9.0820385798993097E-3</v>
      </c>
      <c r="F440" s="21">
        <f t="shared" si="19"/>
        <v>-1.0000000000000009E-2</v>
      </c>
      <c r="G440" s="21">
        <f t="shared" si="20"/>
        <v>1.0000000000000005E-4</v>
      </c>
    </row>
    <row r="441" spans="1:7" x14ac:dyDescent="0.25">
      <c r="A441" s="18">
        <v>44026</v>
      </c>
      <c r="B441" s="19">
        <v>3197.52</v>
      </c>
      <c r="C441" s="38">
        <v>0.3256</v>
      </c>
      <c r="D441" s="20">
        <v>1.5E-3</v>
      </c>
      <c r="E441" s="21">
        <f t="shared" si="18"/>
        <v>1.3406355182839835E-2</v>
      </c>
      <c r="F441" s="21">
        <f t="shared" si="19"/>
        <v>-1.9799999999999984E-2</v>
      </c>
      <c r="G441" s="21">
        <f t="shared" si="20"/>
        <v>1.0000000000000005E-4</v>
      </c>
    </row>
    <row r="442" spans="1:7" x14ac:dyDescent="0.25">
      <c r="A442" s="18">
        <v>44025</v>
      </c>
      <c r="B442" s="19">
        <v>3155.22</v>
      </c>
      <c r="C442" s="38">
        <v>0.34539999999999998</v>
      </c>
      <c r="D442" s="20">
        <v>1.4E-3</v>
      </c>
      <c r="E442" s="21">
        <f t="shared" si="18"/>
        <v>-9.3625197799713789E-3</v>
      </c>
      <c r="F442" s="21">
        <f t="shared" si="19"/>
        <v>3.5200000000000009E-2</v>
      </c>
      <c r="G442" s="21">
        <f t="shared" si="20"/>
        <v>1.0000000000000005E-4</v>
      </c>
    </row>
    <row r="443" spans="1:7" x14ac:dyDescent="0.25">
      <c r="A443" s="18">
        <v>44022</v>
      </c>
      <c r="B443" s="19">
        <v>3185.04</v>
      </c>
      <c r="C443" s="38">
        <v>0.31019999999999998</v>
      </c>
      <c r="D443" s="20">
        <v>1.2999999999999999E-3</v>
      </c>
      <c r="E443" s="21">
        <f t="shared" si="18"/>
        <v>1.046620453355751E-2</v>
      </c>
      <c r="F443" s="21">
        <f t="shared" si="19"/>
        <v>-1.040000000000002E-2</v>
      </c>
      <c r="G443" s="21">
        <f t="shared" si="20"/>
        <v>0</v>
      </c>
    </row>
    <row r="444" spans="1:7" x14ac:dyDescent="0.25">
      <c r="A444" s="18">
        <v>44021</v>
      </c>
      <c r="B444" s="19">
        <v>3152.05</v>
      </c>
      <c r="C444" s="38">
        <v>0.3206</v>
      </c>
      <c r="D444" s="20">
        <v>1.2999999999999999E-3</v>
      </c>
      <c r="E444" s="21">
        <f t="shared" si="18"/>
        <v>-5.6436399427117756E-3</v>
      </c>
      <c r="F444" s="21">
        <f t="shared" si="19"/>
        <v>8.6999999999999855E-3</v>
      </c>
      <c r="G444" s="21">
        <f t="shared" si="20"/>
        <v>-2.0000000000000009E-4</v>
      </c>
    </row>
    <row r="445" spans="1:7" x14ac:dyDescent="0.25">
      <c r="A445" s="18">
        <v>44020</v>
      </c>
      <c r="B445" s="19">
        <v>3169.94</v>
      </c>
      <c r="C445" s="38">
        <v>0.31190000000000001</v>
      </c>
      <c r="D445" s="20">
        <v>1.5E-3</v>
      </c>
      <c r="E445" s="21">
        <f t="shared" si="18"/>
        <v>7.8275024480816136E-3</v>
      </c>
      <c r="F445" s="21">
        <f t="shared" si="19"/>
        <v>-8.7999999999999745E-3</v>
      </c>
      <c r="G445" s="21">
        <f t="shared" si="20"/>
        <v>0</v>
      </c>
    </row>
    <row r="446" spans="1:7" x14ac:dyDescent="0.25">
      <c r="A446" s="18">
        <v>44019</v>
      </c>
      <c r="B446" s="19">
        <v>3145.32</v>
      </c>
      <c r="C446" s="38">
        <v>0.32069999999999999</v>
      </c>
      <c r="D446" s="20">
        <v>1.5E-3</v>
      </c>
      <c r="E446" s="21">
        <f t="shared" si="18"/>
        <v>-1.0818562640735552E-2</v>
      </c>
      <c r="F446" s="21">
        <f t="shared" si="19"/>
        <v>1.0899999999999965E-2</v>
      </c>
      <c r="G446" s="21">
        <f t="shared" si="20"/>
        <v>0</v>
      </c>
    </row>
    <row r="447" spans="1:7" x14ac:dyDescent="0.25">
      <c r="A447" s="18">
        <v>44018</v>
      </c>
      <c r="B447" s="19">
        <v>3179.72</v>
      </c>
      <c r="C447" s="38">
        <v>0.30980000000000002</v>
      </c>
      <c r="D447" s="20">
        <v>1.5E-3</v>
      </c>
      <c r="E447" s="21">
        <f t="shared" si="18"/>
        <v>1.5881738397001799E-2</v>
      </c>
      <c r="F447" s="21">
        <f t="shared" si="19"/>
        <v>1.1000000000000454E-3</v>
      </c>
      <c r="G447" s="21">
        <f t="shared" si="20"/>
        <v>1.0000000000000005E-4</v>
      </c>
    </row>
    <row r="448" spans="1:7" x14ac:dyDescent="0.25">
      <c r="A448" s="18">
        <v>44014</v>
      </c>
      <c r="B448" s="19">
        <v>3130.01</v>
      </c>
      <c r="C448" s="38">
        <v>0.30869999999999997</v>
      </c>
      <c r="D448" s="20">
        <v>1.4E-3</v>
      </c>
      <c r="E448" s="21">
        <f t="shared" si="18"/>
        <v>4.5412823425956539E-3</v>
      </c>
      <c r="F448" s="21">
        <f t="shared" si="19"/>
        <v>-8.0999999999990524E-3</v>
      </c>
      <c r="G448" s="21">
        <f t="shared" si="20"/>
        <v>0</v>
      </c>
    </row>
    <row r="449" spans="1:7" x14ac:dyDescent="0.25">
      <c r="A449" s="18">
        <v>44013</v>
      </c>
      <c r="B449" s="19">
        <v>3115.86</v>
      </c>
      <c r="C449" s="38">
        <v>0.31679999999999903</v>
      </c>
      <c r="D449" s="20">
        <v>1.4E-3</v>
      </c>
      <c r="E449" s="21">
        <f t="shared" si="18"/>
        <v>5.022110834792981E-3</v>
      </c>
      <c r="F449" s="21">
        <f t="shared" si="19"/>
        <v>-8.4000000000009623E-3</v>
      </c>
      <c r="G449" s="21">
        <f t="shared" si="20"/>
        <v>-2.0000000000000009E-4</v>
      </c>
    </row>
    <row r="450" spans="1:7" x14ac:dyDescent="0.25">
      <c r="A450" s="18">
        <v>44012</v>
      </c>
      <c r="B450" s="19">
        <v>3100.29</v>
      </c>
      <c r="C450" s="38">
        <v>0.32519999999999999</v>
      </c>
      <c r="D450" s="20">
        <v>1.6000000000000001E-3</v>
      </c>
      <c r="E450" s="21">
        <f t="shared" si="18"/>
        <v>1.5409859690034278E-2</v>
      </c>
      <c r="F450" s="21">
        <f t="shared" si="19"/>
        <v>-1.3899999999999024E-2</v>
      </c>
      <c r="G450" s="21">
        <f t="shared" si="20"/>
        <v>2.0000000000000009E-4</v>
      </c>
    </row>
    <row r="451" spans="1:7" x14ac:dyDescent="0.25">
      <c r="A451" s="18">
        <v>44011</v>
      </c>
      <c r="B451" s="19">
        <v>3053.24</v>
      </c>
      <c r="C451" s="38">
        <v>0.33909999999999901</v>
      </c>
      <c r="D451" s="20">
        <v>1.4E-3</v>
      </c>
      <c r="E451" s="21">
        <f t="shared" ref="E451:E502" si="21">B451/B452-1</f>
        <v>1.468569814393228E-2</v>
      </c>
      <c r="F451" s="21">
        <f t="shared" ref="F451:F502" si="22">C451 - C452</f>
        <v>-1.8900000000000972E-2</v>
      </c>
      <c r="G451" s="21">
        <f t="shared" ref="G451:G502" si="23">D451 - D452</f>
        <v>0</v>
      </c>
    </row>
    <row r="452" spans="1:7" x14ac:dyDescent="0.25">
      <c r="A452" s="18">
        <v>44008</v>
      </c>
      <c r="B452" s="19">
        <v>3009.05</v>
      </c>
      <c r="C452" s="38">
        <v>0.35799999999999998</v>
      </c>
      <c r="D452" s="20">
        <v>1.4E-3</v>
      </c>
      <c r="E452" s="21">
        <f t="shared" si="21"/>
        <v>-2.4226917788673585E-2</v>
      </c>
      <c r="F452" s="21">
        <f t="shared" si="22"/>
        <v>1.7100000000000004E-2</v>
      </c>
      <c r="G452" s="21">
        <f t="shared" si="23"/>
        <v>-2.0000000000000009E-4</v>
      </c>
    </row>
    <row r="453" spans="1:7" x14ac:dyDescent="0.25">
      <c r="A453" s="18">
        <v>44007</v>
      </c>
      <c r="B453" s="19">
        <v>3083.76</v>
      </c>
      <c r="C453" s="38">
        <v>0.34089999999999998</v>
      </c>
      <c r="D453" s="20">
        <v>1.6000000000000001E-3</v>
      </c>
      <c r="E453" s="21">
        <f t="shared" si="21"/>
        <v>1.0959469958988111E-2</v>
      </c>
      <c r="F453" s="21">
        <f t="shared" si="22"/>
        <v>-1.3000000000000012E-2</v>
      </c>
      <c r="G453" s="21">
        <f t="shared" si="23"/>
        <v>1.0000000000000005E-4</v>
      </c>
    </row>
    <row r="454" spans="1:7" x14ac:dyDescent="0.25">
      <c r="A454" s="18">
        <v>44006</v>
      </c>
      <c r="B454" s="19">
        <v>3050.33</v>
      </c>
      <c r="C454" s="38">
        <v>0.35389999999999999</v>
      </c>
      <c r="D454" s="20">
        <v>1.5E-3</v>
      </c>
      <c r="E454" s="21">
        <f t="shared" si="21"/>
        <v>-2.5855158736495243E-2</v>
      </c>
      <c r="F454" s="21">
        <f t="shared" si="22"/>
        <v>2.3299999999999987E-2</v>
      </c>
      <c r="G454" s="21">
        <f t="shared" si="23"/>
        <v>-1.0000000000000005E-4</v>
      </c>
    </row>
    <row r="455" spans="1:7" x14ac:dyDescent="0.25">
      <c r="A455" s="18">
        <v>44005</v>
      </c>
      <c r="B455" s="19">
        <v>3131.29</v>
      </c>
      <c r="C455" s="38">
        <v>0.3306</v>
      </c>
      <c r="D455" s="20">
        <v>1.6000000000000001E-3</v>
      </c>
      <c r="E455" s="21">
        <f t="shared" si="21"/>
        <v>4.3074416426651663E-3</v>
      </c>
      <c r="F455" s="21">
        <f t="shared" si="22"/>
        <v>-6.9000000000000172E-3</v>
      </c>
      <c r="G455" s="21">
        <f t="shared" si="23"/>
        <v>0</v>
      </c>
    </row>
    <row r="456" spans="1:7" x14ac:dyDescent="0.25">
      <c r="A456" s="18">
        <v>44004</v>
      </c>
      <c r="B456" s="19">
        <v>3117.86</v>
      </c>
      <c r="C456" s="38">
        <v>0.33750000000000002</v>
      </c>
      <c r="D456" s="20">
        <v>1.6000000000000001E-3</v>
      </c>
      <c r="E456" s="21">
        <f t="shared" si="21"/>
        <v>6.4950576872171428E-3</v>
      </c>
      <c r="F456" s="21">
        <f t="shared" si="22"/>
        <v>-2.9299999999999993E-2</v>
      </c>
      <c r="G456" s="21">
        <f t="shared" si="23"/>
        <v>1.0000000000000005E-4</v>
      </c>
    </row>
    <row r="457" spans="1:7" x14ac:dyDescent="0.25">
      <c r="A457" s="18">
        <v>44001</v>
      </c>
      <c r="B457" s="19">
        <v>3097.74</v>
      </c>
      <c r="C457" s="38">
        <v>0.36680000000000001</v>
      </c>
      <c r="D457" s="20">
        <v>1.5E-3</v>
      </c>
      <c r="E457" s="21">
        <f t="shared" si="21"/>
        <v>-5.6494636219482919E-3</v>
      </c>
      <c r="F457" s="21">
        <f t="shared" si="22"/>
        <v>1.5400000000000025E-2</v>
      </c>
      <c r="G457" s="21">
        <f t="shared" si="23"/>
        <v>-1.0000000000000005E-4</v>
      </c>
    </row>
    <row r="458" spans="1:7" x14ac:dyDescent="0.25">
      <c r="A458" s="18">
        <v>44000</v>
      </c>
      <c r="B458" s="19">
        <v>3115.34</v>
      </c>
      <c r="C458" s="38">
        <v>0.35139999999999999</v>
      </c>
      <c r="D458" s="20">
        <v>1.6000000000000001E-3</v>
      </c>
      <c r="E458" s="21">
        <f t="shared" si="21"/>
        <v>5.9418851513903803E-4</v>
      </c>
      <c r="F458" s="21">
        <f t="shared" si="22"/>
        <v>-5.7999999999990282E-3</v>
      </c>
      <c r="G458" s="21">
        <f t="shared" si="23"/>
        <v>-9.9999999999999829E-5</v>
      </c>
    </row>
    <row r="459" spans="1:7" x14ac:dyDescent="0.25">
      <c r="A459" s="18">
        <v>43999</v>
      </c>
      <c r="B459" s="19">
        <v>3113.49</v>
      </c>
      <c r="C459" s="38">
        <v>0.35719999999999902</v>
      </c>
      <c r="D459" s="20">
        <v>1.6999999999999999E-3</v>
      </c>
      <c r="E459" s="21">
        <f t="shared" si="21"/>
        <v>-3.6002995449221364E-3</v>
      </c>
      <c r="F459" s="21">
        <f t="shared" si="22"/>
        <v>-8.000000000009666E-4</v>
      </c>
      <c r="G459" s="21">
        <f t="shared" si="23"/>
        <v>0</v>
      </c>
    </row>
    <row r="460" spans="1:7" x14ac:dyDescent="0.25">
      <c r="A460" s="18">
        <v>43998</v>
      </c>
      <c r="B460" s="19">
        <v>3124.74</v>
      </c>
      <c r="C460" s="38">
        <v>0.35799999999999998</v>
      </c>
      <c r="D460" s="20">
        <v>1.6999999999999999E-3</v>
      </c>
      <c r="E460" s="21">
        <f t="shared" si="21"/>
        <v>1.8962430582503575E-2</v>
      </c>
      <c r="F460" s="21">
        <f t="shared" si="22"/>
        <v>-6.3000000000000278E-3</v>
      </c>
      <c r="G460" s="21">
        <f t="shared" si="23"/>
        <v>-1.0000000000000005E-4</v>
      </c>
    </row>
    <row r="461" spans="1:7" x14ac:dyDescent="0.25">
      <c r="A461" s="18">
        <v>43997</v>
      </c>
      <c r="B461" s="19">
        <v>3066.59</v>
      </c>
      <c r="C461" s="38">
        <v>0.36430000000000001</v>
      </c>
      <c r="D461" s="20">
        <v>1.8E-3</v>
      </c>
      <c r="E461" s="21">
        <f t="shared" si="21"/>
        <v>8.3122075684491925E-3</v>
      </c>
      <c r="F461" s="21">
        <f t="shared" si="22"/>
        <v>-1.6199999999998993E-2</v>
      </c>
      <c r="G461" s="21">
        <f t="shared" si="23"/>
        <v>1.9999999999999987E-4</v>
      </c>
    </row>
    <row r="462" spans="1:7" x14ac:dyDescent="0.25">
      <c r="A462" s="18">
        <v>43994</v>
      </c>
      <c r="B462" s="19">
        <v>3041.31</v>
      </c>
      <c r="C462" s="38">
        <v>0.38049999999999901</v>
      </c>
      <c r="D462" s="20">
        <v>1.6000000000000001E-3</v>
      </c>
      <c r="E462" s="21">
        <f t="shared" si="21"/>
        <v>1.3060857399820103E-2</v>
      </c>
      <c r="F462" s="21">
        <f t="shared" si="22"/>
        <v>-2.3800000000000987E-2</v>
      </c>
      <c r="G462" s="21">
        <f t="shared" si="23"/>
        <v>-9.9999999999999829E-5</v>
      </c>
    </row>
    <row r="463" spans="1:7" x14ac:dyDescent="0.25">
      <c r="A463" s="18">
        <v>43993</v>
      </c>
      <c r="B463" s="19">
        <v>3002.1</v>
      </c>
      <c r="C463" s="38">
        <v>0.40429999999999999</v>
      </c>
      <c r="D463" s="20">
        <v>1.6999999999999999E-3</v>
      </c>
      <c r="E463" s="21">
        <f t="shared" si="21"/>
        <v>-5.8944121574601716E-2</v>
      </c>
      <c r="F463" s="21">
        <f t="shared" si="22"/>
        <v>0.10859999999999997</v>
      </c>
      <c r="G463" s="21">
        <f t="shared" si="23"/>
        <v>0</v>
      </c>
    </row>
    <row r="464" spans="1:7" x14ac:dyDescent="0.25">
      <c r="A464" s="18">
        <v>43992</v>
      </c>
      <c r="B464" s="19">
        <v>3190.14</v>
      </c>
      <c r="C464" s="38">
        <v>0.29570000000000002</v>
      </c>
      <c r="D464" s="20">
        <v>1.6999999999999999E-3</v>
      </c>
      <c r="E464" s="21">
        <f t="shared" si="21"/>
        <v>-5.3130787794885004E-3</v>
      </c>
      <c r="F464" s="21">
        <f t="shared" si="22"/>
        <v>-1.0000000000000009E-3</v>
      </c>
      <c r="G464" s="21">
        <f t="shared" si="23"/>
        <v>-2.0000000000000009E-4</v>
      </c>
    </row>
    <row r="465" spans="1:7" x14ac:dyDescent="0.25">
      <c r="A465" s="18">
        <v>43991</v>
      </c>
      <c r="B465" s="19">
        <v>3207.18</v>
      </c>
      <c r="C465" s="38">
        <v>0.29670000000000002</v>
      </c>
      <c r="D465" s="20">
        <v>1.9E-3</v>
      </c>
      <c r="E465" s="21">
        <f t="shared" si="21"/>
        <v>-7.7991826481333959E-3</v>
      </c>
      <c r="F465" s="21">
        <f t="shared" si="22"/>
        <v>1.5900000000000025E-2</v>
      </c>
      <c r="G465" s="21">
        <f t="shared" si="23"/>
        <v>2.0000000000000009E-4</v>
      </c>
    </row>
    <row r="466" spans="1:7" x14ac:dyDescent="0.25">
      <c r="A466" s="18">
        <v>43990</v>
      </c>
      <c r="B466" s="19">
        <v>3232.39</v>
      </c>
      <c r="C466" s="38">
        <v>0.28079999999999999</v>
      </c>
      <c r="D466" s="20">
        <v>1.6999999999999999E-3</v>
      </c>
      <c r="E466" s="21">
        <f t="shared" si="21"/>
        <v>1.2041591393674889E-2</v>
      </c>
      <c r="F466" s="21">
        <f t="shared" si="22"/>
        <v>6.5999999999999948E-3</v>
      </c>
      <c r="G466" s="21">
        <f t="shared" si="23"/>
        <v>1.9999999999999987E-4</v>
      </c>
    </row>
    <row r="467" spans="1:7" x14ac:dyDescent="0.25">
      <c r="A467" s="18">
        <v>43987</v>
      </c>
      <c r="B467" s="19">
        <v>3193.93</v>
      </c>
      <c r="C467" s="38">
        <v>0.2742</v>
      </c>
      <c r="D467" s="20">
        <v>1.5E-3</v>
      </c>
      <c r="E467" s="21">
        <f t="shared" si="21"/>
        <v>2.621170498176606E-2</v>
      </c>
      <c r="F467" s="21">
        <f t="shared" si="22"/>
        <v>-1.4299999999999979E-2</v>
      </c>
      <c r="G467" s="21">
        <f t="shared" si="23"/>
        <v>0</v>
      </c>
    </row>
    <row r="468" spans="1:7" x14ac:dyDescent="0.25">
      <c r="A468" s="18">
        <v>43986</v>
      </c>
      <c r="B468" s="19">
        <v>3112.35</v>
      </c>
      <c r="C468" s="38">
        <v>0.28849999999999998</v>
      </c>
      <c r="D468" s="20">
        <v>1.5E-3</v>
      </c>
      <c r="E468" s="21">
        <f t="shared" si="21"/>
        <v>-3.3686961032639573E-3</v>
      </c>
      <c r="F468" s="21">
        <f t="shared" si="22"/>
        <v>-6.0000000000004494E-4</v>
      </c>
      <c r="G468" s="21">
        <f t="shared" si="23"/>
        <v>-1.0000000000000005E-4</v>
      </c>
    </row>
    <row r="469" spans="1:7" x14ac:dyDescent="0.25">
      <c r="A469" s="18">
        <v>43985</v>
      </c>
      <c r="B469" s="19">
        <v>3122.87</v>
      </c>
      <c r="C469" s="38">
        <v>0.28910000000000002</v>
      </c>
      <c r="D469" s="20">
        <v>1.6000000000000001E-3</v>
      </c>
      <c r="E469" s="21">
        <f t="shared" si="21"/>
        <v>1.3648963587616247E-2</v>
      </c>
      <c r="F469" s="21">
        <f t="shared" si="22"/>
        <v>-1.0199999999999987E-2</v>
      </c>
      <c r="G469" s="21">
        <f t="shared" si="23"/>
        <v>1.0000000000000005E-4</v>
      </c>
    </row>
    <row r="470" spans="1:7" x14ac:dyDescent="0.25">
      <c r="A470" s="18">
        <v>43984</v>
      </c>
      <c r="B470" s="19">
        <v>3080.82</v>
      </c>
      <c r="C470" s="38">
        <v>0.29930000000000001</v>
      </c>
      <c r="D470" s="20">
        <v>1.5E-3</v>
      </c>
      <c r="E470" s="21">
        <f t="shared" si="21"/>
        <v>8.2108039650099496E-3</v>
      </c>
      <c r="F470" s="21">
        <f t="shared" si="22"/>
        <v>-9.8999999999999644E-3</v>
      </c>
      <c r="G470" s="21">
        <f t="shared" si="23"/>
        <v>1.0000000000000005E-4</v>
      </c>
    </row>
    <row r="471" spans="1:7" x14ac:dyDescent="0.25">
      <c r="A471" s="18">
        <v>43983</v>
      </c>
      <c r="B471" s="19">
        <v>3055.73</v>
      </c>
      <c r="C471" s="38">
        <v>0.30919999999999997</v>
      </c>
      <c r="D471" s="20">
        <v>1.4E-3</v>
      </c>
      <c r="E471" s="21">
        <f t="shared" si="21"/>
        <v>3.7512605483673855E-3</v>
      </c>
      <c r="F471" s="21">
        <f t="shared" si="22"/>
        <v>6.5000000000009495E-3</v>
      </c>
      <c r="G471" s="21">
        <f t="shared" si="23"/>
        <v>0</v>
      </c>
    </row>
    <row r="472" spans="1:7" x14ac:dyDescent="0.25">
      <c r="A472" s="18">
        <v>43980</v>
      </c>
      <c r="B472" s="19">
        <v>3044.31</v>
      </c>
      <c r="C472" s="38">
        <v>0.30269999999999903</v>
      </c>
      <c r="D472" s="20">
        <v>1.4E-3</v>
      </c>
      <c r="E472" s="21">
        <f t="shared" si="21"/>
        <v>4.8123100078225622E-3</v>
      </c>
      <c r="F472" s="21">
        <f t="shared" si="22"/>
        <v>-9.4000000000009631E-3</v>
      </c>
      <c r="G472" s="21">
        <f t="shared" si="23"/>
        <v>-1.0000000000000005E-4</v>
      </c>
    </row>
    <row r="473" spans="1:7" x14ac:dyDescent="0.25">
      <c r="A473" s="18">
        <v>43979</v>
      </c>
      <c r="B473" s="19">
        <v>3029.73</v>
      </c>
      <c r="C473" s="38">
        <v>0.31209999999999999</v>
      </c>
      <c r="D473" s="20">
        <v>1.5E-3</v>
      </c>
      <c r="E473" s="21">
        <f t="shared" si="21"/>
        <v>-2.1079466294262605E-3</v>
      </c>
      <c r="F473" s="21">
        <f t="shared" si="22"/>
        <v>1.0199999999999987E-2</v>
      </c>
      <c r="G473" s="21">
        <f t="shared" si="23"/>
        <v>0</v>
      </c>
    </row>
    <row r="474" spans="1:7" x14ac:dyDescent="0.25">
      <c r="A474" s="18">
        <v>43978</v>
      </c>
      <c r="B474" s="19">
        <v>3036.13</v>
      </c>
      <c r="C474" s="38">
        <v>0.3019</v>
      </c>
      <c r="D474" s="20">
        <v>1.5E-3</v>
      </c>
      <c r="E474" s="21">
        <f t="shared" si="21"/>
        <v>1.4827343010993532E-2</v>
      </c>
      <c r="F474" s="21">
        <f t="shared" si="22"/>
        <v>-6.5999999999999948E-3</v>
      </c>
      <c r="G474" s="21">
        <f t="shared" si="23"/>
        <v>1.0000000000000005E-4</v>
      </c>
    </row>
    <row r="475" spans="1:7" x14ac:dyDescent="0.25">
      <c r="A475" s="18">
        <v>43977</v>
      </c>
      <c r="B475" s="19">
        <v>2991.77</v>
      </c>
      <c r="C475" s="38">
        <v>0.3085</v>
      </c>
      <c r="D475" s="20">
        <v>1.4E-3</v>
      </c>
      <c r="E475" s="21">
        <f t="shared" si="21"/>
        <v>1.2289160703107926E-2</v>
      </c>
      <c r="F475" s="21">
        <f t="shared" si="22"/>
        <v>-6.9000000000000172E-3</v>
      </c>
      <c r="G475" s="21">
        <f t="shared" si="23"/>
        <v>2.0000000000000009E-4</v>
      </c>
    </row>
    <row r="476" spans="1:7" x14ac:dyDescent="0.25">
      <c r="A476" s="18">
        <v>43973</v>
      </c>
      <c r="B476" s="19">
        <v>2955.45</v>
      </c>
      <c r="C476" s="38">
        <v>0.31540000000000001</v>
      </c>
      <c r="D476" s="20">
        <v>1.1999999999999999E-3</v>
      </c>
      <c r="E476" s="21">
        <f t="shared" si="21"/>
        <v>2.3537312066093108E-3</v>
      </c>
      <c r="F476" s="21">
        <f t="shared" si="22"/>
        <v>-8.3999999999999631E-3</v>
      </c>
      <c r="G476" s="21">
        <f t="shared" si="23"/>
        <v>0</v>
      </c>
    </row>
    <row r="477" spans="1:7" x14ac:dyDescent="0.25">
      <c r="A477" s="18">
        <v>43972</v>
      </c>
      <c r="B477" s="19">
        <v>2948.51</v>
      </c>
      <c r="C477" s="38">
        <v>0.32379999999999998</v>
      </c>
      <c r="D477" s="20">
        <v>1.1999999999999999E-3</v>
      </c>
      <c r="E477" s="21">
        <f t="shared" si="21"/>
        <v>-7.7735638256701822E-3</v>
      </c>
      <c r="F477" s="21">
        <f t="shared" si="22"/>
        <v>1.2699999999999989E-2</v>
      </c>
      <c r="G477" s="21">
        <f t="shared" si="23"/>
        <v>0</v>
      </c>
    </row>
    <row r="478" spans="1:7" x14ac:dyDescent="0.25">
      <c r="A478" s="18">
        <v>43971</v>
      </c>
      <c r="B478" s="19">
        <v>2971.61</v>
      </c>
      <c r="C478" s="38">
        <v>0.31109999999999999</v>
      </c>
      <c r="D478" s="20">
        <v>1.1999999999999999E-3</v>
      </c>
      <c r="E478" s="21">
        <f t="shared" si="21"/>
        <v>1.6651043127809739E-2</v>
      </c>
      <c r="F478" s="21">
        <f t="shared" si="22"/>
        <v>-1.7000000000000015E-2</v>
      </c>
      <c r="G478" s="21">
        <f t="shared" si="23"/>
        <v>-1.0000000000000005E-4</v>
      </c>
    </row>
    <row r="479" spans="1:7" x14ac:dyDescent="0.25">
      <c r="A479" s="18">
        <v>43970</v>
      </c>
      <c r="B479" s="19">
        <v>2922.94</v>
      </c>
      <c r="C479" s="38">
        <v>0.3281</v>
      </c>
      <c r="D479" s="20">
        <v>1.2999999999999999E-3</v>
      </c>
      <c r="E479" s="21">
        <f t="shared" si="21"/>
        <v>-1.0484408800538914E-2</v>
      </c>
      <c r="F479" s="21">
        <f t="shared" si="22"/>
        <v>1.040000000000002E-2</v>
      </c>
      <c r="G479" s="21">
        <f t="shared" si="23"/>
        <v>0</v>
      </c>
    </row>
    <row r="480" spans="1:7" x14ac:dyDescent="0.25">
      <c r="A480" s="18">
        <v>43969</v>
      </c>
      <c r="B480" s="19">
        <v>2953.91</v>
      </c>
      <c r="C480" s="38">
        <v>0.31769999999999998</v>
      </c>
      <c r="D480" s="20">
        <v>1.2999999999999999E-3</v>
      </c>
      <c r="E480" s="21">
        <f t="shared" si="21"/>
        <v>3.1501204735132848E-2</v>
      </c>
      <c r="F480" s="21">
        <f t="shared" si="22"/>
        <v>-2.7399999999999036E-2</v>
      </c>
      <c r="G480" s="21">
        <f t="shared" si="23"/>
        <v>1.0000000000000005E-4</v>
      </c>
    </row>
    <row r="481" spans="1:7" x14ac:dyDescent="0.25">
      <c r="A481" s="18">
        <v>43966</v>
      </c>
      <c r="B481" s="19">
        <v>2863.7</v>
      </c>
      <c r="C481" s="38">
        <v>0.34509999999999902</v>
      </c>
      <c r="D481" s="20">
        <v>1.1999999999999999E-3</v>
      </c>
      <c r="E481" s="21">
        <f t="shared" si="21"/>
        <v>3.9263803680980036E-3</v>
      </c>
      <c r="F481" s="21">
        <f t="shared" si="22"/>
        <v>-3.9000000000009583E-3</v>
      </c>
      <c r="G481" s="21">
        <f t="shared" si="23"/>
        <v>0</v>
      </c>
    </row>
    <row r="482" spans="1:7" x14ac:dyDescent="0.25">
      <c r="A482" s="18">
        <v>43965</v>
      </c>
      <c r="B482" s="19">
        <v>2852.5</v>
      </c>
      <c r="C482" s="38">
        <v>0.34899999999999998</v>
      </c>
      <c r="D482" s="20">
        <v>1.1999999999999999E-3</v>
      </c>
      <c r="E482" s="21">
        <f t="shared" si="21"/>
        <v>1.1524822695035519E-2</v>
      </c>
      <c r="F482" s="21">
        <f t="shared" si="22"/>
        <v>-1.6100000000000003E-2</v>
      </c>
      <c r="G482" s="21">
        <f t="shared" si="23"/>
        <v>-1.0000000000000005E-4</v>
      </c>
    </row>
    <row r="483" spans="1:7" x14ac:dyDescent="0.25">
      <c r="A483" s="18">
        <v>43964</v>
      </c>
      <c r="B483" s="19">
        <v>2820</v>
      </c>
      <c r="C483" s="38">
        <v>0.36509999999999998</v>
      </c>
      <c r="D483" s="20">
        <v>1.2999999999999999E-3</v>
      </c>
      <c r="E483" s="21">
        <f t="shared" si="21"/>
        <v>-1.7462684487059787E-2</v>
      </c>
      <c r="F483" s="21">
        <f t="shared" si="22"/>
        <v>2.2500000000000964E-2</v>
      </c>
      <c r="G483" s="21">
        <f t="shared" si="23"/>
        <v>0</v>
      </c>
    </row>
    <row r="484" spans="1:7" x14ac:dyDescent="0.25">
      <c r="A484" s="18">
        <v>43963</v>
      </c>
      <c r="B484" s="19">
        <v>2870.12</v>
      </c>
      <c r="C484" s="38">
        <v>0.34259999999999902</v>
      </c>
      <c r="D484" s="20">
        <v>1.2999999999999999E-3</v>
      </c>
      <c r="E484" s="21">
        <f t="shared" si="21"/>
        <v>-2.054383139042848E-2</v>
      </c>
      <c r="F484" s="21">
        <f t="shared" si="22"/>
        <v>3.8699999999999013E-2</v>
      </c>
      <c r="G484" s="21">
        <f t="shared" si="23"/>
        <v>1.0000000000000005E-4</v>
      </c>
    </row>
    <row r="485" spans="1:7" x14ac:dyDescent="0.25">
      <c r="A485" s="18">
        <v>43962</v>
      </c>
      <c r="B485" s="19">
        <v>2930.32</v>
      </c>
      <c r="C485" s="38">
        <v>0.3039</v>
      </c>
      <c r="D485" s="20">
        <v>1.1999999999999999E-3</v>
      </c>
      <c r="E485" s="21">
        <f t="shared" si="21"/>
        <v>1.7748651785098879E-4</v>
      </c>
      <c r="F485" s="21">
        <f t="shared" si="22"/>
        <v>-1.2500000000000011E-2</v>
      </c>
      <c r="G485" s="21">
        <f t="shared" si="23"/>
        <v>0</v>
      </c>
    </row>
    <row r="486" spans="1:7" x14ac:dyDescent="0.25">
      <c r="A486" s="18">
        <v>43959</v>
      </c>
      <c r="B486" s="19">
        <v>2929.8</v>
      </c>
      <c r="C486" s="38">
        <v>0.31640000000000001</v>
      </c>
      <c r="D486" s="20">
        <v>1.1999999999999999E-3</v>
      </c>
      <c r="E486" s="21">
        <f t="shared" si="21"/>
        <v>1.6871501011734846E-2</v>
      </c>
      <c r="F486" s="21">
        <f t="shared" si="22"/>
        <v>-2.3699999999999E-2</v>
      </c>
      <c r="G486" s="21">
        <f t="shared" si="23"/>
        <v>9.9999999999999829E-5</v>
      </c>
    </row>
    <row r="487" spans="1:7" x14ac:dyDescent="0.25">
      <c r="A487" s="18">
        <v>43958</v>
      </c>
      <c r="B487" s="19">
        <v>2881.19</v>
      </c>
      <c r="C487" s="38">
        <v>0.34009999999999901</v>
      </c>
      <c r="D487" s="20">
        <v>1.1000000000000001E-3</v>
      </c>
      <c r="E487" s="21">
        <f t="shared" si="21"/>
        <v>1.1504623615899323E-2</v>
      </c>
      <c r="F487" s="21">
        <f t="shared" si="22"/>
        <v>-1.6700000000000992E-2</v>
      </c>
      <c r="G487" s="21">
        <f t="shared" si="23"/>
        <v>-9.9999999999999829E-5</v>
      </c>
    </row>
    <row r="488" spans="1:7" x14ac:dyDescent="0.25">
      <c r="A488" s="18">
        <v>43957</v>
      </c>
      <c r="B488" s="19">
        <v>2848.42</v>
      </c>
      <c r="C488" s="38">
        <v>0.35680000000000001</v>
      </c>
      <c r="D488" s="20">
        <v>1.1999999999999999E-3</v>
      </c>
      <c r="E488" s="21">
        <f t="shared" si="21"/>
        <v>-6.9794034388029891E-3</v>
      </c>
      <c r="F488" s="21">
        <f t="shared" si="22"/>
        <v>1.5999999999999903E-3</v>
      </c>
      <c r="G488" s="21">
        <f t="shared" si="23"/>
        <v>-1.0000000000000005E-4</v>
      </c>
    </row>
    <row r="489" spans="1:7" x14ac:dyDescent="0.25">
      <c r="A489" s="18">
        <v>43956</v>
      </c>
      <c r="B489" s="19">
        <v>2868.44</v>
      </c>
      <c r="C489" s="38">
        <v>0.35520000000000002</v>
      </c>
      <c r="D489" s="20">
        <v>1.2999999999999999E-3</v>
      </c>
      <c r="E489" s="21">
        <f t="shared" si="21"/>
        <v>9.0405735311707147E-3</v>
      </c>
      <c r="F489" s="21">
        <f t="shared" si="22"/>
        <v>-1.479999999999998E-2</v>
      </c>
      <c r="G489" s="21">
        <f t="shared" si="23"/>
        <v>0</v>
      </c>
    </row>
    <row r="490" spans="1:7" x14ac:dyDescent="0.25">
      <c r="A490" s="18">
        <v>43955</v>
      </c>
      <c r="B490" s="19">
        <v>2842.74</v>
      </c>
      <c r="C490" s="38">
        <v>0.37</v>
      </c>
      <c r="D490" s="20">
        <v>1.2999999999999999E-3</v>
      </c>
      <c r="E490" s="21">
        <f t="shared" si="21"/>
        <v>4.2498171836746756E-3</v>
      </c>
      <c r="F490" s="21">
        <f t="shared" si="22"/>
        <v>-9.6999999999999864E-3</v>
      </c>
      <c r="G490" s="21">
        <f t="shared" si="23"/>
        <v>1.0000000000000005E-4</v>
      </c>
    </row>
    <row r="491" spans="1:7" x14ac:dyDescent="0.25">
      <c r="A491" s="18">
        <v>43952</v>
      </c>
      <c r="B491" s="19">
        <v>2830.71</v>
      </c>
      <c r="C491" s="38">
        <v>0.37969999999999998</v>
      </c>
      <c r="D491" s="20">
        <v>1.1999999999999999E-3</v>
      </c>
      <c r="E491" s="21">
        <f t="shared" si="21"/>
        <v>-2.8059043479156554E-2</v>
      </c>
      <c r="F491" s="21">
        <f t="shared" si="22"/>
        <v>2.9200000000000004E-2</v>
      </c>
      <c r="G491" s="21">
        <f t="shared" si="23"/>
        <v>2.9999999999999992E-4</v>
      </c>
    </row>
    <row r="492" spans="1:7" x14ac:dyDescent="0.25">
      <c r="A492" s="18">
        <v>43951</v>
      </c>
      <c r="B492" s="19">
        <v>2912.43</v>
      </c>
      <c r="C492" s="38">
        <v>0.35049999999999998</v>
      </c>
      <c r="D492" s="20">
        <v>8.9999999999999998E-4</v>
      </c>
      <c r="E492" s="21">
        <f t="shared" si="21"/>
        <v>-9.2124197570344624E-3</v>
      </c>
      <c r="F492" s="21">
        <f t="shared" si="22"/>
        <v>1.7199999999999993E-2</v>
      </c>
      <c r="G492" s="21">
        <f t="shared" si="23"/>
        <v>-1.0000000000000005E-4</v>
      </c>
    </row>
    <row r="493" spans="1:7" x14ac:dyDescent="0.25">
      <c r="A493" s="18">
        <v>43950</v>
      </c>
      <c r="B493" s="19">
        <v>2939.51</v>
      </c>
      <c r="C493" s="38">
        <v>0.33329999999999999</v>
      </c>
      <c r="D493" s="20">
        <v>1E-3</v>
      </c>
      <c r="E493" s="21">
        <f t="shared" si="21"/>
        <v>2.6583874358714787E-2</v>
      </c>
      <c r="F493" s="21">
        <f t="shared" si="22"/>
        <v>-2.039999999999903E-2</v>
      </c>
      <c r="G493" s="21">
        <f t="shared" si="23"/>
        <v>-1.0000000000000005E-4</v>
      </c>
    </row>
    <row r="494" spans="1:7" x14ac:dyDescent="0.25">
      <c r="A494" s="18">
        <v>43949</v>
      </c>
      <c r="B494" s="19">
        <v>2863.39</v>
      </c>
      <c r="C494" s="38">
        <v>0.35369999999999902</v>
      </c>
      <c r="D494" s="20">
        <v>1.1000000000000001E-3</v>
      </c>
      <c r="E494" s="21">
        <f t="shared" si="21"/>
        <v>-5.2423501292349073E-3</v>
      </c>
      <c r="F494" s="21">
        <f t="shared" si="22"/>
        <v>3.9999999999901226E-4</v>
      </c>
      <c r="G494" s="21">
        <f t="shared" si="23"/>
        <v>-9.9999999999999829E-5</v>
      </c>
    </row>
    <row r="495" spans="1:7" x14ac:dyDescent="0.25">
      <c r="A495" s="18">
        <v>43948</v>
      </c>
      <c r="B495" s="19">
        <v>2878.48</v>
      </c>
      <c r="C495" s="38">
        <v>0.3533</v>
      </c>
      <c r="D495" s="20">
        <v>1.1999999999999999E-3</v>
      </c>
      <c r="E495" s="21">
        <f t="shared" si="21"/>
        <v>1.4714073196697708E-2</v>
      </c>
      <c r="F495" s="21">
        <f t="shared" si="22"/>
        <v>-2.4799999999999989E-2</v>
      </c>
      <c r="G495" s="21">
        <f t="shared" si="23"/>
        <v>0</v>
      </c>
    </row>
    <row r="496" spans="1:7" x14ac:dyDescent="0.25">
      <c r="A496" s="18">
        <v>43945</v>
      </c>
      <c r="B496" s="19">
        <v>2836.74</v>
      </c>
      <c r="C496" s="38">
        <v>0.37809999999999999</v>
      </c>
      <c r="D496" s="20">
        <v>1.1999999999999999E-3</v>
      </c>
      <c r="E496" s="21">
        <f t="shared" si="21"/>
        <v>1.3918078490242181E-2</v>
      </c>
      <c r="F496" s="21">
        <f t="shared" si="22"/>
        <v>-3.0500000000000027E-2</v>
      </c>
      <c r="G496" s="21">
        <f t="shared" si="23"/>
        <v>9.9999999999999829E-5</v>
      </c>
    </row>
    <row r="497" spans="1:7" x14ac:dyDescent="0.25">
      <c r="A497" s="18">
        <v>43944</v>
      </c>
      <c r="B497" s="19">
        <v>2797.8</v>
      </c>
      <c r="C497" s="38">
        <v>0.40860000000000002</v>
      </c>
      <c r="D497" s="20">
        <v>1.1000000000000001E-3</v>
      </c>
      <c r="E497" s="21">
        <f t="shared" si="21"/>
        <v>-5.3941864245110605E-4</v>
      </c>
      <c r="F497" s="21">
        <f t="shared" si="22"/>
        <v>-5.9999999999998943E-4</v>
      </c>
      <c r="G497" s="21">
        <f t="shared" si="23"/>
        <v>-9.9999999999999829E-5</v>
      </c>
    </row>
    <row r="498" spans="1:7" x14ac:dyDescent="0.25">
      <c r="A498" s="18">
        <v>43943</v>
      </c>
      <c r="B498" s="19">
        <v>2799.31</v>
      </c>
      <c r="C498" s="38">
        <v>0.40920000000000001</v>
      </c>
      <c r="D498" s="20">
        <v>1.1999999999999999E-3</v>
      </c>
      <c r="E498" s="21">
        <f t="shared" si="21"/>
        <v>2.2930248194813929E-2</v>
      </c>
      <c r="F498" s="21">
        <f t="shared" si="22"/>
        <v>-2.360000000000001E-2</v>
      </c>
      <c r="G498" s="21">
        <f t="shared" si="23"/>
        <v>9.9999999999999829E-5</v>
      </c>
    </row>
    <row r="499" spans="1:7" x14ac:dyDescent="0.25">
      <c r="A499" s="18">
        <v>43942</v>
      </c>
      <c r="B499" s="19">
        <v>2736.56</v>
      </c>
      <c r="C499" s="38">
        <v>0.43280000000000002</v>
      </c>
      <c r="D499" s="20">
        <v>1.1000000000000001E-3</v>
      </c>
      <c r="E499" s="21">
        <f t="shared" si="21"/>
        <v>-3.0674846625766805E-2</v>
      </c>
      <c r="F499" s="21">
        <f t="shared" si="22"/>
        <v>2.3100000000000009E-2</v>
      </c>
      <c r="G499" s="21">
        <f t="shared" si="23"/>
        <v>-9.9999999999999829E-5</v>
      </c>
    </row>
    <row r="500" spans="1:7" x14ac:dyDescent="0.25">
      <c r="A500" s="18">
        <v>43941</v>
      </c>
      <c r="B500" s="19">
        <v>2823.16</v>
      </c>
      <c r="C500" s="38">
        <v>0.40970000000000001</v>
      </c>
      <c r="D500" s="20">
        <v>1.1999999999999999E-3</v>
      </c>
      <c r="E500" s="21">
        <f t="shared" si="21"/>
        <v>-1.7880997439608137E-2</v>
      </c>
      <c r="F500" s="21">
        <f t="shared" si="22"/>
        <v>3.6899999999999988E-2</v>
      </c>
      <c r="G500" s="21">
        <f t="shared" si="23"/>
        <v>0</v>
      </c>
    </row>
    <row r="501" spans="1:7" x14ac:dyDescent="0.25">
      <c r="A501" s="18">
        <v>43938</v>
      </c>
      <c r="B501" s="19">
        <v>2874.56</v>
      </c>
      <c r="C501" s="38">
        <v>0.37280000000000002</v>
      </c>
      <c r="D501" s="20">
        <v>1.1999999999999999E-3</v>
      </c>
      <c r="E501" s="21">
        <f t="shared" si="21"/>
        <v>2.6793591827257934E-2</v>
      </c>
      <c r="F501" s="21">
        <f t="shared" si="22"/>
        <v>-1.9299999999999984E-2</v>
      </c>
      <c r="G501" s="21">
        <f t="shared" si="23"/>
        <v>-2.0000000000000009E-4</v>
      </c>
    </row>
    <row r="502" spans="1:7" x14ac:dyDescent="0.25">
      <c r="A502" s="18">
        <v>43937</v>
      </c>
      <c r="B502" s="19">
        <v>2799.55</v>
      </c>
      <c r="C502" s="38">
        <v>0.3921</v>
      </c>
      <c r="D502" s="20">
        <v>1.4E-3</v>
      </c>
      <c r="E502" s="21">
        <f t="shared" si="21"/>
        <v>5.8167107381006389E-3</v>
      </c>
      <c r="F502" s="21">
        <f t="shared" si="22"/>
        <v>-6.9999999999997842E-4</v>
      </c>
      <c r="G502" s="21">
        <f t="shared" si="23"/>
        <v>0</v>
      </c>
    </row>
    <row r="503" spans="1:7" x14ac:dyDescent="0.25">
      <c r="A503" s="18">
        <v>43936</v>
      </c>
      <c r="B503" s="19">
        <v>2783.36</v>
      </c>
      <c r="C503" s="38">
        <v>0.39279999999999998</v>
      </c>
      <c r="D503" s="20">
        <v>1.4E-3</v>
      </c>
      <c r="E503" s="21"/>
      <c r="F503" s="21"/>
      <c r="G503" s="21"/>
    </row>
  </sheetData>
  <mergeCells count="3">
    <mergeCell ref="A1:A2"/>
    <mergeCell ref="B1:D1"/>
    <mergeCell ref="E1:G1"/>
  </mergeCells>
  <pageMargins left="0.7" right="0.7" top="0.75" bottom="0.75" header="0.51180555555555496" footer="0.3"/>
  <pageSetup paperSize="9" firstPageNumber="0" orientation="portrait" horizontalDpi="300" verticalDpi="300"/>
  <headerFooter>
    <oddFooter>&amp;C&amp;1#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3"/>
  <sheetViews>
    <sheetView zoomScaleNormal="100" workbookViewId="0">
      <selection activeCell="D403" sqref="D403:Q404"/>
    </sheetView>
  </sheetViews>
  <sheetFormatPr defaultColWidth="8.5703125" defaultRowHeight="15" x14ac:dyDescent="0.25"/>
  <cols>
    <col min="1" max="1" width="15.140625" customWidth="1"/>
    <col min="2" max="2" width="10" customWidth="1"/>
    <col min="4" max="6" width="10.140625" customWidth="1"/>
    <col min="7" max="7" width="10.140625" style="12" customWidth="1"/>
    <col min="8" max="8" width="8.5703125" style="22"/>
    <col min="10" max="10" width="8.5703125" style="10"/>
    <col min="11" max="12" width="9.140625" customWidth="1"/>
    <col min="13" max="13" width="9.28515625" style="22" customWidth="1"/>
    <col min="14" max="14" width="9.85546875" style="22" customWidth="1"/>
    <col min="15" max="15" width="9.28515625" style="22" customWidth="1"/>
    <col min="16" max="16" width="9.85546875" style="22" customWidth="1"/>
    <col min="17" max="17" width="9.28515625" style="22" customWidth="1"/>
    <col min="20" max="21" width="10.140625" customWidth="1"/>
    <col min="1023" max="1024" width="9.140625" customWidth="1"/>
  </cols>
  <sheetData>
    <row r="1" spans="1:23" x14ac:dyDescent="0.25">
      <c r="A1" s="3" t="s">
        <v>6</v>
      </c>
      <c r="B1" s="3"/>
      <c r="D1" s="3" t="s">
        <v>7</v>
      </c>
      <c r="E1" s="3" t="s">
        <v>8</v>
      </c>
      <c r="F1" s="3"/>
      <c r="G1" s="3"/>
      <c r="H1" s="2" t="s">
        <v>9</v>
      </c>
      <c r="I1" s="2"/>
      <c r="J1" s="2"/>
      <c r="K1" s="23"/>
      <c r="L1" s="23"/>
      <c r="M1" s="2" t="s">
        <v>10</v>
      </c>
      <c r="N1" s="2"/>
      <c r="O1" s="2" t="s">
        <v>11</v>
      </c>
      <c r="P1" s="2"/>
      <c r="Q1" s="2"/>
      <c r="S1" s="23" t="s">
        <v>12</v>
      </c>
      <c r="T1" s="23" t="s">
        <v>7</v>
      </c>
      <c r="U1" s="23" t="s">
        <v>13</v>
      </c>
      <c r="V1" s="23" t="s">
        <v>14</v>
      </c>
      <c r="W1" s="23" t="s">
        <v>15</v>
      </c>
    </row>
    <row r="2" spans="1:23" x14ac:dyDescent="0.25">
      <c r="A2" s="23" t="s">
        <v>16</v>
      </c>
      <c r="B2" s="24">
        <v>100</v>
      </c>
      <c r="D2" s="3"/>
      <c r="E2" s="25" t="str">
        <f>'Historical Data'!E2</f>
        <v>S&amp;P 500</v>
      </c>
      <c r="F2" s="25" t="str">
        <f>'Historical Data'!F2</f>
        <v>Volatility</v>
      </c>
      <c r="G2" s="26" t="str">
        <f>'Historical Data'!G2</f>
        <v>Interest</v>
      </c>
      <c r="H2" s="27" t="str">
        <f>E2</f>
        <v>S&amp;P 500</v>
      </c>
      <c r="I2" s="23" t="str">
        <f>F2</f>
        <v>Volatility</v>
      </c>
      <c r="J2" s="15" t="str">
        <f>G2</f>
        <v>Interest</v>
      </c>
      <c r="K2" s="23" t="s">
        <v>17</v>
      </c>
      <c r="L2" s="23" t="s">
        <v>18</v>
      </c>
      <c r="M2" s="27" t="s">
        <v>13</v>
      </c>
      <c r="N2" s="27" t="s">
        <v>14</v>
      </c>
      <c r="O2" s="27" t="s">
        <v>13</v>
      </c>
      <c r="P2" s="27" t="s">
        <v>14</v>
      </c>
      <c r="Q2" s="28" t="s">
        <v>15</v>
      </c>
      <c r="S2" s="23">
        <v>1</v>
      </c>
      <c r="T2" s="29">
        <f t="shared" ref="T2:T7" si="0">INDEX(D:D, MATCH(W2,Q:Q, 0))</f>
        <v>43969</v>
      </c>
      <c r="U2" s="30">
        <f>VLOOKUP(T2,D:Q, COLUMN(O2) - COLUMN(D1) + 1, 0)</f>
        <v>-3154.0795787534553</v>
      </c>
      <c r="V2" s="30">
        <f>VLOOKUP(T2,D:Q, COLUMN(P2) - COLUMN(D1) + 1, 0)</f>
        <v>-7360.2051166987221</v>
      </c>
      <c r="W2" s="31">
        <f t="shared" ref="W2:W7" si="1">SMALL(Q:Q, S2)</f>
        <v>-10514.284695452177</v>
      </c>
    </row>
    <row r="3" spans="1:23" x14ac:dyDescent="0.25">
      <c r="A3" s="23" t="s">
        <v>19</v>
      </c>
      <c r="B3" s="24">
        <f>'Historical Data'!B3</f>
        <v>4446.59</v>
      </c>
      <c r="D3" s="32">
        <f>'Historical Data'!A3</f>
        <v>44664</v>
      </c>
      <c r="E3" s="16">
        <f>'Historical Data'!E3</f>
        <v>1.1174658040455254E-2</v>
      </c>
      <c r="F3" s="16">
        <f>'Historical Data'!F3</f>
        <v>-1.6299999999999981E-2</v>
      </c>
      <c r="G3" s="17">
        <f>'Historical Data'!G3</f>
        <v>9.9999999999999395E-5</v>
      </c>
      <c r="H3" s="30">
        <f t="shared" ref="H3:H66" si="2">$B$3 * (1 + E3)</f>
        <v>4496.2791226961081</v>
      </c>
      <c r="I3" s="33">
        <f t="shared" ref="I3:I66" si="3">$B$6 +F3</f>
        <v>0.23910000000000003</v>
      </c>
      <c r="J3" s="34">
        <f t="shared" ref="J3:J66" si="4">$B$5 + G3</f>
        <v>7.5999999999999991E-3</v>
      </c>
      <c r="K3" s="13">
        <f t="shared" ref="K3:K66" si="5">(LN(H3/$B$4) + ((J3 - $B$8) + 0.5*I3^2)*$B$7) / (I3 * SQRT($B$7))</f>
        <v>0.15293838622445161</v>
      </c>
      <c r="L3" s="13">
        <f t="shared" ref="L3:L66" si="6">K3 - I3*SQRT($B$7)</f>
        <v>3.3388386224451588E-2</v>
      </c>
      <c r="M3" s="35">
        <f t="shared" ref="M3:M66" si="7">($B$3*EXP(-$B$8*$B$7)*_xlfn.NORM.DIST(K3, 0, 1, 1) - $B$4*EXP(-J3*$B$7)*_xlfn.NORM.DIST(L3, 0, 1, 1)) * $B$2</f>
        <v>21108.779202940379</v>
      </c>
      <c r="N3" s="36">
        <f t="shared" ref="N3:N66" si="8">$B$18 + $B$17*H3</f>
        <v>-2610.9406284067372</v>
      </c>
      <c r="O3" s="36">
        <f t="shared" ref="O3:O66" si="9">M3-$B$13</f>
        <v>-1528.95935575775</v>
      </c>
      <c r="P3" s="36">
        <f t="shared" ref="P3:P66" si="10">N3-$B$19</f>
        <v>-2610.9406284067372</v>
      </c>
      <c r="Q3" s="37">
        <f t="shared" ref="Q3:Q66" si="11">O3+P3</f>
        <v>-4139.8999841644873</v>
      </c>
      <c r="S3" s="23">
        <v>2</v>
      </c>
      <c r="T3" s="29">
        <f t="shared" si="0"/>
        <v>44139</v>
      </c>
      <c r="U3" s="30">
        <f>VLOOKUP(T3,D:Q, COLUMN(O3) - COLUMN(D3) + 1, 0)</f>
        <v>-3513.4643141040215</v>
      </c>
      <c r="V3" s="30">
        <f>VLOOKUP(T3,D:Q, COLUMN(P3) - COLUMN(D3) + 1, 0)</f>
        <v>-5151.2545768292912</v>
      </c>
      <c r="W3" s="31">
        <f t="shared" si="1"/>
        <v>-8664.7188909333127</v>
      </c>
    </row>
    <row r="4" spans="1:23" x14ac:dyDescent="0.25">
      <c r="A4" s="23" t="s">
        <v>20</v>
      </c>
      <c r="B4" s="24">
        <f>B3 * EXP((B5-B8)*B7)</f>
        <v>4454.9351774089446</v>
      </c>
      <c r="D4" s="32">
        <f>'Historical Data'!A4</f>
        <v>44663</v>
      </c>
      <c r="E4" s="16">
        <f>'Historical Data'!E4</f>
        <v>-3.4175405039739148E-3</v>
      </c>
      <c r="F4" s="16">
        <f>'Historical Data'!F4</f>
        <v>1.6999999999999793E-3</v>
      </c>
      <c r="G4" s="17">
        <f>'Historical Data'!G4</f>
        <v>-3.9999999999999931E-4</v>
      </c>
      <c r="H4" s="30">
        <f t="shared" si="2"/>
        <v>4431.3935985704347</v>
      </c>
      <c r="I4" s="33">
        <f t="shared" si="3"/>
        <v>0.2571</v>
      </c>
      <c r="J4" s="34">
        <f t="shared" si="4"/>
        <v>7.1000000000000004E-3</v>
      </c>
      <c r="K4" s="13">
        <f t="shared" si="5"/>
        <v>3.6866259160886469E-2</v>
      </c>
      <c r="L4" s="13">
        <f t="shared" si="6"/>
        <v>-9.1683740839113528E-2</v>
      </c>
      <c r="M4" s="35">
        <f t="shared" si="7"/>
        <v>22759.05758670433</v>
      </c>
      <c r="N4" s="36">
        <f t="shared" si="8"/>
        <v>798.50276569960988</v>
      </c>
      <c r="O4" s="36">
        <f t="shared" si="9"/>
        <v>121.31902800620082</v>
      </c>
      <c r="P4" s="36">
        <f t="shared" si="10"/>
        <v>798.50276569960988</v>
      </c>
      <c r="Q4" s="37">
        <f t="shared" si="11"/>
        <v>919.82179370581071</v>
      </c>
      <c r="S4" s="23">
        <v>3</v>
      </c>
      <c r="T4" s="29">
        <f t="shared" si="0"/>
        <v>44537</v>
      </c>
      <c r="U4" s="30">
        <f>VLOOKUP(T4,D:Q, COLUMN(O4) - COLUMN(D4) + 1, 0)</f>
        <v>-3811.9525922152643</v>
      </c>
      <c r="V4" s="30">
        <f>VLOOKUP(T4,D:Q, COLUMN(P4) - COLUMN(D4) + 1, 0)</f>
        <v>-4838.171504285041</v>
      </c>
      <c r="W4" s="31">
        <f t="shared" si="1"/>
        <v>-8650.1240965003053</v>
      </c>
    </row>
    <row r="5" spans="1:23" x14ac:dyDescent="0.25">
      <c r="A5" s="23" t="s">
        <v>21</v>
      </c>
      <c r="B5" s="20">
        <f>'Historical Data'!D3</f>
        <v>7.4999999999999997E-3</v>
      </c>
      <c r="D5" s="32">
        <f>'Historical Data'!A5</f>
        <v>44662</v>
      </c>
      <c r="E5" s="16">
        <f>'Historical Data'!E5</f>
        <v>-1.6877289295676778E-2</v>
      </c>
      <c r="F5" s="16">
        <f>'Historical Data'!F5</f>
        <v>1.8300000000000038E-2</v>
      </c>
      <c r="G5" s="17">
        <f>'Historical Data'!G5</f>
        <v>8.9999999999999976E-4</v>
      </c>
      <c r="H5" s="30">
        <f t="shared" si="2"/>
        <v>4371.5436141907367</v>
      </c>
      <c r="I5" s="33">
        <f t="shared" si="3"/>
        <v>0.27370000000000005</v>
      </c>
      <c r="J5" s="34">
        <f t="shared" si="4"/>
        <v>8.3999999999999995E-3</v>
      </c>
      <c r="K5" s="13">
        <f t="shared" si="5"/>
        <v>-5.4310358150893148E-2</v>
      </c>
      <c r="L5" s="13">
        <f t="shared" si="6"/>
        <v>-0.19116035815089316</v>
      </c>
      <c r="M5" s="35">
        <f t="shared" si="7"/>
        <v>24118.038517639819</v>
      </c>
      <c r="N5" s="36">
        <f t="shared" si="8"/>
        <v>3943.351121790678</v>
      </c>
      <c r="O5" s="36">
        <f t="shared" si="9"/>
        <v>1480.2999589416904</v>
      </c>
      <c r="P5" s="36">
        <f t="shared" si="10"/>
        <v>3943.351121790678</v>
      </c>
      <c r="Q5" s="37">
        <f t="shared" si="11"/>
        <v>5423.6510807323684</v>
      </c>
      <c r="S5" s="23">
        <v>4</v>
      </c>
      <c r="T5" s="29">
        <f t="shared" si="0"/>
        <v>43950</v>
      </c>
      <c r="U5" s="30">
        <f>VLOOKUP(T5,D:Q, COLUMN(O5) - COLUMN(D5) + 1, 0)</f>
        <v>-2323.6528104947865</v>
      </c>
      <c r="V5" s="30">
        <f>VLOOKUP(T5,D:Q, COLUMN(P5) - COLUMN(D5) + 1, 0)</f>
        <v>-6211.2788930408424</v>
      </c>
      <c r="W5" s="31">
        <f t="shared" si="1"/>
        <v>-8534.9317035356289</v>
      </c>
    </row>
    <row r="6" spans="1:23" x14ac:dyDescent="0.25">
      <c r="A6" s="23" t="s">
        <v>22</v>
      </c>
      <c r="B6" s="38">
        <f>'Historical Data'!C3</f>
        <v>0.25540000000000002</v>
      </c>
      <c r="D6" s="32">
        <f>'Historical Data'!A6</f>
        <v>44659</v>
      </c>
      <c r="E6" s="16">
        <f>'Historical Data'!E6</f>
        <v>-2.6509873983658894E-3</v>
      </c>
      <c r="F6" s="16">
        <f>'Historical Data'!F6</f>
        <v>-6.0000000000004494E-4</v>
      </c>
      <c r="G6" s="17">
        <f>'Historical Data'!G6</f>
        <v>1.0000000000000026E-4</v>
      </c>
      <c r="H6" s="30">
        <f t="shared" si="2"/>
        <v>4434.8021459443007</v>
      </c>
      <c r="I6" s="33">
        <f t="shared" si="3"/>
        <v>0.25479999999999997</v>
      </c>
      <c r="J6" s="34">
        <f t="shared" si="4"/>
        <v>7.6E-3</v>
      </c>
      <c r="K6" s="13">
        <f t="shared" si="5"/>
        <v>4.3060223799236387E-2</v>
      </c>
      <c r="L6" s="13">
        <f t="shared" si="6"/>
        <v>-8.4339776200763605E-2</v>
      </c>
      <c r="M6" s="35">
        <f t="shared" si="7"/>
        <v>22585.009758427805</v>
      </c>
      <c r="N6" s="36">
        <f t="shared" si="8"/>
        <v>619.39888260827865</v>
      </c>
      <c r="O6" s="36">
        <f t="shared" si="9"/>
        <v>-52.728800270324427</v>
      </c>
      <c r="P6" s="36">
        <f t="shared" si="10"/>
        <v>619.39888260827865</v>
      </c>
      <c r="Q6" s="37">
        <f t="shared" si="11"/>
        <v>566.67008233795423</v>
      </c>
      <c r="S6" s="23">
        <v>5</v>
      </c>
      <c r="T6" s="39">
        <f t="shared" si="0"/>
        <v>43938</v>
      </c>
      <c r="U6" s="40">
        <f>VLOOKUP(T6,D:Q, COLUMN(O6) - COLUMN(D6) + 1, 0)</f>
        <v>-2237.1088274217982</v>
      </c>
      <c r="V6" s="40">
        <f>VLOOKUP(T6,D:Q, COLUMN(P6) - COLUMN(D6) + 1, 0)</f>
        <v>-6260.2790375753539</v>
      </c>
      <c r="W6" s="41">
        <f t="shared" si="1"/>
        <v>-8497.3878649971521</v>
      </c>
    </row>
    <row r="7" spans="1:23" x14ac:dyDescent="0.25">
      <c r="A7" s="23" t="s">
        <v>23</v>
      </c>
      <c r="B7" s="19">
        <v>0.25</v>
      </c>
      <c r="D7" s="32">
        <f>'Historical Data'!A7</f>
        <v>44658</v>
      </c>
      <c r="E7" s="16">
        <f>'Historical Data'!E7</f>
        <v>4.2533724601945266E-3</v>
      </c>
      <c r="F7" s="16">
        <f>'Historical Data'!F7</f>
        <v>-5.6999999999999829E-3</v>
      </c>
      <c r="G7" s="17">
        <f>'Historical Data'!G7</f>
        <v>9.9999999999999395E-5</v>
      </c>
      <c r="H7" s="30">
        <f t="shared" si="2"/>
        <v>4465.5030034477768</v>
      </c>
      <c r="I7" s="33">
        <f t="shared" si="3"/>
        <v>0.24970000000000003</v>
      </c>
      <c r="J7" s="34">
        <f t="shared" si="4"/>
        <v>7.5999999999999991E-3</v>
      </c>
      <c r="K7" s="13">
        <f t="shared" si="5"/>
        <v>9.6620854541546008E-2</v>
      </c>
      <c r="L7" s="13">
        <f t="shared" si="6"/>
        <v>-2.8229145458454008E-2</v>
      </c>
      <c r="M7" s="35">
        <f t="shared" si="7"/>
        <v>22125.68723490672</v>
      </c>
      <c r="N7" s="36">
        <f t="shared" si="8"/>
        <v>-993.793539262173</v>
      </c>
      <c r="O7" s="36">
        <f t="shared" si="9"/>
        <v>-512.05132379140923</v>
      </c>
      <c r="P7" s="36">
        <f t="shared" si="10"/>
        <v>-993.793539262173</v>
      </c>
      <c r="Q7" s="37">
        <f t="shared" si="11"/>
        <v>-1505.8448630535822</v>
      </c>
      <c r="S7" s="23">
        <v>6</v>
      </c>
      <c r="T7" s="29">
        <f t="shared" si="0"/>
        <v>44256</v>
      </c>
      <c r="U7" s="30">
        <f>VLOOKUP(T7,D:Q, COLUMN(O7) - COLUMN(D7) + 1, 0)</f>
        <v>-2917.725889756548</v>
      </c>
      <c r="V7" s="30">
        <f>VLOOKUP(T7,D:Q, COLUMN(P7) - COLUMN(D7) + 1, 0)</f>
        <v>-5558.6627769986808</v>
      </c>
      <c r="W7" s="31">
        <f t="shared" si="1"/>
        <v>-8476.3886667552288</v>
      </c>
    </row>
    <row r="8" spans="1:23" x14ac:dyDescent="0.25">
      <c r="A8" s="23" t="s">
        <v>24</v>
      </c>
      <c r="B8" s="42">
        <v>0</v>
      </c>
      <c r="D8" s="32">
        <f>'Historical Data'!A8</f>
        <v>44657</v>
      </c>
      <c r="E8" s="16">
        <f>'Historical Data'!E8</f>
        <v>-9.7168693868892042E-3</v>
      </c>
      <c r="F8" s="16">
        <f>'Historical Data'!F8</f>
        <v>9.000000000000008E-3</v>
      </c>
      <c r="G8" s="17">
        <f>'Historical Data'!G8</f>
        <v>2.0000000000000052E-4</v>
      </c>
      <c r="H8" s="30">
        <f t="shared" si="2"/>
        <v>4403.3830657529525</v>
      </c>
      <c r="I8" s="33">
        <f t="shared" si="3"/>
        <v>0.26440000000000002</v>
      </c>
      <c r="J8" s="34">
        <f t="shared" si="4"/>
        <v>7.7000000000000002E-3</v>
      </c>
      <c r="K8" s="13">
        <f t="shared" si="5"/>
        <v>-7.3824979024237816E-3</v>
      </c>
      <c r="L8" s="13">
        <f t="shared" si="6"/>
        <v>-0.1395824979024238</v>
      </c>
      <c r="M8" s="35">
        <f t="shared" si="7"/>
        <v>23381.115322849473</v>
      </c>
      <c r="N8" s="36">
        <f t="shared" si="8"/>
        <v>2270.3306867470965</v>
      </c>
      <c r="O8" s="36">
        <f t="shared" si="9"/>
        <v>743.3767641513441</v>
      </c>
      <c r="P8" s="36">
        <f t="shared" si="10"/>
        <v>2270.3306867470965</v>
      </c>
      <c r="Q8" s="37">
        <f t="shared" si="11"/>
        <v>3013.7074508984406</v>
      </c>
    </row>
    <row r="9" spans="1:23" x14ac:dyDescent="0.25">
      <c r="D9" s="32">
        <f>'Historical Data'!A9</f>
        <v>44656</v>
      </c>
      <c r="E9" s="16">
        <f>'Historical Data'!E9</f>
        <v>-1.2551716914267819E-2</v>
      </c>
      <c r="F9" s="16">
        <f>'Historical Data'!F9</f>
        <v>1.8699999999999994E-2</v>
      </c>
      <c r="G9" s="17">
        <f>'Historical Data'!G9</f>
        <v>-2.0000000000000052E-4</v>
      </c>
      <c r="H9" s="30">
        <f t="shared" si="2"/>
        <v>4390.7776610861856</v>
      </c>
      <c r="I9" s="33">
        <f t="shared" si="3"/>
        <v>0.27410000000000001</v>
      </c>
      <c r="J9" s="34">
        <f t="shared" si="4"/>
        <v>7.2999999999999992E-3</v>
      </c>
      <c r="K9" s="13">
        <f t="shared" si="5"/>
        <v>-2.4004406326525004E-2</v>
      </c>
      <c r="L9" s="13">
        <f t="shared" si="6"/>
        <v>-0.16105440632652501</v>
      </c>
      <c r="M9" s="35">
        <f t="shared" si="7"/>
        <v>24179.431547836863</v>
      </c>
      <c r="N9" s="36">
        <f t="shared" si="8"/>
        <v>2932.6881886747142</v>
      </c>
      <c r="O9" s="36">
        <f t="shared" si="9"/>
        <v>1541.6929891387335</v>
      </c>
      <c r="P9" s="36">
        <f t="shared" si="10"/>
        <v>2932.6881886747142</v>
      </c>
      <c r="Q9" s="37">
        <f t="shared" si="11"/>
        <v>4474.3811778134477</v>
      </c>
      <c r="S9" s="23"/>
      <c r="T9" s="25" t="s">
        <v>25</v>
      </c>
      <c r="U9" s="25"/>
    </row>
    <row r="10" spans="1:23" x14ac:dyDescent="0.25">
      <c r="A10" s="3" t="s">
        <v>26</v>
      </c>
      <c r="B10" s="3"/>
      <c r="D10" s="32">
        <f>'Historical Data'!A10</f>
        <v>44655</v>
      </c>
      <c r="E10" s="16">
        <f>'Historical Data'!E10</f>
        <v>8.0908782936564005E-3</v>
      </c>
      <c r="F10" s="16">
        <f>'Historical Data'!F10</f>
        <v>-1.1800000000000005E-2</v>
      </c>
      <c r="G10" s="17">
        <f>'Historical Data'!G10</f>
        <v>1.5000000000000005E-3</v>
      </c>
      <c r="H10" s="30">
        <f t="shared" si="2"/>
        <v>4482.5668185117902</v>
      </c>
      <c r="I10" s="33">
        <f t="shared" si="3"/>
        <v>0.24360000000000001</v>
      </c>
      <c r="J10" s="34">
        <f t="shared" si="4"/>
        <v>9.0000000000000011E-3</v>
      </c>
      <c r="K10" s="13">
        <f t="shared" si="5"/>
        <v>0.13013910199206222</v>
      </c>
      <c r="L10" s="13">
        <f t="shared" si="6"/>
        <v>8.3391019920622117E-3</v>
      </c>
      <c r="M10" s="35">
        <f t="shared" si="7"/>
        <v>21625.431629547438</v>
      </c>
      <c r="N10" s="36">
        <f t="shared" si="8"/>
        <v>-1890.4205193505331</v>
      </c>
      <c r="O10" s="36">
        <f t="shared" si="9"/>
        <v>-1012.3069291506908</v>
      </c>
      <c r="P10" s="36">
        <f t="shared" si="10"/>
        <v>-1890.4205193505331</v>
      </c>
      <c r="Q10" s="37">
        <f t="shared" si="11"/>
        <v>-2902.727448501224</v>
      </c>
      <c r="S10" s="23" t="s">
        <v>12</v>
      </c>
      <c r="T10" s="23" t="s">
        <v>13</v>
      </c>
      <c r="U10" s="23" t="s">
        <v>14</v>
      </c>
    </row>
    <row r="11" spans="1:23" x14ac:dyDescent="0.25">
      <c r="A11" s="23" t="s">
        <v>17</v>
      </c>
      <c r="B11" s="43">
        <f>(LN(B3/B4) + (B5-B8+0.5*B6^2)*B7) / (B6*SQRT(B7))</f>
        <v>6.3850000000001059E-2</v>
      </c>
      <c r="D11" s="32">
        <f>'Historical Data'!A11</f>
        <v>44652</v>
      </c>
      <c r="E11" s="16">
        <f>'Historical Data'!E11</f>
        <v>3.4102873691344016E-3</v>
      </c>
      <c r="F11" s="16">
        <f>'Historical Data'!F11</f>
        <v>-2.5000000000000022E-3</v>
      </c>
      <c r="G11" s="17">
        <f>'Historical Data'!G11</f>
        <v>9.9999999999999395E-5</v>
      </c>
      <c r="H11" s="30">
        <f t="shared" si="2"/>
        <v>4461.7541497127195</v>
      </c>
      <c r="I11" s="33">
        <f t="shared" si="3"/>
        <v>0.25290000000000001</v>
      </c>
      <c r="J11" s="34">
        <f t="shared" si="4"/>
        <v>7.5999999999999991E-3</v>
      </c>
      <c r="K11" s="13">
        <f t="shared" si="5"/>
        <v>9.0346277390727286E-2</v>
      </c>
      <c r="L11" s="13">
        <f t="shared" si="6"/>
        <v>-3.610372260927272E-2</v>
      </c>
      <c r="M11" s="35">
        <f t="shared" si="7"/>
        <v>22413.610324530146</v>
      </c>
      <c r="N11" s="36">
        <f t="shared" si="8"/>
        <v>-796.80808257221361</v>
      </c>
      <c r="O11" s="36">
        <f t="shared" si="9"/>
        <v>-224.12823416798346</v>
      </c>
      <c r="P11" s="36">
        <f t="shared" si="10"/>
        <v>-796.80808257221361</v>
      </c>
      <c r="Q11" s="37">
        <f t="shared" si="11"/>
        <v>-1020.9363167401971</v>
      </c>
      <c r="S11" s="23">
        <f>S5</f>
        <v>4</v>
      </c>
      <c r="T11" s="44">
        <f t="shared" ref="T11:U13" si="12">U5/$W5</f>
        <v>0.27225206846496547</v>
      </c>
      <c r="U11" s="44">
        <f t="shared" si="12"/>
        <v>0.72774793153503448</v>
      </c>
    </row>
    <row r="12" spans="1:23" x14ac:dyDescent="0.25">
      <c r="A12" s="23" t="s">
        <v>18</v>
      </c>
      <c r="B12" s="43">
        <f>B11 - B6*SQRT(B7)</f>
        <v>-6.3849999999998949E-2</v>
      </c>
      <c r="D12" s="32">
        <f>'Historical Data'!A12</f>
        <v>44651</v>
      </c>
      <c r="E12" s="16">
        <f>'Historical Data'!E12</f>
        <v>-1.5652532890091164E-2</v>
      </c>
      <c r="F12" s="16">
        <f>'Historical Data'!F12</f>
        <v>8.900000000000019E-3</v>
      </c>
      <c r="G12" s="17">
        <f>'Historical Data'!G12</f>
        <v>-3.9999999999999931E-4</v>
      </c>
      <c r="H12" s="30">
        <f t="shared" si="2"/>
        <v>4376.9896037762501</v>
      </c>
      <c r="I12" s="33">
        <f t="shared" si="3"/>
        <v>0.26430000000000003</v>
      </c>
      <c r="J12" s="34">
        <f t="shared" si="4"/>
        <v>7.1000000000000004E-3</v>
      </c>
      <c r="K12" s="13">
        <f t="shared" si="5"/>
        <v>-5.4063685428657249E-2</v>
      </c>
      <c r="L12" s="13">
        <f t="shared" si="6"/>
        <v>-0.18621368542865727</v>
      </c>
      <c r="M12" s="35">
        <f t="shared" si="7"/>
        <v>23238.324115222124</v>
      </c>
      <c r="N12" s="36">
        <f t="shared" si="8"/>
        <v>3657.1887848611514</v>
      </c>
      <c r="O12" s="36">
        <f t="shared" si="9"/>
        <v>600.58555652399446</v>
      </c>
      <c r="P12" s="36">
        <f t="shared" si="10"/>
        <v>3657.1887848611514</v>
      </c>
      <c r="Q12" s="37">
        <f t="shared" si="11"/>
        <v>4257.7743413851458</v>
      </c>
      <c r="S12" s="23">
        <f>S6</f>
        <v>5</v>
      </c>
      <c r="T12" s="44">
        <f t="shared" si="12"/>
        <v>0.2632701793732406</v>
      </c>
      <c r="U12" s="44">
        <f t="shared" si="12"/>
        <v>0.7367298206267594</v>
      </c>
    </row>
    <row r="13" spans="1:23" x14ac:dyDescent="0.25">
      <c r="A13" s="23" t="s">
        <v>27</v>
      </c>
      <c r="B13" s="30">
        <f>(B3*EXP(-B8*B7)*_xlfn.NORM.DIST(B11, 0, 1, 1) - B4*EXP(-B5*B7)*_xlfn.NORM.DIST(B12, 0, 1, 1)) * B2</f>
        <v>22637.738558698129</v>
      </c>
      <c r="D13" s="32">
        <f>'Historical Data'!A13</f>
        <v>44650</v>
      </c>
      <c r="E13" s="16">
        <f>'Historical Data'!E13</f>
        <v>-6.2937213921756552E-3</v>
      </c>
      <c r="F13" s="16">
        <f>'Historical Data'!F13</f>
        <v>3.7999999999999978E-3</v>
      </c>
      <c r="G13" s="17">
        <f>'Historical Data'!G13</f>
        <v>-1.0000000000000026E-4</v>
      </c>
      <c r="H13" s="30">
        <f t="shared" si="2"/>
        <v>4418.6044013947658</v>
      </c>
      <c r="I13" s="33">
        <f t="shared" si="3"/>
        <v>0.25919999999999999</v>
      </c>
      <c r="J13" s="34">
        <f t="shared" si="4"/>
        <v>7.3999999999999995E-3</v>
      </c>
      <c r="K13" s="13">
        <f t="shared" si="5"/>
        <v>1.5890969514283319E-2</v>
      </c>
      <c r="L13" s="13">
        <f t="shared" si="6"/>
        <v>-0.11370903048571668</v>
      </c>
      <c r="M13" s="35">
        <f t="shared" si="7"/>
        <v>22941.610821401104</v>
      </c>
      <c r="N13" s="36">
        <f t="shared" si="8"/>
        <v>1470.5177399803943</v>
      </c>
      <c r="O13" s="36">
        <f t="shared" si="9"/>
        <v>303.87226270297469</v>
      </c>
      <c r="P13" s="36">
        <f t="shared" si="10"/>
        <v>1470.5177399803943</v>
      </c>
      <c r="Q13" s="37">
        <f t="shared" si="11"/>
        <v>1774.3900026833689</v>
      </c>
      <c r="S13" s="23">
        <f>S7</f>
        <v>6</v>
      </c>
      <c r="T13" s="44">
        <f t="shared" si="12"/>
        <v>0.3442180395998119</v>
      </c>
      <c r="U13" s="44">
        <f t="shared" si="12"/>
        <v>0.6557819604001881</v>
      </c>
    </row>
    <row r="14" spans="1:23" x14ac:dyDescent="0.25">
      <c r="A14" s="23" t="s">
        <v>28</v>
      </c>
      <c r="B14" s="44">
        <f>_xlfn.NORM.DIST(B11, 0, 1, 1)</f>
        <v>0.52545516739647513</v>
      </c>
      <c r="D14" s="32">
        <f>'Historical Data'!A14</f>
        <v>44649</v>
      </c>
      <c r="E14" s="16">
        <f>'Historical Data'!E14</f>
        <v>1.2256530405287291E-2</v>
      </c>
      <c r="F14" s="16">
        <f>'Historical Data'!F14</f>
        <v>-9.8999999999999921E-3</v>
      </c>
      <c r="G14" s="17">
        <f>'Historical Data'!G14</f>
        <v>-4.0000000000000018E-4</v>
      </c>
      <c r="H14" s="30">
        <f t="shared" si="2"/>
        <v>4501.0897655348463</v>
      </c>
      <c r="I14" s="33">
        <f t="shared" si="3"/>
        <v>0.24550000000000002</v>
      </c>
      <c r="J14" s="34">
        <f t="shared" si="4"/>
        <v>7.0999999999999995E-3</v>
      </c>
      <c r="K14" s="13">
        <f t="shared" si="5"/>
        <v>0.15980292085747913</v>
      </c>
      <c r="L14" s="13">
        <f t="shared" si="6"/>
        <v>3.7052920857479119E-2</v>
      </c>
      <c r="M14" s="35">
        <f t="shared" si="7"/>
        <v>21633.444268739004</v>
      </c>
      <c r="N14" s="36">
        <f t="shared" si="8"/>
        <v>-2863.7183422181406</v>
      </c>
      <c r="O14" s="36">
        <f t="shared" si="9"/>
        <v>-1004.2942899591253</v>
      </c>
      <c r="P14" s="36">
        <f t="shared" si="10"/>
        <v>-2863.7183422181406</v>
      </c>
      <c r="Q14" s="37">
        <f t="shared" si="11"/>
        <v>-3868.0126321772659</v>
      </c>
      <c r="S14" s="23" t="s">
        <v>29</v>
      </c>
      <c r="T14" s="45">
        <f>AVERAGE(T11:T13)</f>
        <v>0.29324676247933928</v>
      </c>
      <c r="U14" s="45">
        <f>AVERAGE(U11:U13)</f>
        <v>0.70675323752066055</v>
      </c>
    </row>
    <row r="15" spans="1:23" x14ac:dyDescent="0.25">
      <c r="D15" s="32">
        <f>'Historical Data'!A15</f>
        <v>44648</v>
      </c>
      <c r="E15" s="16">
        <f>'Historical Data'!E15</f>
        <v>7.1449639670178033E-3</v>
      </c>
      <c r="F15" s="16">
        <f>'Historical Data'!F15</f>
        <v>-5.3999999999990167E-3</v>
      </c>
      <c r="G15" s="17">
        <f>'Historical Data'!G15</f>
        <v>7.000000000000001E-4</v>
      </c>
      <c r="H15" s="30">
        <f t="shared" si="2"/>
        <v>4478.3607253261016</v>
      </c>
      <c r="I15" s="33">
        <f t="shared" si="3"/>
        <v>0.250000000000001</v>
      </c>
      <c r="J15" s="34">
        <f t="shared" si="4"/>
        <v>8.199999999999999E-3</v>
      </c>
      <c r="K15" s="13">
        <f t="shared" si="5"/>
        <v>0.12085647719057145</v>
      </c>
      <c r="L15" s="13">
        <f t="shared" si="6"/>
        <v>-4.1435228094290483E-3</v>
      </c>
      <c r="M15" s="35">
        <f t="shared" si="7"/>
        <v>22160.856108190637</v>
      </c>
      <c r="N15" s="36">
        <f t="shared" si="8"/>
        <v>-1669.4091794534179</v>
      </c>
      <c r="O15" s="36">
        <f t="shared" si="9"/>
        <v>-476.88245050749174</v>
      </c>
      <c r="P15" s="36">
        <f t="shared" si="10"/>
        <v>-1669.4091794534179</v>
      </c>
      <c r="Q15" s="37">
        <f t="shared" si="11"/>
        <v>-2146.2916299609096</v>
      </c>
    </row>
    <row r="16" spans="1:23" x14ac:dyDescent="0.25">
      <c r="A16" s="3" t="s">
        <v>30</v>
      </c>
      <c r="B16" s="3"/>
      <c r="D16" s="32">
        <f>'Historical Data'!A16</f>
        <v>44645</v>
      </c>
      <c r="E16" s="16">
        <f>'Historical Data'!E16</f>
        <v>5.0661923471737591E-3</v>
      </c>
      <c r="F16" s="16">
        <f>'Historical Data'!F16</f>
        <v>-5.8000000000009988E-3</v>
      </c>
      <c r="G16" s="17">
        <f>'Historical Data'!G16</f>
        <v>2.9999999999999992E-4</v>
      </c>
      <c r="H16" s="30">
        <f t="shared" si="2"/>
        <v>4469.1172802290193</v>
      </c>
      <c r="I16" s="33">
        <f t="shared" si="3"/>
        <v>0.24959999999999902</v>
      </c>
      <c r="J16" s="34">
        <f t="shared" si="4"/>
        <v>7.7999999999999996E-3</v>
      </c>
      <c r="K16" s="13">
        <f t="shared" si="5"/>
        <v>0.10349296774181503</v>
      </c>
      <c r="L16" s="13">
        <f t="shared" si="6"/>
        <v>-2.1307032258184477E-2</v>
      </c>
      <c r="M16" s="35">
        <f t="shared" si="7"/>
        <v>22122.064863260901</v>
      </c>
      <c r="N16" s="36">
        <f t="shared" si="8"/>
        <v>-1183.7075803726621</v>
      </c>
      <c r="O16" s="36">
        <f t="shared" si="9"/>
        <v>-515.67369543722816</v>
      </c>
      <c r="P16" s="36">
        <f t="shared" si="10"/>
        <v>-1183.7075803726621</v>
      </c>
      <c r="Q16" s="37">
        <f t="shared" si="11"/>
        <v>-1699.3812758098902</v>
      </c>
    </row>
    <row r="17" spans="1:24" x14ac:dyDescent="0.25">
      <c r="A17" s="23" t="s">
        <v>31</v>
      </c>
      <c r="B17" s="30">
        <f>-B14 * B2</f>
        <v>-52.54551673964751</v>
      </c>
      <c r="D17" s="32">
        <f>'Historical Data'!A17</f>
        <v>44644</v>
      </c>
      <c r="E17" s="16">
        <f>'Historical Data'!E17</f>
        <v>1.4343931206577842E-2</v>
      </c>
      <c r="F17" s="16">
        <f>'Historical Data'!F17</f>
        <v>-1.1099999999999999E-2</v>
      </c>
      <c r="G17" s="17">
        <f>'Historical Data'!G17</f>
        <v>0</v>
      </c>
      <c r="H17" s="30">
        <f t="shared" si="2"/>
        <v>4510.3715810638569</v>
      </c>
      <c r="I17" s="33">
        <f t="shared" si="3"/>
        <v>0.24430000000000002</v>
      </c>
      <c r="J17" s="34">
        <f t="shared" si="4"/>
        <v>7.4999999999999997E-3</v>
      </c>
      <c r="K17" s="13">
        <f t="shared" si="5"/>
        <v>0.17766959933725196</v>
      </c>
      <c r="L17" s="13">
        <f t="shared" si="6"/>
        <v>5.5519599337251951E-2</v>
      </c>
      <c r="M17" s="35">
        <f t="shared" si="7"/>
        <v>21508.612595045131</v>
      </c>
      <c r="N17" s="36">
        <f t="shared" si="8"/>
        <v>-3351.4361354720895</v>
      </c>
      <c r="O17" s="36">
        <f t="shared" si="9"/>
        <v>-1129.1259636529976</v>
      </c>
      <c r="P17" s="36">
        <f t="shared" si="10"/>
        <v>-3351.4361354720895</v>
      </c>
      <c r="Q17" s="37">
        <f t="shared" si="11"/>
        <v>-4480.5620991250871</v>
      </c>
    </row>
    <row r="18" spans="1:24" x14ac:dyDescent="0.25">
      <c r="A18" s="23" t="s">
        <v>32</v>
      </c>
      <c r="B18" s="30">
        <f>-B17*B3</f>
        <v>233648.36927934922</v>
      </c>
      <c r="D18" s="32">
        <f>'Historical Data'!A18</f>
        <v>44643</v>
      </c>
      <c r="E18" s="16">
        <f>'Historical Data'!E18</f>
        <v>-1.2272780670315009E-2</v>
      </c>
      <c r="F18" s="16">
        <f>'Historical Data'!F18</f>
        <v>5.5999999999999939E-3</v>
      </c>
      <c r="G18" s="17">
        <f>'Historical Data'!G18</f>
        <v>-1.0000000000000026E-4</v>
      </c>
      <c r="H18" s="30">
        <f t="shared" si="2"/>
        <v>4392.017976199184</v>
      </c>
      <c r="I18" s="33">
        <f t="shared" si="3"/>
        <v>0.26100000000000001</v>
      </c>
      <c r="J18" s="34">
        <f t="shared" si="4"/>
        <v>7.3999999999999995E-3</v>
      </c>
      <c r="K18" s="13">
        <f t="shared" si="5"/>
        <v>-2.9567725295352197E-2</v>
      </c>
      <c r="L18" s="13">
        <f t="shared" si="6"/>
        <v>-0.16006772529535221</v>
      </c>
      <c r="M18" s="35">
        <f t="shared" si="7"/>
        <v>23024.945432860113</v>
      </c>
      <c r="N18" s="36">
        <f t="shared" si="8"/>
        <v>2867.5151901422068</v>
      </c>
      <c r="O18" s="36">
        <f t="shared" si="9"/>
        <v>387.20687416198416</v>
      </c>
      <c r="P18" s="36">
        <f t="shared" si="10"/>
        <v>2867.5151901422068</v>
      </c>
      <c r="Q18" s="37">
        <f t="shared" si="11"/>
        <v>3254.722064304191</v>
      </c>
    </row>
    <row r="19" spans="1:24" x14ac:dyDescent="0.25">
      <c r="A19" s="23" t="s">
        <v>27</v>
      </c>
      <c r="B19" s="46">
        <f>B17*B3 + B18</f>
        <v>0</v>
      </c>
      <c r="D19" s="32">
        <f>'Historical Data'!A19</f>
        <v>44642</v>
      </c>
      <c r="E19" s="16">
        <f>'Historical Data'!E19</f>
        <v>1.1304184094790948E-2</v>
      </c>
      <c r="F19" s="16">
        <f>'Historical Data'!F19</f>
        <v>-5.2999999999999714E-3</v>
      </c>
      <c r="G19" s="17">
        <f>'Historical Data'!G19</f>
        <v>-3.9999999999999931E-4</v>
      </c>
      <c r="H19" s="30">
        <f t="shared" si="2"/>
        <v>4496.8550719540563</v>
      </c>
      <c r="I19" s="33">
        <f t="shared" si="3"/>
        <v>0.25010000000000004</v>
      </c>
      <c r="J19" s="34">
        <f t="shared" si="4"/>
        <v>7.1000000000000004E-3</v>
      </c>
      <c r="K19" s="13">
        <f t="shared" si="5"/>
        <v>0.15161551787481881</v>
      </c>
      <c r="L19" s="13">
        <f t="shared" si="6"/>
        <v>2.6565517874818784E-2</v>
      </c>
      <c r="M19" s="35">
        <f t="shared" si="7"/>
        <v>22058.189765208772</v>
      </c>
      <c r="N19" s="36">
        <f t="shared" si="8"/>
        <v>-2641.20417978146</v>
      </c>
      <c r="O19" s="36">
        <f t="shared" si="9"/>
        <v>-579.54879348935719</v>
      </c>
      <c r="P19" s="36">
        <f t="shared" si="10"/>
        <v>-2641.20417978146</v>
      </c>
      <c r="Q19" s="37">
        <f t="shared" si="11"/>
        <v>-3220.7529732708172</v>
      </c>
    </row>
    <row r="20" spans="1:24" x14ac:dyDescent="0.25">
      <c r="D20" s="32">
        <f>'Historical Data'!A20</f>
        <v>44641</v>
      </c>
      <c r="E20" s="16">
        <f>'Historical Data'!E20</f>
        <v>-4.3467350194470455E-4</v>
      </c>
      <c r="F20" s="16">
        <f>'Historical Data'!F20</f>
        <v>-1.7000000000000348E-3</v>
      </c>
      <c r="G20" s="17">
        <f>'Historical Data'!G20</f>
        <v>1.4000000000000097E-3</v>
      </c>
      <c r="H20" s="30">
        <f t="shared" si="2"/>
        <v>4444.6571851529879</v>
      </c>
      <c r="I20" s="33">
        <f t="shared" si="3"/>
        <v>0.25369999999999998</v>
      </c>
      <c r="J20" s="34">
        <f t="shared" si="4"/>
        <v>8.9000000000000086E-3</v>
      </c>
      <c r="K20" s="13">
        <f t="shared" si="5"/>
        <v>6.2756746158013021E-2</v>
      </c>
      <c r="L20" s="13">
        <f t="shared" si="6"/>
        <v>-6.4093253841986969E-2</v>
      </c>
      <c r="M20" s="35">
        <f t="shared" si="7"/>
        <v>22561.079998752484</v>
      </c>
      <c r="N20" s="36">
        <f t="shared" si="8"/>
        <v>101.56075489832438</v>
      </c>
      <c r="O20" s="36">
        <f t="shared" si="9"/>
        <v>-76.658559945644811</v>
      </c>
      <c r="P20" s="36">
        <f t="shared" si="10"/>
        <v>101.56075489832438</v>
      </c>
      <c r="Q20" s="37">
        <f t="shared" si="11"/>
        <v>24.902194952679565</v>
      </c>
    </row>
    <row r="21" spans="1:24" x14ac:dyDescent="0.25">
      <c r="A21" s="3" t="s">
        <v>33</v>
      </c>
      <c r="B21" s="3"/>
      <c r="D21" s="32">
        <f>'Historical Data'!A21</f>
        <v>44638</v>
      </c>
      <c r="E21" s="16">
        <f>'Historical Data'!E21</f>
        <v>1.1662250349640857E-2</v>
      </c>
      <c r="F21" s="16">
        <f>'Historical Data'!F21</f>
        <v>-1.6699999999999993E-2</v>
      </c>
      <c r="G21" s="17">
        <f>'Historical Data'!G21</f>
        <v>9.9999999999989854E-5</v>
      </c>
      <c r="H21" s="30">
        <f t="shared" si="2"/>
        <v>4498.4472457822094</v>
      </c>
      <c r="I21" s="33">
        <f t="shared" si="3"/>
        <v>0.23870000000000002</v>
      </c>
      <c r="J21" s="34">
        <f t="shared" si="4"/>
        <v>7.5999999999999896E-3</v>
      </c>
      <c r="K21" s="13">
        <f t="shared" si="5"/>
        <v>0.15703378044674152</v>
      </c>
      <c r="L21" s="13">
        <f t="shared" si="6"/>
        <v>3.7683780446741505E-2</v>
      </c>
      <c r="M21" s="35">
        <f t="shared" si="7"/>
        <v>21065.127373429095</v>
      </c>
      <c r="N21" s="36">
        <f t="shared" si="8"/>
        <v>-2724.865776321094</v>
      </c>
      <c r="O21" s="36">
        <f t="shared" si="9"/>
        <v>-1572.6111852690337</v>
      </c>
      <c r="P21" s="36">
        <f t="shared" si="10"/>
        <v>-2724.865776321094</v>
      </c>
      <c r="Q21" s="37">
        <f t="shared" si="11"/>
        <v>-4297.4769615901278</v>
      </c>
    </row>
    <row r="22" spans="1:24" x14ac:dyDescent="0.25">
      <c r="A22" s="23" t="s">
        <v>13</v>
      </c>
      <c r="B22" s="30">
        <f>-T14*W6</f>
        <v>2491.8314809416397</v>
      </c>
      <c r="D22" s="32">
        <f>'Historical Data'!A22</f>
        <v>44637</v>
      </c>
      <c r="E22" s="16">
        <f>'Historical Data'!E22</f>
        <v>1.2347803738532281E-2</v>
      </c>
      <c r="F22" s="16">
        <f>'Historical Data'!F22</f>
        <v>-7.4000000000000177E-3</v>
      </c>
      <c r="G22" s="17">
        <f>'Historical Data'!G22</f>
        <v>-2.9999999999999992E-4</v>
      </c>
      <c r="H22" s="30">
        <f t="shared" si="2"/>
        <v>4501.4956206257202</v>
      </c>
      <c r="I22" s="33">
        <f t="shared" si="3"/>
        <v>0.248</v>
      </c>
      <c r="J22" s="34">
        <f t="shared" si="4"/>
        <v>7.1999999999999998E-3</v>
      </c>
      <c r="K22" s="13">
        <f t="shared" si="5"/>
        <v>0.16036444681051218</v>
      </c>
      <c r="L22" s="13">
        <f t="shared" si="6"/>
        <v>3.636444681051218E-2</v>
      </c>
      <c r="M22" s="35">
        <f t="shared" si="7"/>
        <v>21859.567566437043</v>
      </c>
      <c r="N22" s="36">
        <f t="shared" si="8"/>
        <v>-2885.044207689527</v>
      </c>
      <c r="O22" s="36">
        <f t="shared" si="9"/>
        <v>-778.17099226108621</v>
      </c>
      <c r="P22" s="36">
        <f t="shared" si="10"/>
        <v>-2885.044207689527</v>
      </c>
      <c r="Q22" s="37">
        <f t="shared" si="11"/>
        <v>-3663.2151999506132</v>
      </c>
      <c r="T22" s="22"/>
      <c r="W22" s="22"/>
      <c r="X22" s="22"/>
    </row>
    <row r="23" spans="1:24" x14ac:dyDescent="0.25">
      <c r="A23" s="23" t="s">
        <v>30</v>
      </c>
      <c r="B23" s="30">
        <f>-W6*U14</f>
        <v>6005.5563840555105</v>
      </c>
      <c r="D23" s="32">
        <f>'Historical Data'!A23</f>
        <v>44636</v>
      </c>
      <c r="E23" s="16">
        <f>'Historical Data'!E23</f>
        <v>2.2383840279651235E-2</v>
      </c>
      <c r="F23" s="16">
        <f>'Historical Data'!F23</f>
        <v>-2.9999999999999971E-2</v>
      </c>
      <c r="G23" s="17">
        <f>'Historical Data'!G23</f>
        <v>-2.9999999999999992E-4</v>
      </c>
      <c r="H23" s="30">
        <f t="shared" si="2"/>
        <v>4546.121760349095</v>
      </c>
      <c r="I23" s="33">
        <f t="shared" si="3"/>
        <v>0.22540000000000004</v>
      </c>
      <c r="J23" s="34">
        <f t="shared" si="4"/>
        <v>7.1999999999999998E-3</v>
      </c>
      <c r="K23" s="13">
        <f t="shared" si="5"/>
        <v>0.25210864102000802</v>
      </c>
      <c r="L23" s="13">
        <f t="shared" si="6"/>
        <v>0.139408641020008</v>
      </c>
      <c r="M23" s="35">
        <f t="shared" si="7"/>
        <v>19584.301944653816</v>
      </c>
      <c r="N23" s="36">
        <f t="shared" si="8"/>
        <v>-5229.9477795499552</v>
      </c>
      <c r="O23" s="36">
        <f t="shared" si="9"/>
        <v>-3053.4366140443126</v>
      </c>
      <c r="P23" s="36">
        <f t="shared" si="10"/>
        <v>-5229.9477795499552</v>
      </c>
      <c r="Q23" s="37">
        <f t="shared" si="11"/>
        <v>-8283.3843935942677</v>
      </c>
      <c r="T23" s="22"/>
      <c r="W23" s="22"/>
      <c r="X23" s="22"/>
    </row>
    <row r="24" spans="1:24" x14ac:dyDescent="0.25">
      <c r="A24" s="23" t="s">
        <v>15</v>
      </c>
      <c r="B24" s="31">
        <f>-W6</f>
        <v>8497.3878649971521</v>
      </c>
      <c r="D24" s="32">
        <f>'Historical Data'!A24</f>
        <v>44635</v>
      </c>
      <c r="E24" s="16">
        <f>'Historical Data'!E24</f>
        <v>2.1408493905025416E-2</v>
      </c>
      <c r="F24" s="16">
        <f>'Historical Data'!F24</f>
        <v>-1.3600000000000001E-2</v>
      </c>
      <c r="G24" s="17">
        <f>'Historical Data'!G24</f>
        <v>1.0000000000000026E-4</v>
      </c>
      <c r="H24" s="30">
        <f t="shared" si="2"/>
        <v>4541.7847949131474</v>
      </c>
      <c r="I24" s="33">
        <f t="shared" si="3"/>
        <v>0.24180000000000001</v>
      </c>
      <c r="J24" s="34">
        <f t="shared" si="4"/>
        <v>7.6E-3</v>
      </c>
      <c r="K24" s="13">
        <f t="shared" si="5"/>
        <v>0.23586398792933658</v>
      </c>
      <c r="L24" s="13">
        <f t="shared" si="6"/>
        <v>0.11496398792933657</v>
      </c>
      <c r="M24" s="35">
        <f t="shared" si="7"/>
        <v>21113.018647323268</v>
      </c>
      <c r="N24" s="36">
        <f t="shared" si="8"/>
        <v>-5002.0596896361094</v>
      </c>
      <c r="O24" s="36">
        <f t="shared" si="9"/>
        <v>-1524.7199113748611</v>
      </c>
      <c r="P24" s="36">
        <f t="shared" si="10"/>
        <v>-5002.0596896361094</v>
      </c>
      <c r="Q24" s="37">
        <f t="shared" si="11"/>
        <v>-6526.7796010109705</v>
      </c>
    </row>
    <row r="25" spans="1:24" x14ac:dyDescent="0.25">
      <c r="D25" s="32">
        <f>'Historical Data'!A25</f>
        <v>44634</v>
      </c>
      <c r="E25" s="16">
        <f>'Historical Data'!E25</f>
        <v>-7.4209561140831104E-3</v>
      </c>
      <c r="F25" s="16">
        <f>'Historical Data'!F25</f>
        <v>9.7999999999999754E-3</v>
      </c>
      <c r="G25" s="17">
        <f>'Historical Data'!G25</f>
        <v>5.9999999999999984E-4</v>
      </c>
      <c r="H25" s="30">
        <f t="shared" si="2"/>
        <v>4413.5920507526789</v>
      </c>
      <c r="I25" s="33">
        <f t="shared" si="3"/>
        <v>0.26519999999999999</v>
      </c>
      <c r="J25" s="34">
        <f t="shared" si="4"/>
        <v>8.0999999999999996E-3</v>
      </c>
      <c r="K25" s="13">
        <f t="shared" si="5"/>
        <v>1.1257553566329969E-2</v>
      </c>
      <c r="L25" s="13">
        <f t="shared" si="6"/>
        <v>-0.12134244643367002</v>
      </c>
      <c r="M25" s="35">
        <f t="shared" si="7"/>
        <v>23499.725746740365</v>
      </c>
      <c r="N25" s="36">
        <f t="shared" si="8"/>
        <v>1733.8942945491581</v>
      </c>
      <c r="O25" s="36">
        <f t="shared" si="9"/>
        <v>861.98718804223608</v>
      </c>
      <c r="P25" s="36">
        <f t="shared" si="10"/>
        <v>1733.8942945491581</v>
      </c>
      <c r="Q25" s="37">
        <f t="shared" si="11"/>
        <v>2595.8814825913942</v>
      </c>
    </row>
    <row r="26" spans="1:24" x14ac:dyDescent="0.25">
      <c r="A26" s="3" t="s">
        <v>34</v>
      </c>
      <c r="B26" s="3"/>
      <c r="D26" s="32">
        <f>'Historical Data'!A26</f>
        <v>44631</v>
      </c>
      <c r="E26" s="16">
        <f>'Historical Data'!E26</f>
        <v>-1.2961554353542182E-2</v>
      </c>
      <c r="F26" s="16">
        <f>'Historical Data'!F26</f>
        <v>8.2000000000000406E-3</v>
      </c>
      <c r="G26" s="17">
        <f>'Historical Data'!G26</f>
        <v>9.9999999999999829E-5</v>
      </c>
      <c r="H26" s="30">
        <f t="shared" si="2"/>
        <v>4388.9552820270828</v>
      </c>
      <c r="I26" s="33">
        <f t="shared" si="3"/>
        <v>0.26360000000000006</v>
      </c>
      <c r="J26" s="34">
        <f t="shared" si="4"/>
        <v>7.5999999999999991E-3</v>
      </c>
      <c r="K26" s="13">
        <f t="shared" si="5"/>
        <v>-3.2895813994781288E-2</v>
      </c>
      <c r="L26" s="13">
        <f t="shared" si="6"/>
        <v>-0.16469581399478131</v>
      </c>
      <c r="M26" s="35">
        <f t="shared" si="7"/>
        <v>23254.773784265057</v>
      </c>
      <c r="N26" s="36">
        <f t="shared" si="8"/>
        <v>3028.4460380307864</v>
      </c>
      <c r="O26" s="36">
        <f t="shared" si="9"/>
        <v>617.03522556692769</v>
      </c>
      <c r="P26" s="36">
        <f t="shared" si="10"/>
        <v>3028.4460380307864</v>
      </c>
      <c r="Q26" s="37">
        <f t="shared" si="11"/>
        <v>3645.4812635977141</v>
      </c>
    </row>
    <row r="27" spans="1:24" x14ac:dyDescent="0.25">
      <c r="A27" s="23" t="s">
        <v>13</v>
      </c>
      <c r="B27" s="30">
        <f>AVERAGE(U2:U6)</f>
        <v>-3008.0516245978652</v>
      </c>
      <c r="D27" s="32">
        <f>'Historical Data'!A27</f>
        <v>44630</v>
      </c>
      <c r="E27" s="16">
        <f>'Historical Data'!E27</f>
        <v>-4.2918454935622075E-3</v>
      </c>
      <c r="F27" s="16">
        <f>'Historical Data'!F27</f>
        <v>-1.5400000000000025E-2</v>
      </c>
      <c r="G27" s="17">
        <f>'Historical Data'!G27</f>
        <v>0</v>
      </c>
      <c r="H27" s="30">
        <f t="shared" si="2"/>
        <v>4427.5059227467809</v>
      </c>
      <c r="I27" s="33">
        <f t="shared" si="3"/>
        <v>0.24</v>
      </c>
      <c r="J27" s="34">
        <f t="shared" si="4"/>
        <v>7.4999999999999997E-3</v>
      </c>
      <c r="K27" s="13">
        <f t="shared" si="5"/>
        <v>2.4157650838411687E-2</v>
      </c>
      <c r="L27" s="13">
        <f t="shared" si="6"/>
        <v>-9.5842349161588306E-2</v>
      </c>
      <c r="M27" s="35">
        <f t="shared" si="7"/>
        <v>21260.78304960447</v>
      </c>
      <c r="N27" s="36">
        <f t="shared" si="8"/>
        <v>1002.7827007697488</v>
      </c>
      <c r="O27" s="36">
        <f t="shared" si="9"/>
        <v>-1376.9555090936592</v>
      </c>
      <c r="P27" s="36">
        <f t="shared" si="10"/>
        <v>1002.7827007697488</v>
      </c>
      <c r="Q27" s="37">
        <f t="shared" si="11"/>
        <v>-374.17280832391043</v>
      </c>
    </row>
    <row r="28" spans="1:24" x14ac:dyDescent="0.25">
      <c r="A28" s="23" t="s">
        <v>30</v>
      </c>
      <c r="B28" s="30">
        <f>-AVERAGE(V2:V6)</f>
        <v>5964.2378256858501</v>
      </c>
      <c r="D28" s="32">
        <f>'Historical Data'!A28</f>
        <v>44629</v>
      </c>
      <c r="E28" s="16">
        <f>'Historical Data'!E28</f>
        <v>2.5698324022346508E-2</v>
      </c>
      <c r="F28" s="16">
        <f>'Historical Data'!F28</f>
        <v>-1.9399999999999973E-2</v>
      </c>
      <c r="G28" s="17">
        <f>'Historical Data'!G28</f>
        <v>2.0000000000000009E-4</v>
      </c>
      <c r="H28" s="30">
        <f t="shared" si="2"/>
        <v>4560.8599106145257</v>
      </c>
      <c r="I28" s="33">
        <f t="shared" si="3"/>
        <v>0.23600000000000004</v>
      </c>
      <c r="J28" s="34">
        <f t="shared" si="4"/>
        <v>7.7000000000000002E-3</v>
      </c>
      <c r="K28" s="13">
        <f t="shared" si="5"/>
        <v>0.27445485038673967</v>
      </c>
      <c r="L28" s="13">
        <f t="shared" si="6"/>
        <v>0.15645485038673965</v>
      </c>
      <c r="M28" s="35">
        <f t="shared" si="7"/>
        <v>20453.34106525511</v>
      </c>
      <c r="N28" s="36">
        <f t="shared" si="8"/>
        <v>-6004.3715010335727</v>
      </c>
      <c r="O28" s="36">
        <f t="shared" si="9"/>
        <v>-2184.3974934430189</v>
      </c>
      <c r="P28" s="36">
        <f t="shared" si="10"/>
        <v>-6004.3715010335727</v>
      </c>
      <c r="Q28" s="37">
        <f t="shared" si="11"/>
        <v>-8188.7689944765916</v>
      </c>
    </row>
    <row r="29" spans="1:24" x14ac:dyDescent="0.25">
      <c r="A29" s="23" t="s">
        <v>15</v>
      </c>
      <c r="B29" s="31">
        <f>-AVERAGE(W2:W6)</f>
        <v>8972.2894502837153</v>
      </c>
      <c r="D29" s="32">
        <f>'Historical Data'!A29</f>
        <v>44628</v>
      </c>
      <c r="E29" s="16">
        <f>'Historical Data'!E29</f>
        <v>-7.2338369327961116E-3</v>
      </c>
      <c r="F29" s="16">
        <f>'Historical Data'!F29</f>
        <v>-7.4000000000000177E-3</v>
      </c>
      <c r="G29" s="17">
        <f>'Historical Data'!G29</f>
        <v>-2.0000000000000009E-4</v>
      </c>
      <c r="H29" s="30">
        <f t="shared" si="2"/>
        <v>4414.4240930329979</v>
      </c>
      <c r="I29" s="33">
        <f t="shared" si="3"/>
        <v>0.248</v>
      </c>
      <c r="J29" s="34">
        <f t="shared" si="4"/>
        <v>7.2999999999999992E-3</v>
      </c>
      <c r="K29" s="13">
        <f t="shared" si="5"/>
        <v>3.0473548540704827E-3</v>
      </c>
      <c r="L29" s="13">
        <f t="shared" si="6"/>
        <v>-0.12095264514592952</v>
      </c>
      <c r="M29" s="35">
        <f t="shared" si="7"/>
        <v>21934.517700347489</v>
      </c>
      <c r="N29" s="36">
        <f t="shared" si="8"/>
        <v>1690.1742029805609</v>
      </c>
      <c r="O29" s="36">
        <f t="shared" si="9"/>
        <v>-703.2208583506399</v>
      </c>
      <c r="P29" s="36">
        <f t="shared" si="10"/>
        <v>1690.1742029805609</v>
      </c>
      <c r="Q29" s="37">
        <f t="shared" si="11"/>
        <v>986.95334462992105</v>
      </c>
    </row>
    <row r="30" spans="1:24" x14ac:dyDescent="0.25">
      <c r="D30" s="32">
        <f>'Historical Data'!A30</f>
        <v>44627</v>
      </c>
      <c r="E30" s="16">
        <f>'Historical Data'!E30</f>
        <v>-2.9518095946517109E-2</v>
      </c>
      <c r="F30" s="16">
        <f>'Historical Data'!F30</f>
        <v>3.3999999999999975E-2</v>
      </c>
      <c r="G30" s="17">
        <f>'Historical Data'!G30</f>
        <v>5.0000000000000001E-4</v>
      </c>
      <c r="H30" s="30">
        <f t="shared" si="2"/>
        <v>4315.3351297451763</v>
      </c>
      <c r="I30" s="33">
        <f t="shared" si="3"/>
        <v>0.28939999999999999</v>
      </c>
      <c r="J30" s="34">
        <f t="shared" si="4"/>
        <v>8.0000000000000002E-3</v>
      </c>
      <c r="K30" s="13">
        <f t="shared" si="5"/>
        <v>-0.13385264374937786</v>
      </c>
      <c r="L30" s="13">
        <f t="shared" si="6"/>
        <v>-0.27855264374937783</v>
      </c>
      <c r="M30" s="35">
        <f t="shared" si="7"/>
        <v>25129.571217824629</v>
      </c>
      <c r="N30" s="36">
        <f t="shared" si="8"/>
        <v>6896.8549821350898</v>
      </c>
      <c r="O30" s="36">
        <f t="shared" si="9"/>
        <v>2491.8326591264995</v>
      </c>
      <c r="P30" s="36">
        <f t="shared" si="10"/>
        <v>6896.8549821350898</v>
      </c>
      <c r="Q30" s="37">
        <f t="shared" si="11"/>
        <v>9388.6876412615893</v>
      </c>
    </row>
    <row r="31" spans="1:24" x14ac:dyDescent="0.25">
      <c r="D31" s="32">
        <f>'Historical Data'!A31</f>
        <v>44624</v>
      </c>
      <c r="E31" s="16">
        <f>'Historical Data'!E31</f>
        <v>-7.93401612012401E-3</v>
      </c>
      <c r="F31" s="16">
        <f>'Historical Data'!F31</f>
        <v>1.5400000000000025E-2</v>
      </c>
      <c r="G31" s="17">
        <f>'Historical Data'!G31</f>
        <v>-4.0000000000000018E-4</v>
      </c>
      <c r="H31" s="30">
        <f t="shared" si="2"/>
        <v>4411.310683260418</v>
      </c>
      <c r="I31" s="33">
        <f t="shared" si="3"/>
        <v>0.27080000000000004</v>
      </c>
      <c r="J31" s="34">
        <f t="shared" si="4"/>
        <v>7.0999999999999995E-3</v>
      </c>
      <c r="K31" s="13">
        <f t="shared" si="5"/>
        <v>8.1308869910176971E-3</v>
      </c>
      <c r="L31" s="13">
        <f t="shared" si="6"/>
        <v>-0.12726911300898233</v>
      </c>
      <c r="M31" s="35">
        <f t="shared" si="7"/>
        <v>23938.251669868965</v>
      </c>
      <c r="N31" s="36">
        <f t="shared" si="8"/>
        <v>1853.7699283030233</v>
      </c>
      <c r="O31" s="36">
        <f t="shared" si="9"/>
        <v>1300.5131111708361</v>
      </c>
      <c r="P31" s="36">
        <f t="shared" si="10"/>
        <v>1853.7699283030233</v>
      </c>
      <c r="Q31" s="37">
        <f t="shared" si="11"/>
        <v>3154.2830394738594</v>
      </c>
    </row>
    <row r="32" spans="1:24" x14ac:dyDescent="0.25">
      <c r="D32" s="32">
        <f>'Historical Data'!A32</f>
        <v>44623</v>
      </c>
      <c r="E32" s="16">
        <f>'Historical Data'!E32</f>
        <v>-5.2547110022934662E-3</v>
      </c>
      <c r="F32" s="16">
        <f>'Historical Data'!F32</f>
        <v>-1.6999999999999793E-3</v>
      </c>
      <c r="G32" s="17">
        <f>'Historical Data'!G32</f>
        <v>4.0000000000000018E-4</v>
      </c>
      <c r="H32" s="30">
        <f t="shared" si="2"/>
        <v>4423.2244546043121</v>
      </c>
      <c r="I32" s="33">
        <f t="shared" si="3"/>
        <v>0.25370000000000004</v>
      </c>
      <c r="J32" s="34">
        <f t="shared" si="4"/>
        <v>7.9000000000000008E-3</v>
      </c>
      <c r="K32" s="13">
        <f t="shared" si="5"/>
        <v>2.2679508853756407E-2</v>
      </c>
      <c r="L32" s="13">
        <f t="shared" si="6"/>
        <v>-0.1041704911462436</v>
      </c>
      <c r="M32" s="35">
        <f t="shared" si="7"/>
        <v>22489.012760766287</v>
      </c>
      <c r="N32" s="36">
        <f t="shared" si="8"/>
        <v>1227.7546567201207</v>
      </c>
      <c r="O32" s="36">
        <f t="shared" si="9"/>
        <v>-148.72579793184195</v>
      </c>
      <c r="P32" s="36">
        <f t="shared" si="10"/>
        <v>1227.7546567201207</v>
      </c>
      <c r="Q32" s="37">
        <f t="shared" si="11"/>
        <v>1079.0288587882787</v>
      </c>
    </row>
    <row r="33" spans="4:17" x14ac:dyDescent="0.25">
      <c r="D33" s="32">
        <f>'Historical Data'!A33</f>
        <v>44622</v>
      </c>
      <c r="E33" s="16">
        <f>'Historical Data'!E33</f>
        <v>1.8642627244987553E-2</v>
      </c>
      <c r="F33" s="16">
        <f>'Historical Data'!F33</f>
        <v>-1.6200000000000048E-2</v>
      </c>
      <c r="G33" s="17">
        <f>'Historical Data'!G33</f>
        <v>9.9999999999999829E-5</v>
      </c>
      <c r="H33" s="30">
        <f t="shared" si="2"/>
        <v>4529.4861198812896</v>
      </c>
      <c r="I33" s="33">
        <f t="shared" si="3"/>
        <v>0.23919999999999997</v>
      </c>
      <c r="J33" s="34">
        <f t="shared" si="4"/>
        <v>7.5999999999999991E-3</v>
      </c>
      <c r="K33" s="13">
        <f t="shared" si="5"/>
        <v>0.2144486910450624</v>
      </c>
      <c r="L33" s="13">
        <f t="shared" si="6"/>
        <v>9.4848691045062411E-2</v>
      </c>
      <c r="M33" s="35">
        <f t="shared" si="7"/>
        <v>20957.829252577678</v>
      </c>
      <c r="N33" s="36">
        <f t="shared" si="8"/>
        <v>-4355.8194548741158</v>
      </c>
      <c r="O33" s="36">
        <f t="shared" si="9"/>
        <v>-1679.9093061204512</v>
      </c>
      <c r="P33" s="36">
        <f t="shared" si="10"/>
        <v>-4355.8194548741158</v>
      </c>
      <c r="Q33" s="37">
        <f t="shared" si="11"/>
        <v>-6035.728760994567</v>
      </c>
    </row>
    <row r="34" spans="4:17" x14ac:dyDescent="0.25">
      <c r="D34" s="32">
        <f>'Historical Data'!A34</f>
        <v>44621</v>
      </c>
      <c r="E34" s="16">
        <f>'Historical Data'!E34</f>
        <v>-1.5473463284818578E-2</v>
      </c>
      <c r="F34" s="16">
        <f>'Historical Data'!F34</f>
        <v>2.9400000000000037E-2</v>
      </c>
      <c r="G34" s="17">
        <f>'Historical Data'!G34</f>
        <v>-5.0000000000000001E-4</v>
      </c>
      <c r="H34" s="30">
        <f t="shared" si="2"/>
        <v>4377.7858528923589</v>
      </c>
      <c r="I34" s="33">
        <f t="shared" si="3"/>
        <v>0.28480000000000005</v>
      </c>
      <c r="J34" s="34">
        <f t="shared" si="4"/>
        <v>6.9999999999999993E-3</v>
      </c>
      <c r="K34" s="13">
        <f t="shared" si="5"/>
        <v>-3.9189232838027777E-2</v>
      </c>
      <c r="L34" s="13">
        <f t="shared" si="6"/>
        <v>-0.1815892328380278</v>
      </c>
      <c r="M34" s="35">
        <f t="shared" si="7"/>
        <v>25062.631782379049</v>
      </c>
      <c r="N34" s="36">
        <f t="shared" si="8"/>
        <v>3615.3494636017131</v>
      </c>
      <c r="O34" s="36">
        <f t="shared" si="9"/>
        <v>2424.8932236809196</v>
      </c>
      <c r="P34" s="36">
        <f t="shared" si="10"/>
        <v>3615.3494636017131</v>
      </c>
      <c r="Q34" s="37">
        <f t="shared" si="11"/>
        <v>6040.2426872826327</v>
      </c>
    </row>
    <row r="35" spans="4:17" x14ac:dyDescent="0.25">
      <c r="D35" s="32">
        <f>'Historical Data'!A35</f>
        <v>44620</v>
      </c>
      <c r="E35" s="16">
        <f>'Historical Data'!E35</f>
        <v>-2.4426122951660689E-3</v>
      </c>
      <c r="F35" s="16">
        <f>'Historical Data'!F35</f>
        <v>1.6100000000000003E-2</v>
      </c>
      <c r="G35" s="17">
        <f>'Historical Data'!G35</f>
        <v>4.0000000000000018E-4</v>
      </c>
      <c r="H35" s="30">
        <f t="shared" si="2"/>
        <v>4435.7287045944377</v>
      </c>
      <c r="I35" s="33">
        <f t="shared" si="3"/>
        <v>0.27150000000000002</v>
      </c>
      <c r="J35" s="34">
        <f t="shared" si="4"/>
        <v>7.9000000000000008E-3</v>
      </c>
      <c r="K35" s="13">
        <f t="shared" si="5"/>
        <v>5.0596176137564883E-2</v>
      </c>
      <c r="L35" s="13">
        <f t="shared" si="6"/>
        <v>-8.5153823862435127E-2</v>
      </c>
      <c r="M35" s="35">
        <f t="shared" si="7"/>
        <v>24079.79645125247</v>
      </c>
      <c r="N35" s="36">
        <f t="shared" si="8"/>
        <v>570.71237954724347</v>
      </c>
      <c r="O35" s="36">
        <f t="shared" si="9"/>
        <v>1442.0578925543414</v>
      </c>
      <c r="P35" s="36">
        <f t="shared" si="10"/>
        <v>570.71237954724347</v>
      </c>
      <c r="Q35" s="37">
        <f t="shared" si="11"/>
        <v>2012.7702721015849</v>
      </c>
    </row>
    <row r="36" spans="4:17" x14ac:dyDescent="0.25">
      <c r="D36" s="32">
        <f>'Historical Data'!A36</f>
        <v>44617</v>
      </c>
      <c r="E36" s="16">
        <f>'Historical Data'!E36</f>
        <v>2.2372746986266234E-2</v>
      </c>
      <c r="F36" s="16">
        <f>'Historical Data'!F36</f>
        <v>-2.0100000000000007E-2</v>
      </c>
      <c r="G36" s="17">
        <f>'Historical Data'!G36</f>
        <v>0</v>
      </c>
      <c r="H36" s="30">
        <f t="shared" si="2"/>
        <v>4546.0724330216617</v>
      </c>
      <c r="I36" s="33">
        <f t="shared" si="3"/>
        <v>0.23530000000000001</v>
      </c>
      <c r="J36" s="34">
        <f t="shared" si="4"/>
        <v>7.4999999999999997E-3</v>
      </c>
      <c r="K36" s="13">
        <f t="shared" si="5"/>
        <v>0.24689255941144914</v>
      </c>
      <c r="L36" s="13">
        <f t="shared" si="6"/>
        <v>0.12924255941144913</v>
      </c>
      <c r="M36" s="35">
        <f t="shared" si="7"/>
        <v>20493.076304466922</v>
      </c>
      <c r="N36" s="36">
        <f t="shared" si="8"/>
        <v>-5227.3558496405894</v>
      </c>
      <c r="O36" s="36">
        <f t="shared" si="9"/>
        <v>-2144.662254231207</v>
      </c>
      <c r="P36" s="36">
        <f t="shared" si="10"/>
        <v>-5227.3558496405894</v>
      </c>
      <c r="Q36" s="37">
        <f t="shared" si="11"/>
        <v>-7372.0181038717965</v>
      </c>
    </row>
    <row r="37" spans="4:17" x14ac:dyDescent="0.25">
      <c r="D37" s="32">
        <f>'Historical Data'!A37</f>
        <v>44616</v>
      </c>
      <c r="E37" s="16">
        <f>'Historical Data'!E37</f>
        <v>1.4956809844988816E-2</v>
      </c>
      <c r="F37" s="16">
        <f>'Historical Data'!F37</f>
        <v>-8.2999999999990304E-3</v>
      </c>
      <c r="G37" s="17">
        <f>'Historical Data'!G37</f>
        <v>-2.9999999999999992E-4</v>
      </c>
      <c r="H37" s="30">
        <f t="shared" si="2"/>
        <v>4513.096801088629</v>
      </c>
      <c r="I37" s="33">
        <f t="shared" si="3"/>
        <v>0.24710000000000099</v>
      </c>
      <c r="J37" s="34">
        <f t="shared" si="4"/>
        <v>7.1999999999999998E-3</v>
      </c>
      <c r="K37" s="13">
        <f t="shared" si="5"/>
        <v>0.18133031939729302</v>
      </c>
      <c r="L37" s="13">
        <f t="shared" si="6"/>
        <v>5.7780319397292529E-2</v>
      </c>
      <c r="M37" s="35">
        <f t="shared" si="7"/>
        <v>21729.78435001801</v>
      </c>
      <c r="N37" s="36">
        <f t="shared" si="8"/>
        <v>-3494.6342299029639</v>
      </c>
      <c r="O37" s="36">
        <f t="shared" si="9"/>
        <v>-907.95420868011934</v>
      </c>
      <c r="P37" s="36">
        <f t="shared" si="10"/>
        <v>-3494.6342299029639</v>
      </c>
      <c r="Q37" s="37">
        <f t="shared" si="11"/>
        <v>-4402.5884385830832</v>
      </c>
    </row>
    <row r="38" spans="4:17" x14ac:dyDescent="0.25">
      <c r="D38" s="32">
        <f>'Historical Data'!A38</f>
        <v>44615</v>
      </c>
      <c r="E38" s="16">
        <f>'Historical Data'!E38</f>
        <v>-1.8412176288573612E-2</v>
      </c>
      <c r="F38" s="16">
        <f>'Historical Data'!F38</f>
        <v>1.7699999999999994E-2</v>
      </c>
      <c r="G38" s="17">
        <f>'Historical Data'!G38</f>
        <v>-2.9999999999999992E-4</v>
      </c>
      <c r="H38" s="30">
        <f t="shared" si="2"/>
        <v>4364.7186010369915</v>
      </c>
      <c r="I38" s="33">
        <f t="shared" si="3"/>
        <v>0.27310000000000001</v>
      </c>
      <c r="J38" s="34">
        <f t="shared" si="4"/>
        <v>7.1999999999999998E-3</v>
      </c>
      <c r="K38" s="13">
        <f t="shared" si="5"/>
        <v>-6.8369380771394081E-2</v>
      </c>
      <c r="L38" s="13">
        <f t="shared" si="6"/>
        <v>-0.2049193807713941</v>
      </c>
      <c r="M38" s="35">
        <f t="shared" si="7"/>
        <v>23965.709982987824</v>
      </c>
      <c r="N38" s="36">
        <f t="shared" si="8"/>
        <v>4301.9749647091376</v>
      </c>
      <c r="O38" s="36">
        <f t="shared" si="9"/>
        <v>1327.9714242896953</v>
      </c>
      <c r="P38" s="36">
        <f t="shared" si="10"/>
        <v>4301.9749647091376</v>
      </c>
      <c r="Q38" s="37">
        <f t="shared" si="11"/>
        <v>5629.9463889988328</v>
      </c>
    </row>
    <row r="39" spans="4:17" x14ac:dyDescent="0.25">
      <c r="D39" s="32">
        <f>'Historical Data'!A39</f>
        <v>44614</v>
      </c>
      <c r="E39" s="16">
        <f>'Historical Data'!E39</f>
        <v>-1.0142864698185927E-2</v>
      </c>
      <c r="F39" s="16">
        <f>'Historical Data'!F39</f>
        <v>-1.1000000000009891E-3</v>
      </c>
      <c r="G39" s="17">
        <f>'Historical Data'!G39</f>
        <v>4.0000000000000972E-4</v>
      </c>
      <c r="H39" s="30">
        <f t="shared" si="2"/>
        <v>4401.488839261694</v>
      </c>
      <c r="I39" s="33">
        <f t="shared" si="3"/>
        <v>0.25429999999999903</v>
      </c>
      <c r="J39" s="34">
        <f t="shared" si="4"/>
        <v>7.9000000000000094E-3</v>
      </c>
      <c r="K39" s="13">
        <f t="shared" si="5"/>
        <v>-1.5816695185337053E-2</v>
      </c>
      <c r="L39" s="13">
        <f t="shared" si="6"/>
        <v>-0.14296669518533656</v>
      </c>
      <c r="M39" s="35">
        <f t="shared" si="7"/>
        <v>22489.245255804031</v>
      </c>
      <c r="N39" s="36">
        <f t="shared" si="8"/>
        <v>2369.8637965521775</v>
      </c>
      <c r="O39" s="36">
        <f t="shared" si="9"/>
        <v>-148.49330289409772</v>
      </c>
      <c r="P39" s="36">
        <f t="shared" si="10"/>
        <v>2369.8637965521775</v>
      </c>
      <c r="Q39" s="37">
        <f t="shared" si="11"/>
        <v>2221.3704936580798</v>
      </c>
    </row>
    <row r="40" spans="4:17" x14ac:dyDescent="0.25">
      <c r="D40" s="32">
        <f>'Historical Data'!A40</f>
        <v>44610</v>
      </c>
      <c r="E40" s="16">
        <f>'Historical Data'!E40</f>
        <v>-7.1662412733491943E-3</v>
      </c>
      <c r="F40" s="16">
        <f>'Historical Data'!F40</f>
        <v>-1.0000000000000009E-3</v>
      </c>
      <c r="G40" s="17">
        <f>'Historical Data'!G40</f>
        <v>-2.0000000000001007E-4</v>
      </c>
      <c r="H40" s="30">
        <f t="shared" si="2"/>
        <v>4414.7246632163387</v>
      </c>
      <c r="I40" s="33">
        <f t="shared" si="3"/>
        <v>0.25440000000000002</v>
      </c>
      <c r="J40" s="34">
        <f t="shared" si="4"/>
        <v>7.2999999999999897E-3</v>
      </c>
      <c r="K40" s="13">
        <f t="shared" si="5"/>
        <v>6.6657066224823751E-3</v>
      </c>
      <c r="L40" s="13">
        <f t="shared" si="6"/>
        <v>-0.12053429337751763</v>
      </c>
      <c r="M40" s="35">
        <f t="shared" si="7"/>
        <v>22502.703585586005</v>
      </c>
      <c r="N40" s="36">
        <f t="shared" si="8"/>
        <v>1674.3805873803794</v>
      </c>
      <c r="O40" s="36">
        <f t="shared" si="9"/>
        <v>-135.03497311212413</v>
      </c>
      <c r="P40" s="36">
        <f t="shared" si="10"/>
        <v>1674.3805873803794</v>
      </c>
      <c r="Q40" s="37">
        <f t="shared" si="11"/>
        <v>1539.3456142682553</v>
      </c>
    </row>
    <row r="41" spans="4:17" x14ac:dyDescent="0.25">
      <c r="D41" s="32">
        <f>'Historical Data'!A41</f>
        <v>44609</v>
      </c>
      <c r="E41" s="16">
        <f>'Historical Data'!E41</f>
        <v>-2.1173137043269175E-2</v>
      </c>
      <c r="F41" s="16">
        <f>'Historical Data'!F41</f>
        <v>3.0600000000000016E-2</v>
      </c>
      <c r="G41" s="17">
        <f>'Historical Data'!G41</f>
        <v>-1.9999999999999966E-4</v>
      </c>
      <c r="H41" s="30">
        <f t="shared" si="2"/>
        <v>4352.4417405547701</v>
      </c>
      <c r="I41" s="33">
        <f t="shared" si="3"/>
        <v>0.28600000000000003</v>
      </c>
      <c r="J41" s="34">
        <f t="shared" si="4"/>
        <v>7.3000000000000001E-3</v>
      </c>
      <c r="K41" s="13">
        <f t="shared" si="5"/>
        <v>-7.8503517510652848E-2</v>
      </c>
      <c r="L41" s="13">
        <f t="shared" si="6"/>
        <v>-0.22150351751065286</v>
      </c>
      <c r="M41" s="35">
        <f t="shared" si="7"/>
        <v>25053.399403287542</v>
      </c>
      <c r="N41" s="36">
        <f t="shared" si="8"/>
        <v>4947.0689426879981</v>
      </c>
      <c r="O41" s="36">
        <f t="shared" si="9"/>
        <v>2415.6608445894126</v>
      </c>
      <c r="P41" s="36">
        <f t="shared" si="10"/>
        <v>4947.0689426879981</v>
      </c>
      <c r="Q41" s="37">
        <f t="shared" si="11"/>
        <v>7362.7297872774107</v>
      </c>
    </row>
    <row r="42" spans="4:17" x14ac:dyDescent="0.25">
      <c r="D42" s="32">
        <f>'Historical Data'!A42</f>
        <v>44608</v>
      </c>
      <c r="E42" s="16">
        <f>'Historical Data'!E42</f>
        <v>8.8122082633468324E-4</v>
      </c>
      <c r="F42" s="16">
        <f>'Historical Data'!F42</f>
        <v>-1.0199999999999987E-2</v>
      </c>
      <c r="G42" s="17">
        <f>'Historical Data'!G42</f>
        <v>-1.9999999999999012E-4</v>
      </c>
      <c r="H42" s="30">
        <f t="shared" si="2"/>
        <v>4450.5084277141714</v>
      </c>
      <c r="I42" s="33">
        <f t="shared" si="3"/>
        <v>0.24520000000000003</v>
      </c>
      <c r="J42" s="34">
        <f t="shared" si="4"/>
        <v>7.3000000000000096E-3</v>
      </c>
      <c r="K42" s="13">
        <f t="shared" si="5"/>
        <v>6.8076776339442813E-2</v>
      </c>
      <c r="L42" s="13">
        <f t="shared" si="6"/>
        <v>-5.4523223660557202E-2</v>
      </c>
      <c r="M42" s="35">
        <f t="shared" si="7"/>
        <v>21723.670782199588</v>
      </c>
      <c r="N42" s="36">
        <f t="shared" si="8"/>
        <v>-205.89580904808827</v>
      </c>
      <c r="O42" s="36">
        <f t="shared" si="9"/>
        <v>-914.06777649854121</v>
      </c>
      <c r="P42" s="36">
        <f t="shared" si="10"/>
        <v>-205.89580904808827</v>
      </c>
      <c r="Q42" s="37">
        <f t="shared" si="11"/>
        <v>-1119.9635855466295</v>
      </c>
    </row>
    <row r="43" spans="4:17" x14ac:dyDescent="0.25">
      <c r="D43" s="32">
        <f>'Historical Data'!A43</f>
        <v>44607</v>
      </c>
      <c r="E43" s="16">
        <f>'Historical Data'!E43</f>
        <v>1.5766743077059386E-2</v>
      </c>
      <c r="F43" s="16">
        <f>'Historical Data'!F43</f>
        <v>-2.1600000000000008E-2</v>
      </c>
      <c r="G43" s="17">
        <f>'Historical Data'!G43</f>
        <v>-4.0000000000000972E-4</v>
      </c>
      <c r="H43" s="30">
        <f t="shared" si="2"/>
        <v>4516.6982420990216</v>
      </c>
      <c r="I43" s="33">
        <f t="shared" si="3"/>
        <v>0.23380000000000001</v>
      </c>
      <c r="J43" s="34">
        <f t="shared" si="4"/>
        <v>7.09999999999999E-3</v>
      </c>
      <c r="K43" s="13">
        <f t="shared" si="5"/>
        <v>0.19141611815545781</v>
      </c>
      <c r="L43" s="13">
        <f t="shared" si="6"/>
        <v>7.4516118155457806E-2</v>
      </c>
      <c r="M43" s="35">
        <f t="shared" si="7"/>
        <v>20519.718444560203</v>
      </c>
      <c r="N43" s="36">
        <f t="shared" si="8"/>
        <v>-3683.873808801407</v>
      </c>
      <c r="O43" s="36">
        <f t="shared" si="9"/>
        <v>-2118.0201141379257</v>
      </c>
      <c r="P43" s="36">
        <f t="shared" si="10"/>
        <v>-3683.873808801407</v>
      </c>
      <c r="Q43" s="37">
        <f t="shared" si="11"/>
        <v>-5801.8939229393327</v>
      </c>
    </row>
    <row r="44" spans="4:17" x14ac:dyDescent="0.25">
      <c r="D44" s="32">
        <f>'Historical Data'!A44</f>
        <v>44606</v>
      </c>
      <c r="E44" s="16">
        <f>'Historical Data'!E44</f>
        <v>-3.8405482229827426E-3</v>
      </c>
      <c r="F44" s="16">
        <f>'Historical Data'!F44</f>
        <v>6.0999999999999943E-3</v>
      </c>
      <c r="G44" s="17">
        <f>'Historical Data'!G44</f>
        <v>7.999999999999995E-4</v>
      </c>
      <c r="H44" s="30">
        <f t="shared" si="2"/>
        <v>4429.5126566771669</v>
      </c>
      <c r="I44" s="33">
        <f t="shared" si="3"/>
        <v>0.26150000000000001</v>
      </c>
      <c r="J44" s="34">
        <f t="shared" si="4"/>
        <v>8.2999999999999984E-3</v>
      </c>
      <c r="K44" s="13">
        <f t="shared" si="5"/>
        <v>3.7474869481306704E-2</v>
      </c>
      <c r="L44" s="13">
        <f t="shared" si="6"/>
        <v>-9.3275130518693294E-2</v>
      </c>
      <c r="M44" s="35">
        <f t="shared" si="7"/>
        <v>23209.810743956223</v>
      </c>
      <c r="N44" s="36">
        <f t="shared" si="8"/>
        <v>897.33782943862025</v>
      </c>
      <c r="O44" s="36">
        <f t="shared" si="9"/>
        <v>572.07218525809367</v>
      </c>
      <c r="P44" s="36">
        <f t="shared" si="10"/>
        <v>897.33782943862025</v>
      </c>
      <c r="Q44" s="37">
        <f t="shared" si="11"/>
        <v>1469.4100146967139</v>
      </c>
    </row>
    <row r="45" spans="4:17" x14ac:dyDescent="0.25">
      <c r="D45" s="32">
        <f>'Historical Data'!A45</f>
        <v>44603</v>
      </c>
      <c r="E45" s="16">
        <f>'Historical Data'!E45</f>
        <v>-1.89694676826343E-2</v>
      </c>
      <c r="F45" s="16">
        <f>'Historical Data'!F45</f>
        <v>2.7600000000000013E-2</v>
      </c>
      <c r="G45" s="17">
        <f>'Historical Data'!G45</f>
        <v>-3.9999999999998977E-4</v>
      </c>
      <c r="H45" s="30">
        <f t="shared" si="2"/>
        <v>4362.2405546970749</v>
      </c>
      <c r="I45" s="33">
        <f t="shared" si="3"/>
        <v>0.28300000000000003</v>
      </c>
      <c r="J45" s="34">
        <f t="shared" si="4"/>
        <v>7.1000000000000099E-3</v>
      </c>
      <c r="K45" s="13">
        <f t="shared" si="5"/>
        <v>-6.5304390346754698E-2</v>
      </c>
      <c r="L45" s="13">
        <f t="shared" si="6"/>
        <v>-0.20680439034675471</v>
      </c>
      <c r="M45" s="35">
        <f t="shared" si="7"/>
        <v>24830.95893946131</v>
      </c>
      <c r="N45" s="36">
        <f t="shared" si="8"/>
        <v>4432.185190144839</v>
      </c>
      <c r="O45" s="36">
        <f t="shared" si="9"/>
        <v>2193.2203807631813</v>
      </c>
      <c r="P45" s="36">
        <f t="shared" si="10"/>
        <v>4432.185190144839</v>
      </c>
      <c r="Q45" s="37">
        <f t="shared" si="11"/>
        <v>6625.4055709080203</v>
      </c>
    </row>
    <row r="46" spans="4:17" x14ac:dyDescent="0.25">
      <c r="D46" s="32">
        <f>'Historical Data'!A46</f>
        <v>44602</v>
      </c>
      <c r="E46" s="16">
        <f>'Historical Data'!E46</f>
        <v>-1.8115705073705524E-2</v>
      </c>
      <c r="F46" s="16">
        <f>'Historical Data'!F46</f>
        <v>2.579999999999999E-2</v>
      </c>
      <c r="G46" s="17">
        <f>'Historical Data'!G46</f>
        <v>1.3999999999999898E-3</v>
      </c>
      <c r="H46" s="30">
        <f t="shared" si="2"/>
        <v>4366.0368869763115</v>
      </c>
      <c r="I46" s="33">
        <f t="shared" si="3"/>
        <v>0.28120000000000001</v>
      </c>
      <c r="J46" s="34">
        <f t="shared" si="4"/>
        <v>8.8999999999999895E-3</v>
      </c>
      <c r="K46" s="13">
        <f t="shared" si="5"/>
        <v>-5.7237720557109677E-2</v>
      </c>
      <c r="L46" s="13">
        <f t="shared" si="6"/>
        <v>-0.19783772055710969</v>
      </c>
      <c r="M46" s="35">
        <f t="shared" si="7"/>
        <v>24785.038457203016</v>
      </c>
      <c r="N46" s="36">
        <f t="shared" si="8"/>
        <v>4232.7049488169432</v>
      </c>
      <c r="O46" s="36">
        <f t="shared" si="9"/>
        <v>2147.2998985048871</v>
      </c>
      <c r="P46" s="36">
        <f t="shared" si="10"/>
        <v>4232.7049488169432</v>
      </c>
      <c r="Q46" s="37">
        <f t="shared" si="11"/>
        <v>6380.0048473218303</v>
      </c>
    </row>
    <row r="47" spans="4:17" x14ac:dyDescent="0.25">
      <c r="D47" s="32">
        <f>'Historical Data'!A47</f>
        <v>44601</v>
      </c>
      <c r="E47" s="16">
        <f>'Historical Data'!E47</f>
        <v>1.4517177775713597E-2</v>
      </c>
      <c r="F47" s="16">
        <f>'Historical Data'!F47</f>
        <v>-1.049999999999901E-2</v>
      </c>
      <c r="G47" s="17">
        <f>'Historical Data'!G47</f>
        <v>0</v>
      </c>
      <c r="H47" s="30">
        <f t="shared" si="2"/>
        <v>4511.1419375257101</v>
      </c>
      <c r="I47" s="33">
        <f t="shared" si="3"/>
        <v>0.24490000000000101</v>
      </c>
      <c r="J47" s="34">
        <f t="shared" si="4"/>
        <v>7.4999999999999997E-3</v>
      </c>
      <c r="K47" s="13">
        <f t="shared" si="5"/>
        <v>0.17892865372279571</v>
      </c>
      <c r="L47" s="13">
        <f t="shared" si="6"/>
        <v>5.6478653722795202E-2</v>
      </c>
      <c r="M47" s="35">
        <f t="shared" si="7"/>
        <v>21558.575005349758</v>
      </c>
      <c r="N47" s="36">
        <f t="shared" si="8"/>
        <v>-3391.9149138338689</v>
      </c>
      <c r="O47" s="36">
        <f t="shared" si="9"/>
        <v>-1079.1635533483714</v>
      </c>
      <c r="P47" s="36">
        <f t="shared" si="10"/>
        <v>-3391.9149138338689</v>
      </c>
      <c r="Q47" s="37">
        <f t="shared" si="11"/>
        <v>-4471.0784671822403</v>
      </c>
    </row>
    <row r="48" spans="4:17" x14ac:dyDescent="0.25">
      <c r="D48" s="32">
        <f>'Historical Data'!A48</f>
        <v>44600</v>
      </c>
      <c r="E48" s="16">
        <f>'Historical Data'!E48</f>
        <v>8.4012248347966612E-3</v>
      </c>
      <c r="F48" s="16">
        <f>'Historical Data'!F48</f>
        <v>-1.1500000000001009E-2</v>
      </c>
      <c r="G48" s="17">
        <f>'Historical Data'!G48</f>
        <v>-9.9999999999999829E-5</v>
      </c>
      <c r="H48" s="30">
        <f t="shared" si="2"/>
        <v>4483.9468023381587</v>
      </c>
      <c r="I48" s="33">
        <f t="shared" si="3"/>
        <v>0.24389999999999901</v>
      </c>
      <c r="J48" s="34">
        <f t="shared" si="4"/>
        <v>7.4000000000000003E-3</v>
      </c>
      <c r="K48" s="13">
        <f t="shared" si="5"/>
        <v>0.12937295787436626</v>
      </c>
      <c r="L48" s="13">
        <f t="shared" si="6"/>
        <v>7.4229578743667535E-3</v>
      </c>
      <c r="M48" s="35">
        <f t="shared" si="7"/>
        <v>21563.671106309492</v>
      </c>
      <c r="N48" s="36">
        <f t="shared" si="8"/>
        <v>-1962.9324825994263</v>
      </c>
      <c r="O48" s="36">
        <f t="shared" si="9"/>
        <v>-1074.0674523886373</v>
      </c>
      <c r="P48" s="36">
        <f t="shared" si="10"/>
        <v>-1962.9324825994263</v>
      </c>
      <c r="Q48" s="37">
        <f t="shared" si="11"/>
        <v>-3036.9999349880636</v>
      </c>
    </row>
    <row r="49" spans="4:17" x14ac:dyDescent="0.25">
      <c r="D49" s="32">
        <f>'Historical Data'!A49</f>
        <v>44599</v>
      </c>
      <c r="E49" s="16">
        <f>'Historical Data'!E49</f>
        <v>-3.701786234065696E-3</v>
      </c>
      <c r="F49" s="16">
        <f>'Historical Data'!F49</f>
        <v>-5.5999999999999939E-3</v>
      </c>
      <c r="G49" s="17">
        <f>'Historical Data'!G49</f>
        <v>5.0000000000000001E-4</v>
      </c>
      <c r="H49" s="30">
        <f t="shared" si="2"/>
        <v>4430.1296743494659</v>
      </c>
      <c r="I49" s="33">
        <f t="shared" si="3"/>
        <v>0.24980000000000002</v>
      </c>
      <c r="J49" s="34">
        <f t="shared" si="4"/>
        <v>8.0000000000000002E-3</v>
      </c>
      <c r="K49" s="13">
        <f t="shared" si="5"/>
        <v>3.3757807841395551E-2</v>
      </c>
      <c r="L49" s="13">
        <f t="shared" si="6"/>
        <v>-9.114219215860446E-2</v>
      </c>
      <c r="M49" s="35">
        <f t="shared" si="7"/>
        <v>22158.697804512078</v>
      </c>
      <c r="N49" s="36">
        <f t="shared" si="8"/>
        <v>864.91631701018196</v>
      </c>
      <c r="O49" s="36">
        <f t="shared" si="9"/>
        <v>-479.04075418605134</v>
      </c>
      <c r="P49" s="36">
        <f t="shared" si="10"/>
        <v>864.91631701018196</v>
      </c>
      <c r="Q49" s="37">
        <f t="shared" si="11"/>
        <v>385.87556282413061</v>
      </c>
    </row>
    <row r="50" spans="4:17" x14ac:dyDescent="0.25">
      <c r="D50" s="32">
        <f>'Historical Data'!A50</f>
        <v>44596</v>
      </c>
      <c r="E50" s="16">
        <f>'Historical Data'!E50</f>
        <v>5.156964694110977E-3</v>
      </c>
      <c r="F50" s="16">
        <f>'Historical Data'!F50</f>
        <v>-4.1999999999999815E-3</v>
      </c>
      <c r="G50" s="17">
        <f>'Historical Data'!G50</f>
        <v>2.0000000000000009E-4</v>
      </c>
      <c r="H50" s="30">
        <f t="shared" si="2"/>
        <v>4469.5209076391875</v>
      </c>
      <c r="I50" s="33">
        <f t="shared" si="3"/>
        <v>0.25120000000000003</v>
      </c>
      <c r="J50" s="34">
        <f t="shared" si="4"/>
        <v>7.7000000000000002E-3</v>
      </c>
      <c r="K50" s="13">
        <f t="shared" si="5"/>
        <v>0.10415121887625754</v>
      </c>
      <c r="L50" s="13">
        <f t="shared" si="6"/>
        <v>-2.1448781123742475E-2</v>
      </c>
      <c r="M50" s="35">
        <f t="shared" si="7"/>
        <v>22257.88143228033</v>
      </c>
      <c r="N50" s="36">
        <f t="shared" si="8"/>
        <v>-1204.9163912102522</v>
      </c>
      <c r="O50" s="36">
        <f t="shared" si="9"/>
        <v>-379.85712641779901</v>
      </c>
      <c r="P50" s="36">
        <f t="shared" si="10"/>
        <v>-1204.9163912102522</v>
      </c>
      <c r="Q50" s="37">
        <f t="shared" si="11"/>
        <v>-1584.7735176280512</v>
      </c>
    </row>
    <row r="51" spans="4:17" x14ac:dyDescent="0.25">
      <c r="D51" s="32">
        <f>'Historical Data'!A51</f>
        <v>44595</v>
      </c>
      <c r="E51" s="16">
        <f>'Historical Data'!E51</f>
        <v>-2.4391094221877574E-2</v>
      </c>
      <c r="F51" s="16">
        <f>'Historical Data'!F51</f>
        <v>1.529999999999998E-2</v>
      </c>
      <c r="G51" s="17">
        <f>'Historical Data'!G51</f>
        <v>9.9999999999999829E-5</v>
      </c>
      <c r="H51" s="30">
        <f t="shared" si="2"/>
        <v>4338.1328043439416</v>
      </c>
      <c r="I51" s="33">
        <f t="shared" si="3"/>
        <v>0.2707</v>
      </c>
      <c r="J51" s="34">
        <f t="shared" si="4"/>
        <v>7.5999999999999991E-3</v>
      </c>
      <c r="K51" s="13">
        <f t="shared" si="5"/>
        <v>-0.11458199422368444</v>
      </c>
      <c r="L51" s="13">
        <f t="shared" si="6"/>
        <v>-0.24993199422368445</v>
      </c>
      <c r="M51" s="35">
        <f t="shared" si="7"/>
        <v>23601.738810927556</v>
      </c>
      <c r="N51" s="36">
        <f t="shared" si="8"/>
        <v>5698.9393898806302</v>
      </c>
      <c r="O51" s="36">
        <f t="shared" si="9"/>
        <v>964.00025222942713</v>
      </c>
      <c r="P51" s="36">
        <f t="shared" si="10"/>
        <v>5698.9393898806302</v>
      </c>
      <c r="Q51" s="37">
        <f t="shared" si="11"/>
        <v>6662.9396421100573</v>
      </c>
    </row>
    <row r="52" spans="4:17" x14ac:dyDescent="0.25">
      <c r="D52" s="32">
        <f>'Historical Data'!A52</f>
        <v>44594</v>
      </c>
      <c r="E52" s="16">
        <f>'Historical Data'!E52</f>
        <v>9.4225498950850639E-3</v>
      </c>
      <c r="F52" s="16">
        <f>'Historical Data'!F52</f>
        <v>3.8000000000000256E-3</v>
      </c>
      <c r="G52" s="17">
        <f>'Historical Data'!G52</f>
        <v>0</v>
      </c>
      <c r="H52" s="30">
        <f t="shared" si="2"/>
        <v>4488.4882161379865</v>
      </c>
      <c r="I52" s="33">
        <f t="shared" si="3"/>
        <v>0.25920000000000004</v>
      </c>
      <c r="J52" s="34">
        <f t="shared" si="4"/>
        <v>7.4999999999999997E-3</v>
      </c>
      <c r="K52" s="13">
        <f t="shared" si="5"/>
        <v>0.13716446430955204</v>
      </c>
      <c r="L52" s="13">
        <f t="shared" si="6"/>
        <v>7.5644643095520159E-3</v>
      </c>
      <c r="M52" s="35">
        <f t="shared" si="7"/>
        <v>22914.098560552429</v>
      </c>
      <c r="N52" s="36">
        <f t="shared" si="8"/>
        <v>-2201.5634174399311</v>
      </c>
      <c r="O52" s="36">
        <f t="shared" si="9"/>
        <v>276.36000185430021</v>
      </c>
      <c r="P52" s="36">
        <f t="shared" si="10"/>
        <v>-2201.5634174399311</v>
      </c>
      <c r="Q52" s="37">
        <f t="shared" si="11"/>
        <v>-1925.2034155856309</v>
      </c>
    </row>
    <row r="53" spans="4:17" x14ac:dyDescent="0.25">
      <c r="D53" s="32">
        <f>'Historical Data'!A53</f>
        <v>44593</v>
      </c>
      <c r="E53" s="16">
        <f>'Historical Data'!E53</f>
        <v>6.8629513569775646E-3</v>
      </c>
      <c r="F53" s="16">
        <f>'Historical Data'!F53</f>
        <v>-2.090000000000003E-2</v>
      </c>
      <c r="G53" s="17">
        <f>'Historical Data'!G53</f>
        <v>-3.9999999999999975E-4</v>
      </c>
      <c r="H53" s="30">
        <f t="shared" si="2"/>
        <v>4477.1067308744232</v>
      </c>
      <c r="I53" s="33">
        <f t="shared" si="3"/>
        <v>0.23449999999999999</v>
      </c>
      <c r="J53" s="34">
        <f t="shared" si="4"/>
        <v>7.1000000000000004E-3</v>
      </c>
      <c r="K53" s="13">
        <f t="shared" si="5"/>
        <v>0.11610481665931331</v>
      </c>
      <c r="L53" s="13">
        <f t="shared" si="6"/>
        <v>-1.1451833406866813E-3</v>
      </c>
      <c r="M53" s="35">
        <f t="shared" si="7"/>
        <v>20730.967221455147</v>
      </c>
      <c r="N53" s="36">
        <f t="shared" si="8"/>
        <v>-1603.5173930013261</v>
      </c>
      <c r="O53" s="36">
        <f t="shared" si="9"/>
        <v>-1906.7713372429826</v>
      </c>
      <c r="P53" s="36">
        <f t="shared" si="10"/>
        <v>-1603.5173930013261</v>
      </c>
      <c r="Q53" s="37">
        <f t="shared" si="11"/>
        <v>-3510.2887302443087</v>
      </c>
    </row>
    <row r="54" spans="4:17" x14ac:dyDescent="0.25">
      <c r="D54" s="32">
        <f>'Historical Data'!A54</f>
        <v>44592</v>
      </c>
      <c r="E54" s="16">
        <f>'Historical Data'!E54</f>
        <v>1.8886018254227865E-2</v>
      </c>
      <c r="F54" s="16">
        <f>'Historical Data'!F54</f>
        <v>-1.9699999999999995E-2</v>
      </c>
      <c r="G54" s="17">
        <f>'Historical Data'!G54</f>
        <v>4.9999999999999979E-4</v>
      </c>
      <c r="H54" s="30">
        <f t="shared" si="2"/>
        <v>4530.5683799090675</v>
      </c>
      <c r="I54" s="33">
        <f t="shared" si="3"/>
        <v>0.23570000000000002</v>
      </c>
      <c r="J54" s="34">
        <f t="shared" si="4"/>
        <v>8.0000000000000002E-3</v>
      </c>
      <c r="K54" s="13">
        <f t="shared" si="5"/>
        <v>0.21874588681711532</v>
      </c>
      <c r="L54" s="13">
        <f t="shared" si="6"/>
        <v>0.10089588681711531</v>
      </c>
      <c r="M54" s="35">
        <f t="shared" si="7"/>
        <v>20658.889097256088</v>
      </c>
      <c r="N54" s="36">
        <f t="shared" si="8"/>
        <v>-4412.6873672803922</v>
      </c>
      <c r="O54" s="36">
        <f t="shared" si="9"/>
        <v>-1978.8494614420415</v>
      </c>
      <c r="P54" s="36">
        <f t="shared" si="10"/>
        <v>-4412.6873672803922</v>
      </c>
      <c r="Q54" s="37">
        <f t="shared" si="11"/>
        <v>-6391.5368287224337</v>
      </c>
    </row>
    <row r="55" spans="4:17" x14ac:dyDescent="0.25">
      <c r="D55" s="32">
        <f>'Historical Data'!A55</f>
        <v>44589</v>
      </c>
      <c r="E55" s="16">
        <f>'Historical Data'!E55</f>
        <v>2.4347568825681787E-2</v>
      </c>
      <c r="F55" s="16">
        <f>'Historical Data'!F55</f>
        <v>-2.0499999999999963E-2</v>
      </c>
      <c r="G55" s="17">
        <f>'Historical Data'!G55</f>
        <v>-1.0000000000000005E-4</v>
      </c>
      <c r="H55" s="30">
        <f t="shared" si="2"/>
        <v>4554.8536560645889</v>
      </c>
      <c r="I55" s="33">
        <f t="shared" si="3"/>
        <v>0.23490000000000005</v>
      </c>
      <c r="J55" s="34">
        <f t="shared" si="4"/>
        <v>7.3999999999999995E-3</v>
      </c>
      <c r="K55" s="13">
        <f t="shared" si="5"/>
        <v>0.26333029338270936</v>
      </c>
      <c r="L55" s="13">
        <f t="shared" si="6"/>
        <v>0.14588029338270933</v>
      </c>
      <c r="M55" s="35">
        <f t="shared" si="7"/>
        <v>20385.831213542588</v>
      </c>
      <c r="N55" s="36">
        <f t="shared" si="8"/>
        <v>-5688.769752037304</v>
      </c>
      <c r="O55" s="36">
        <f t="shared" si="9"/>
        <v>-2251.9073451555414</v>
      </c>
      <c r="P55" s="36">
        <f t="shared" si="10"/>
        <v>-5688.769752037304</v>
      </c>
      <c r="Q55" s="37">
        <f t="shared" si="11"/>
        <v>-7940.6770971928454</v>
      </c>
    </row>
    <row r="56" spans="4:17" x14ac:dyDescent="0.25">
      <c r="D56" s="32">
        <f>'Historical Data'!A56</f>
        <v>44588</v>
      </c>
      <c r="E56" s="16">
        <f>'Historical Data'!E56</f>
        <v>-5.3839946849719711E-3</v>
      </c>
      <c r="F56" s="16">
        <f>'Historical Data'!F56</f>
        <v>-1.0800000000000032E-2</v>
      </c>
      <c r="G56" s="17">
        <f>'Historical Data'!G56</f>
        <v>1.0000000000000005E-4</v>
      </c>
      <c r="H56" s="30">
        <f t="shared" si="2"/>
        <v>4422.6495830737504</v>
      </c>
      <c r="I56" s="33">
        <f t="shared" si="3"/>
        <v>0.24459999999999998</v>
      </c>
      <c r="J56" s="34">
        <f t="shared" si="4"/>
        <v>7.6E-3</v>
      </c>
      <c r="K56" s="13">
        <f t="shared" si="5"/>
        <v>1.721262781685173E-2</v>
      </c>
      <c r="L56" s="13">
        <f t="shared" si="6"/>
        <v>-0.10508737218314826</v>
      </c>
      <c r="M56" s="35">
        <f t="shared" si="7"/>
        <v>21665.885243051889</v>
      </c>
      <c r="N56" s="36">
        <f t="shared" si="8"/>
        <v>1257.9615783523768</v>
      </c>
      <c r="O56" s="36">
        <f t="shared" si="9"/>
        <v>-971.85331564623993</v>
      </c>
      <c r="P56" s="36">
        <f t="shared" si="10"/>
        <v>1257.9615783523768</v>
      </c>
      <c r="Q56" s="37">
        <f t="shared" si="11"/>
        <v>286.10826270613688</v>
      </c>
    </row>
    <row r="57" spans="4:17" x14ac:dyDescent="0.25">
      <c r="D57" s="32">
        <f>'Historical Data'!A57</f>
        <v>44587</v>
      </c>
      <c r="E57" s="16">
        <f>'Historical Data'!E57</f>
        <v>-1.4966314315554285E-3</v>
      </c>
      <c r="F57" s="16">
        <f>'Historical Data'!F57</f>
        <v>1.9000000000000128E-3</v>
      </c>
      <c r="G57" s="17">
        <f>'Historical Data'!G57</f>
        <v>-1.0000000000000005E-4</v>
      </c>
      <c r="H57" s="30">
        <f t="shared" si="2"/>
        <v>4439.93509364276</v>
      </c>
      <c r="I57" s="33">
        <f t="shared" si="3"/>
        <v>0.25730000000000003</v>
      </c>
      <c r="J57" s="34">
        <f t="shared" si="4"/>
        <v>7.3999999999999995E-3</v>
      </c>
      <c r="K57" s="13">
        <f t="shared" si="5"/>
        <v>5.248860277442767E-2</v>
      </c>
      <c r="L57" s="13">
        <f t="shared" si="6"/>
        <v>-7.6161397225572344E-2</v>
      </c>
      <c r="M57" s="35">
        <f t="shared" si="7"/>
        <v>22799.100277303522</v>
      </c>
      <c r="N57" s="36">
        <f t="shared" si="8"/>
        <v>349.68549339513993</v>
      </c>
      <c r="O57" s="36">
        <f t="shared" si="9"/>
        <v>161.36171860539253</v>
      </c>
      <c r="P57" s="36">
        <f t="shared" si="10"/>
        <v>349.68549339513993</v>
      </c>
      <c r="Q57" s="37">
        <f t="shared" si="11"/>
        <v>511.04721200053245</v>
      </c>
    </row>
    <row r="58" spans="4:17" x14ac:dyDescent="0.25">
      <c r="D58" s="32">
        <f>'Historical Data'!A58</f>
        <v>44586</v>
      </c>
      <c r="E58" s="16">
        <f>'Historical Data'!E58</f>
        <v>-1.2171976789799865E-2</v>
      </c>
      <c r="F58" s="16">
        <f>'Historical Data'!F58</f>
        <v>9.4000000000000195E-3</v>
      </c>
      <c r="G58" s="17">
        <f>'Historical Data'!G58</f>
        <v>0</v>
      </c>
      <c r="H58" s="30">
        <f t="shared" si="2"/>
        <v>4392.4662097262444</v>
      </c>
      <c r="I58" s="33">
        <f t="shared" si="3"/>
        <v>0.26480000000000004</v>
      </c>
      <c r="J58" s="34">
        <f t="shared" si="4"/>
        <v>7.4999999999999997E-3</v>
      </c>
      <c r="K58" s="13">
        <f t="shared" si="5"/>
        <v>-2.6297446844110704E-2</v>
      </c>
      <c r="L58" s="13">
        <f t="shared" si="6"/>
        <v>-0.15869744684411072</v>
      </c>
      <c r="M58" s="35">
        <f t="shared" si="7"/>
        <v>23369.685499129584</v>
      </c>
      <c r="N58" s="36">
        <f t="shared" si="8"/>
        <v>2843.9625278427848</v>
      </c>
      <c r="O58" s="36">
        <f t="shared" si="9"/>
        <v>731.946940431455</v>
      </c>
      <c r="P58" s="36">
        <f t="shared" si="10"/>
        <v>2843.9625278427848</v>
      </c>
      <c r="Q58" s="37">
        <f t="shared" si="11"/>
        <v>3575.9094682742398</v>
      </c>
    </row>
    <row r="59" spans="4:17" x14ac:dyDescent="0.25">
      <c r="D59" s="32">
        <f>'Historical Data'!A59</f>
        <v>44585</v>
      </c>
      <c r="E59" s="16">
        <f>'Historical Data'!E59</f>
        <v>2.7717522294530283E-3</v>
      </c>
      <c r="F59" s="16">
        <f>'Historical Data'!F59</f>
        <v>8.6999999999999855E-3</v>
      </c>
      <c r="G59" s="17">
        <f>'Historical Data'!G59</f>
        <v>3.0000000000000014E-4</v>
      </c>
      <c r="H59" s="30">
        <f t="shared" si="2"/>
        <v>4458.9148457459632</v>
      </c>
      <c r="I59" s="33">
        <f t="shared" si="3"/>
        <v>0.2641</v>
      </c>
      <c r="J59" s="34">
        <f t="shared" si="4"/>
        <v>7.7999999999999996E-3</v>
      </c>
      <c r="K59" s="13">
        <f t="shared" si="5"/>
        <v>8.7554102670327871E-2</v>
      </c>
      <c r="L59" s="13">
        <f t="shared" si="6"/>
        <v>-4.4495897329672129E-2</v>
      </c>
      <c r="M59" s="35">
        <f t="shared" si="7"/>
        <v>23418.439905904233</v>
      </c>
      <c r="N59" s="36">
        <f t="shared" si="8"/>
        <v>-647.61538845809991</v>
      </c>
      <c r="O59" s="36">
        <f t="shared" si="9"/>
        <v>780.7013472061044</v>
      </c>
      <c r="P59" s="36">
        <f t="shared" si="10"/>
        <v>-647.61538845809991</v>
      </c>
      <c r="Q59" s="37">
        <f t="shared" si="11"/>
        <v>133.08595874800449</v>
      </c>
    </row>
    <row r="60" spans="4:17" x14ac:dyDescent="0.25">
      <c r="D60" s="32">
        <f>'Historical Data'!A60</f>
        <v>44582</v>
      </c>
      <c r="E60" s="16">
        <f>'Historical Data'!E60</f>
        <v>-1.8914813071498782E-2</v>
      </c>
      <c r="F60" s="16">
        <f>'Historical Data'!F60</f>
        <v>2.6999999999999968E-2</v>
      </c>
      <c r="G60" s="17">
        <f>'Historical Data'!G60</f>
        <v>-1.0000000000000005E-4</v>
      </c>
      <c r="H60" s="30">
        <f t="shared" si="2"/>
        <v>4362.4835813444042</v>
      </c>
      <c r="I60" s="33">
        <f t="shared" si="3"/>
        <v>0.28239999999999998</v>
      </c>
      <c r="J60" s="34">
        <f t="shared" si="4"/>
        <v>7.3999999999999995E-3</v>
      </c>
      <c r="K60" s="13">
        <f t="shared" si="5"/>
        <v>-6.4817750415263956E-2</v>
      </c>
      <c r="L60" s="13">
        <f t="shared" si="6"/>
        <v>-0.20601775041526393</v>
      </c>
      <c r="M60" s="35">
        <f t="shared" si="7"/>
        <v>24794.439919376462</v>
      </c>
      <c r="N60" s="36">
        <f t="shared" si="8"/>
        <v>4419.4152293794032</v>
      </c>
      <c r="O60" s="36">
        <f t="shared" si="9"/>
        <v>2156.701360678333</v>
      </c>
      <c r="P60" s="36">
        <f t="shared" si="10"/>
        <v>4419.4152293794032</v>
      </c>
      <c r="Q60" s="37">
        <f t="shared" si="11"/>
        <v>6576.1165900577362</v>
      </c>
    </row>
    <row r="61" spans="4:17" x14ac:dyDescent="0.25">
      <c r="D61" s="32">
        <f>'Historical Data'!A61</f>
        <v>44581</v>
      </c>
      <c r="E61" s="16">
        <f>'Historical Data'!E61</f>
        <v>-1.103742532143781E-2</v>
      </c>
      <c r="F61" s="16">
        <f>'Historical Data'!F61</f>
        <v>1.4400000000000024E-2</v>
      </c>
      <c r="G61" s="17">
        <f>'Historical Data'!G61</f>
        <v>1.0000000000000005E-4</v>
      </c>
      <c r="H61" s="30">
        <f t="shared" si="2"/>
        <v>4397.5110949399477</v>
      </c>
      <c r="I61" s="33">
        <f t="shared" si="3"/>
        <v>0.26980000000000004</v>
      </c>
      <c r="J61" s="34">
        <f t="shared" si="4"/>
        <v>7.6E-3</v>
      </c>
      <c r="K61" s="13">
        <f t="shared" si="5"/>
        <v>-1.4638878089252563E-2</v>
      </c>
      <c r="L61" s="13">
        <f t="shared" si="6"/>
        <v>-0.14953887808925259</v>
      </c>
      <c r="M61" s="35">
        <f t="shared" si="7"/>
        <v>23836.807515706685</v>
      </c>
      <c r="N61" s="36">
        <f t="shared" si="8"/>
        <v>2578.8764273965498</v>
      </c>
      <c r="O61" s="36">
        <f t="shared" si="9"/>
        <v>1199.068957008556</v>
      </c>
      <c r="P61" s="36">
        <f t="shared" si="10"/>
        <v>2578.8764273965498</v>
      </c>
      <c r="Q61" s="37">
        <f t="shared" si="11"/>
        <v>3777.9453844051059</v>
      </c>
    </row>
    <row r="62" spans="4:17" x14ac:dyDescent="0.25">
      <c r="D62" s="32">
        <f>'Historical Data'!A62</f>
        <v>44580</v>
      </c>
      <c r="E62" s="16">
        <f>'Historical Data'!E62</f>
        <v>-9.6895202431227512E-3</v>
      </c>
      <c r="F62" s="16">
        <f>'Historical Data'!F62</f>
        <v>6.9000000000000172E-3</v>
      </c>
      <c r="G62" s="17">
        <f>'Historical Data'!G62</f>
        <v>0</v>
      </c>
      <c r="H62" s="30">
        <f t="shared" si="2"/>
        <v>4403.5046761821332</v>
      </c>
      <c r="I62" s="33">
        <f t="shared" si="3"/>
        <v>0.26230000000000003</v>
      </c>
      <c r="J62" s="34">
        <f t="shared" si="4"/>
        <v>7.4999999999999997E-3</v>
      </c>
      <c r="K62" s="13">
        <f t="shared" si="5"/>
        <v>-8.6664723953919134E-3</v>
      </c>
      <c r="L62" s="13">
        <f t="shared" si="6"/>
        <v>-0.13981647239539194</v>
      </c>
      <c r="M62" s="35">
        <f t="shared" si="7"/>
        <v>23184.574505773118</v>
      </c>
      <c r="N62" s="36">
        <f t="shared" si="8"/>
        <v>2263.9406039048627</v>
      </c>
      <c r="O62" s="36">
        <f t="shared" si="9"/>
        <v>546.83594707498924</v>
      </c>
      <c r="P62" s="36">
        <f t="shared" si="10"/>
        <v>2263.9406039048627</v>
      </c>
      <c r="Q62" s="37">
        <f t="shared" si="11"/>
        <v>2810.7765509798519</v>
      </c>
    </row>
    <row r="63" spans="4:17" x14ac:dyDescent="0.25">
      <c r="D63" s="32">
        <f>'Historical Data'!A63</f>
        <v>44579</v>
      </c>
      <c r="E63" s="16">
        <f>'Historical Data'!E63</f>
        <v>-1.8387895814791499E-2</v>
      </c>
      <c r="F63" s="16">
        <f>'Historical Data'!F63</f>
        <v>2.2999999999999993E-2</v>
      </c>
      <c r="G63" s="17">
        <f>'Historical Data'!G63</f>
        <v>3.9999999999999996E-4</v>
      </c>
      <c r="H63" s="30">
        <f t="shared" si="2"/>
        <v>4364.8265663489065</v>
      </c>
      <c r="I63" s="33">
        <f t="shared" si="3"/>
        <v>0.27839999999999998</v>
      </c>
      <c r="J63" s="34">
        <f t="shared" si="4"/>
        <v>7.899999999999999E-3</v>
      </c>
      <c r="K63" s="13">
        <f t="shared" si="5"/>
        <v>-6.3008150750262656E-2</v>
      </c>
      <c r="L63" s="13">
        <f t="shared" si="6"/>
        <v>-0.20220815075026266</v>
      </c>
      <c r="M63" s="35">
        <f t="shared" si="7"/>
        <v>24476.251028663886</v>
      </c>
      <c r="N63" s="36">
        <f t="shared" si="8"/>
        <v>4296.3018716046063</v>
      </c>
      <c r="O63" s="36">
        <f t="shared" si="9"/>
        <v>1838.5124699657572</v>
      </c>
      <c r="P63" s="36">
        <f t="shared" si="10"/>
        <v>4296.3018716046063</v>
      </c>
      <c r="Q63" s="37">
        <f t="shared" si="11"/>
        <v>6134.8143415703635</v>
      </c>
    </row>
    <row r="64" spans="4:17" x14ac:dyDescent="0.25">
      <c r="D64" s="32">
        <f>'Historical Data'!A64</f>
        <v>44575</v>
      </c>
      <c r="E64" s="16">
        <f>'Historical Data'!E64</f>
        <v>8.1991315788920716E-4</v>
      </c>
      <c r="F64" s="16">
        <f>'Historical Data'!F64</f>
        <v>-5.9000000000000163E-3</v>
      </c>
      <c r="G64" s="17">
        <f>'Historical Data'!G64</f>
        <v>1.0000000000000005E-4</v>
      </c>
      <c r="H64" s="30">
        <f t="shared" si="2"/>
        <v>4450.2358176487387</v>
      </c>
      <c r="I64" s="33">
        <f t="shared" si="3"/>
        <v>0.2495</v>
      </c>
      <c r="J64" s="34">
        <f t="shared" si="4"/>
        <v>7.6E-3</v>
      </c>
      <c r="K64" s="13">
        <f t="shared" si="5"/>
        <v>6.9145158017748357E-2</v>
      </c>
      <c r="L64" s="13">
        <f t="shared" si="6"/>
        <v>-5.5604841982251643E-2</v>
      </c>
      <c r="M64" s="35">
        <f t="shared" si="7"/>
        <v>22120.275158414777</v>
      </c>
      <c r="N64" s="36">
        <f t="shared" si="8"/>
        <v>-191.57137229150976</v>
      </c>
      <c r="O64" s="36">
        <f t="shared" si="9"/>
        <v>-517.4634002833518</v>
      </c>
      <c r="P64" s="36">
        <f t="shared" si="10"/>
        <v>-191.57137229150976</v>
      </c>
      <c r="Q64" s="37">
        <f t="shared" si="11"/>
        <v>-709.03477257486156</v>
      </c>
    </row>
    <row r="65" spans="4:17" x14ac:dyDescent="0.25">
      <c r="D65" s="32">
        <f>'Historical Data'!A65</f>
        <v>44574</v>
      </c>
      <c r="E65" s="16">
        <f>'Historical Data'!E65</f>
        <v>-1.4243549462058636E-2</v>
      </c>
      <c r="F65" s="16">
        <f>'Historical Data'!F65</f>
        <v>1.8300000000000011E-2</v>
      </c>
      <c r="G65" s="17">
        <f>'Historical Data'!G65</f>
        <v>0</v>
      </c>
      <c r="H65" s="30">
        <f t="shared" si="2"/>
        <v>4383.254775397505</v>
      </c>
      <c r="I65" s="33">
        <f t="shared" si="3"/>
        <v>0.27370000000000005</v>
      </c>
      <c r="J65" s="34">
        <f t="shared" si="4"/>
        <v>7.4999999999999997E-3</v>
      </c>
      <c r="K65" s="13">
        <f t="shared" si="5"/>
        <v>-3.6404831632488865E-2</v>
      </c>
      <c r="L65" s="13">
        <f t="shared" si="6"/>
        <v>-0.17325483163248889</v>
      </c>
      <c r="M65" s="35">
        <f t="shared" si="7"/>
        <v>24124.62627986215</v>
      </c>
      <c r="N65" s="36">
        <f t="shared" si="8"/>
        <v>3327.9821045597491</v>
      </c>
      <c r="O65" s="36">
        <f t="shared" si="9"/>
        <v>1486.8877211640211</v>
      </c>
      <c r="P65" s="36">
        <f t="shared" si="10"/>
        <v>3327.9821045597491</v>
      </c>
      <c r="Q65" s="37">
        <f t="shared" si="11"/>
        <v>4814.8698257237702</v>
      </c>
    </row>
    <row r="66" spans="4:17" x14ac:dyDescent="0.25">
      <c r="D66" s="32">
        <f>'Historical Data'!A66</f>
        <v>44573</v>
      </c>
      <c r="E66" s="16">
        <f>'Historical Data'!E66</f>
        <v>2.8176963210817529E-3</v>
      </c>
      <c r="F66" s="16">
        <f>'Historical Data'!F66</f>
        <v>-4.0000000000000036E-3</v>
      </c>
      <c r="G66" s="17">
        <f>'Historical Data'!G66</f>
        <v>0</v>
      </c>
      <c r="H66" s="30">
        <f t="shared" si="2"/>
        <v>4459.1191402843588</v>
      </c>
      <c r="I66" s="33">
        <f t="shared" si="3"/>
        <v>0.25140000000000001</v>
      </c>
      <c r="J66" s="34">
        <f t="shared" si="4"/>
        <v>7.4999999999999997E-3</v>
      </c>
      <c r="K66" s="13">
        <f t="shared" si="5"/>
        <v>8.5234519141057286E-2</v>
      </c>
      <c r="L66" s="13">
        <f t="shared" si="6"/>
        <v>-4.0465480858942721E-2</v>
      </c>
      <c r="M66" s="35">
        <f t="shared" si="7"/>
        <v>22278.088471078219</v>
      </c>
      <c r="N66" s="36">
        <f t="shared" si="8"/>
        <v>-658.35015054515679</v>
      </c>
      <c r="O66" s="36">
        <f t="shared" si="9"/>
        <v>-359.65008761990975</v>
      </c>
      <c r="P66" s="36">
        <f t="shared" si="10"/>
        <v>-658.35015054515679</v>
      </c>
      <c r="Q66" s="37">
        <f t="shared" si="11"/>
        <v>-1018.0002381650665</v>
      </c>
    </row>
    <row r="67" spans="4:17" x14ac:dyDescent="0.25">
      <c r="D67" s="32">
        <f>'Historical Data'!A67</f>
        <v>44572</v>
      </c>
      <c r="E67" s="16">
        <f>'Historical Data'!E67</f>
        <v>9.1600307475552256E-3</v>
      </c>
      <c r="F67" s="16">
        <f>'Historical Data'!F67</f>
        <v>-7.0000000000000062E-3</v>
      </c>
      <c r="G67" s="17">
        <f>'Historical Data'!G67</f>
        <v>-1.0000000000000005E-4</v>
      </c>
      <c r="H67" s="30">
        <f t="shared" ref="H67:H130" si="13">$B$3 * (1 + E67)</f>
        <v>4487.3209011217714</v>
      </c>
      <c r="I67" s="33">
        <f t="shared" ref="I67:I130" si="14">$B$6 +F67</f>
        <v>0.24840000000000001</v>
      </c>
      <c r="J67" s="34">
        <f t="shared" ref="J67:J130" si="15">$B$5 + G67</f>
        <v>7.3999999999999995E-3</v>
      </c>
      <c r="K67" s="13">
        <f t="shared" ref="K67:K130" si="16">(LN(H67/$B$4) + ((J67 - $B$8) + 0.5*I67^2)*$B$7) / (I67 * SQRT($B$7))</f>
        <v>0.13531523440411797</v>
      </c>
      <c r="L67" s="13">
        <f t="shared" ref="L67:L130" si="17">K67 - I67*SQRT($B$7)</f>
        <v>1.1115234404117963E-2</v>
      </c>
      <c r="M67" s="35">
        <f t="shared" ref="M67:M130" si="18">($B$3*EXP(-$B$8*$B$7)*_xlfn.NORM.DIST(K67, 0, 1, 1) - $B$4*EXP(-J67*$B$7)*_xlfn.NORM.DIST(L67, 0, 1, 1)) * $B$2</f>
        <v>21953.6254703296</v>
      </c>
      <c r="N67" s="36">
        <f t="shared" ref="N67:N130" si="19">$B$18 + $B$17*H67</f>
        <v>-2140.2262467149703</v>
      </c>
      <c r="O67" s="36">
        <f t="shared" ref="O67:O130" si="20">M67-$B$13</f>
        <v>-684.11308836852913</v>
      </c>
      <c r="P67" s="36">
        <f t="shared" ref="P67:P130" si="21">N67-$B$19</f>
        <v>-2140.2262467149703</v>
      </c>
      <c r="Q67" s="37">
        <f t="shared" ref="Q67:Q130" si="22">O67+P67</f>
        <v>-2824.3393350834995</v>
      </c>
    </row>
    <row r="68" spans="4:17" x14ac:dyDescent="0.25">
      <c r="D68" s="32">
        <f>'Historical Data'!A68</f>
        <v>44571</v>
      </c>
      <c r="E68" s="16">
        <f>'Historical Data'!E68</f>
        <v>-1.4410854751839564E-3</v>
      </c>
      <c r="F68" s="16">
        <f>'Historical Data'!F68</f>
        <v>-1.899999999999985E-3</v>
      </c>
      <c r="G68" s="17">
        <f>'Historical Data'!G68</f>
        <v>2.9999999999999992E-4</v>
      </c>
      <c r="H68" s="30">
        <f t="shared" si="13"/>
        <v>4440.1820837369023</v>
      </c>
      <c r="I68" s="33">
        <f t="shared" si="14"/>
        <v>0.25350000000000006</v>
      </c>
      <c r="J68" s="34">
        <f t="shared" si="15"/>
        <v>7.7999999999999996E-3</v>
      </c>
      <c r="K68" s="13">
        <f t="shared" si="16"/>
        <v>5.2589005226689467E-2</v>
      </c>
      <c r="L68" s="13">
        <f t="shared" si="17"/>
        <v>-7.4160994773310562E-2</v>
      </c>
      <c r="M68" s="35">
        <f t="shared" si="18"/>
        <v>22483.938685531848</v>
      </c>
      <c r="N68" s="36">
        <f t="shared" si="19"/>
        <v>336.70727126885322</v>
      </c>
      <c r="O68" s="36">
        <f t="shared" si="20"/>
        <v>-153.79987316628103</v>
      </c>
      <c r="P68" s="36">
        <f t="shared" si="21"/>
        <v>336.70727126885322</v>
      </c>
      <c r="Q68" s="37">
        <f t="shared" si="22"/>
        <v>182.90739810257219</v>
      </c>
    </row>
    <row r="69" spans="4:17" x14ac:dyDescent="0.25">
      <c r="D69" s="32">
        <f>'Historical Data'!A69</f>
        <v>44568</v>
      </c>
      <c r="E69" s="16">
        <f>'Historical Data'!E69</f>
        <v>-4.0502124125595396E-3</v>
      </c>
      <c r="F69" s="16">
        <f>'Historical Data'!F69</f>
        <v>-6.3E-3</v>
      </c>
      <c r="G69" s="17">
        <f>'Historical Data'!G69</f>
        <v>0</v>
      </c>
      <c r="H69" s="30">
        <f t="shared" si="13"/>
        <v>4428.5803659884368</v>
      </c>
      <c r="I69" s="33">
        <f t="shared" si="14"/>
        <v>0.24910000000000002</v>
      </c>
      <c r="J69" s="34">
        <f t="shared" si="15"/>
        <v>7.4999999999999997E-3</v>
      </c>
      <c r="K69" s="13">
        <f t="shared" si="16"/>
        <v>2.9690200825326581E-2</v>
      </c>
      <c r="L69" s="13">
        <f t="shared" si="17"/>
        <v>-9.4859799174673423E-2</v>
      </c>
      <c r="M69" s="35">
        <f t="shared" si="18"/>
        <v>22068.35609750892</v>
      </c>
      <c r="N69" s="36">
        <f t="shared" si="19"/>
        <v>946.32552542950725</v>
      </c>
      <c r="O69" s="36">
        <f t="shared" si="20"/>
        <v>-569.3824611892087</v>
      </c>
      <c r="P69" s="36">
        <f t="shared" si="21"/>
        <v>946.32552542950725</v>
      </c>
      <c r="Q69" s="37">
        <f t="shared" si="22"/>
        <v>376.94306424029855</v>
      </c>
    </row>
    <row r="70" spans="4:17" x14ac:dyDescent="0.25">
      <c r="D70" s="32">
        <f>'Historical Data'!A70</f>
        <v>44567</v>
      </c>
      <c r="E70" s="16">
        <f>'Historical Data'!E70</f>
        <v>-9.6371086121282978E-4</v>
      </c>
      <c r="F70" s="16">
        <f>'Historical Data'!F70</f>
        <v>2.9999999999999472E-4</v>
      </c>
      <c r="G70" s="17">
        <f>'Historical Data'!G70</f>
        <v>1.0000000000000005E-4</v>
      </c>
      <c r="H70" s="30">
        <f t="shared" si="13"/>
        <v>4442.3047729216396</v>
      </c>
      <c r="I70" s="33">
        <f t="shared" si="14"/>
        <v>0.25570000000000004</v>
      </c>
      <c r="J70" s="34">
        <f t="shared" si="15"/>
        <v>7.6E-3</v>
      </c>
      <c r="K70" s="13">
        <f t="shared" si="16"/>
        <v>5.6579082682160199E-2</v>
      </c>
      <c r="L70" s="13">
        <f t="shared" si="17"/>
        <v>-7.1270917317839827E-2</v>
      </c>
      <c r="M70" s="35">
        <f t="shared" si="18"/>
        <v>22668.924996159058</v>
      </c>
      <c r="N70" s="36">
        <f t="shared" si="19"/>
        <v>225.16947117916425</v>
      </c>
      <c r="O70" s="36">
        <f t="shared" si="20"/>
        <v>31.186437460928573</v>
      </c>
      <c r="P70" s="36">
        <f t="shared" si="21"/>
        <v>225.16947117916425</v>
      </c>
      <c r="Q70" s="37">
        <f t="shared" si="22"/>
        <v>256.35590864009282</v>
      </c>
    </row>
    <row r="71" spans="4:17" x14ac:dyDescent="0.25">
      <c r="D71" s="32">
        <f>'Historical Data'!A71</f>
        <v>44566</v>
      </c>
      <c r="E71" s="16">
        <f>'Historical Data'!E71</f>
        <v>-1.939276609770646E-2</v>
      </c>
      <c r="F71" s="16">
        <f>'Historical Data'!F71</f>
        <v>1.8499999999999989E-2</v>
      </c>
      <c r="G71" s="17">
        <f>'Historical Data'!G71</f>
        <v>9.9999999999999937E-5</v>
      </c>
      <c r="H71" s="30">
        <f t="shared" si="13"/>
        <v>4360.3583201975998</v>
      </c>
      <c r="I71" s="33">
        <f t="shared" si="14"/>
        <v>0.27390000000000003</v>
      </c>
      <c r="J71" s="34">
        <f t="shared" si="15"/>
        <v>7.6E-3</v>
      </c>
      <c r="K71" s="13">
        <f t="shared" si="16"/>
        <v>-7.4338236771099617E-2</v>
      </c>
      <c r="L71" s="13">
        <f t="shared" si="17"/>
        <v>-0.21128823677109965</v>
      </c>
      <c r="M71" s="35">
        <f t="shared" si="18"/>
        <v>24033.753921018138</v>
      </c>
      <c r="N71" s="36">
        <f t="shared" si="19"/>
        <v>4531.0881745449442</v>
      </c>
      <c r="O71" s="36">
        <f t="shared" si="20"/>
        <v>1396.0153623200094</v>
      </c>
      <c r="P71" s="36">
        <f t="shared" si="21"/>
        <v>4531.0881745449442</v>
      </c>
      <c r="Q71" s="37">
        <f t="shared" si="22"/>
        <v>5927.1035368649536</v>
      </c>
    </row>
    <row r="72" spans="4:17" x14ac:dyDescent="0.25">
      <c r="D72" s="32">
        <f>'Historical Data'!A72</f>
        <v>44565</v>
      </c>
      <c r="E72" s="16">
        <f>'Historical Data'!E72</f>
        <v>-6.29617892823231E-4</v>
      </c>
      <c r="F72" s="16">
        <f>'Historical Data'!F72</f>
        <v>9.000000000000119E-4</v>
      </c>
      <c r="G72" s="17">
        <f>'Historical Data'!G72</f>
        <v>-9.9999999999999937E-5</v>
      </c>
      <c r="H72" s="30">
        <f t="shared" si="13"/>
        <v>4443.7903473739516</v>
      </c>
      <c r="I72" s="33">
        <f t="shared" si="14"/>
        <v>0.25630000000000003</v>
      </c>
      <c r="J72" s="34">
        <f t="shared" si="15"/>
        <v>7.3999999999999995E-3</v>
      </c>
      <c r="K72" s="13">
        <f t="shared" si="16"/>
        <v>5.896523655555734E-2</v>
      </c>
      <c r="L72" s="13">
        <f t="shared" si="17"/>
        <v>-6.9184763444442673E-2</v>
      </c>
      <c r="M72" s="35">
        <f t="shared" si="18"/>
        <v>22711.8545158286</v>
      </c>
      <c r="N72" s="36">
        <f t="shared" si="19"/>
        <v>147.10919392723008</v>
      </c>
      <c r="O72" s="36">
        <f t="shared" si="20"/>
        <v>74.115957130470633</v>
      </c>
      <c r="P72" s="36">
        <f t="shared" si="21"/>
        <v>147.10919392723008</v>
      </c>
      <c r="Q72" s="37">
        <f t="shared" si="22"/>
        <v>221.22515105770071</v>
      </c>
    </row>
    <row r="73" spans="4:17" x14ac:dyDescent="0.25">
      <c r="D73" s="32">
        <f>'Historical Data'!A73</f>
        <v>44564</v>
      </c>
      <c r="E73" s="16">
        <f>'Historical Data'!E73</f>
        <v>6.3740773533522699E-3</v>
      </c>
      <c r="F73" s="16">
        <f>'Historical Data'!F73</f>
        <v>-3.5000000000000031E-3</v>
      </c>
      <c r="G73" s="17">
        <f>'Historical Data'!G73</f>
        <v>3.0000000000000003E-4</v>
      </c>
      <c r="H73" s="30">
        <f t="shared" si="13"/>
        <v>4474.9329086186426</v>
      </c>
      <c r="I73" s="33">
        <f t="shared" si="14"/>
        <v>0.25190000000000001</v>
      </c>
      <c r="J73" s="34">
        <f t="shared" si="15"/>
        <v>7.7999999999999996E-3</v>
      </c>
      <c r="K73" s="13">
        <f t="shared" si="16"/>
        <v>0.1140178649110985</v>
      </c>
      <c r="L73" s="13">
        <f t="shared" si="17"/>
        <v>-1.1932135088901508E-2</v>
      </c>
      <c r="M73" s="35">
        <f t="shared" si="18"/>
        <v>22315.410234371622</v>
      </c>
      <c r="N73" s="36">
        <f t="shared" si="19"/>
        <v>-1489.2927792711998</v>
      </c>
      <c r="O73" s="36">
        <f t="shared" si="20"/>
        <v>-322.32832432650684</v>
      </c>
      <c r="P73" s="36">
        <f t="shared" si="21"/>
        <v>-1489.2927792711998</v>
      </c>
      <c r="Q73" s="37">
        <f t="shared" si="22"/>
        <v>-1811.6211035977067</v>
      </c>
    </row>
    <row r="74" spans="4:17" x14ac:dyDescent="0.25">
      <c r="D74" s="32">
        <f>'Historical Data'!A74</f>
        <v>44561</v>
      </c>
      <c r="E74" s="16">
        <f>'Historical Data'!E74</f>
        <v>-2.6262207741385435E-3</v>
      </c>
      <c r="F74" s="16">
        <f>'Historical Data'!F74</f>
        <v>0</v>
      </c>
      <c r="G74" s="17">
        <f>'Historical Data'!G74</f>
        <v>9.9999999999999937E-5</v>
      </c>
      <c r="H74" s="30">
        <f t="shared" si="13"/>
        <v>4434.9122729679239</v>
      </c>
      <c r="I74" s="33">
        <f t="shared" si="14"/>
        <v>0.25540000000000002</v>
      </c>
      <c r="J74" s="34">
        <f t="shared" si="15"/>
        <v>7.6E-3</v>
      </c>
      <c r="K74" s="13">
        <f t="shared" si="16"/>
        <v>4.3453168821099709E-2</v>
      </c>
      <c r="L74" s="13">
        <f t="shared" si="17"/>
        <v>-8.4246831178900305E-2</v>
      </c>
      <c r="M74" s="35">
        <f t="shared" si="18"/>
        <v>22638.221439164863</v>
      </c>
      <c r="N74" s="36">
        <f t="shared" si="19"/>
        <v>613.61220124497777</v>
      </c>
      <c r="O74" s="36">
        <f t="shared" si="20"/>
        <v>0.48288046673405915</v>
      </c>
      <c r="P74" s="36">
        <f t="shared" si="21"/>
        <v>613.61220124497777</v>
      </c>
      <c r="Q74" s="37">
        <f t="shared" si="22"/>
        <v>614.09508171171183</v>
      </c>
    </row>
    <row r="75" spans="4:17" x14ac:dyDescent="0.25">
      <c r="D75" s="32">
        <f>'Historical Data'!A75</f>
        <v>44560</v>
      </c>
      <c r="E75" s="16">
        <f>'Historical Data'!E75</f>
        <v>-2.9897393314501919E-3</v>
      </c>
      <c r="F75" s="16">
        <f>'Historical Data'!F75</f>
        <v>5.0000000000000044E-4</v>
      </c>
      <c r="G75" s="17">
        <f>'Historical Data'!G75</f>
        <v>0</v>
      </c>
      <c r="H75" s="30">
        <f t="shared" si="13"/>
        <v>4433.2958549861669</v>
      </c>
      <c r="I75" s="33">
        <f t="shared" si="14"/>
        <v>0.25590000000000002</v>
      </c>
      <c r="J75" s="34">
        <f t="shared" si="15"/>
        <v>7.4999999999999997E-3</v>
      </c>
      <c r="K75" s="13">
        <f t="shared" si="16"/>
        <v>4.0573534348754596E-2</v>
      </c>
      <c r="L75" s="13">
        <f t="shared" si="17"/>
        <v>-8.7376465651245405E-2</v>
      </c>
      <c r="M75" s="35">
        <f t="shared" si="18"/>
        <v>22675.795054144965</v>
      </c>
      <c r="N75" s="36">
        <f t="shared" si="19"/>
        <v>698.54771936367615</v>
      </c>
      <c r="O75" s="36">
        <f t="shared" si="20"/>
        <v>38.05649544683547</v>
      </c>
      <c r="P75" s="36">
        <f t="shared" si="21"/>
        <v>698.54771936367615</v>
      </c>
      <c r="Q75" s="37">
        <f t="shared" si="22"/>
        <v>736.60421481051162</v>
      </c>
    </row>
    <row r="76" spans="4:17" x14ac:dyDescent="0.25">
      <c r="D76" s="32">
        <f>'Historical Data'!A76</f>
        <v>44559</v>
      </c>
      <c r="E76" s="16">
        <f>'Historical Data'!E76</f>
        <v>1.4019033292591576E-3</v>
      </c>
      <c r="F76" s="16">
        <f>'Historical Data'!F76</f>
        <v>-4.9999999999990052E-3</v>
      </c>
      <c r="G76" s="17">
        <f>'Historical Data'!G76</f>
        <v>-9.9999999999999937E-5</v>
      </c>
      <c r="H76" s="30">
        <f t="shared" si="13"/>
        <v>4452.8236893248504</v>
      </c>
      <c r="I76" s="33">
        <f t="shared" si="14"/>
        <v>0.25040000000000101</v>
      </c>
      <c r="J76" s="34">
        <f t="shared" si="15"/>
        <v>7.3999999999999995E-3</v>
      </c>
      <c r="K76" s="13">
        <f t="shared" si="16"/>
        <v>7.3589788979430498E-2</v>
      </c>
      <c r="L76" s="13">
        <f t="shared" si="17"/>
        <v>-5.1610211020570007E-2</v>
      </c>
      <c r="M76" s="35">
        <f t="shared" si="18"/>
        <v>22188.472856473025</v>
      </c>
      <c r="N76" s="36">
        <f t="shared" si="19"/>
        <v>-327.55242676869966</v>
      </c>
      <c r="O76" s="36">
        <f t="shared" si="20"/>
        <v>-449.26570222510418</v>
      </c>
      <c r="P76" s="36">
        <f t="shared" si="21"/>
        <v>-327.55242676869966</v>
      </c>
      <c r="Q76" s="37">
        <f t="shared" si="22"/>
        <v>-776.81812899380384</v>
      </c>
    </row>
    <row r="77" spans="4:17" x14ac:dyDescent="0.25">
      <c r="D77" s="32">
        <f>'Historical Data'!A77</f>
        <v>44558</v>
      </c>
      <c r="E77" s="16">
        <f>'Historical Data'!E77</f>
        <v>-1.0101874482121298E-3</v>
      </c>
      <c r="F77" s="16">
        <f>'Historical Data'!F77</f>
        <v>-4.1000000000009917E-3</v>
      </c>
      <c r="G77" s="17">
        <f>'Historical Data'!G77</f>
        <v>0</v>
      </c>
      <c r="H77" s="30">
        <f t="shared" si="13"/>
        <v>4442.0981105946548</v>
      </c>
      <c r="I77" s="33">
        <f t="shared" si="14"/>
        <v>0.25129999999999902</v>
      </c>
      <c r="J77" s="34">
        <f t="shared" si="15"/>
        <v>7.4999999999999997E-3</v>
      </c>
      <c r="K77" s="13">
        <f t="shared" si="16"/>
        <v>5.4781243283423819E-2</v>
      </c>
      <c r="L77" s="13">
        <f t="shared" si="17"/>
        <v>-7.0868756716575693E-2</v>
      </c>
      <c r="M77" s="35">
        <f t="shared" si="18"/>
        <v>22274.091404023377</v>
      </c>
      <c r="N77" s="36">
        <f t="shared" si="19"/>
        <v>236.02864994120318</v>
      </c>
      <c r="O77" s="36">
        <f t="shared" si="20"/>
        <v>-363.64715467475253</v>
      </c>
      <c r="P77" s="36">
        <f t="shared" si="21"/>
        <v>236.02864994120318</v>
      </c>
      <c r="Q77" s="37">
        <f t="shared" si="22"/>
        <v>-127.61850473354934</v>
      </c>
    </row>
    <row r="78" spans="4:17" x14ac:dyDescent="0.25">
      <c r="D78" s="32">
        <f>'Historical Data'!A78</f>
        <v>44557</v>
      </c>
      <c r="E78" s="16">
        <f>'Historical Data'!E78</f>
        <v>1.383895602639984E-2</v>
      </c>
      <c r="F78" s="16">
        <f>'Historical Data'!F78</f>
        <v>-5.0000000000000044E-3</v>
      </c>
      <c r="G78" s="17">
        <f>'Historical Data'!G78</f>
        <v>-2.0000000000000009E-4</v>
      </c>
      <c r="H78" s="30">
        <f t="shared" si="13"/>
        <v>4508.1261634774291</v>
      </c>
      <c r="I78" s="33">
        <f t="shared" si="14"/>
        <v>0.25040000000000001</v>
      </c>
      <c r="J78" s="34">
        <f t="shared" si="15"/>
        <v>7.2999999999999992E-3</v>
      </c>
      <c r="K78" s="13">
        <f t="shared" si="16"/>
        <v>0.17197757243528095</v>
      </c>
      <c r="L78" s="13">
        <f t="shared" si="17"/>
        <v>4.677757243528094E-2</v>
      </c>
      <c r="M78" s="35">
        <f t="shared" si="18"/>
        <v>22051.412717063158</v>
      </c>
      <c r="N78" s="36">
        <f t="shared" si="19"/>
        <v>-3233.4495080969355</v>
      </c>
      <c r="O78" s="36">
        <f t="shared" si="20"/>
        <v>-586.32584163497086</v>
      </c>
      <c r="P78" s="36">
        <f t="shared" si="21"/>
        <v>-3233.4495080969355</v>
      </c>
      <c r="Q78" s="37">
        <f t="shared" si="22"/>
        <v>-3819.7753497319063</v>
      </c>
    </row>
    <row r="79" spans="4:17" x14ac:dyDescent="0.25">
      <c r="D79" s="32">
        <f>'Historical Data'!A79</f>
        <v>44553</v>
      </c>
      <c r="E79" s="16">
        <f>'Historical Data'!E79</f>
        <v>6.2237041579367158E-3</v>
      </c>
      <c r="F79" s="16">
        <f>'Historical Data'!F79</f>
        <v>-3.1999999999990092E-3</v>
      </c>
      <c r="G79" s="17">
        <f>'Historical Data'!G79</f>
        <v>0</v>
      </c>
      <c r="H79" s="30">
        <f t="shared" si="13"/>
        <v>4474.2642606716399</v>
      </c>
      <c r="I79" s="33">
        <f t="shared" si="14"/>
        <v>0.25220000000000098</v>
      </c>
      <c r="J79" s="34">
        <f t="shared" si="15"/>
        <v>7.4999999999999997E-3</v>
      </c>
      <c r="K79" s="13">
        <f t="shared" si="16"/>
        <v>0.11225235444349235</v>
      </c>
      <c r="L79" s="13">
        <f t="shared" si="17"/>
        <v>-1.3847645556508137E-2</v>
      </c>
      <c r="M79" s="35">
        <f t="shared" si="18"/>
        <v>22327.473584254585</v>
      </c>
      <c r="N79" s="36">
        <f t="shared" si="19"/>
        <v>-1454.1583273790311</v>
      </c>
      <c r="O79" s="36">
        <f t="shared" si="20"/>
        <v>-310.26497444354391</v>
      </c>
      <c r="P79" s="36">
        <f t="shared" si="21"/>
        <v>-1454.1583273790311</v>
      </c>
      <c r="Q79" s="37">
        <f t="shared" si="22"/>
        <v>-1764.423301822575</v>
      </c>
    </row>
    <row r="80" spans="4:17" x14ac:dyDescent="0.25">
      <c r="D80" s="32">
        <f>'Historical Data'!A80</f>
        <v>44552</v>
      </c>
      <c r="E80" s="16">
        <f>'Historical Data'!E80</f>
        <v>1.0180180373954517E-2</v>
      </c>
      <c r="F80" s="16">
        <f>'Historical Data'!F80</f>
        <v>-1.4400000000000995E-2</v>
      </c>
      <c r="G80" s="17">
        <f>'Historical Data'!G80</f>
        <v>1.0000000000000005E-4</v>
      </c>
      <c r="H80" s="30">
        <f t="shared" si="13"/>
        <v>4491.8570882490221</v>
      </c>
      <c r="I80" s="33">
        <f t="shared" si="14"/>
        <v>0.24099999999999902</v>
      </c>
      <c r="J80" s="34">
        <f t="shared" si="15"/>
        <v>7.6E-3</v>
      </c>
      <c r="K80" s="13">
        <f t="shared" si="16"/>
        <v>0.14451316474918563</v>
      </c>
      <c r="L80" s="13">
        <f t="shared" si="17"/>
        <v>2.4013164749186119E-2</v>
      </c>
      <c r="M80" s="35">
        <f t="shared" si="18"/>
        <v>21293.013088832413</v>
      </c>
      <c r="N80" s="36">
        <f t="shared" si="19"/>
        <v>-2378.5825433440914</v>
      </c>
      <c r="O80" s="36">
        <f t="shared" si="20"/>
        <v>-1344.7254698657161</v>
      </c>
      <c r="P80" s="36">
        <f t="shared" si="21"/>
        <v>-2378.5825433440914</v>
      </c>
      <c r="Q80" s="37">
        <f t="shared" si="22"/>
        <v>-3723.3080132098075</v>
      </c>
    </row>
    <row r="81" spans="4:17" x14ac:dyDescent="0.25">
      <c r="D81" s="32">
        <f>'Historical Data'!A81</f>
        <v>44551</v>
      </c>
      <c r="E81" s="16">
        <f>'Historical Data'!E81</f>
        <v>1.7777943178882483E-2</v>
      </c>
      <c r="F81" s="16">
        <f>'Historical Data'!F81</f>
        <v>-1.3100000000000001E-2</v>
      </c>
      <c r="G81" s="17">
        <f>'Historical Data'!G81</f>
        <v>0</v>
      </c>
      <c r="H81" s="30">
        <f t="shared" si="13"/>
        <v>4525.641224359787</v>
      </c>
      <c r="I81" s="33">
        <f t="shared" si="14"/>
        <v>0.24230000000000002</v>
      </c>
      <c r="J81" s="34">
        <f t="shared" si="15"/>
        <v>7.4999999999999997E-3</v>
      </c>
      <c r="K81" s="13">
        <f t="shared" si="16"/>
        <v>0.20602909708467912</v>
      </c>
      <c r="L81" s="13">
        <f t="shared" si="17"/>
        <v>8.4879097084679112E-2</v>
      </c>
      <c r="M81" s="35">
        <f t="shared" si="18"/>
        <v>21252.327332406865</v>
      </c>
      <c r="N81" s="36">
        <f t="shared" si="19"/>
        <v>-4153.7874328868056</v>
      </c>
      <c r="O81" s="36">
        <f t="shared" si="20"/>
        <v>-1385.411226291264</v>
      </c>
      <c r="P81" s="36">
        <f t="shared" si="21"/>
        <v>-4153.7874328868056</v>
      </c>
      <c r="Q81" s="37">
        <f t="shared" si="22"/>
        <v>-5539.1986591780696</v>
      </c>
    </row>
    <row r="82" spans="4:17" x14ac:dyDescent="0.25">
      <c r="D82" s="32">
        <f>'Historical Data'!A82</f>
        <v>44550</v>
      </c>
      <c r="E82" s="16">
        <f>'Historical Data'!E82</f>
        <v>-1.1388032826621375E-2</v>
      </c>
      <c r="F82" s="16">
        <f>'Historical Data'!F82</f>
        <v>9.3000000000009742E-3</v>
      </c>
      <c r="G82" s="17">
        <f>'Historical Data'!G82</f>
        <v>1.9999999999999998E-4</v>
      </c>
      <c r="H82" s="30">
        <f t="shared" si="13"/>
        <v>4395.9520871134737</v>
      </c>
      <c r="I82" s="33">
        <f t="shared" si="14"/>
        <v>0.26470000000000099</v>
      </c>
      <c r="J82" s="34">
        <f t="shared" si="15"/>
        <v>7.6999999999999994E-3</v>
      </c>
      <c r="K82" s="13">
        <f t="shared" si="16"/>
        <v>-1.9985732982256837E-2</v>
      </c>
      <c r="L82" s="13">
        <f t="shared" si="17"/>
        <v>-0.15233573298225733</v>
      </c>
      <c r="M82" s="35">
        <f t="shared" si="18"/>
        <v>23383.8510589625</v>
      </c>
      <c r="N82" s="36">
        <f t="shared" si="19"/>
        <v>2660.7952992397768</v>
      </c>
      <c r="O82" s="36">
        <f t="shared" si="20"/>
        <v>746.11250026437119</v>
      </c>
      <c r="P82" s="36">
        <f t="shared" si="21"/>
        <v>2660.7952992397768</v>
      </c>
      <c r="Q82" s="37">
        <f t="shared" si="22"/>
        <v>3406.907799504148</v>
      </c>
    </row>
    <row r="83" spans="4:17" x14ac:dyDescent="0.25">
      <c r="D83" s="32">
        <f>'Historical Data'!A83</f>
        <v>44547</v>
      </c>
      <c r="E83" s="16">
        <f>'Historical Data'!E83</f>
        <v>-1.0287726483131143E-2</v>
      </c>
      <c r="F83" s="16">
        <f>'Historical Data'!F83</f>
        <v>1.0099999999999026E-2</v>
      </c>
      <c r="G83" s="17">
        <f>'Historical Data'!G83</f>
        <v>0</v>
      </c>
      <c r="H83" s="30">
        <f t="shared" si="13"/>
        <v>4400.8446982973737</v>
      </c>
      <c r="I83" s="33">
        <f t="shared" si="14"/>
        <v>0.26549999999999907</v>
      </c>
      <c r="J83" s="34">
        <f t="shared" si="15"/>
        <v>7.4999999999999997E-3</v>
      </c>
      <c r="K83" s="13">
        <f t="shared" si="16"/>
        <v>-1.1523387244032519E-2</v>
      </c>
      <c r="L83" s="13">
        <f t="shared" si="17"/>
        <v>-0.14427338724403205</v>
      </c>
      <c r="M83" s="35">
        <f t="shared" si="18"/>
        <v>23460.493061283159</v>
      </c>
      <c r="N83" s="36">
        <f t="shared" si="19"/>
        <v>2403.7105163755768</v>
      </c>
      <c r="O83" s="36">
        <f t="shared" si="20"/>
        <v>822.75450258503042</v>
      </c>
      <c r="P83" s="36">
        <f t="shared" si="21"/>
        <v>2403.7105163755768</v>
      </c>
      <c r="Q83" s="37">
        <f t="shared" si="22"/>
        <v>3226.4650189606073</v>
      </c>
    </row>
    <row r="84" spans="4:17" x14ac:dyDescent="0.25">
      <c r="D84" s="32">
        <f>'Historical Data'!A84</f>
        <v>44546</v>
      </c>
      <c r="E84" s="16">
        <f>'Historical Data'!E84</f>
        <v>-8.7433782392221104E-3</v>
      </c>
      <c r="F84" s="16">
        <f>'Historical Data'!F84</f>
        <v>1.0699999999999987E-2</v>
      </c>
      <c r="G84" s="17">
        <f>'Historical Data'!G84</f>
        <v>-9.9999999999999937E-5</v>
      </c>
      <c r="H84" s="30">
        <f t="shared" si="13"/>
        <v>4407.7117817552571</v>
      </c>
      <c r="I84" s="33">
        <f t="shared" si="14"/>
        <v>0.2661</v>
      </c>
      <c r="J84" s="34">
        <f t="shared" si="15"/>
        <v>7.3999999999999995E-3</v>
      </c>
      <c r="K84" s="13">
        <f t="shared" si="16"/>
        <v>3.3314849490170405E-4</v>
      </c>
      <c r="L84" s="13">
        <f t="shared" si="17"/>
        <v>-0.13271685150509829</v>
      </c>
      <c r="M84" s="35">
        <f t="shared" si="18"/>
        <v>23528.272378444603</v>
      </c>
      <c r="N84" s="36">
        <f t="shared" si="19"/>
        <v>2042.8760675867961</v>
      </c>
      <c r="O84" s="36">
        <f t="shared" si="20"/>
        <v>890.53381974647345</v>
      </c>
      <c r="P84" s="36">
        <f t="shared" si="21"/>
        <v>2042.8760675867961</v>
      </c>
      <c r="Q84" s="37">
        <f t="shared" si="22"/>
        <v>2933.4098873332696</v>
      </c>
    </row>
    <row r="85" spans="4:17" x14ac:dyDescent="0.25">
      <c r="D85" s="32">
        <f>'Historical Data'!A85</f>
        <v>44545</v>
      </c>
      <c r="E85" s="16">
        <f>'Historical Data'!E85</f>
        <v>1.6348409288555077E-2</v>
      </c>
      <c r="F85" s="16">
        <f>'Historical Data'!F85</f>
        <v>-2.049999999999999E-2</v>
      </c>
      <c r="G85" s="17">
        <f>'Historical Data'!G85</f>
        <v>9.9999999999999937E-5</v>
      </c>
      <c r="H85" s="30">
        <f t="shared" si="13"/>
        <v>4519.2846732583967</v>
      </c>
      <c r="I85" s="33">
        <f t="shared" si="14"/>
        <v>0.23490000000000003</v>
      </c>
      <c r="J85" s="34">
        <f t="shared" si="15"/>
        <v>7.6E-3</v>
      </c>
      <c r="K85" s="13">
        <f t="shared" si="16"/>
        <v>0.19700693188509366</v>
      </c>
      <c r="L85" s="13">
        <f t="shared" si="17"/>
        <v>7.9556931885093649E-2</v>
      </c>
      <c r="M85" s="35">
        <f t="shared" si="18"/>
        <v>20630.870672258334</v>
      </c>
      <c r="N85" s="36">
        <f t="shared" si="19"/>
        <v>-3819.7791705822747</v>
      </c>
      <c r="O85" s="36">
        <f t="shared" si="20"/>
        <v>-2006.8678864397953</v>
      </c>
      <c r="P85" s="36">
        <f t="shared" si="21"/>
        <v>-3819.7791705822747</v>
      </c>
      <c r="Q85" s="37">
        <f t="shared" si="22"/>
        <v>-5826.6470570220699</v>
      </c>
    </row>
    <row r="86" spans="4:17" x14ac:dyDescent="0.25">
      <c r="D86" s="32">
        <f>'Historical Data'!A86</f>
        <v>44544</v>
      </c>
      <c r="E86" s="16">
        <f>'Historical Data'!E86</f>
        <v>-7.4705984403412584E-3</v>
      </c>
      <c r="F86" s="16">
        <f>'Historical Data'!F86</f>
        <v>1.0300000000000004E-2</v>
      </c>
      <c r="G86" s="17">
        <f>'Historical Data'!G86</f>
        <v>0</v>
      </c>
      <c r="H86" s="30">
        <f t="shared" si="13"/>
        <v>4413.3713116811632</v>
      </c>
      <c r="I86" s="33">
        <f t="shared" si="14"/>
        <v>0.26570000000000005</v>
      </c>
      <c r="J86" s="34">
        <f t="shared" si="15"/>
        <v>7.4999999999999997E-3</v>
      </c>
      <c r="K86" s="13">
        <f t="shared" si="16"/>
        <v>9.9805655109199889E-3</v>
      </c>
      <c r="L86" s="13">
        <f t="shared" si="17"/>
        <v>-0.12286943448908004</v>
      </c>
      <c r="M86" s="35">
        <f t="shared" si="18"/>
        <v>23511.948691969337</v>
      </c>
      <c r="N86" s="36">
        <f t="shared" si="19"/>
        <v>1745.4931431265722</v>
      </c>
      <c r="O86" s="36">
        <f t="shared" si="20"/>
        <v>874.21013327120818</v>
      </c>
      <c r="P86" s="36">
        <f t="shared" si="21"/>
        <v>1745.4931431265722</v>
      </c>
      <c r="Q86" s="37">
        <f t="shared" si="22"/>
        <v>2619.7032763977804</v>
      </c>
    </row>
    <row r="87" spans="4:17" x14ac:dyDescent="0.25">
      <c r="D87" s="32">
        <f>'Historical Data'!A87</f>
        <v>44543</v>
      </c>
      <c r="E87" s="16">
        <f>'Historical Data'!E87</f>
        <v>-9.1362090992822553E-3</v>
      </c>
      <c r="F87" s="16">
        <f>'Historical Data'!F87</f>
        <v>1.1399999999999993E-2</v>
      </c>
      <c r="G87" s="17">
        <f>'Historical Data'!G87</f>
        <v>-9.9999999999999937E-5</v>
      </c>
      <c r="H87" s="30">
        <f t="shared" si="13"/>
        <v>4405.9650239812227</v>
      </c>
      <c r="I87" s="33">
        <f t="shared" si="14"/>
        <v>0.26680000000000004</v>
      </c>
      <c r="J87" s="34">
        <f t="shared" si="15"/>
        <v>7.3999999999999995E-3</v>
      </c>
      <c r="K87" s="13">
        <f t="shared" si="16"/>
        <v>-2.2895068443988084E-3</v>
      </c>
      <c r="L87" s="13">
        <f t="shared" si="17"/>
        <v>-0.13568950684439882</v>
      </c>
      <c r="M87" s="35">
        <f t="shared" si="18"/>
        <v>23585.645846396415</v>
      </c>
      <c r="N87" s="36">
        <f t="shared" si="19"/>
        <v>2134.6603574424516</v>
      </c>
      <c r="O87" s="36">
        <f t="shared" si="20"/>
        <v>947.90728769828638</v>
      </c>
      <c r="P87" s="36">
        <f t="shared" si="21"/>
        <v>2134.6603574424516</v>
      </c>
      <c r="Q87" s="37">
        <f t="shared" si="22"/>
        <v>3082.567645140738</v>
      </c>
    </row>
    <row r="88" spans="4:17" x14ac:dyDescent="0.25">
      <c r="D88" s="32">
        <f>'Historical Data'!A88</f>
        <v>44540</v>
      </c>
      <c r="E88" s="16">
        <f>'Historical Data'!E88</f>
        <v>9.54911139915815E-3</v>
      </c>
      <c r="F88" s="16">
        <f>'Historical Data'!F88</f>
        <v>-1.4800000000000008E-2</v>
      </c>
      <c r="G88" s="17">
        <f>'Historical Data'!G88</f>
        <v>0</v>
      </c>
      <c r="H88" s="30">
        <f t="shared" si="13"/>
        <v>4489.050983256383</v>
      </c>
      <c r="I88" s="33">
        <f t="shared" si="14"/>
        <v>0.24060000000000001</v>
      </c>
      <c r="J88" s="34">
        <f t="shared" si="15"/>
        <v>7.4999999999999997E-3</v>
      </c>
      <c r="K88" s="13">
        <f t="shared" si="16"/>
        <v>0.1391508879374812</v>
      </c>
      <c r="L88" s="13">
        <f t="shared" si="17"/>
        <v>1.8850887937481201E-2</v>
      </c>
      <c r="M88" s="35">
        <f t="shared" si="18"/>
        <v>21261.179267583339</v>
      </c>
      <c r="N88" s="36">
        <f t="shared" si="19"/>
        <v>-2231.1343064801767</v>
      </c>
      <c r="O88" s="36">
        <f t="shared" si="20"/>
        <v>-1376.5592911147905</v>
      </c>
      <c r="P88" s="36">
        <f t="shared" si="21"/>
        <v>-2231.1343064801767</v>
      </c>
      <c r="Q88" s="37">
        <f t="shared" si="22"/>
        <v>-3607.6935975949673</v>
      </c>
    </row>
    <row r="89" spans="4:17" x14ac:dyDescent="0.25">
      <c r="D89" s="32">
        <f>'Historical Data'!A89</f>
        <v>44539</v>
      </c>
      <c r="E89" s="16">
        <f>'Historical Data'!E89</f>
        <v>-7.1811299644134463E-3</v>
      </c>
      <c r="F89" s="16">
        <f>'Historical Data'!F89</f>
        <v>1.0300000000001003E-2</v>
      </c>
      <c r="G89" s="17">
        <f>'Historical Data'!G89</f>
        <v>-1.0000000000000005E-4</v>
      </c>
      <c r="H89" s="30">
        <f t="shared" si="13"/>
        <v>4414.6584593115385</v>
      </c>
      <c r="I89" s="33">
        <f t="shared" si="14"/>
        <v>0.26570000000000105</v>
      </c>
      <c r="J89" s="34">
        <f t="shared" si="15"/>
        <v>7.3999999999999995E-3</v>
      </c>
      <c r="K89" s="13">
        <f t="shared" si="16"/>
        <v>1.1987375707878528E-2</v>
      </c>
      <c r="L89" s="13">
        <f t="shared" si="17"/>
        <v>-0.120862624292122</v>
      </c>
      <c r="M89" s="35">
        <f t="shared" si="18"/>
        <v>23509.537325486508</v>
      </c>
      <c r="N89" s="36">
        <f t="shared" si="19"/>
        <v>1677.8593057682738</v>
      </c>
      <c r="O89" s="36">
        <f t="shared" si="20"/>
        <v>871.798766788379</v>
      </c>
      <c r="P89" s="36">
        <f t="shared" si="21"/>
        <v>1677.8593057682738</v>
      </c>
      <c r="Q89" s="37">
        <f t="shared" si="22"/>
        <v>2549.6580725566528</v>
      </c>
    </row>
    <row r="90" spans="4:17" x14ac:dyDescent="0.25">
      <c r="D90" s="32">
        <f>'Historical Data'!A90</f>
        <v>44538</v>
      </c>
      <c r="E90" s="16">
        <f>'Historical Data'!E90</f>
        <v>3.0852936469836223E-3</v>
      </c>
      <c r="F90" s="16">
        <f>'Historical Data'!F90</f>
        <v>-1.3300000000000978E-2</v>
      </c>
      <c r="G90" s="17">
        <f>'Historical Data'!G90</f>
        <v>1.0000000000000005E-4</v>
      </c>
      <c r="H90" s="30">
        <f t="shared" si="13"/>
        <v>4460.3090358777408</v>
      </c>
      <c r="I90" s="33">
        <f t="shared" si="14"/>
        <v>0.24209999999999904</v>
      </c>
      <c r="J90" s="34">
        <f t="shared" si="15"/>
        <v>7.6E-3</v>
      </c>
      <c r="K90" s="13">
        <f t="shared" si="16"/>
        <v>8.6180050769243677E-2</v>
      </c>
      <c r="L90" s="13">
        <f t="shared" si="17"/>
        <v>-3.4869949230755842E-2</v>
      </c>
      <c r="M90" s="35">
        <f t="shared" si="18"/>
        <v>21458.703596952546</v>
      </c>
      <c r="N90" s="36">
        <f t="shared" si="19"/>
        <v>-720.87382936564973</v>
      </c>
      <c r="O90" s="36">
        <f t="shared" si="20"/>
        <v>-1179.0349617455831</v>
      </c>
      <c r="P90" s="36">
        <f t="shared" si="21"/>
        <v>-720.87382936564973</v>
      </c>
      <c r="Q90" s="37">
        <f t="shared" si="22"/>
        <v>-1899.9087911112329</v>
      </c>
    </row>
    <row r="91" spans="4:17" x14ac:dyDescent="0.25">
      <c r="D91" s="32">
        <f>'Historical Data'!A91</f>
        <v>44537</v>
      </c>
      <c r="E91" s="16">
        <f>'Historical Data'!E91</f>
        <v>2.0707063007576743E-2</v>
      </c>
      <c r="F91" s="16">
        <f>'Historical Data'!F91</f>
        <v>-3.9200000000000013E-2</v>
      </c>
      <c r="G91" s="17">
        <f>'Historical Data'!G91</f>
        <v>0</v>
      </c>
      <c r="H91" s="30">
        <f t="shared" si="13"/>
        <v>4538.6658192988607</v>
      </c>
      <c r="I91" s="33">
        <f t="shared" si="14"/>
        <v>0.2162</v>
      </c>
      <c r="J91" s="34">
        <f t="shared" si="15"/>
        <v>7.4999999999999997E-3</v>
      </c>
      <c r="K91" s="13">
        <f t="shared" si="16"/>
        <v>0.24364839196804461</v>
      </c>
      <c r="L91" s="13">
        <f t="shared" si="17"/>
        <v>0.13554839196804461</v>
      </c>
      <c r="M91" s="35">
        <f t="shared" si="18"/>
        <v>18825.785966482865</v>
      </c>
      <c r="N91" s="36">
        <f t="shared" si="19"/>
        <v>-4838.171504285041</v>
      </c>
      <c r="O91" s="36">
        <f t="shared" si="20"/>
        <v>-3811.9525922152643</v>
      </c>
      <c r="P91" s="36">
        <f t="shared" si="21"/>
        <v>-4838.171504285041</v>
      </c>
      <c r="Q91" s="37">
        <f t="shared" si="22"/>
        <v>-8650.1240965003053</v>
      </c>
    </row>
    <row r="92" spans="4:17" x14ac:dyDescent="0.25">
      <c r="D92" s="32">
        <f>'Historical Data'!A92</f>
        <v>44536</v>
      </c>
      <c r="E92" s="16">
        <f>'Historical Data'!E92</f>
        <v>1.1730928977641941E-2</v>
      </c>
      <c r="F92" s="16">
        <f>'Historical Data'!F92</f>
        <v>-2.9000000000000026E-2</v>
      </c>
      <c r="G92" s="17">
        <f>'Historical Data'!G92</f>
        <v>0</v>
      </c>
      <c r="H92" s="30">
        <f t="shared" si="13"/>
        <v>4498.7526314826928</v>
      </c>
      <c r="I92" s="33">
        <f t="shared" si="14"/>
        <v>0.22639999999999999</v>
      </c>
      <c r="J92" s="34">
        <f t="shared" si="15"/>
        <v>7.4999999999999997E-3</v>
      </c>
      <c r="K92" s="13">
        <f t="shared" si="16"/>
        <v>0.15962698812652851</v>
      </c>
      <c r="L92" s="13">
        <f t="shared" si="17"/>
        <v>4.6426988126528512E-2</v>
      </c>
      <c r="M92" s="35">
        <f t="shared" si="18"/>
        <v>19964.079265941382</v>
      </c>
      <c r="N92" s="36">
        <f t="shared" si="19"/>
        <v>-2740.9124257579097</v>
      </c>
      <c r="O92" s="36">
        <f t="shared" si="20"/>
        <v>-2673.6592927567472</v>
      </c>
      <c r="P92" s="36">
        <f t="shared" si="21"/>
        <v>-2740.9124257579097</v>
      </c>
      <c r="Q92" s="37">
        <f t="shared" si="22"/>
        <v>-5414.5717185146568</v>
      </c>
    </row>
    <row r="93" spans="4:17" x14ac:dyDescent="0.25">
      <c r="D93" s="32">
        <f>'Historical Data'!A93</f>
        <v>44533</v>
      </c>
      <c r="E93" s="16">
        <f>'Historical Data'!E93</f>
        <v>-8.4485809792226307E-3</v>
      </c>
      <c r="F93" s="16">
        <f>'Historical Data'!F93</f>
        <v>2.6300000000000046E-2</v>
      </c>
      <c r="G93" s="17">
        <f>'Historical Data'!G93</f>
        <v>9.9999999999999937E-5</v>
      </c>
      <c r="H93" s="30">
        <f t="shared" si="13"/>
        <v>4409.0226243035986</v>
      </c>
      <c r="I93" s="33">
        <f t="shared" si="14"/>
        <v>0.28170000000000006</v>
      </c>
      <c r="J93" s="34">
        <f t="shared" si="15"/>
        <v>7.6E-3</v>
      </c>
      <c r="K93" s="13">
        <f t="shared" si="16"/>
        <v>1.0364847088150136E-2</v>
      </c>
      <c r="L93" s="13">
        <f t="shared" si="17"/>
        <v>-0.13048515291184989</v>
      </c>
      <c r="M93" s="35">
        <f t="shared" si="18"/>
        <v>24925.273026934974</v>
      </c>
      <c r="N93" s="36">
        <f t="shared" si="19"/>
        <v>1973.9971685198834</v>
      </c>
      <c r="O93" s="36">
        <f t="shared" si="20"/>
        <v>2287.534468236845</v>
      </c>
      <c r="P93" s="36">
        <f t="shared" si="21"/>
        <v>1973.9971685198834</v>
      </c>
      <c r="Q93" s="37">
        <f t="shared" si="22"/>
        <v>4261.5316367567284</v>
      </c>
    </row>
    <row r="94" spans="4:17" x14ac:dyDescent="0.25">
      <c r="D94" s="32">
        <f>'Historical Data'!A94</f>
        <v>44532</v>
      </c>
      <c r="E94" s="16">
        <f>'Historical Data'!E94</f>
        <v>1.4194423271231882E-2</v>
      </c>
      <c r="F94" s="16">
        <f>'Historical Data'!F94</f>
        <v>-1.6400000000000026E-2</v>
      </c>
      <c r="G94" s="17">
        <f>'Historical Data'!G94</f>
        <v>-9.9999999999999937E-5</v>
      </c>
      <c r="H94" s="30">
        <f t="shared" si="13"/>
        <v>4509.7067805736269</v>
      </c>
      <c r="I94" s="33">
        <f t="shared" si="14"/>
        <v>0.23899999999999999</v>
      </c>
      <c r="J94" s="34">
        <f t="shared" si="15"/>
        <v>7.3999999999999995E-3</v>
      </c>
      <c r="K94" s="13">
        <f t="shared" si="16"/>
        <v>0.17748745368784105</v>
      </c>
      <c r="L94" s="13">
        <f t="shared" si="17"/>
        <v>5.7987453687841056E-2</v>
      </c>
      <c r="M94" s="35">
        <f t="shared" si="18"/>
        <v>21033.915126191278</v>
      </c>
      <c r="N94" s="36">
        <f t="shared" si="19"/>
        <v>-3316.5038501841773</v>
      </c>
      <c r="O94" s="36">
        <f t="shared" si="20"/>
        <v>-1603.8234325068515</v>
      </c>
      <c r="P94" s="36">
        <f t="shared" si="21"/>
        <v>-3316.5038501841773</v>
      </c>
      <c r="Q94" s="37">
        <f t="shared" si="22"/>
        <v>-4920.3272826910288</v>
      </c>
    </row>
    <row r="95" spans="4:17" x14ac:dyDescent="0.25">
      <c r="D95" s="32">
        <f>'Historical Data'!A95</f>
        <v>44531</v>
      </c>
      <c r="E95" s="16">
        <f>'Historical Data'!E95</f>
        <v>-1.1815195971097037E-2</v>
      </c>
      <c r="F95" s="16">
        <f>'Historical Data'!F95</f>
        <v>2.6600000000000013E-2</v>
      </c>
      <c r="G95" s="17">
        <f>'Historical Data'!G95</f>
        <v>9.9999999999999937E-5</v>
      </c>
      <c r="H95" s="30">
        <f t="shared" si="13"/>
        <v>4394.0526677468797</v>
      </c>
      <c r="I95" s="33">
        <f t="shared" si="14"/>
        <v>0.28200000000000003</v>
      </c>
      <c r="J95" s="34">
        <f t="shared" si="15"/>
        <v>7.6E-3</v>
      </c>
      <c r="K95" s="13">
        <f t="shared" si="16"/>
        <v>-1.3617376690990958E-2</v>
      </c>
      <c r="L95" s="13">
        <f t="shared" si="17"/>
        <v>-0.15461737669099096</v>
      </c>
      <c r="M95" s="35">
        <f t="shared" si="18"/>
        <v>24908.50741005929</v>
      </c>
      <c r="N95" s="36">
        <f t="shared" si="19"/>
        <v>2760.6012713627424</v>
      </c>
      <c r="O95" s="36">
        <f t="shared" si="20"/>
        <v>2270.7688513611611</v>
      </c>
      <c r="P95" s="36">
        <f t="shared" si="21"/>
        <v>2760.6012713627424</v>
      </c>
      <c r="Q95" s="37">
        <f t="shared" si="22"/>
        <v>5031.3701227239035</v>
      </c>
    </row>
    <row r="96" spans="4:17" x14ac:dyDescent="0.25">
      <c r="D96" s="32">
        <f>'Historical Data'!A96</f>
        <v>44530</v>
      </c>
      <c r="E96" s="16">
        <f>'Historical Data'!E96</f>
        <v>-1.8961306218543861E-2</v>
      </c>
      <c r="F96" s="16">
        <f>'Historical Data'!F96</f>
        <v>3.0899999999999983E-2</v>
      </c>
      <c r="G96" s="17">
        <f>'Historical Data'!G96</f>
        <v>-9.9999999999999937E-5</v>
      </c>
      <c r="H96" s="30">
        <f t="shared" si="13"/>
        <v>4362.2768453816852</v>
      </c>
      <c r="I96" s="33">
        <f t="shared" si="14"/>
        <v>0.2863</v>
      </c>
      <c r="J96" s="34">
        <f t="shared" si="15"/>
        <v>7.3999999999999995E-3</v>
      </c>
      <c r="K96" s="13">
        <f t="shared" si="16"/>
        <v>-6.2329135468646435E-2</v>
      </c>
      <c r="L96" s="13">
        <f t="shared" si="17"/>
        <v>-0.20547913546864643</v>
      </c>
      <c r="M96" s="35">
        <f t="shared" si="18"/>
        <v>25141.46425906647</v>
      </c>
      <c r="N96" s="36">
        <f t="shared" si="19"/>
        <v>4430.2782773691579</v>
      </c>
      <c r="O96" s="36">
        <f t="shared" si="20"/>
        <v>2503.7257003683408</v>
      </c>
      <c r="P96" s="36">
        <f t="shared" si="21"/>
        <v>4430.2782773691579</v>
      </c>
      <c r="Q96" s="37">
        <f t="shared" si="22"/>
        <v>6934.0039777374986</v>
      </c>
    </row>
    <row r="97" spans="4:17" x14ac:dyDescent="0.25">
      <c r="D97" s="32">
        <f>'Historical Data'!A97</f>
        <v>44529</v>
      </c>
      <c r="E97" s="16">
        <f>'Historical Data'!E97</f>
        <v>1.3200221128189193E-2</v>
      </c>
      <c r="F97" s="16">
        <f>'Historical Data'!F97</f>
        <v>-4.1300000000000003E-2</v>
      </c>
      <c r="G97" s="17">
        <f>'Historical Data'!G97</f>
        <v>0</v>
      </c>
      <c r="H97" s="30">
        <f t="shared" si="13"/>
        <v>4505.2859712663949</v>
      </c>
      <c r="I97" s="33">
        <f t="shared" si="14"/>
        <v>0.21410000000000001</v>
      </c>
      <c r="J97" s="34">
        <f t="shared" si="15"/>
        <v>7.4999999999999997E-3</v>
      </c>
      <c r="K97" s="13">
        <f t="shared" si="16"/>
        <v>0.17602717087981209</v>
      </c>
      <c r="L97" s="13">
        <f t="shared" si="17"/>
        <v>6.8977170879812089E-2</v>
      </c>
      <c r="M97" s="35">
        <f t="shared" si="18"/>
        <v>18839.133482334728</v>
      </c>
      <c r="N97" s="36">
        <f t="shared" si="19"/>
        <v>-3084.2101407282171</v>
      </c>
      <c r="O97" s="36">
        <f t="shared" si="20"/>
        <v>-3798.6050763634012</v>
      </c>
      <c r="P97" s="36">
        <f t="shared" si="21"/>
        <v>-3084.2101407282171</v>
      </c>
      <c r="Q97" s="37">
        <f t="shared" si="22"/>
        <v>-6882.8152170916183</v>
      </c>
    </row>
    <row r="98" spans="4:17" x14ac:dyDescent="0.25">
      <c r="D98" s="32">
        <f>'Historical Data'!A98</f>
        <v>44526</v>
      </c>
      <c r="E98" s="16">
        <f>'Historical Data'!E98</f>
        <v>-2.2724855683128209E-2</v>
      </c>
      <c r="F98" s="16">
        <f>'Historical Data'!F98</f>
        <v>7.2700000000001014E-2</v>
      </c>
      <c r="G98" s="17">
        <f>'Historical Data'!G98</f>
        <v>0</v>
      </c>
      <c r="H98" s="30">
        <f t="shared" si="13"/>
        <v>4345.5418839679587</v>
      </c>
      <c r="I98" s="33">
        <f t="shared" si="14"/>
        <v>0.32810000000000106</v>
      </c>
      <c r="J98" s="34">
        <f t="shared" si="15"/>
        <v>7.4999999999999997E-3</v>
      </c>
      <c r="K98" s="13">
        <f t="shared" si="16"/>
        <v>-5.8097188194353382E-2</v>
      </c>
      <c r="L98" s="13">
        <f t="shared" si="17"/>
        <v>-0.22214718819435392</v>
      </c>
      <c r="M98" s="35">
        <f t="shared" si="18"/>
        <v>28785.424907749599</v>
      </c>
      <c r="N98" s="36">
        <f t="shared" si="19"/>
        <v>5309.6254724714672</v>
      </c>
      <c r="O98" s="36">
        <f t="shared" si="20"/>
        <v>6147.6863490514697</v>
      </c>
      <c r="P98" s="36">
        <f t="shared" si="21"/>
        <v>5309.6254724714672</v>
      </c>
      <c r="Q98" s="37">
        <f t="shared" si="22"/>
        <v>11457.311821522937</v>
      </c>
    </row>
    <row r="99" spans="4:17" x14ac:dyDescent="0.25">
      <c r="D99" s="32">
        <f>'Historical Data'!A99</f>
        <v>44524</v>
      </c>
      <c r="E99" s="16">
        <f>'Historical Data'!E99</f>
        <v>2.2939006971240961E-3</v>
      </c>
      <c r="F99" s="16">
        <f>'Historical Data'!F99</f>
        <v>-5.5000000000010041E-3</v>
      </c>
      <c r="G99" s="17">
        <f>'Historical Data'!G99</f>
        <v>0</v>
      </c>
      <c r="H99" s="30">
        <f t="shared" si="13"/>
        <v>4456.7900359008254</v>
      </c>
      <c r="I99" s="33">
        <f t="shared" si="14"/>
        <v>0.24989999999999901</v>
      </c>
      <c r="J99" s="34">
        <f t="shared" si="15"/>
        <v>7.4999999999999997E-3</v>
      </c>
      <c r="K99" s="13">
        <f t="shared" si="16"/>
        <v>8.081252479789891E-2</v>
      </c>
      <c r="L99" s="13">
        <f t="shared" si="17"/>
        <v>-4.4137475202100596E-2</v>
      </c>
      <c r="M99" s="35">
        <f t="shared" si="18"/>
        <v>22147.16009623844</v>
      </c>
      <c r="N99" s="36">
        <f t="shared" si="19"/>
        <v>-535.96615717181703</v>
      </c>
      <c r="O99" s="36">
        <f t="shared" si="20"/>
        <v>-490.57846245968904</v>
      </c>
      <c r="P99" s="36">
        <f t="shared" si="21"/>
        <v>-535.96615717181703</v>
      </c>
      <c r="Q99" s="37">
        <f t="shared" si="22"/>
        <v>-1026.5446196315061</v>
      </c>
    </row>
    <row r="100" spans="4:17" x14ac:dyDescent="0.25">
      <c r="D100" s="32">
        <f>'Historical Data'!A100</f>
        <v>44523</v>
      </c>
      <c r="E100" s="16">
        <f>'Historical Data'!E100</f>
        <v>1.6570786727996278E-3</v>
      </c>
      <c r="F100" s="16">
        <f>'Historical Data'!F100</f>
        <v>-1.799999999999996E-3</v>
      </c>
      <c r="G100" s="17">
        <f>'Historical Data'!G100</f>
        <v>9.9999999999999937E-5</v>
      </c>
      <c r="H100" s="30">
        <f t="shared" si="13"/>
        <v>4453.9583494556846</v>
      </c>
      <c r="I100" s="33">
        <f t="shared" si="14"/>
        <v>0.25360000000000005</v>
      </c>
      <c r="J100" s="34">
        <f t="shared" si="15"/>
        <v>7.6E-3</v>
      </c>
      <c r="K100" s="13">
        <f t="shared" si="16"/>
        <v>7.6654788902073084E-2</v>
      </c>
      <c r="L100" s="13">
        <f t="shared" si="17"/>
        <v>-5.0145211097926939E-2</v>
      </c>
      <c r="M100" s="35">
        <f t="shared" si="18"/>
        <v>22481.77143598564</v>
      </c>
      <c r="N100" s="36">
        <f t="shared" si="19"/>
        <v>-387.17372966723633</v>
      </c>
      <c r="O100" s="36">
        <f t="shared" si="20"/>
        <v>-155.96712271248907</v>
      </c>
      <c r="P100" s="36">
        <f t="shared" si="21"/>
        <v>-387.17372966723633</v>
      </c>
      <c r="Q100" s="37">
        <f t="shared" si="22"/>
        <v>-543.1408523797254</v>
      </c>
    </row>
    <row r="101" spans="4:17" x14ac:dyDescent="0.25">
      <c r="D101" s="32">
        <f>'Historical Data'!A101</f>
        <v>44522</v>
      </c>
      <c r="E101" s="16">
        <f>'Historical Data'!E101</f>
        <v>-3.1971323723489764E-3</v>
      </c>
      <c r="F101" s="16">
        <f>'Historical Data'!F101</f>
        <v>7.0999999999999952E-3</v>
      </c>
      <c r="G101" s="17">
        <f>'Historical Data'!G101</f>
        <v>0</v>
      </c>
      <c r="H101" s="30">
        <f t="shared" si="13"/>
        <v>4432.3736631644369</v>
      </c>
      <c r="I101" s="33">
        <f t="shared" si="14"/>
        <v>0.26250000000000001</v>
      </c>
      <c r="J101" s="34">
        <f t="shared" si="15"/>
        <v>7.4999999999999997E-3</v>
      </c>
      <c r="K101" s="13">
        <f t="shared" si="16"/>
        <v>4.1226873374720009E-2</v>
      </c>
      <c r="L101" s="13">
        <f t="shared" si="17"/>
        <v>-9.0023126625280003E-2</v>
      </c>
      <c r="M101" s="35">
        <f t="shared" si="18"/>
        <v>23259.252524439489</v>
      </c>
      <c r="N101" s="36">
        <f t="shared" si="19"/>
        <v>747.0047651695495</v>
      </c>
      <c r="O101" s="36">
        <f t="shared" si="20"/>
        <v>621.51396574136015</v>
      </c>
      <c r="P101" s="36">
        <f t="shared" si="21"/>
        <v>747.0047651695495</v>
      </c>
      <c r="Q101" s="37">
        <f t="shared" si="22"/>
        <v>1368.5187309109097</v>
      </c>
    </row>
    <row r="102" spans="4:17" x14ac:dyDescent="0.25">
      <c r="D102" s="32">
        <f>'Historical Data'!A102</f>
        <v>44519</v>
      </c>
      <c r="E102" s="16">
        <f>'Historical Data'!E102</f>
        <v>-1.3986489646171663E-3</v>
      </c>
      <c r="F102" s="16">
        <f>'Historical Data'!F102</f>
        <v>2.0000000000100493E-4</v>
      </c>
      <c r="G102" s="17">
        <f>'Historical Data'!G102</f>
        <v>0</v>
      </c>
      <c r="H102" s="30">
        <f t="shared" si="13"/>
        <v>4440.3707815004227</v>
      </c>
      <c r="I102" s="33">
        <f t="shared" si="14"/>
        <v>0.25560000000000105</v>
      </c>
      <c r="J102" s="34">
        <f t="shared" si="15"/>
        <v>7.4999999999999997E-3</v>
      </c>
      <c r="K102" s="13">
        <f t="shared" si="16"/>
        <v>5.2948294310961055E-2</v>
      </c>
      <c r="L102" s="13">
        <f t="shared" si="17"/>
        <v>-7.4851705689039469E-2</v>
      </c>
      <c r="M102" s="35">
        <f t="shared" si="18"/>
        <v>22654.084978368293</v>
      </c>
      <c r="N102" s="36">
        <f t="shared" si="19"/>
        <v>326.79204977705376</v>
      </c>
      <c r="O102" s="36">
        <f t="shared" si="20"/>
        <v>16.346419670164323</v>
      </c>
      <c r="P102" s="36">
        <f t="shared" si="21"/>
        <v>326.79204977705376</v>
      </c>
      <c r="Q102" s="37">
        <f t="shared" si="22"/>
        <v>343.13846944721809</v>
      </c>
    </row>
    <row r="103" spans="4:17" x14ac:dyDescent="0.25">
      <c r="D103" s="32">
        <f>'Historical Data'!A103</f>
        <v>44518</v>
      </c>
      <c r="E103" s="16">
        <f>'Historical Data'!E103</f>
        <v>3.3847551651107199E-3</v>
      </c>
      <c r="F103" s="16">
        <f>'Historical Data'!F103</f>
        <v>3.1999999999990092E-3</v>
      </c>
      <c r="G103" s="17">
        <f>'Historical Data'!G103</f>
        <v>0</v>
      </c>
      <c r="H103" s="30">
        <f t="shared" si="13"/>
        <v>4461.6406184696298</v>
      </c>
      <c r="I103" s="33">
        <f t="shared" si="14"/>
        <v>0.25859999999999905</v>
      </c>
      <c r="J103" s="34">
        <f t="shared" si="15"/>
        <v>7.4999999999999997E-3</v>
      </c>
      <c r="K103" s="13">
        <f t="shared" si="16"/>
        <v>9.0783331589438646E-2</v>
      </c>
      <c r="L103" s="13">
        <f t="shared" si="17"/>
        <v>-3.8516668410560881E-2</v>
      </c>
      <c r="M103" s="35">
        <f t="shared" si="18"/>
        <v>22913.167840434064</v>
      </c>
      <c r="N103" s="36">
        <f t="shared" si="19"/>
        <v>-790.84252473799279</v>
      </c>
      <c r="O103" s="36">
        <f t="shared" si="20"/>
        <v>275.42928173593464</v>
      </c>
      <c r="P103" s="36">
        <f t="shared" si="21"/>
        <v>-790.84252473799279</v>
      </c>
      <c r="Q103" s="37">
        <f t="shared" si="22"/>
        <v>-515.41324300205815</v>
      </c>
    </row>
    <row r="104" spans="4:17" x14ac:dyDescent="0.25">
      <c r="D104" s="32">
        <f>'Historical Data'!A104</f>
        <v>44517</v>
      </c>
      <c r="E104" s="16">
        <f>'Historical Data'!E104</f>
        <v>-2.6016294752068125E-3</v>
      </c>
      <c r="F104" s="16">
        <f>'Historical Data'!F104</f>
        <v>6.8000000000000005E-3</v>
      </c>
      <c r="G104" s="17">
        <f>'Historical Data'!G104</f>
        <v>0</v>
      </c>
      <c r="H104" s="30">
        <f t="shared" si="13"/>
        <v>4435.0216203918399</v>
      </c>
      <c r="I104" s="33">
        <f t="shared" si="14"/>
        <v>0.26219999999999999</v>
      </c>
      <c r="J104" s="34">
        <f t="shared" si="15"/>
        <v>7.4999999999999997E-3</v>
      </c>
      <c r="K104" s="13">
        <f t="shared" si="16"/>
        <v>4.5679522545112469E-2</v>
      </c>
      <c r="L104" s="13">
        <f t="shared" si="17"/>
        <v>-8.5420477454887525E-2</v>
      </c>
      <c r="M104" s="35">
        <f t="shared" si="18"/>
        <v>23235.033652265247</v>
      </c>
      <c r="N104" s="36">
        <f t="shared" si="19"/>
        <v>607.86648435116513</v>
      </c>
      <c r="O104" s="36">
        <f t="shared" si="20"/>
        <v>597.29509356711787</v>
      </c>
      <c r="P104" s="36">
        <f t="shared" si="21"/>
        <v>607.86648435116513</v>
      </c>
      <c r="Q104" s="37">
        <f t="shared" si="22"/>
        <v>1205.161577918283</v>
      </c>
    </row>
    <row r="105" spans="4:17" x14ac:dyDescent="0.25">
      <c r="D105" s="32">
        <f>'Historical Data'!A105</f>
        <v>44516</v>
      </c>
      <c r="E105" s="16">
        <f>'Historical Data'!E105</f>
        <v>3.8652088494062209E-3</v>
      </c>
      <c r="F105" s="16">
        <f>'Historical Data'!F105</f>
        <v>2.9999999999999472E-4</v>
      </c>
      <c r="G105" s="17">
        <f>'Historical Data'!G105</f>
        <v>0</v>
      </c>
      <c r="H105" s="30">
        <f t="shared" si="13"/>
        <v>4463.7769990176812</v>
      </c>
      <c r="I105" s="33">
        <f t="shared" si="14"/>
        <v>0.25570000000000004</v>
      </c>
      <c r="J105" s="34">
        <f t="shared" si="15"/>
        <v>7.4999999999999997E-3</v>
      </c>
      <c r="K105" s="13">
        <f t="shared" si="16"/>
        <v>9.4099095600993138E-2</v>
      </c>
      <c r="L105" s="13">
        <f t="shared" si="17"/>
        <v>-3.3750904399006881E-2</v>
      </c>
      <c r="M105" s="35">
        <f t="shared" si="18"/>
        <v>22653.992041641413</v>
      </c>
      <c r="N105" s="36">
        <f t="shared" si="19"/>
        <v>-903.09974458787474</v>
      </c>
      <c r="O105" s="36">
        <f t="shared" si="20"/>
        <v>16.253482943284325</v>
      </c>
      <c r="P105" s="36">
        <f t="shared" si="21"/>
        <v>-903.09974458787474</v>
      </c>
      <c r="Q105" s="37">
        <f t="shared" si="22"/>
        <v>-886.84626164459041</v>
      </c>
    </row>
    <row r="106" spans="4:17" x14ac:dyDescent="0.25">
      <c r="D106" s="32">
        <f>'Historical Data'!A106</f>
        <v>44515</v>
      </c>
      <c r="E106" s="16">
        <f>'Historical Data'!E106</f>
        <v>-1.0677258507119092E-5</v>
      </c>
      <c r="F106" s="16">
        <f>'Historical Data'!F106</f>
        <v>1.799999999999996E-3</v>
      </c>
      <c r="G106" s="17">
        <f>'Historical Data'!G106</f>
        <v>0</v>
      </c>
      <c r="H106" s="30">
        <f t="shared" si="13"/>
        <v>4446.5425226090947</v>
      </c>
      <c r="I106" s="33">
        <f t="shared" si="14"/>
        <v>0.25719999999999998</v>
      </c>
      <c r="J106" s="34">
        <f t="shared" si="15"/>
        <v>7.4999999999999997E-3</v>
      </c>
      <c r="K106" s="13">
        <f t="shared" si="16"/>
        <v>6.4216972663223487E-2</v>
      </c>
      <c r="L106" s="13">
        <f t="shared" si="17"/>
        <v>-6.4383027336776505E-2</v>
      </c>
      <c r="M106" s="35">
        <f t="shared" si="18"/>
        <v>22797.065024893709</v>
      </c>
      <c r="N106" s="36">
        <f t="shared" si="19"/>
        <v>2.4947240385808982</v>
      </c>
      <c r="O106" s="36">
        <f t="shared" si="20"/>
        <v>159.32646619558</v>
      </c>
      <c r="P106" s="36">
        <f t="shared" si="21"/>
        <v>2.4947240385808982</v>
      </c>
      <c r="Q106" s="37">
        <f t="shared" si="22"/>
        <v>161.82119023416089</v>
      </c>
    </row>
    <row r="107" spans="4:17" x14ac:dyDescent="0.25">
      <c r="D107" s="32">
        <f>'Historical Data'!A107</f>
        <v>44512</v>
      </c>
      <c r="E107" s="16">
        <f>'Historical Data'!E107</f>
        <v>7.7775458335038739E-3</v>
      </c>
      <c r="F107" s="16">
        <f>'Historical Data'!F107</f>
        <v>-1.3100000000000001E-2</v>
      </c>
      <c r="G107" s="17">
        <f>'Historical Data'!G107</f>
        <v>0</v>
      </c>
      <c r="H107" s="30">
        <f t="shared" si="13"/>
        <v>4481.1735575277999</v>
      </c>
      <c r="I107" s="33">
        <f t="shared" si="14"/>
        <v>0.24230000000000002</v>
      </c>
      <c r="J107" s="34">
        <f t="shared" si="15"/>
        <v>7.4999999999999997E-3</v>
      </c>
      <c r="K107" s="13">
        <f t="shared" si="16"/>
        <v>0.12452429126383455</v>
      </c>
      <c r="L107" s="13">
        <f t="shared" si="17"/>
        <v>3.374291263834539E-3</v>
      </c>
      <c r="M107" s="35">
        <f t="shared" si="18"/>
        <v>21434.240562705738</v>
      </c>
      <c r="N107" s="36">
        <f t="shared" si="19"/>
        <v>-1817.2109009935812</v>
      </c>
      <c r="O107" s="36">
        <f t="shared" si="20"/>
        <v>-1203.4979959923912</v>
      </c>
      <c r="P107" s="36">
        <f t="shared" si="21"/>
        <v>-1817.2109009935812</v>
      </c>
      <c r="Q107" s="37">
        <f t="shared" si="22"/>
        <v>-3020.7088969859724</v>
      </c>
    </row>
    <row r="108" spans="4:17" x14ac:dyDescent="0.25">
      <c r="D108" s="32">
        <f>'Historical Data'!A108</f>
        <v>44510</v>
      </c>
      <c r="E108" s="16">
        <f>'Historical Data'!E108</f>
        <v>-8.2258150578944367E-3</v>
      </c>
      <c r="F108" s="16">
        <f>'Historical Data'!F108</f>
        <v>5.8999999999999886E-3</v>
      </c>
      <c r="G108" s="17">
        <f>'Historical Data'!G108</f>
        <v>9.9999999999999991E-5</v>
      </c>
      <c r="H108" s="30">
        <f t="shared" si="13"/>
        <v>4410.0131730217172</v>
      </c>
      <c r="I108" s="33">
        <f t="shared" si="14"/>
        <v>0.26129999999999998</v>
      </c>
      <c r="J108" s="34">
        <f t="shared" si="15"/>
        <v>7.6E-3</v>
      </c>
      <c r="K108" s="13">
        <f t="shared" si="16"/>
        <v>2.2952735753880497E-3</v>
      </c>
      <c r="L108" s="13">
        <f t="shared" si="17"/>
        <v>-0.12835472642461193</v>
      </c>
      <c r="M108" s="35">
        <f t="shared" si="18"/>
        <v>23119.055420314635</v>
      </c>
      <c r="N108" s="36">
        <f t="shared" si="19"/>
        <v>1921.9482742705441</v>
      </c>
      <c r="O108" s="36">
        <f t="shared" si="20"/>
        <v>481.31686161650578</v>
      </c>
      <c r="P108" s="36">
        <f t="shared" si="21"/>
        <v>1921.9482742705441</v>
      </c>
      <c r="Q108" s="37">
        <f t="shared" si="22"/>
        <v>2403.2651358870498</v>
      </c>
    </row>
    <row r="109" spans="4:17" x14ac:dyDescent="0.25">
      <c r="D109" s="32">
        <f>'Historical Data'!A109</f>
        <v>44509</v>
      </c>
      <c r="E109" s="16">
        <f>'Historical Data'!E109</f>
        <v>-3.4987345002870374E-3</v>
      </c>
      <c r="F109" s="16">
        <f>'Historical Data'!F109</f>
        <v>4.300000000000026E-3</v>
      </c>
      <c r="G109" s="17">
        <f>'Historical Data'!G109</f>
        <v>-1.9999999999999993E-4</v>
      </c>
      <c r="H109" s="30">
        <f t="shared" si="13"/>
        <v>4431.0325621583688</v>
      </c>
      <c r="I109" s="33">
        <f t="shared" si="14"/>
        <v>0.25970000000000004</v>
      </c>
      <c r="J109" s="34">
        <f t="shared" si="15"/>
        <v>7.3000000000000001E-3</v>
      </c>
      <c r="K109" s="13">
        <f t="shared" si="16"/>
        <v>3.7548262336733411E-2</v>
      </c>
      <c r="L109" s="13">
        <f t="shared" si="17"/>
        <v>-9.2301737663266603E-2</v>
      </c>
      <c r="M109" s="35">
        <f t="shared" si="18"/>
        <v>22999.432872324316</v>
      </c>
      <c r="N109" s="36">
        <f t="shared" si="19"/>
        <v>817.47361053345958</v>
      </c>
      <c r="O109" s="36">
        <f t="shared" si="20"/>
        <v>361.69431362618707</v>
      </c>
      <c r="P109" s="36">
        <f t="shared" si="21"/>
        <v>817.47361053345958</v>
      </c>
      <c r="Q109" s="37">
        <f t="shared" si="22"/>
        <v>1179.1679241596466</v>
      </c>
    </row>
    <row r="110" spans="4:17" x14ac:dyDescent="0.25">
      <c r="D110" s="32">
        <f>'Historical Data'!A110</f>
        <v>44508</v>
      </c>
      <c r="E110" s="16">
        <f>'Historical Data'!E110</f>
        <v>8.8770055752696031E-4</v>
      </c>
      <c r="F110" s="16">
        <f>'Historical Data'!F110</f>
        <v>4.9000000000009869E-3</v>
      </c>
      <c r="G110" s="17">
        <f>'Historical Data'!G110</f>
        <v>9.9999999999999937E-5</v>
      </c>
      <c r="H110" s="30">
        <f t="shared" si="13"/>
        <v>4450.5372404220943</v>
      </c>
      <c r="I110" s="33">
        <f t="shared" si="14"/>
        <v>0.26030000000000098</v>
      </c>
      <c r="J110" s="34">
        <f t="shared" si="15"/>
        <v>7.6E-3</v>
      </c>
      <c r="K110" s="13">
        <f t="shared" si="16"/>
        <v>7.2084656430312075E-2</v>
      </c>
      <c r="L110" s="13">
        <f t="shared" si="17"/>
        <v>-5.8065343569688413E-2</v>
      </c>
      <c r="M110" s="35">
        <f t="shared" si="18"/>
        <v>23076.184795774454</v>
      </c>
      <c r="N110" s="36">
        <f t="shared" si="19"/>
        <v>-207.40978767458</v>
      </c>
      <c r="O110" s="36">
        <f t="shared" si="20"/>
        <v>438.44623707632491</v>
      </c>
      <c r="P110" s="36">
        <f t="shared" si="21"/>
        <v>-207.40978767458</v>
      </c>
      <c r="Q110" s="37">
        <f t="shared" si="22"/>
        <v>231.0364494017449</v>
      </c>
    </row>
    <row r="111" spans="4:17" x14ac:dyDescent="0.25">
      <c r="D111" s="32">
        <f>'Historical Data'!A111</f>
        <v>44505</v>
      </c>
      <c r="E111" s="16">
        <f>'Historical Data'!E111</f>
        <v>3.7328581257503046E-3</v>
      </c>
      <c r="F111" s="16">
        <f>'Historical Data'!F111</f>
        <v>7.8999999999999904E-3</v>
      </c>
      <c r="G111" s="17">
        <f>'Historical Data'!G111</f>
        <v>9.9999999999999991E-5</v>
      </c>
      <c r="H111" s="30">
        <f t="shared" si="13"/>
        <v>4463.1884896133806</v>
      </c>
      <c r="I111" s="33">
        <f t="shared" si="14"/>
        <v>0.26329999999999998</v>
      </c>
      <c r="J111" s="34">
        <f t="shared" si="15"/>
        <v>7.6E-3</v>
      </c>
      <c r="K111" s="13">
        <f t="shared" si="16"/>
        <v>9.4316517665237409E-2</v>
      </c>
      <c r="L111" s="13">
        <f t="shared" si="17"/>
        <v>-3.733348233476258E-2</v>
      </c>
      <c r="M111" s="35">
        <f t="shared" si="18"/>
        <v>23332.906730001559</v>
      </c>
      <c r="N111" s="36">
        <f t="shared" si="19"/>
        <v>-872.17621383274673</v>
      </c>
      <c r="O111" s="36">
        <f t="shared" si="20"/>
        <v>695.16817130343043</v>
      </c>
      <c r="P111" s="36">
        <f t="shared" si="21"/>
        <v>-872.17621383274673</v>
      </c>
      <c r="Q111" s="37">
        <f t="shared" si="22"/>
        <v>-177.0080425293163</v>
      </c>
    </row>
    <row r="112" spans="4:17" x14ac:dyDescent="0.25">
      <c r="D112" s="32">
        <f>'Historical Data'!A112</f>
        <v>44504</v>
      </c>
      <c r="E112" s="16">
        <f>'Historical Data'!E112</f>
        <v>4.1818919145084621E-3</v>
      </c>
      <c r="F112" s="16">
        <f>'Historical Data'!F112</f>
        <v>1.9999999999990026E-3</v>
      </c>
      <c r="G112" s="17">
        <f>'Historical Data'!G112</f>
        <v>-9.9999999999999991E-5</v>
      </c>
      <c r="H112" s="30">
        <f t="shared" si="13"/>
        <v>4465.185158768134</v>
      </c>
      <c r="I112" s="33">
        <f t="shared" si="14"/>
        <v>0.25739999999999902</v>
      </c>
      <c r="J112" s="34">
        <f t="shared" si="15"/>
        <v>7.3999999999999995E-3</v>
      </c>
      <c r="K112" s="13">
        <f t="shared" si="16"/>
        <v>9.6581329496971152E-2</v>
      </c>
      <c r="L112" s="13">
        <f t="shared" si="17"/>
        <v>-3.2118670503028357E-2</v>
      </c>
      <c r="M112" s="35">
        <f t="shared" si="18"/>
        <v>22797.520638434115</v>
      </c>
      <c r="N112" s="36">
        <f t="shared" si="19"/>
        <v>-977.09222632739693</v>
      </c>
      <c r="O112" s="36">
        <f t="shared" si="20"/>
        <v>159.78207973598546</v>
      </c>
      <c r="P112" s="36">
        <f t="shared" si="21"/>
        <v>-977.09222632739693</v>
      </c>
      <c r="Q112" s="37">
        <f t="shared" si="22"/>
        <v>-817.31014659141147</v>
      </c>
    </row>
    <row r="113" spans="4:17" x14ac:dyDescent="0.25">
      <c r="D113" s="32">
        <f>'Historical Data'!A113</f>
        <v>44503</v>
      </c>
      <c r="E113" s="16">
        <f>'Historical Data'!E113</f>
        <v>6.4612959303769202E-3</v>
      </c>
      <c r="F113" s="16">
        <f>'Historical Data'!F113</f>
        <v>-6.0000000000000053E-3</v>
      </c>
      <c r="G113" s="17">
        <f>'Historical Data'!G113</f>
        <v>0</v>
      </c>
      <c r="H113" s="30">
        <f t="shared" si="13"/>
        <v>4475.3207338710545</v>
      </c>
      <c r="I113" s="33">
        <f t="shared" si="14"/>
        <v>0.24940000000000001</v>
      </c>
      <c r="J113" s="34">
        <f t="shared" si="15"/>
        <v>7.4999999999999997E-3</v>
      </c>
      <c r="K113" s="13">
        <f t="shared" si="16"/>
        <v>0.11399804523234706</v>
      </c>
      <c r="L113" s="13">
        <f t="shared" si="17"/>
        <v>-1.0701954767652941E-2</v>
      </c>
      <c r="M113" s="35">
        <f t="shared" si="18"/>
        <v>22077.19005742083</v>
      </c>
      <c r="N113" s="36">
        <f t="shared" si="19"/>
        <v>-1509.6712575638376</v>
      </c>
      <c r="O113" s="36">
        <f t="shared" si="20"/>
        <v>-560.54850127729878</v>
      </c>
      <c r="P113" s="36">
        <f t="shared" si="21"/>
        <v>-1509.6712575638376</v>
      </c>
      <c r="Q113" s="37">
        <f t="shared" si="22"/>
        <v>-2070.2197588411364</v>
      </c>
    </row>
    <row r="114" spans="4:17" x14ac:dyDescent="0.25">
      <c r="D114" s="32">
        <f>'Historical Data'!A114</f>
        <v>44502</v>
      </c>
      <c r="E114" s="16">
        <f>'Historical Data'!E114</f>
        <v>3.6803672564356127E-3</v>
      </c>
      <c r="F114" s="16">
        <f>'Historical Data'!F114</f>
        <v>-2.8999999999999859E-3</v>
      </c>
      <c r="G114" s="17">
        <f>'Historical Data'!G114</f>
        <v>0</v>
      </c>
      <c r="H114" s="30">
        <f t="shared" si="13"/>
        <v>4462.9550842387944</v>
      </c>
      <c r="I114" s="33">
        <f t="shared" si="14"/>
        <v>0.25250000000000006</v>
      </c>
      <c r="J114" s="34">
        <f t="shared" si="15"/>
        <v>7.4999999999999997E-3</v>
      </c>
      <c r="K114" s="13">
        <f t="shared" si="16"/>
        <v>9.2222911097953345E-2</v>
      </c>
      <c r="L114" s="13">
        <f t="shared" si="17"/>
        <v>-3.4027088902046684E-2</v>
      </c>
      <c r="M114" s="35">
        <f t="shared" si="18"/>
        <v>22371.575873044683</v>
      </c>
      <c r="N114" s="36">
        <f t="shared" si="19"/>
        <v>-859.91180781531148</v>
      </c>
      <c r="O114" s="36">
        <f t="shared" si="20"/>
        <v>-266.16268565344581</v>
      </c>
      <c r="P114" s="36">
        <f t="shared" si="21"/>
        <v>-859.91180781531148</v>
      </c>
      <c r="Q114" s="37">
        <f t="shared" si="22"/>
        <v>-1126.0744934687573</v>
      </c>
    </row>
    <row r="115" spans="4:17" x14ac:dyDescent="0.25">
      <c r="D115" s="32">
        <f>'Historical Data'!A115</f>
        <v>44501</v>
      </c>
      <c r="E115" s="16">
        <f>'Historical Data'!E115</f>
        <v>1.8000686154020507E-3</v>
      </c>
      <c r="F115" s="16">
        <f>'Historical Data'!F115</f>
        <v>2.0000000000000573E-4</v>
      </c>
      <c r="G115" s="17">
        <f>'Historical Data'!G115</f>
        <v>0</v>
      </c>
      <c r="H115" s="30">
        <f t="shared" si="13"/>
        <v>4454.5941671045612</v>
      </c>
      <c r="I115" s="33">
        <f t="shared" si="14"/>
        <v>0.25560000000000005</v>
      </c>
      <c r="J115" s="34">
        <f t="shared" si="15"/>
        <v>7.4999999999999997E-3</v>
      </c>
      <c r="K115" s="13">
        <f t="shared" si="16"/>
        <v>7.7972382108712532E-2</v>
      </c>
      <c r="L115" s="13">
        <f t="shared" si="17"/>
        <v>-4.9827617891287493E-2</v>
      </c>
      <c r="M115" s="35">
        <f t="shared" si="18"/>
        <v>22653.201646556001</v>
      </c>
      <c r="N115" s="36">
        <f t="shared" si="19"/>
        <v>-420.58309657964855</v>
      </c>
      <c r="O115" s="36">
        <f t="shared" si="20"/>
        <v>15.463087857871869</v>
      </c>
      <c r="P115" s="36">
        <f t="shared" si="21"/>
        <v>-420.58309657964855</v>
      </c>
      <c r="Q115" s="37">
        <f t="shared" si="22"/>
        <v>-405.12000872177668</v>
      </c>
    </row>
    <row r="116" spans="4:17" x14ac:dyDescent="0.25">
      <c r="D116" s="32">
        <f>'Historical Data'!A116</f>
        <v>44498</v>
      </c>
      <c r="E116" s="16">
        <f>'Historical Data'!E116</f>
        <v>1.9493431844783693E-3</v>
      </c>
      <c r="F116" s="16">
        <f>'Historical Data'!F116</f>
        <v>-1.1000000000000176E-3</v>
      </c>
      <c r="G116" s="17">
        <f>'Historical Data'!G116</f>
        <v>-9.9999999999999937E-5</v>
      </c>
      <c r="H116" s="30">
        <f t="shared" si="13"/>
        <v>4455.2579299106701</v>
      </c>
      <c r="I116" s="33">
        <f t="shared" si="14"/>
        <v>0.25429999999999997</v>
      </c>
      <c r="J116" s="34">
        <f t="shared" si="15"/>
        <v>7.3999999999999995E-3</v>
      </c>
      <c r="K116" s="13">
        <f t="shared" si="16"/>
        <v>7.8694509874771501E-2</v>
      </c>
      <c r="L116" s="13">
        <f t="shared" si="17"/>
        <v>-4.8455490125228484E-2</v>
      </c>
      <c r="M116" s="35">
        <f t="shared" si="18"/>
        <v>22532.453841310507</v>
      </c>
      <c r="N116" s="36">
        <f t="shared" si="19"/>
        <v>-455.46085621920065</v>
      </c>
      <c r="O116" s="36">
        <f t="shared" si="20"/>
        <v>-105.28471738762164</v>
      </c>
      <c r="P116" s="36">
        <f t="shared" si="21"/>
        <v>-455.46085621920065</v>
      </c>
      <c r="Q116" s="37">
        <f t="shared" si="22"/>
        <v>-560.74557360682229</v>
      </c>
    </row>
    <row r="117" spans="4:17" x14ac:dyDescent="0.25">
      <c r="D117" s="32">
        <f>'Historical Data'!A117</f>
        <v>44497</v>
      </c>
      <c r="E117" s="16">
        <f>'Historical Data'!E117</f>
        <v>9.8293377390326064E-3</v>
      </c>
      <c r="F117" s="16">
        <f>'Historical Data'!F117</f>
        <v>-4.0999999999999925E-3</v>
      </c>
      <c r="G117" s="17">
        <f>'Historical Data'!G117</f>
        <v>0</v>
      </c>
      <c r="H117" s="30">
        <f t="shared" si="13"/>
        <v>4490.2970348970048</v>
      </c>
      <c r="I117" s="33">
        <f t="shared" si="14"/>
        <v>0.25130000000000002</v>
      </c>
      <c r="J117" s="34">
        <f t="shared" si="15"/>
        <v>7.4999999999999997E-3</v>
      </c>
      <c r="K117" s="13">
        <f t="shared" si="16"/>
        <v>0.14067095336322849</v>
      </c>
      <c r="L117" s="13">
        <f t="shared" si="17"/>
        <v>1.5020953363228479E-2</v>
      </c>
      <c r="M117" s="35">
        <f t="shared" si="18"/>
        <v>22207.509094154237</v>
      </c>
      <c r="N117" s="36">
        <f t="shared" si="19"/>
        <v>-2296.6087338209327</v>
      </c>
      <c r="O117" s="36">
        <f t="shared" si="20"/>
        <v>-430.22946454389239</v>
      </c>
      <c r="P117" s="36">
        <f t="shared" si="21"/>
        <v>-2296.6087338209327</v>
      </c>
      <c r="Q117" s="37">
        <f t="shared" si="22"/>
        <v>-2726.8381983648251</v>
      </c>
    </row>
    <row r="118" spans="4:17" x14ac:dyDescent="0.25">
      <c r="D118" s="32">
        <f>'Historical Data'!A118</f>
        <v>44496</v>
      </c>
      <c r="E118" s="16">
        <f>'Historical Data'!E118</f>
        <v>-5.0515979968478453E-3</v>
      </c>
      <c r="F118" s="16">
        <f>'Historical Data'!F118</f>
        <v>7.8000000000000014E-3</v>
      </c>
      <c r="G118" s="17">
        <f>'Historical Data'!G118</f>
        <v>0</v>
      </c>
      <c r="H118" s="30">
        <f t="shared" si="13"/>
        <v>4424.1276148631969</v>
      </c>
      <c r="I118" s="33">
        <f t="shared" si="14"/>
        <v>0.26319999999999999</v>
      </c>
      <c r="J118" s="34">
        <f t="shared" si="15"/>
        <v>7.4999999999999997E-3</v>
      </c>
      <c r="K118" s="13">
        <f t="shared" si="16"/>
        <v>2.731671389480508E-2</v>
      </c>
      <c r="L118" s="13">
        <f t="shared" si="17"/>
        <v>-0.10428328610519491</v>
      </c>
      <c r="M118" s="35">
        <f t="shared" si="18"/>
        <v>23310.877356628043</v>
      </c>
      <c r="N118" s="36">
        <f t="shared" si="19"/>
        <v>1180.2976342182956</v>
      </c>
      <c r="O118" s="36">
        <f t="shared" si="20"/>
        <v>673.13879792991429</v>
      </c>
      <c r="P118" s="36">
        <f t="shared" si="21"/>
        <v>1180.2976342182956</v>
      </c>
      <c r="Q118" s="37">
        <f t="shared" si="22"/>
        <v>1853.4364321482099</v>
      </c>
    </row>
    <row r="119" spans="4:17" x14ac:dyDescent="0.25">
      <c r="D119" s="32">
        <f>'Historical Data'!A119</f>
        <v>44495</v>
      </c>
      <c r="E119" s="16">
        <f>'Historical Data'!E119</f>
        <v>1.8197824144636776E-3</v>
      </c>
      <c r="F119" s="16">
        <f>'Historical Data'!F119</f>
        <v>5.5000000000000049E-3</v>
      </c>
      <c r="G119" s="17">
        <f>'Historical Data'!G119</f>
        <v>0</v>
      </c>
      <c r="H119" s="30">
        <f t="shared" si="13"/>
        <v>4454.6818262863299</v>
      </c>
      <c r="I119" s="33">
        <f t="shared" si="14"/>
        <v>0.26090000000000002</v>
      </c>
      <c r="J119" s="34">
        <f t="shared" si="15"/>
        <v>7.4999999999999997E-3</v>
      </c>
      <c r="K119" s="13">
        <f t="shared" si="16"/>
        <v>7.9162360034572374E-2</v>
      </c>
      <c r="L119" s="13">
        <f t="shared" si="17"/>
        <v>-5.1287639965427637E-2</v>
      </c>
      <c r="M119" s="35">
        <f t="shared" si="18"/>
        <v>23122.312473843747</v>
      </c>
      <c r="N119" s="36">
        <f t="shared" si="19"/>
        <v>-425.18919358265703</v>
      </c>
      <c r="O119" s="36">
        <f t="shared" si="20"/>
        <v>484.57391514561823</v>
      </c>
      <c r="P119" s="36">
        <f t="shared" si="21"/>
        <v>-425.18919358265703</v>
      </c>
      <c r="Q119" s="37">
        <f t="shared" si="22"/>
        <v>59.384721562961204</v>
      </c>
    </row>
    <row r="120" spans="4:17" x14ac:dyDescent="0.25">
      <c r="D120" s="32">
        <f>'Historical Data'!A120</f>
        <v>44494</v>
      </c>
      <c r="E120" s="16">
        <f>'Historical Data'!E120</f>
        <v>4.7481792778718557E-3</v>
      </c>
      <c r="F120" s="16">
        <f>'Historical Data'!F120</f>
        <v>-4.500000000000004E-3</v>
      </c>
      <c r="G120" s="17">
        <f>'Historical Data'!G120</f>
        <v>0</v>
      </c>
      <c r="H120" s="30">
        <f t="shared" si="13"/>
        <v>4467.7032064951927</v>
      </c>
      <c r="I120" s="33">
        <f t="shared" si="14"/>
        <v>0.25090000000000001</v>
      </c>
      <c r="J120" s="34">
        <f t="shared" si="15"/>
        <v>7.4999999999999997E-3</v>
      </c>
      <c r="K120" s="13">
        <f t="shared" si="16"/>
        <v>0.10048460327578937</v>
      </c>
      <c r="L120" s="13">
        <f t="shared" si="17"/>
        <v>-2.4965396724210637E-2</v>
      </c>
      <c r="M120" s="35">
        <f t="shared" si="18"/>
        <v>22223.574323279943</v>
      </c>
      <c r="N120" s="36">
        <f t="shared" si="19"/>
        <v>-1109.4043453207705</v>
      </c>
      <c r="O120" s="36">
        <f t="shared" si="20"/>
        <v>-414.16423541818585</v>
      </c>
      <c r="P120" s="36">
        <f t="shared" si="21"/>
        <v>-1109.4043453207705</v>
      </c>
      <c r="Q120" s="37">
        <f t="shared" si="22"/>
        <v>-1523.5685807389564</v>
      </c>
    </row>
    <row r="121" spans="4:17" x14ac:dyDescent="0.25">
      <c r="D121" s="32">
        <f>'Historical Data'!A121</f>
        <v>44491</v>
      </c>
      <c r="E121" s="16">
        <f>'Historical Data'!E121</f>
        <v>-1.0725793335062406E-3</v>
      </c>
      <c r="F121" s="16">
        <f>'Historical Data'!F121</f>
        <v>5.2999999999999992E-3</v>
      </c>
      <c r="G121" s="17">
        <f>'Historical Data'!G121</f>
        <v>0</v>
      </c>
      <c r="H121" s="30">
        <f t="shared" si="13"/>
        <v>4441.8206794614243</v>
      </c>
      <c r="I121" s="33">
        <f t="shared" si="14"/>
        <v>0.26070000000000004</v>
      </c>
      <c r="J121" s="34">
        <f t="shared" si="15"/>
        <v>7.4999999999999997E-3</v>
      </c>
      <c r="K121" s="13">
        <f t="shared" si="16"/>
        <v>5.6942127285319451E-2</v>
      </c>
      <c r="L121" s="13">
        <f t="shared" si="17"/>
        <v>-7.3407872714680578E-2</v>
      </c>
      <c r="M121" s="35">
        <f t="shared" si="18"/>
        <v>23106.071519971465</v>
      </c>
      <c r="N121" s="36">
        <f t="shared" si="19"/>
        <v>250.60641219647368</v>
      </c>
      <c r="O121" s="36">
        <f t="shared" si="20"/>
        <v>468.33296127333597</v>
      </c>
      <c r="P121" s="36">
        <f t="shared" si="21"/>
        <v>250.60641219647368</v>
      </c>
      <c r="Q121" s="37">
        <f t="shared" si="22"/>
        <v>718.93937346980965</v>
      </c>
    </row>
    <row r="122" spans="4:17" x14ac:dyDescent="0.25">
      <c r="D122" s="32">
        <f>'Historical Data'!A122</f>
        <v>44490</v>
      </c>
      <c r="E122" s="16">
        <f>'Historical Data'!E122</f>
        <v>2.995906256131331E-3</v>
      </c>
      <c r="F122" s="16">
        <f>'Historical Data'!F122</f>
        <v>-3.8999999999999868E-3</v>
      </c>
      <c r="G122" s="17">
        <f>'Historical Data'!G122</f>
        <v>9.9999999999999937E-5</v>
      </c>
      <c r="H122" s="30">
        <f t="shared" si="13"/>
        <v>4459.9115667994511</v>
      </c>
      <c r="I122" s="33">
        <f t="shared" si="14"/>
        <v>0.25150000000000006</v>
      </c>
      <c r="J122" s="34">
        <f t="shared" si="15"/>
        <v>7.6E-3</v>
      </c>
      <c r="K122" s="13">
        <f t="shared" si="16"/>
        <v>8.6862494807940768E-2</v>
      </c>
      <c r="L122" s="13">
        <f t="shared" si="17"/>
        <v>-3.888750519205926E-2</v>
      </c>
      <c r="M122" s="35">
        <f t="shared" si="18"/>
        <v>22291.496948897067</v>
      </c>
      <c r="N122" s="36">
        <f t="shared" si="19"/>
        <v>-699.98861125888652</v>
      </c>
      <c r="O122" s="36">
        <f t="shared" si="20"/>
        <v>-346.24160980106171</v>
      </c>
      <c r="P122" s="36">
        <f t="shared" si="21"/>
        <v>-699.98861125888652</v>
      </c>
      <c r="Q122" s="37">
        <f t="shared" si="22"/>
        <v>-1046.2302210599482</v>
      </c>
    </row>
    <row r="123" spans="4:17" x14ac:dyDescent="0.25">
      <c r="D123" s="32">
        <f>'Historical Data'!A123</f>
        <v>44489</v>
      </c>
      <c r="E123" s="16">
        <f>'Historical Data'!E123</f>
        <v>3.6640167447334893E-3</v>
      </c>
      <c r="F123" s="16">
        <f>'Historical Data'!F123</f>
        <v>-1.1000000000000176E-3</v>
      </c>
      <c r="G123" s="17">
        <f>'Historical Data'!G123</f>
        <v>0</v>
      </c>
      <c r="H123" s="30">
        <f t="shared" si="13"/>
        <v>4462.8823802169645</v>
      </c>
      <c r="I123" s="33">
        <f t="shared" si="14"/>
        <v>0.25429999999999997</v>
      </c>
      <c r="J123" s="34">
        <f t="shared" si="15"/>
        <v>7.4999999999999997E-3</v>
      </c>
      <c r="K123" s="13">
        <f t="shared" si="16"/>
        <v>9.2338826873397437E-2</v>
      </c>
      <c r="L123" s="13">
        <f t="shared" si="17"/>
        <v>-3.4811173126602549E-2</v>
      </c>
      <c r="M123" s="35">
        <f t="shared" si="18"/>
        <v>22531.060085427678</v>
      </c>
      <c r="N123" s="36">
        <f t="shared" si="19"/>
        <v>-856.09153741921182</v>
      </c>
      <c r="O123" s="36">
        <f t="shared" si="20"/>
        <v>-106.67847327045092</v>
      </c>
      <c r="P123" s="36">
        <f t="shared" si="21"/>
        <v>-856.09153741921182</v>
      </c>
      <c r="Q123" s="37">
        <f t="shared" si="22"/>
        <v>-962.77001068966274</v>
      </c>
    </row>
    <row r="124" spans="4:17" x14ac:dyDescent="0.25">
      <c r="D124" s="32">
        <f>'Historical Data'!A124</f>
        <v>44488</v>
      </c>
      <c r="E124" s="16">
        <f>'Historical Data'!E124</f>
        <v>7.3933569005406596E-3</v>
      </c>
      <c r="F124" s="16">
        <f>'Historical Data'!F124</f>
        <v>-3.0999999999999917E-3</v>
      </c>
      <c r="G124" s="17">
        <f>'Historical Data'!G124</f>
        <v>-9.9999999999999937E-5</v>
      </c>
      <c r="H124" s="30">
        <f t="shared" si="13"/>
        <v>4479.465226860375</v>
      </c>
      <c r="I124" s="33">
        <f t="shared" si="14"/>
        <v>0.25230000000000002</v>
      </c>
      <c r="J124" s="34">
        <f t="shared" si="15"/>
        <v>7.3999999999999995E-3</v>
      </c>
      <c r="K124" s="13">
        <f t="shared" si="16"/>
        <v>0.12126889620327716</v>
      </c>
      <c r="L124" s="13">
        <f t="shared" si="17"/>
        <v>-4.8811037967228521E-3</v>
      </c>
      <c r="M124" s="35">
        <f t="shared" si="18"/>
        <v>22320.010574553999</v>
      </c>
      <c r="N124" s="36">
        <f t="shared" si="19"/>
        <v>-1727.4457833115302</v>
      </c>
      <c r="O124" s="36">
        <f t="shared" si="20"/>
        <v>-317.72798414413046</v>
      </c>
      <c r="P124" s="36">
        <f t="shared" si="21"/>
        <v>-1727.4457833115302</v>
      </c>
      <c r="Q124" s="37">
        <f t="shared" si="22"/>
        <v>-2045.1737674556607</v>
      </c>
    </row>
    <row r="125" spans="4:17" x14ac:dyDescent="0.25">
      <c r="D125" s="32">
        <f>'Historical Data'!A125</f>
        <v>44487</v>
      </c>
      <c r="E125" s="16">
        <f>'Historical Data'!E125</f>
        <v>3.3748045900920953E-3</v>
      </c>
      <c r="F125" s="16">
        <f>'Historical Data'!F125</f>
        <v>-1.0000000000001674E-4</v>
      </c>
      <c r="G125" s="17">
        <f>'Historical Data'!G125</f>
        <v>9.9999999999999937E-5</v>
      </c>
      <c r="H125" s="30">
        <f t="shared" si="13"/>
        <v>4461.5963723422574</v>
      </c>
      <c r="I125" s="33">
        <f t="shared" si="14"/>
        <v>0.25529999999999997</v>
      </c>
      <c r="J125" s="34">
        <f t="shared" si="15"/>
        <v>7.6E-3</v>
      </c>
      <c r="K125" s="13">
        <f t="shared" si="16"/>
        <v>9.0414288812903212E-2</v>
      </c>
      <c r="L125" s="13">
        <f t="shared" si="17"/>
        <v>-3.7235711187096773E-2</v>
      </c>
      <c r="M125" s="35">
        <f t="shared" si="18"/>
        <v>22626.293087902104</v>
      </c>
      <c r="N125" s="36">
        <f t="shared" si="19"/>
        <v>-788.51758911146317</v>
      </c>
      <c r="O125" s="36">
        <f t="shared" si="20"/>
        <v>-11.445470796024892</v>
      </c>
      <c r="P125" s="36">
        <f t="shared" si="21"/>
        <v>-788.51758911146317</v>
      </c>
      <c r="Q125" s="37">
        <f t="shared" si="22"/>
        <v>-799.96305990748806</v>
      </c>
    </row>
    <row r="126" spans="4:17" x14ac:dyDescent="0.25">
      <c r="D126" s="32">
        <f>'Historical Data'!A126</f>
        <v>44484</v>
      </c>
      <c r="E126" s="16">
        <f>'Historical Data'!E126</f>
        <v>7.4601307719690535E-3</v>
      </c>
      <c r="F126" s="16">
        <f>'Historical Data'!F126</f>
        <v>-6.9999999999997842E-4</v>
      </c>
      <c r="G126" s="17">
        <f>'Historical Data'!G126</f>
        <v>0</v>
      </c>
      <c r="H126" s="30">
        <f t="shared" si="13"/>
        <v>4479.7621428893299</v>
      </c>
      <c r="I126" s="33">
        <f t="shared" si="14"/>
        <v>0.25470000000000004</v>
      </c>
      <c r="J126" s="34">
        <f t="shared" si="15"/>
        <v>7.4999999999999997E-3</v>
      </c>
      <c r="K126" s="13">
        <f t="shared" si="16"/>
        <v>0.12203732132643524</v>
      </c>
      <c r="L126" s="13">
        <f t="shared" si="17"/>
        <v>-5.3126786735647746E-3</v>
      </c>
      <c r="M126" s="35">
        <f t="shared" si="18"/>
        <v>22537.413205532175</v>
      </c>
      <c r="N126" s="36">
        <f t="shared" si="19"/>
        <v>-1743.0473894812749</v>
      </c>
      <c r="O126" s="36">
        <f t="shared" si="20"/>
        <v>-100.32535316595386</v>
      </c>
      <c r="P126" s="36">
        <f t="shared" si="21"/>
        <v>-1743.0473894812749</v>
      </c>
      <c r="Q126" s="37">
        <f t="shared" si="22"/>
        <v>-1843.3727426472287</v>
      </c>
    </row>
    <row r="127" spans="4:17" x14ac:dyDescent="0.25">
      <c r="D127" s="32">
        <f>'Historical Data'!A127</f>
        <v>44483</v>
      </c>
      <c r="E127" s="16">
        <f>'Historical Data'!E127</f>
        <v>1.706311013337003E-2</v>
      </c>
      <c r="F127" s="16">
        <f>'Historical Data'!F127</f>
        <v>-1.1699999999999017E-2</v>
      </c>
      <c r="G127" s="17">
        <f>'Historical Data'!G127</f>
        <v>0</v>
      </c>
      <c r="H127" s="30">
        <f t="shared" si="13"/>
        <v>4522.4626548879423</v>
      </c>
      <c r="I127" s="33">
        <f t="shared" si="14"/>
        <v>0.243700000000001</v>
      </c>
      <c r="J127" s="34">
        <f t="shared" si="15"/>
        <v>7.4999999999999997E-3</v>
      </c>
      <c r="K127" s="13">
        <f t="shared" si="16"/>
        <v>0.19977744428504796</v>
      </c>
      <c r="L127" s="13">
        <f t="shared" si="17"/>
        <v>7.7927444285047456E-2</v>
      </c>
      <c r="M127" s="35">
        <f t="shared" si="18"/>
        <v>21395.018092009468</v>
      </c>
      <c r="N127" s="36">
        <f t="shared" si="19"/>
        <v>-3986.76785749587</v>
      </c>
      <c r="O127" s="36">
        <f t="shared" si="20"/>
        <v>-1242.720466688661</v>
      </c>
      <c r="P127" s="36">
        <f t="shared" si="21"/>
        <v>-3986.76785749587</v>
      </c>
      <c r="Q127" s="37">
        <f t="shared" si="22"/>
        <v>-5229.4883241845309</v>
      </c>
    </row>
    <row r="128" spans="4:17" x14ac:dyDescent="0.25">
      <c r="D128" s="32">
        <f>'Historical Data'!A128</f>
        <v>44482</v>
      </c>
      <c r="E128" s="16">
        <f>'Historical Data'!E128</f>
        <v>3.0225368623080229E-3</v>
      </c>
      <c r="F128" s="16">
        <f>'Historical Data'!F128</f>
        <v>-7.8999999999999904E-3</v>
      </c>
      <c r="G128" s="17">
        <f>'Historical Data'!G128</f>
        <v>-9.9999999999999937E-5</v>
      </c>
      <c r="H128" s="30">
        <f t="shared" si="13"/>
        <v>4460.0299821865701</v>
      </c>
      <c r="I128" s="33">
        <f t="shared" si="14"/>
        <v>0.24750000000000003</v>
      </c>
      <c r="J128" s="34">
        <f t="shared" si="15"/>
        <v>7.3999999999999995E-3</v>
      </c>
      <c r="K128" s="13">
        <f t="shared" si="16"/>
        <v>8.6060682273214992E-2</v>
      </c>
      <c r="L128" s="13">
        <f t="shared" si="17"/>
        <v>-3.7689317726785021E-2</v>
      </c>
      <c r="M128" s="35">
        <f t="shared" si="18"/>
        <v>21926.619862664258</v>
      </c>
      <c r="N128" s="36">
        <f t="shared" si="19"/>
        <v>-706.21080896499916</v>
      </c>
      <c r="O128" s="36">
        <f t="shared" si="20"/>
        <v>-711.11869603387095</v>
      </c>
      <c r="P128" s="36">
        <f t="shared" si="21"/>
        <v>-706.21080896499916</v>
      </c>
      <c r="Q128" s="37">
        <f t="shared" si="22"/>
        <v>-1417.3295049988701</v>
      </c>
    </row>
    <row r="129" spans="4:17" x14ac:dyDescent="0.25">
      <c r="D129" s="32">
        <f>'Historical Data'!A129</f>
        <v>44481</v>
      </c>
      <c r="E129" s="16">
        <f>'Historical Data'!E129</f>
        <v>-9.2659643753388865E-3</v>
      </c>
      <c r="F129" s="16">
        <f>'Historical Data'!F129</f>
        <v>4.4999999999990048E-3</v>
      </c>
      <c r="G129" s="17">
        <f>'Historical Data'!G129</f>
        <v>9.9999999999999937E-5</v>
      </c>
      <c r="H129" s="30">
        <f t="shared" si="13"/>
        <v>4405.3880554682619</v>
      </c>
      <c r="I129" s="33">
        <f t="shared" si="14"/>
        <v>0.25989999999999902</v>
      </c>
      <c r="J129" s="34">
        <f t="shared" si="15"/>
        <v>7.6E-3</v>
      </c>
      <c r="K129" s="13">
        <f t="shared" si="16"/>
        <v>-6.4690974677259873E-3</v>
      </c>
      <c r="L129" s="13">
        <f t="shared" si="17"/>
        <v>-0.13641909746772549</v>
      </c>
      <c r="M129" s="35">
        <f t="shared" si="18"/>
        <v>22982.367777286094</v>
      </c>
      <c r="N129" s="36">
        <f t="shared" si="19"/>
        <v>2164.9774660984694</v>
      </c>
      <c r="O129" s="36">
        <f t="shared" si="20"/>
        <v>344.62921858796471</v>
      </c>
      <c r="P129" s="36">
        <f t="shared" si="21"/>
        <v>2164.9774660984694</v>
      </c>
      <c r="Q129" s="37">
        <f t="shared" si="22"/>
        <v>2509.6066846864342</v>
      </c>
    </row>
    <row r="130" spans="4:17" x14ac:dyDescent="0.25">
      <c r="D130" s="32">
        <f>'Historical Data'!A130</f>
        <v>44477</v>
      </c>
      <c r="E130" s="16">
        <f>'Historical Data'!E130</f>
        <v>-1.9137407494954628E-3</v>
      </c>
      <c r="F130" s="16">
        <f>'Historical Data'!F130</f>
        <v>-2.4000000000000132E-3</v>
      </c>
      <c r="G130" s="17">
        <f>'Historical Data'!G130</f>
        <v>0</v>
      </c>
      <c r="H130" s="30">
        <f t="shared" si="13"/>
        <v>4438.0803795207012</v>
      </c>
      <c r="I130" s="33">
        <f t="shared" si="14"/>
        <v>0.253</v>
      </c>
      <c r="J130" s="34">
        <f t="shared" si="15"/>
        <v>7.4999999999999997E-3</v>
      </c>
      <c r="K130" s="13">
        <f t="shared" si="16"/>
        <v>4.8107120229415025E-2</v>
      </c>
      <c r="L130" s="13">
        <f t="shared" si="17"/>
        <v>-7.8392879770584983E-2</v>
      </c>
      <c r="M130" s="35">
        <f t="shared" si="18"/>
        <v>22422.728487472115</v>
      </c>
      <c r="N130" s="36">
        <f t="shared" si="19"/>
        <v>447.14240534303826</v>
      </c>
      <c r="O130" s="36">
        <f t="shared" si="20"/>
        <v>-215.01007122601368</v>
      </c>
      <c r="P130" s="36">
        <f t="shared" si="21"/>
        <v>447.14240534303826</v>
      </c>
      <c r="Q130" s="37">
        <f t="shared" si="22"/>
        <v>232.13233411702458</v>
      </c>
    </row>
    <row r="131" spans="4:17" x14ac:dyDescent="0.25">
      <c r="D131" s="32">
        <f>'Historical Data'!A131</f>
        <v>44476</v>
      </c>
      <c r="E131" s="16">
        <f>'Historical Data'!E131</f>
        <v>8.2982892369745098E-3</v>
      </c>
      <c r="F131" s="16">
        <f>'Historical Data'!F131</f>
        <v>-7.1999999999999842E-3</v>
      </c>
      <c r="G131" s="17">
        <f>'Historical Data'!G131</f>
        <v>9.9999999999999991E-5</v>
      </c>
      <c r="H131" s="30">
        <f t="shared" ref="H131:H194" si="23">$B$3 * (1 + E131)</f>
        <v>4483.489089938239</v>
      </c>
      <c r="I131" s="33">
        <f t="shared" ref="I131:I194" si="24">$B$6 +F131</f>
        <v>0.24820000000000003</v>
      </c>
      <c r="J131" s="34">
        <f t="shared" ref="J131:J194" si="25">$B$5 + G131</f>
        <v>7.6E-3</v>
      </c>
      <c r="K131" s="13">
        <f t="shared" ref="K131:K194" si="26">(LN(H131/$B$4) + ((J131 - $B$8) + 0.5*I131^2)*$B$7) / (I131 * SQRT($B$7))</f>
        <v>0.12884329359401014</v>
      </c>
      <c r="L131" s="13">
        <f t="shared" ref="L131:L194" si="27">K131 - I131*SQRT($B$7)</f>
        <v>4.7432935940101284E-3</v>
      </c>
      <c r="M131" s="35">
        <f t="shared" ref="M131:M194" si="28">($B$3*EXP(-$B$8*$B$7)*_xlfn.NORM.DIST(K131, 0, 1, 1) - $B$4*EXP(-J131*$B$7)*_xlfn.NORM.DIST(L131, 0, 1, 1)) * $B$2</f>
        <v>21957.00798412149</v>
      </c>
      <c r="N131" s="36">
        <f t="shared" ref="N131:N194" si="29">$B$18 + $B$17*H131</f>
        <v>-1938.8817480274884</v>
      </c>
      <c r="O131" s="36">
        <f t="shared" ref="O131:O194" si="30">M131-$B$13</f>
        <v>-680.7305745766389</v>
      </c>
      <c r="P131" s="36">
        <f t="shared" ref="P131:P194" si="31">N131-$B$19</f>
        <v>-1938.8817480274884</v>
      </c>
      <c r="Q131" s="37">
        <f t="shared" ref="Q131:Q194" si="32">O131+P131</f>
        <v>-2619.6123226041273</v>
      </c>
    </row>
    <row r="132" spans="4:17" x14ac:dyDescent="0.25">
      <c r="D132" s="32">
        <f>'Historical Data'!A132</f>
        <v>44475</v>
      </c>
      <c r="E132" s="16">
        <f>'Historical Data'!E132</f>
        <v>4.1028874386752623E-3</v>
      </c>
      <c r="F132" s="16">
        <f>'Historical Data'!F132</f>
        <v>-2.7000000000000079E-3</v>
      </c>
      <c r="G132" s="17">
        <f>'Historical Data'!G132</f>
        <v>0</v>
      </c>
      <c r="H132" s="30">
        <f t="shared" si="23"/>
        <v>4464.833858255939</v>
      </c>
      <c r="I132" s="33">
        <f t="shared" si="24"/>
        <v>0.25270000000000004</v>
      </c>
      <c r="J132" s="34">
        <f t="shared" si="25"/>
        <v>7.4999999999999997E-3</v>
      </c>
      <c r="K132" s="13">
        <f t="shared" si="26"/>
        <v>9.5580963970204061E-2</v>
      </c>
      <c r="L132" s="13">
        <f t="shared" si="27"/>
        <v>-3.0769036029795957E-2</v>
      </c>
      <c r="M132" s="35">
        <f t="shared" si="28"/>
        <v>22386.997905803444</v>
      </c>
      <c r="N132" s="36">
        <f t="shared" si="29"/>
        <v>-958.63295938319061</v>
      </c>
      <c r="O132" s="36">
        <f t="shared" si="30"/>
        <v>-250.7406528946849</v>
      </c>
      <c r="P132" s="36">
        <f t="shared" si="31"/>
        <v>-958.63295938319061</v>
      </c>
      <c r="Q132" s="37">
        <f t="shared" si="32"/>
        <v>-1209.3736122778755</v>
      </c>
    </row>
    <row r="133" spans="4:17" x14ac:dyDescent="0.25">
      <c r="D133" s="32">
        <f>'Historical Data'!A133</f>
        <v>44474</v>
      </c>
      <c r="E133" s="16">
        <f>'Historical Data'!E133</f>
        <v>1.0524455523362564E-2</v>
      </c>
      <c r="F133" s="16">
        <f>'Historical Data'!F133</f>
        <v>-9.9999999999990097E-3</v>
      </c>
      <c r="G133" s="17">
        <f>'Historical Data'!G133</f>
        <v>0</v>
      </c>
      <c r="H133" s="30">
        <f t="shared" si="23"/>
        <v>4493.3879386856288</v>
      </c>
      <c r="I133" s="33">
        <f t="shared" si="24"/>
        <v>0.24540000000000101</v>
      </c>
      <c r="J133" s="34">
        <f t="shared" si="25"/>
        <v>7.4999999999999997E-3</v>
      </c>
      <c r="K133" s="13">
        <f t="shared" si="26"/>
        <v>0.14667566403636412</v>
      </c>
      <c r="L133" s="13">
        <f t="shared" si="27"/>
        <v>2.3975664036363614E-2</v>
      </c>
      <c r="M133" s="35">
        <f t="shared" si="28"/>
        <v>21673.567266483267</v>
      </c>
      <c r="N133" s="36">
        <f t="shared" si="29"/>
        <v>-2459.021870586701</v>
      </c>
      <c r="O133" s="36">
        <f t="shared" si="30"/>
        <v>-964.17129221486175</v>
      </c>
      <c r="P133" s="36">
        <f t="shared" si="31"/>
        <v>-2459.021870586701</v>
      </c>
      <c r="Q133" s="37">
        <f t="shared" si="32"/>
        <v>-3423.1931628015627</v>
      </c>
    </row>
    <row r="134" spans="4:17" x14ac:dyDescent="0.25">
      <c r="D134" s="32">
        <f>'Historical Data'!A134</f>
        <v>44473</v>
      </c>
      <c r="E134" s="16">
        <f>'Historical Data'!E134</f>
        <v>-1.2985880322420762E-2</v>
      </c>
      <c r="F134" s="16">
        <f>'Historical Data'!F134</f>
        <v>1.0599999999998999E-2</v>
      </c>
      <c r="G134" s="17">
        <f>'Historical Data'!G134</f>
        <v>0</v>
      </c>
      <c r="H134" s="30">
        <f t="shared" si="23"/>
        <v>4388.8471144171272</v>
      </c>
      <c r="I134" s="33">
        <f t="shared" si="24"/>
        <v>0.26599999999999902</v>
      </c>
      <c r="J134" s="34">
        <f t="shared" si="25"/>
        <v>7.4999999999999997E-3</v>
      </c>
      <c r="K134" s="13">
        <f t="shared" si="26"/>
        <v>-3.1777699247650865E-2</v>
      </c>
      <c r="L134" s="13">
        <f t="shared" si="27"/>
        <v>-0.16477769924765037</v>
      </c>
      <c r="M134" s="35">
        <f t="shared" si="28"/>
        <v>23462.515190259161</v>
      </c>
      <c r="N134" s="36">
        <f t="shared" si="29"/>
        <v>3034.129760990385</v>
      </c>
      <c r="O134" s="36">
        <f t="shared" si="30"/>
        <v>824.77663156103154</v>
      </c>
      <c r="P134" s="36">
        <f t="shared" si="31"/>
        <v>3034.129760990385</v>
      </c>
      <c r="Q134" s="37">
        <f t="shared" si="32"/>
        <v>3858.9063925514165</v>
      </c>
    </row>
    <row r="135" spans="4:17" x14ac:dyDescent="0.25">
      <c r="D135" s="32">
        <f>'Historical Data'!A135</f>
        <v>44470</v>
      </c>
      <c r="E135" s="16">
        <f>'Historical Data'!E135</f>
        <v>1.1491477734391298E-2</v>
      </c>
      <c r="F135" s="16">
        <f>'Historical Data'!F135</f>
        <v>-8.1999999999999851E-3</v>
      </c>
      <c r="G135" s="17">
        <f>'Historical Data'!G135</f>
        <v>0</v>
      </c>
      <c r="H135" s="30">
        <f t="shared" si="23"/>
        <v>4497.6878899789672</v>
      </c>
      <c r="I135" s="33">
        <f t="shared" si="24"/>
        <v>0.24720000000000003</v>
      </c>
      <c r="J135" s="34">
        <f t="shared" si="25"/>
        <v>7.4999999999999997E-3</v>
      </c>
      <c r="K135" s="13">
        <f t="shared" si="26"/>
        <v>0.15424297909676171</v>
      </c>
      <c r="L135" s="13">
        <f t="shared" si="27"/>
        <v>3.0642979096761697E-2</v>
      </c>
      <c r="M135" s="35">
        <f t="shared" si="28"/>
        <v>21818.55241059493</v>
      </c>
      <c r="N135" s="36">
        <f t="shared" si="29"/>
        <v>-2684.9650332504825</v>
      </c>
      <c r="O135" s="36">
        <f t="shared" si="30"/>
        <v>-819.18614810319923</v>
      </c>
      <c r="P135" s="36">
        <f t="shared" si="31"/>
        <v>-2684.9650332504825</v>
      </c>
      <c r="Q135" s="37">
        <f t="shared" si="32"/>
        <v>-3504.1511813536817</v>
      </c>
    </row>
    <row r="136" spans="4:17" x14ac:dyDescent="0.25">
      <c r="D136" s="32">
        <f>'Historical Data'!A136</f>
        <v>44469</v>
      </c>
      <c r="E136" s="16">
        <f>'Historical Data'!E136</f>
        <v>-1.1909731939276913E-2</v>
      </c>
      <c r="F136" s="16">
        <f>'Historical Data'!F136</f>
        <v>1.5000000000000013E-3</v>
      </c>
      <c r="G136" s="17">
        <f>'Historical Data'!G136</f>
        <v>0</v>
      </c>
      <c r="H136" s="30">
        <f t="shared" si="23"/>
        <v>4393.6323050561305</v>
      </c>
      <c r="I136" s="33">
        <f t="shared" si="24"/>
        <v>0.25690000000000002</v>
      </c>
      <c r="J136" s="34">
        <f t="shared" si="25"/>
        <v>7.4999999999999997E-3</v>
      </c>
      <c r="K136" s="13">
        <f t="shared" si="26"/>
        <v>-2.9050367643555144E-2</v>
      </c>
      <c r="L136" s="13">
        <f t="shared" si="27"/>
        <v>-0.15750036764355516</v>
      </c>
      <c r="M136" s="35">
        <f t="shared" si="28"/>
        <v>22671.806596314171</v>
      </c>
      <c r="N136" s="36">
        <f t="shared" si="29"/>
        <v>2782.689446166245</v>
      </c>
      <c r="O136" s="36">
        <f t="shared" si="30"/>
        <v>34.068037616041693</v>
      </c>
      <c r="P136" s="36">
        <f t="shared" si="31"/>
        <v>2782.689446166245</v>
      </c>
      <c r="Q136" s="37">
        <f t="shared" si="32"/>
        <v>2816.7574837822867</v>
      </c>
    </row>
    <row r="137" spans="4:17" x14ac:dyDescent="0.25">
      <c r="D137" s="32">
        <f>'Historical Data'!A137</f>
        <v>44468</v>
      </c>
      <c r="E137" s="16">
        <f>'Historical Data'!E137</f>
        <v>1.5691662282344421E-3</v>
      </c>
      <c r="F137" s="16">
        <f>'Historical Data'!F137</f>
        <v>-3.1000000000000194E-3</v>
      </c>
      <c r="G137" s="17">
        <f>'Historical Data'!G137</f>
        <v>0</v>
      </c>
      <c r="H137" s="30">
        <f t="shared" si="23"/>
        <v>4453.567438858805</v>
      </c>
      <c r="I137" s="33">
        <f t="shared" si="24"/>
        <v>0.25229999999999997</v>
      </c>
      <c r="J137" s="34">
        <f t="shared" si="25"/>
        <v>7.4999999999999997E-3</v>
      </c>
      <c r="K137" s="13">
        <f t="shared" si="26"/>
        <v>7.5504142872017996E-2</v>
      </c>
      <c r="L137" s="13">
        <f t="shared" si="27"/>
        <v>-5.0645857127981989E-2</v>
      </c>
      <c r="M137" s="35">
        <f t="shared" si="28"/>
        <v>22361.607101915615</v>
      </c>
      <c r="N137" s="36">
        <f t="shared" si="29"/>
        <v>-366.63313035521423</v>
      </c>
      <c r="O137" s="36">
        <f t="shared" si="30"/>
        <v>-276.13145678251385</v>
      </c>
      <c r="P137" s="36">
        <f t="shared" si="31"/>
        <v>-366.63313035521423</v>
      </c>
      <c r="Q137" s="37">
        <f t="shared" si="32"/>
        <v>-642.76458713772809</v>
      </c>
    </row>
    <row r="138" spans="4:17" x14ac:dyDescent="0.25">
      <c r="D138" s="32">
        <f>'Historical Data'!A138</f>
        <v>44467</v>
      </c>
      <c r="E138" s="16">
        <f>'Historical Data'!E138</f>
        <v>-2.0364114325326033E-2</v>
      </c>
      <c r="F138" s="16">
        <f>'Historical Data'!F138</f>
        <v>2.6300000000000018E-2</v>
      </c>
      <c r="G138" s="17">
        <f>'Historical Data'!G138</f>
        <v>0</v>
      </c>
      <c r="H138" s="30">
        <f t="shared" si="23"/>
        <v>4356.0391328821488</v>
      </c>
      <c r="I138" s="33">
        <f t="shared" si="24"/>
        <v>0.28170000000000006</v>
      </c>
      <c r="J138" s="34">
        <f t="shared" si="25"/>
        <v>7.4999999999999997E-3</v>
      </c>
      <c r="K138" s="13">
        <f t="shared" si="26"/>
        <v>-7.5647570731091893E-2</v>
      </c>
      <c r="L138" s="13">
        <f t="shared" si="27"/>
        <v>-0.21649757073109194</v>
      </c>
      <c r="M138" s="35">
        <f t="shared" si="28"/>
        <v>24700.711927157248</v>
      </c>
      <c r="N138" s="36">
        <f t="shared" si="29"/>
        <v>4758.0421039306384</v>
      </c>
      <c r="O138" s="36">
        <f t="shared" si="30"/>
        <v>2062.9733684591192</v>
      </c>
      <c r="P138" s="36">
        <f t="shared" si="31"/>
        <v>4758.0421039306384</v>
      </c>
      <c r="Q138" s="37">
        <f t="shared" si="32"/>
        <v>6821.0154723897576</v>
      </c>
    </row>
    <row r="139" spans="4:17" x14ac:dyDescent="0.25">
      <c r="D139" s="32">
        <f>'Historical Data'!A139</f>
        <v>44466</v>
      </c>
      <c r="E139" s="16">
        <f>'Historical Data'!E139</f>
        <v>-2.7763563072890074E-3</v>
      </c>
      <c r="F139" s="16">
        <f>'Historical Data'!F139</f>
        <v>5.7999999999999996E-3</v>
      </c>
      <c r="G139" s="17">
        <f>'Historical Data'!G139</f>
        <v>1.0000000000000005E-4</v>
      </c>
      <c r="H139" s="30">
        <f t="shared" si="23"/>
        <v>4434.2446818075723</v>
      </c>
      <c r="I139" s="33">
        <f t="shared" si="24"/>
        <v>0.26119999999999999</v>
      </c>
      <c r="J139" s="34">
        <f t="shared" si="25"/>
        <v>7.6E-3</v>
      </c>
      <c r="K139" s="13">
        <f t="shared" si="26"/>
        <v>4.4203387956539067E-2</v>
      </c>
      <c r="L139" s="13">
        <f t="shared" si="27"/>
        <v>-8.6396612043460927E-2</v>
      </c>
      <c r="M139" s="35">
        <f t="shared" si="28"/>
        <v>23151.139026696183</v>
      </c>
      <c r="N139" s="36">
        <f t="shared" si="29"/>
        <v>648.69112373646931</v>
      </c>
      <c r="O139" s="36">
        <f t="shared" si="30"/>
        <v>513.4004679980535</v>
      </c>
      <c r="P139" s="36">
        <f t="shared" si="31"/>
        <v>648.69112373646931</v>
      </c>
      <c r="Q139" s="37">
        <f t="shared" si="32"/>
        <v>1162.0915917345228</v>
      </c>
    </row>
    <row r="140" spans="4:17" x14ac:dyDescent="0.25">
      <c r="D140" s="32">
        <f>'Historical Data'!A140</f>
        <v>44463</v>
      </c>
      <c r="E140" s="16">
        <f>'Historical Data'!E140</f>
        <v>1.4610090402744635E-3</v>
      </c>
      <c r="F140" s="16">
        <f>'Historical Data'!F140</f>
        <v>-5.5000000000000049E-3</v>
      </c>
      <c r="G140" s="17">
        <f>'Historical Data'!G140</f>
        <v>0</v>
      </c>
      <c r="H140" s="30">
        <f t="shared" si="23"/>
        <v>4453.086508188394</v>
      </c>
      <c r="I140" s="33">
        <f t="shared" si="24"/>
        <v>0.24990000000000001</v>
      </c>
      <c r="J140" s="34">
        <f t="shared" si="25"/>
        <v>7.4999999999999997E-3</v>
      </c>
      <c r="K140" s="13">
        <f t="shared" si="26"/>
        <v>7.4159216126129857E-2</v>
      </c>
      <c r="L140" s="13">
        <f t="shared" si="27"/>
        <v>-5.0790783873870149E-2</v>
      </c>
      <c r="M140" s="35">
        <f t="shared" si="28"/>
        <v>22149.369210324312</v>
      </c>
      <c r="N140" s="36">
        <f t="shared" si="29"/>
        <v>-341.36237976251869</v>
      </c>
      <c r="O140" s="36">
        <f t="shared" si="30"/>
        <v>-488.36934837381705</v>
      </c>
      <c r="P140" s="36">
        <f t="shared" si="31"/>
        <v>-341.36237976251869</v>
      </c>
      <c r="Q140" s="37">
        <f t="shared" si="32"/>
        <v>-829.73172813633573</v>
      </c>
    </row>
    <row r="141" spans="4:17" x14ac:dyDescent="0.25">
      <c r="D141" s="32">
        <f>'Historical Data'!A141</f>
        <v>44462</v>
      </c>
      <c r="E141" s="16">
        <f>'Historical Data'!E141</f>
        <v>1.2134751708511082E-2</v>
      </c>
      <c r="F141" s="16">
        <f>'Historical Data'!F141</f>
        <v>-1.6800000000000009E-2</v>
      </c>
      <c r="G141" s="17">
        <f>'Historical Data'!G141</f>
        <v>0</v>
      </c>
      <c r="H141" s="30">
        <f t="shared" si="23"/>
        <v>4500.5482655995484</v>
      </c>
      <c r="I141" s="33">
        <f t="shared" si="24"/>
        <v>0.23860000000000001</v>
      </c>
      <c r="J141" s="34">
        <f t="shared" si="25"/>
        <v>7.4999999999999997E-3</v>
      </c>
      <c r="K141" s="13">
        <f t="shared" si="26"/>
        <v>0.16075407261735475</v>
      </c>
      <c r="L141" s="13">
        <f t="shared" si="27"/>
        <v>4.1454072617354745E-2</v>
      </c>
      <c r="M141" s="35">
        <f t="shared" si="28"/>
        <v>21042.777206707571</v>
      </c>
      <c r="N141" s="36">
        <f t="shared" si="29"/>
        <v>-2835.2649483034038</v>
      </c>
      <c r="O141" s="36">
        <f t="shared" si="30"/>
        <v>-1594.9613519905579</v>
      </c>
      <c r="P141" s="36">
        <f t="shared" si="31"/>
        <v>-2835.2649483034038</v>
      </c>
      <c r="Q141" s="37">
        <f t="shared" si="32"/>
        <v>-4430.2263002939617</v>
      </c>
    </row>
    <row r="142" spans="4:17" x14ac:dyDescent="0.25">
      <c r="D142" s="32">
        <f>'Historical Data'!A142</f>
        <v>44461</v>
      </c>
      <c r="E142" s="16">
        <f>'Historical Data'!E142</f>
        <v>9.5195662109373025E-3</v>
      </c>
      <c r="F142" s="16">
        <f>'Historical Data'!F142</f>
        <v>-2.4199999999999972E-2</v>
      </c>
      <c r="G142" s="17">
        <f>'Historical Data'!G142</f>
        <v>0</v>
      </c>
      <c r="H142" s="30">
        <f t="shared" si="23"/>
        <v>4488.9196079178919</v>
      </c>
      <c r="I142" s="33">
        <f t="shared" si="24"/>
        <v>0.23120000000000004</v>
      </c>
      <c r="J142" s="34">
        <f t="shared" si="25"/>
        <v>7.4999999999999997E-3</v>
      </c>
      <c r="K142" s="13">
        <f t="shared" si="26"/>
        <v>0.13975969432604909</v>
      </c>
      <c r="L142" s="13">
        <f t="shared" si="27"/>
        <v>2.4159694326049072E-2</v>
      </c>
      <c r="M142" s="35">
        <f t="shared" si="28"/>
        <v>20426.604646766646</v>
      </c>
      <c r="N142" s="36">
        <f t="shared" si="29"/>
        <v>-2224.2311214322981</v>
      </c>
      <c r="O142" s="36">
        <f t="shared" si="30"/>
        <v>-2211.1339119314835</v>
      </c>
      <c r="P142" s="36">
        <f t="shared" si="31"/>
        <v>-2224.2311214322981</v>
      </c>
      <c r="Q142" s="37">
        <f t="shared" si="32"/>
        <v>-4435.3650333637815</v>
      </c>
    </row>
    <row r="143" spans="4:17" x14ac:dyDescent="0.25">
      <c r="D143" s="32">
        <f>'Historical Data'!A143</f>
        <v>44460</v>
      </c>
      <c r="E143" s="16">
        <f>'Historical Data'!E143</f>
        <v>-8.1234954896236555E-4</v>
      </c>
      <c r="F143" s="16">
        <f>'Historical Data'!F143</f>
        <v>-9.3000000000000305E-3</v>
      </c>
      <c r="G143" s="17">
        <f>'Historical Data'!G143</f>
        <v>-1.0000000000000005E-4</v>
      </c>
      <c r="H143" s="30">
        <f t="shared" si="23"/>
        <v>4442.9778146190793</v>
      </c>
      <c r="I143" s="33">
        <f t="shared" si="24"/>
        <v>0.24609999999999999</v>
      </c>
      <c r="J143" s="34">
        <f t="shared" si="25"/>
        <v>7.3999999999999995E-3</v>
      </c>
      <c r="K143" s="13">
        <f t="shared" si="26"/>
        <v>5.4717363399762686E-2</v>
      </c>
      <c r="L143" s="13">
        <f t="shared" si="27"/>
        <v>-6.8332636600237306E-2</v>
      </c>
      <c r="M143" s="35">
        <f t="shared" si="28"/>
        <v>21808.71885758861</v>
      </c>
      <c r="N143" s="36">
        <f t="shared" si="29"/>
        <v>189.80414739987464</v>
      </c>
      <c r="O143" s="36">
        <f t="shared" si="30"/>
        <v>-829.01970110951879</v>
      </c>
      <c r="P143" s="36">
        <f t="shared" si="31"/>
        <v>189.80414739987464</v>
      </c>
      <c r="Q143" s="37">
        <f t="shared" si="32"/>
        <v>-639.21555370964415</v>
      </c>
    </row>
    <row r="144" spans="4:17" x14ac:dyDescent="0.25">
      <c r="D144" s="32">
        <f>'Historical Data'!A144</f>
        <v>44459</v>
      </c>
      <c r="E144" s="16">
        <f>'Historical Data'!E144</f>
        <v>-1.6977254629493954E-2</v>
      </c>
      <c r="F144" s="16">
        <f>'Historical Data'!F144</f>
        <v>3.1800000000000023E-2</v>
      </c>
      <c r="G144" s="17">
        <f>'Historical Data'!G144</f>
        <v>0</v>
      </c>
      <c r="H144" s="30">
        <f t="shared" si="23"/>
        <v>4371.0991093370385</v>
      </c>
      <c r="I144" s="33">
        <f t="shared" si="24"/>
        <v>0.28720000000000001</v>
      </c>
      <c r="J144" s="34">
        <f t="shared" si="25"/>
        <v>7.4999999999999997E-3</v>
      </c>
      <c r="K144" s="13">
        <f t="shared" si="26"/>
        <v>-4.7441088953825795E-2</v>
      </c>
      <c r="L144" s="13">
        <f t="shared" si="27"/>
        <v>-0.19104108895382579</v>
      </c>
      <c r="M144" s="35">
        <f t="shared" si="28"/>
        <v>25271.81185799334</v>
      </c>
      <c r="N144" s="36">
        <f t="shared" si="29"/>
        <v>3966.7078590215533</v>
      </c>
      <c r="O144" s="36">
        <f t="shared" si="30"/>
        <v>2634.0732992952107</v>
      </c>
      <c r="P144" s="36">
        <f t="shared" si="31"/>
        <v>3966.7078590215533</v>
      </c>
      <c r="Q144" s="37">
        <f t="shared" si="32"/>
        <v>6600.781158316764</v>
      </c>
    </row>
    <row r="145" spans="4:17" x14ac:dyDescent="0.25">
      <c r="D145" s="32">
        <f>'Historical Data'!A145</f>
        <v>44456</v>
      </c>
      <c r="E145" s="16">
        <f>'Historical Data'!E145</f>
        <v>-9.1109248393406173E-3</v>
      </c>
      <c r="F145" s="16">
        <f>'Historical Data'!F145</f>
        <v>1.4100000000000001E-2</v>
      </c>
      <c r="G145" s="17">
        <f>'Historical Data'!G145</f>
        <v>0</v>
      </c>
      <c r="H145" s="30">
        <f t="shared" si="23"/>
        <v>4406.0774527186368</v>
      </c>
      <c r="I145" s="33">
        <f t="shared" si="24"/>
        <v>0.26950000000000002</v>
      </c>
      <c r="J145" s="34">
        <f t="shared" si="25"/>
        <v>7.4999999999999997E-3</v>
      </c>
      <c r="K145" s="13">
        <f t="shared" si="26"/>
        <v>-5.4843707928475881E-4</v>
      </c>
      <c r="L145" s="13">
        <f t="shared" si="27"/>
        <v>-0.13529843707928477</v>
      </c>
      <c r="M145" s="35">
        <f t="shared" si="28"/>
        <v>23830.718683294457</v>
      </c>
      <c r="N145" s="36">
        <f t="shared" si="29"/>
        <v>2128.7527313386381</v>
      </c>
      <c r="O145" s="36">
        <f t="shared" si="30"/>
        <v>1192.9801245963281</v>
      </c>
      <c r="P145" s="36">
        <f t="shared" si="31"/>
        <v>2128.7527313386381</v>
      </c>
      <c r="Q145" s="37">
        <f t="shared" si="32"/>
        <v>3321.7328559349662</v>
      </c>
    </row>
    <row r="146" spans="4:17" x14ac:dyDescent="0.25">
      <c r="D146" s="32">
        <f>'Historical Data'!A146</f>
        <v>44455</v>
      </c>
      <c r="E146" s="16">
        <f>'Historical Data'!E146</f>
        <v>-1.5510969268194286E-3</v>
      </c>
      <c r="F146" s="16">
        <f>'Historical Data'!F146</f>
        <v>5.0000000000000044E-4</v>
      </c>
      <c r="G146" s="17">
        <f>'Historical Data'!G146</f>
        <v>0</v>
      </c>
      <c r="H146" s="30">
        <f t="shared" si="23"/>
        <v>4439.6929079161746</v>
      </c>
      <c r="I146" s="33">
        <f t="shared" si="24"/>
        <v>0.25590000000000002</v>
      </c>
      <c r="J146" s="34">
        <f t="shared" si="25"/>
        <v>7.4999999999999997E-3</v>
      </c>
      <c r="K146" s="13">
        <f t="shared" si="26"/>
        <v>5.1842908377997189E-2</v>
      </c>
      <c r="L146" s="13">
        <f t="shared" si="27"/>
        <v>-7.6107091622002826E-2</v>
      </c>
      <c r="M146" s="35">
        <f t="shared" si="28"/>
        <v>22680.329475273582</v>
      </c>
      <c r="N146" s="36">
        <f t="shared" si="29"/>
        <v>362.41126754553989</v>
      </c>
      <c r="O146" s="36">
        <f t="shared" si="30"/>
        <v>42.590916575452866</v>
      </c>
      <c r="P146" s="36">
        <f t="shared" si="31"/>
        <v>362.41126754553989</v>
      </c>
      <c r="Q146" s="37">
        <f t="shared" si="32"/>
        <v>405.00218412099275</v>
      </c>
    </row>
    <row r="147" spans="4:17" x14ac:dyDescent="0.25">
      <c r="D147" s="32">
        <f>'Historical Data'!A147</f>
        <v>44454</v>
      </c>
      <c r="E147" s="16">
        <f>'Historical Data'!E147</f>
        <v>8.4739086888510062E-3</v>
      </c>
      <c r="F147" s="16">
        <f>'Historical Data'!F147</f>
        <v>-7.9000000000000181E-3</v>
      </c>
      <c r="G147" s="17">
        <f>'Historical Data'!G147</f>
        <v>0</v>
      </c>
      <c r="H147" s="30">
        <f t="shared" si="23"/>
        <v>4484.2699976367585</v>
      </c>
      <c r="I147" s="33">
        <f t="shared" si="24"/>
        <v>0.2475</v>
      </c>
      <c r="J147" s="34">
        <f t="shared" si="25"/>
        <v>7.4999999999999997E-3</v>
      </c>
      <c r="K147" s="13">
        <f t="shared" si="26"/>
        <v>0.13006252867269286</v>
      </c>
      <c r="L147" s="13">
        <f t="shared" si="27"/>
        <v>6.3125286726928576E-3</v>
      </c>
      <c r="M147" s="35">
        <f t="shared" si="28"/>
        <v>21887.540723701659</v>
      </c>
      <c r="N147" s="36">
        <f t="shared" si="29"/>
        <v>-1979.9149465721857</v>
      </c>
      <c r="O147" s="36">
        <f t="shared" si="30"/>
        <v>-750.19783499647019</v>
      </c>
      <c r="P147" s="36">
        <f t="shared" si="31"/>
        <v>-1979.9149465721857</v>
      </c>
      <c r="Q147" s="37">
        <f t="shared" si="32"/>
        <v>-2730.1127815686559</v>
      </c>
    </row>
    <row r="148" spans="4:17" x14ac:dyDescent="0.25">
      <c r="D148" s="32">
        <f>'Historical Data'!A148</f>
        <v>44453</v>
      </c>
      <c r="E148" s="16">
        <f>'Historical Data'!E148</f>
        <v>-5.7465991456183696E-3</v>
      </c>
      <c r="F148" s="16">
        <f>'Historical Data'!F148</f>
        <v>8.0000000000099436E-4</v>
      </c>
      <c r="G148" s="17">
        <f>'Historical Data'!G148</f>
        <v>-1.9999999999999993E-4</v>
      </c>
      <c r="H148" s="30">
        <f t="shared" si="23"/>
        <v>4421.0372297050853</v>
      </c>
      <c r="I148" s="33">
        <f t="shared" si="24"/>
        <v>0.25620000000000098</v>
      </c>
      <c r="J148" s="34">
        <f t="shared" si="25"/>
        <v>7.3000000000000001E-3</v>
      </c>
      <c r="K148" s="13">
        <f t="shared" si="26"/>
        <v>1.8670028276335057E-2</v>
      </c>
      <c r="L148" s="13">
        <f t="shared" si="27"/>
        <v>-0.10942997172366543</v>
      </c>
      <c r="M148" s="35">
        <f t="shared" si="28"/>
        <v>22675.064491782177</v>
      </c>
      <c r="N148" s="36">
        <f t="shared" si="29"/>
        <v>1342.6835192758008</v>
      </c>
      <c r="O148" s="36">
        <f t="shared" si="30"/>
        <v>37.325933084048302</v>
      </c>
      <c r="P148" s="36">
        <f t="shared" si="31"/>
        <v>1342.6835192758008</v>
      </c>
      <c r="Q148" s="37">
        <f t="shared" si="32"/>
        <v>1380.0094523598491</v>
      </c>
    </row>
    <row r="149" spans="4:17" x14ac:dyDescent="0.25">
      <c r="D149" s="32">
        <f>'Historical Data'!A149</f>
        <v>44452</v>
      </c>
      <c r="E149" s="16">
        <f>'Historical Data'!E149</f>
        <v>2.2765095613401787E-3</v>
      </c>
      <c r="F149" s="16">
        <f>'Historical Data'!F149</f>
        <v>-8.3999999999999908E-3</v>
      </c>
      <c r="G149" s="17">
        <f>'Historical Data'!G149</f>
        <v>9.9999999999999937E-5</v>
      </c>
      <c r="H149" s="30">
        <f t="shared" si="23"/>
        <v>4456.7127046503601</v>
      </c>
      <c r="I149" s="33">
        <f t="shared" si="24"/>
        <v>0.24700000000000003</v>
      </c>
      <c r="J149" s="34">
        <f t="shared" si="25"/>
        <v>7.6E-3</v>
      </c>
      <c r="K149" s="13">
        <f t="shared" si="26"/>
        <v>8.0364754975009417E-2</v>
      </c>
      <c r="L149" s="13">
        <f t="shared" si="27"/>
        <v>-4.3135245024990596E-2</v>
      </c>
      <c r="M149" s="35">
        <f t="shared" si="28"/>
        <v>21895.733489537815</v>
      </c>
      <c r="N149" s="36">
        <f t="shared" si="29"/>
        <v>-531.90274665600737</v>
      </c>
      <c r="O149" s="36">
        <f t="shared" si="30"/>
        <v>-742.00506916031372</v>
      </c>
      <c r="P149" s="36">
        <f t="shared" si="31"/>
        <v>-531.90274665600737</v>
      </c>
      <c r="Q149" s="37">
        <f t="shared" si="32"/>
        <v>-1273.9078158163211</v>
      </c>
    </row>
    <row r="150" spans="4:17" x14ac:dyDescent="0.25">
      <c r="D150" s="32">
        <f>'Historical Data'!A150</f>
        <v>44449</v>
      </c>
      <c r="E150" s="16">
        <f>'Historical Data'!E150</f>
        <v>-7.7226435922087555E-3</v>
      </c>
      <c r="F150" s="16">
        <f>'Historical Data'!F150</f>
        <v>1.2499999999999012E-2</v>
      </c>
      <c r="G150" s="17">
        <f>'Historical Data'!G150</f>
        <v>9.9999999999999991E-5</v>
      </c>
      <c r="H150" s="30">
        <f t="shared" si="23"/>
        <v>4412.2505702293211</v>
      </c>
      <c r="I150" s="33">
        <f t="shared" si="24"/>
        <v>0.26789999999999903</v>
      </c>
      <c r="J150" s="34">
        <f t="shared" si="25"/>
        <v>7.6E-3</v>
      </c>
      <c r="K150" s="13">
        <f t="shared" si="26"/>
        <v>9.2846855309412502E-3</v>
      </c>
      <c r="L150" s="13">
        <f t="shared" si="27"/>
        <v>-0.12466531446905826</v>
      </c>
      <c r="M150" s="35">
        <f t="shared" si="28"/>
        <v>23709.662997718875</v>
      </c>
      <c r="N150" s="36">
        <f t="shared" si="29"/>
        <v>1804.3830818451534</v>
      </c>
      <c r="O150" s="36">
        <f t="shared" si="30"/>
        <v>1071.9244390207459</v>
      </c>
      <c r="P150" s="36">
        <f t="shared" si="31"/>
        <v>1804.3830818451534</v>
      </c>
      <c r="Q150" s="37">
        <f t="shared" si="32"/>
        <v>2876.3075208658993</v>
      </c>
    </row>
    <row r="151" spans="4:17" x14ac:dyDescent="0.25">
      <c r="D151" s="32">
        <f>'Historical Data'!A151</f>
        <v>44448</v>
      </c>
      <c r="E151" s="16">
        <f>'Historical Data'!E151</f>
        <v>-4.6055998245485563E-3</v>
      </c>
      <c r="F151" s="16">
        <f>'Historical Data'!F151</f>
        <v>4.699999999999982E-3</v>
      </c>
      <c r="G151" s="17">
        <f>'Historical Data'!G151</f>
        <v>-9.9999999999999991E-5</v>
      </c>
      <c r="H151" s="30">
        <f t="shared" si="23"/>
        <v>4426.1107858761607</v>
      </c>
      <c r="I151" s="33">
        <f t="shared" si="24"/>
        <v>0.2601</v>
      </c>
      <c r="J151" s="34">
        <f t="shared" si="25"/>
        <v>7.3999999999999995E-3</v>
      </c>
      <c r="K151" s="13">
        <f t="shared" si="26"/>
        <v>2.9336893300354515E-2</v>
      </c>
      <c r="L151" s="13">
        <f t="shared" si="27"/>
        <v>-0.10071310669964548</v>
      </c>
      <c r="M151" s="35">
        <f t="shared" si="28"/>
        <v>23033.97999124329</v>
      </c>
      <c r="N151" s="36">
        <f t="shared" si="29"/>
        <v>1076.0908885590325</v>
      </c>
      <c r="O151" s="36">
        <f t="shared" si="30"/>
        <v>396.24143254516093</v>
      </c>
      <c r="P151" s="36">
        <f t="shared" si="31"/>
        <v>1076.0908885590325</v>
      </c>
      <c r="Q151" s="37">
        <f t="shared" si="32"/>
        <v>1472.3323211041934</v>
      </c>
    </row>
    <row r="152" spans="4:17" x14ac:dyDescent="0.25">
      <c r="D152" s="32">
        <f>'Historical Data'!A152</f>
        <v>44447</v>
      </c>
      <c r="E152" s="16">
        <f>'Historical Data'!E152</f>
        <v>-1.3185753191903293E-3</v>
      </c>
      <c r="F152" s="16">
        <f>'Historical Data'!F152</f>
        <v>6.0000000000001719E-4</v>
      </c>
      <c r="G152" s="17">
        <f>'Historical Data'!G152</f>
        <v>0</v>
      </c>
      <c r="H152" s="30">
        <f t="shared" si="23"/>
        <v>4440.7268361714414</v>
      </c>
      <c r="I152" s="33">
        <f t="shared" si="24"/>
        <v>0.25600000000000001</v>
      </c>
      <c r="J152" s="34">
        <f t="shared" si="25"/>
        <v>7.4999999999999997E-3</v>
      </c>
      <c r="K152" s="13">
        <f t="shared" si="26"/>
        <v>5.3691832776880694E-2</v>
      </c>
      <c r="L152" s="13">
        <f t="shared" si="27"/>
        <v>-7.4308167223119309E-2</v>
      </c>
      <c r="M152" s="35">
        <f t="shared" si="28"/>
        <v>22689.644048579976</v>
      </c>
      <c r="N152" s="36">
        <f t="shared" si="29"/>
        <v>308.08297310082708</v>
      </c>
      <c r="O152" s="36">
        <f t="shared" si="30"/>
        <v>51.905489881846734</v>
      </c>
      <c r="P152" s="36">
        <f t="shared" si="31"/>
        <v>308.08297310082708</v>
      </c>
      <c r="Q152" s="37">
        <f t="shared" si="32"/>
        <v>359.98846298267381</v>
      </c>
    </row>
    <row r="153" spans="4:17" x14ac:dyDescent="0.25">
      <c r="D153" s="32">
        <f>'Historical Data'!A153</f>
        <v>44446</v>
      </c>
      <c r="E153" s="16">
        <f>'Historical Data'!E153</f>
        <v>-3.3954884101398131E-3</v>
      </c>
      <c r="F153" s="16">
        <f>'Historical Data'!F153</f>
        <v>1.21E-2</v>
      </c>
      <c r="G153" s="17">
        <f>'Historical Data'!G153</f>
        <v>0</v>
      </c>
      <c r="H153" s="30">
        <f t="shared" si="23"/>
        <v>4431.4916551903561</v>
      </c>
      <c r="I153" s="33">
        <f t="shared" si="24"/>
        <v>0.26750000000000002</v>
      </c>
      <c r="J153" s="34">
        <f t="shared" si="25"/>
        <v>7.4999999999999997E-3</v>
      </c>
      <c r="K153" s="13">
        <f t="shared" si="26"/>
        <v>4.144497260948047E-2</v>
      </c>
      <c r="L153" s="13">
        <f t="shared" si="27"/>
        <v>-9.2305027390519545E-2</v>
      </c>
      <c r="M153" s="35">
        <f t="shared" si="28"/>
        <v>23701.023978692047</v>
      </c>
      <c r="N153" s="36">
        <f t="shared" si="29"/>
        <v>793.35032993610366</v>
      </c>
      <c r="O153" s="36">
        <f t="shared" si="30"/>
        <v>1063.2854199939175</v>
      </c>
      <c r="P153" s="36">
        <f t="shared" si="31"/>
        <v>793.35032993610366</v>
      </c>
      <c r="Q153" s="37">
        <f t="shared" si="32"/>
        <v>1856.6357499300211</v>
      </c>
    </row>
    <row r="154" spans="4:17" x14ac:dyDescent="0.25">
      <c r="D154" s="32">
        <f>'Historical Data'!A154</f>
        <v>44442</v>
      </c>
      <c r="E154" s="16">
        <f>'Historical Data'!E154</f>
        <v>-3.3502683520858501E-4</v>
      </c>
      <c r="F154" s="16">
        <f>'Historical Data'!F154</f>
        <v>1.9000000000009842E-3</v>
      </c>
      <c r="G154" s="17">
        <f>'Historical Data'!G154</f>
        <v>0</v>
      </c>
      <c r="H154" s="30">
        <f t="shared" si="23"/>
        <v>4445.1002730248301</v>
      </c>
      <c r="I154" s="33">
        <f t="shared" si="24"/>
        <v>0.25730000000000097</v>
      </c>
      <c r="J154" s="34">
        <f t="shared" si="25"/>
        <v>7.4999999999999997E-3</v>
      </c>
      <c r="K154" s="13">
        <f t="shared" si="26"/>
        <v>6.1720390833761907E-2</v>
      </c>
      <c r="L154" s="13">
        <f t="shared" si="27"/>
        <v>-6.6929609166238579E-2</v>
      </c>
      <c r="M154" s="35">
        <f t="shared" si="28"/>
        <v>22805.839192414853</v>
      </c>
      <c r="N154" s="36">
        <f t="shared" si="29"/>
        <v>78.278473711281549</v>
      </c>
      <c r="O154" s="36">
        <f t="shared" si="30"/>
        <v>168.10063371672368</v>
      </c>
      <c r="P154" s="36">
        <f t="shared" si="31"/>
        <v>78.278473711281549</v>
      </c>
      <c r="Q154" s="37">
        <f t="shared" si="32"/>
        <v>246.37910742800523</v>
      </c>
    </row>
    <row r="155" spans="4:17" x14ac:dyDescent="0.25">
      <c r="D155" s="32">
        <f>'Historical Data'!A155</f>
        <v>44441</v>
      </c>
      <c r="E155" s="16">
        <f>'Historical Data'!E155</f>
        <v>2.8425606033477546E-3</v>
      </c>
      <c r="F155" s="16">
        <f>'Historical Data'!F155</f>
        <v>5.0000000000000044E-4</v>
      </c>
      <c r="G155" s="17">
        <f>'Historical Data'!G155</f>
        <v>0</v>
      </c>
      <c r="H155" s="30">
        <f t="shared" si="23"/>
        <v>4459.2297015532404</v>
      </c>
      <c r="I155" s="33">
        <f t="shared" si="24"/>
        <v>0.25590000000000002</v>
      </c>
      <c r="J155" s="34">
        <f t="shared" si="25"/>
        <v>7.4999999999999997E-3</v>
      </c>
      <c r="K155" s="13">
        <f t="shared" si="26"/>
        <v>8.6159667196380824E-2</v>
      </c>
      <c r="L155" s="13">
        <f t="shared" si="27"/>
        <v>-4.1790332803619185E-2</v>
      </c>
      <c r="M155" s="35">
        <f t="shared" si="28"/>
        <v>22676.423108698691</v>
      </c>
      <c r="N155" s="36">
        <f t="shared" si="29"/>
        <v>-664.15964954995434</v>
      </c>
      <c r="O155" s="36">
        <f t="shared" si="30"/>
        <v>38.684550000562012</v>
      </c>
      <c r="P155" s="36">
        <f t="shared" si="31"/>
        <v>-664.15964954995434</v>
      </c>
      <c r="Q155" s="37">
        <f t="shared" si="32"/>
        <v>-625.47509954939233</v>
      </c>
    </row>
    <row r="156" spans="4:17" x14ac:dyDescent="0.25">
      <c r="D156" s="32">
        <f>'Historical Data'!A156</f>
        <v>44440</v>
      </c>
      <c r="E156" s="16">
        <f>'Historical Data'!E156</f>
        <v>3.117620525883158E-4</v>
      </c>
      <c r="F156" s="16">
        <f>'Historical Data'!F156</f>
        <v>-3.4000000000009856E-3</v>
      </c>
      <c r="G156" s="17">
        <f>'Historical Data'!G156</f>
        <v>9.9999999999999991E-5</v>
      </c>
      <c r="H156" s="30">
        <f t="shared" si="23"/>
        <v>4447.9762780254187</v>
      </c>
      <c r="I156" s="33">
        <f t="shared" si="24"/>
        <v>0.251999999999999</v>
      </c>
      <c r="J156" s="34">
        <f t="shared" si="25"/>
        <v>7.6E-3</v>
      </c>
      <c r="K156" s="13">
        <f t="shared" si="26"/>
        <v>6.5672329086491579E-2</v>
      </c>
      <c r="L156" s="13">
        <f t="shared" si="27"/>
        <v>-6.0327670913507922E-2</v>
      </c>
      <c r="M156" s="35">
        <f t="shared" si="28"/>
        <v>22341.987093193256</v>
      </c>
      <c r="N156" s="36">
        <f t="shared" si="29"/>
        <v>-72.842695190454833</v>
      </c>
      <c r="O156" s="36">
        <f t="shared" si="30"/>
        <v>-295.75146550487261</v>
      </c>
      <c r="P156" s="36">
        <f t="shared" si="31"/>
        <v>-72.842695190454833</v>
      </c>
      <c r="Q156" s="37">
        <f t="shared" si="32"/>
        <v>-368.59416069532745</v>
      </c>
    </row>
    <row r="157" spans="4:17" x14ac:dyDescent="0.25">
      <c r="D157" s="32">
        <f>'Historical Data'!A157</f>
        <v>44439</v>
      </c>
      <c r="E157" s="16">
        <f>'Historical Data'!E157</f>
        <v>-1.349146239944865E-3</v>
      </c>
      <c r="F157" s="16">
        <f>'Historical Data'!F157</f>
        <v>2.0000000000000573E-4</v>
      </c>
      <c r="G157" s="17">
        <f>'Historical Data'!G157</f>
        <v>-9.9999999999999991E-5</v>
      </c>
      <c r="H157" s="30">
        <f t="shared" si="23"/>
        <v>4440.5908998209234</v>
      </c>
      <c r="I157" s="33">
        <f t="shared" si="24"/>
        <v>0.25560000000000005</v>
      </c>
      <c r="J157" s="34">
        <f t="shared" si="25"/>
        <v>7.3999999999999995E-3</v>
      </c>
      <c r="K157" s="13">
        <f t="shared" si="26"/>
        <v>5.314055432603762E-2</v>
      </c>
      <c r="L157" s="13">
        <f t="shared" si="27"/>
        <v>-7.4659445673962405E-2</v>
      </c>
      <c r="M157" s="35">
        <f t="shared" si="28"/>
        <v>22648.904687192909</v>
      </c>
      <c r="N157" s="36">
        <f t="shared" si="29"/>
        <v>315.2258188824926</v>
      </c>
      <c r="O157" s="36">
        <f t="shared" si="30"/>
        <v>11.166128494780423</v>
      </c>
      <c r="P157" s="36">
        <f t="shared" si="31"/>
        <v>315.2258188824926</v>
      </c>
      <c r="Q157" s="37">
        <f t="shared" si="32"/>
        <v>326.39194737727303</v>
      </c>
    </row>
    <row r="158" spans="4:17" x14ac:dyDescent="0.25">
      <c r="D158" s="32">
        <f>'Historical Data'!A158</f>
        <v>44438</v>
      </c>
      <c r="E158" s="16">
        <f>'Historical Data'!E158</f>
        <v>4.30658828173347E-3</v>
      </c>
      <c r="F158" s="16">
        <f>'Historical Data'!F158</f>
        <v>-2.1000000000000185E-3</v>
      </c>
      <c r="G158" s="17">
        <f>'Historical Data'!G158</f>
        <v>0</v>
      </c>
      <c r="H158" s="30">
        <f t="shared" si="23"/>
        <v>4465.7396323876737</v>
      </c>
      <c r="I158" s="33">
        <f t="shared" si="24"/>
        <v>0.25329999999999997</v>
      </c>
      <c r="J158" s="34">
        <f t="shared" si="25"/>
        <v>7.4999999999999997E-3</v>
      </c>
      <c r="K158" s="13">
        <f t="shared" si="26"/>
        <v>9.7255844603687705E-2</v>
      </c>
      <c r="L158" s="13">
        <f t="shared" si="27"/>
        <v>-2.939415539631228E-2</v>
      </c>
      <c r="M158" s="35">
        <f t="shared" si="28"/>
        <v>22438.948348839494</v>
      </c>
      <c r="N158" s="36">
        <f t="shared" si="29"/>
        <v>-1006.2273291846213</v>
      </c>
      <c r="O158" s="36">
        <f t="shared" si="30"/>
        <v>-198.79020985863463</v>
      </c>
      <c r="P158" s="36">
        <f t="shared" si="31"/>
        <v>-1006.2273291846213</v>
      </c>
      <c r="Q158" s="37">
        <f t="shared" si="32"/>
        <v>-1205.017539043256</v>
      </c>
    </row>
    <row r="159" spans="4:17" x14ac:dyDescent="0.25">
      <c r="D159" s="32">
        <f>'Historical Data'!A159</f>
        <v>44435</v>
      </c>
      <c r="E159" s="16">
        <f>'Historical Data'!E159</f>
        <v>8.8076062639821373E-3</v>
      </c>
      <c r="F159" s="16">
        <f>'Historical Data'!F159</f>
        <v>-1.2499999999999983E-2</v>
      </c>
      <c r="G159" s="17">
        <f>'Historical Data'!G159</f>
        <v>0</v>
      </c>
      <c r="H159" s="30">
        <f t="shared" si="23"/>
        <v>4485.7538139373601</v>
      </c>
      <c r="I159" s="33">
        <f t="shared" si="24"/>
        <v>0.24290000000000003</v>
      </c>
      <c r="J159" s="34">
        <f t="shared" si="25"/>
        <v>7.4999999999999997E-3</v>
      </c>
      <c r="K159" s="13">
        <f t="shared" si="26"/>
        <v>0.1329279275660572</v>
      </c>
      <c r="L159" s="13">
        <f t="shared" si="27"/>
        <v>1.1477927566057186E-2</v>
      </c>
      <c r="M159" s="35">
        <f t="shared" si="28"/>
        <v>21475.197703859612</v>
      </c>
      <c r="N159" s="36">
        <f t="shared" si="29"/>
        <v>-2057.882840834005</v>
      </c>
      <c r="O159" s="36">
        <f t="shared" si="30"/>
        <v>-1162.5408548385167</v>
      </c>
      <c r="P159" s="36">
        <f t="shared" si="31"/>
        <v>-2057.882840834005</v>
      </c>
      <c r="Q159" s="37">
        <f t="shared" si="32"/>
        <v>-3220.4236956725217</v>
      </c>
    </row>
    <row r="160" spans="4:17" x14ac:dyDescent="0.25">
      <c r="D160" s="32">
        <f>'Historical Data'!A160</f>
        <v>44434</v>
      </c>
      <c r="E160" s="16">
        <f>'Historical Data'!E160</f>
        <v>-5.8249317755698637E-3</v>
      </c>
      <c r="F160" s="16">
        <f>'Historical Data'!F160</f>
        <v>1.0699999999999987E-2</v>
      </c>
      <c r="G160" s="17">
        <f>'Historical Data'!G160</f>
        <v>-9.9999999999999937E-5</v>
      </c>
      <c r="H160" s="30">
        <f t="shared" si="23"/>
        <v>4420.688916616069</v>
      </c>
      <c r="I160" s="33">
        <f t="shared" si="24"/>
        <v>0.2661</v>
      </c>
      <c r="J160" s="34">
        <f t="shared" si="25"/>
        <v>7.3999999999999995E-3</v>
      </c>
      <c r="K160" s="13">
        <f t="shared" si="26"/>
        <v>2.2429074712743264E-2</v>
      </c>
      <c r="L160" s="13">
        <f t="shared" si="27"/>
        <v>-0.11062092528725674</v>
      </c>
      <c r="M160" s="35">
        <f t="shared" si="28"/>
        <v>23556.824465249476</v>
      </c>
      <c r="N160" s="36">
        <f t="shared" si="29"/>
        <v>1360.985810525337</v>
      </c>
      <c r="O160" s="36">
        <f t="shared" si="30"/>
        <v>919.08590655134685</v>
      </c>
      <c r="P160" s="36">
        <f t="shared" si="31"/>
        <v>1360.985810525337</v>
      </c>
      <c r="Q160" s="37">
        <f t="shared" si="32"/>
        <v>2280.0717170766839</v>
      </c>
    </row>
    <row r="161" spans="4:17" x14ac:dyDescent="0.25">
      <c r="D161" s="32">
        <f>'Historical Data'!A161</f>
        <v>44433</v>
      </c>
      <c r="E161" s="16">
        <f>'Historical Data'!E161</f>
        <v>2.2201269217136943E-3</v>
      </c>
      <c r="F161" s="16">
        <f>'Historical Data'!F161</f>
        <v>-4.2999999999999983E-3</v>
      </c>
      <c r="G161" s="17">
        <f>'Historical Data'!G161</f>
        <v>9.9999999999999937E-5</v>
      </c>
      <c r="H161" s="30">
        <f t="shared" si="23"/>
        <v>4456.4619941688234</v>
      </c>
      <c r="I161" s="33">
        <f t="shared" si="24"/>
        <v>0.25109999999999999</v>
      </c>
      <c r="J161" s="34">
        <f t="shared" si="25"/>
        <v>7.6E-3</v>
      </c>
      <c r="K161" s="13">
        <f t="shared" si="26"/>
        <v>8.0637732628580899E-2</v>
      </c>
      <c r="L161" s="13">
        <f t="shared" si="27"/>
        <v>-4.4912267371419096E-2</v>
      </c>
      <c r="M161" s="35">
        <f t="shared" si="28"/>
        <v>22258.919811610533</v>
      </c>
      <c r="N161" s="36">
        <f t="shared" si="29"/>
        <v>-518.72903485162533</v>
      </c>
      <c r="O161" s="36">
        <f t="shared" si="30"/>
        <v>-378.81874708759642</v>
      </c>
      <c r="P161" s="36">
        <f t="shared" si="31"/>
        <v>-518.72903485162533</v>
      </c>
      <c r="Q161" s="37">
        <f t="shared" si="32"/>
        <v>-897.54778193922175</v>
      </c>
    </row>
    <row r="162" spans="4:17" x14ac:dyDescent="0.25">
      <c r="D162" s="32">
        <f>'Historical Data'!A162</f>
        <v>44432</v>
      </c>
      <c r="E162" s="16">
        <f>'Historical Data'!E162</f>
        <v>1.4956926284677152E-3</v>
      </c>
      <c r="F162" s="16">
        <f>'Historical Data'!F162</f>
        <v>2.0000000000000573E-4</v>
      </c>
      <c r="G162" s="17">
        <f>'Historical Data'!G162</f>
        <v>0</v>
      </c>
      <c r="H162" s="30">
        <f t="shared" si="23"/>
        <v>4453.2407318848182</v>
      </c>
      <c r="I162" s="33">
        <f t="shared" si="24"/>
        <v>0.25560000000000005</v>
      </c>
      <c r="J162" s="34">
        <f t="shared" si="25"/>
        <v>7.4999999999999997E-3</v>
      </c>
      <c r="K162" s="13">
        <f t="shared" si="26"/>
        <v>7.5594641583214994E-2</v>
      </c>
      <c r="L162" s="13">
        <f t="shared" si="27"/>
        <v>-5.220535841678503E-2</v>
      </c>
      <c r="M162" s="35">
        <f t="shared" si="28"/>
        <v>22653.894663366147</v>
      </c>
      <c r="N162" s="36">
        <f t="shared" si="29"/>
        <v>-349.46614358460647</v>
      </c>
      <c r="O162" s="36">
        <f t="shared" si="30"/>
        <v>16.156104668018088</v>
      </c>
      <c r="P162" s="36">
        <f t="shared" si="31"/>
        <v>-349.46614358460647</v>
      </c>
      <c r="Q162" s="37">
        <f t="shared" si="32"/>
        <v>-333.31003891658838</v>
      </c>
    </row>
    <row r="163" spans="4:17" x14ac:dyDescent="0.25">
      <c r="D163" s="32">
        <f>'Historical Data'!A163</f>
        <v>44431</v>
      </c>
      <c r="E163" s="16">
        <f>'Historical Data'!E163</f>
        <v>8.5238209952562816E-3</v>
      </c>
      <c r="F163" s="16">
        <f>'Historical Data'!F163</f>
        <v>-1.21E-2</v>
      </c>
      <c r="G163" s="17">
        <f>'Historical Data'!G163</f>
        <v>0</v>
      </c>
      <c r="H163" s="30">
        <f t="shared" si="23"/>
        <v>4484.4919371992964</v>
      </c>
      <c r="I163" s="33">
        <f t="shared" si="24"/>
        <v>0.24330000000000002</v>
      </c>
      <c r="J163" s="34">
        <f t="shared" si="25"/>
        <v>7.4999999999999997E-3</v>
      </c>
      <c r="K163" s="13">
        <f t="shared" si="26"/>
        <v>0.13059646203480468</v>
      </c>
      <c r="L163" s="13">
        <f t="shared" si="27"/>
        <v>8.9464620348046753E-3</v>
      </c>
      <c r="M163" s="35">
        <f t="shared" si="28"/>
        <v>21514.227570093724</v>
      </c>
      <c r="N163" s="36">
        <f t="shared" si="29"/>
        <v>-1991.5768755706958</v>
      </c>
      <c r="O163" s="36">
        <f t="shared" si="30"/>
        <v>-1123.5109886044047</v>
      </c>
      <c r="P163" s="36">
        <f t="shared" si="31"/>
        <v>-1991.5768755706958</v>
      </c>
      <c r="Q163" s="37">
        <f t="shared" si="32"/>
        <v>-3115.0878641751005</v>
      </c>
    </row>
    <row r="164" spans="4:17" x14ac:dyDescent="0.25">
      <c r="D164" s="32">
        <f>'Historical Data'!A164</f>
        <v>44428</v>
      </c>
      <c r="E164" s="16">
        <f>'Historical Data'!E164</f>
        <v>8.1415406963547543E-3</v>
      </c>
      <c r="F164" s="16">
        <f>'Historical Data'!F164</f>
        <v>-1.7899999999999999E-2</v>
      </c>
      <c r="G164" s="17">
        <f>'Historical Data'!G164</f>
        <v>-9.9999999999999937E-5</v>
      </c>
      <c r="H164" s="30">
        <f t="shared" si="23"/>
        <v>4482.792093445004</v>
      </c>
      <c r="I164" s="33">
        <f t="shared" si="24"/>
        <v>0.23750000000000002</v>
      </c>
      <c r="J164" s="34">
        <f t="shared" si="25"/>
        <v>7.3999999999999995E-3</v>
      </c>
      <c r="K164" s="13">
        <f t="shared" si="26"/>
        <v>0.12744722862380875</v>
      </c>
      <c r="L164" s="13">
        <f t="shared" si="27"/>
        <v>8.6972286238087421E-3</v>
      </c>
      <c r="M164" s="35">
        <f t="shared" si="28"/>
        <v>20998.819245994946</v>
      </c>
      <c r="N164" s="36">
        <f t="shared" si="29"/>
        <v>-1902.2577071247506</v>
      </c>
      <c r="O164" s="36">
        <f t="shared" si="30"/>
        <v>-1638.9193127031831</v>
      </c>
      <c r="P164" s="36">
        <f t="shared" si="31"/>
        <v>-1902.2577071247506</v>
      </c>
      <c r="Q164" s="37">
        <f t="shared" si="32"/>
        <v>-3541.1770198279337</v>
      </c>
    </row>
    <row r="165" spans="4:17" x14ac:dyDescent="0.25">
      <c r="D165" s="32">
        <f>'Historical Data'!A165</f>
        <v>44427</v>
      </c>
      <c r="E165" s="16">
        <f>'Historical Data'!E165</f>
        <v>1.2567410636163956E-3</v>
      </c>
      <c r="F165" s="16">
        <f>'Historical Data'!F165</f>
        <v>4.0000000000000036E-3</v>
      </c>
      <c r="G165" s="17">
        <f>'Historical Data'!G165</f>
        <v>-1.0000000000000005E-4</v>
      </c>
      <c r="H165" s="30">
        <f t="shared" si="23"/>
        <v>4452.1782122460663</v>
      </c>
      <c r="I165" s="33">
        <f t="shared" si="24"/>
        <v>0.25940000000000002</v>
      </c>
      <c r="J165" s="34">
        <f t="shared" si="25"/>
        <v>7.3999999999999995E-3</v>
      </c>
      <c r="K165" s="13">
        <f t="shared" si="26"/>
        <v>7.4340763497104875E-2</v>
      </c>
      <c r="L165" s="13">
        <f t="shared" si="27"/>
        <v>-5.5359236502895134E-2</v>
      </c>
      <c r="M165" s="35">
        <f t="shared" si="28"/>
        <v>22985.44434862506</v>
      </c>
      <c r="N165" s="36">
        <f t="shared" si="29"/>
        <v>-293.6355001203774</v>
      </c>
      <c r="O165" s="36">
        <f t="shared" si="30"/>
        <v>347.70578992693117</v>
      </c>
      <c r="P165" s="36">
        <f t="shared" si="31"/>
        <v>-293.6355001203774</v>
      </c>
      <c r="Q165" s="37">
        <f t="shared" si="32"/>
        <v>54.070289806553774</v>
      </c>
    </row>
    <row r="166" spans="4:17" x14ac:dyDescent="0.25">
      <c r="D166" s="32">
        <f>'Historical Data'!A166</f>
        <v>44426</v>
      </c>
      <c r="E166" s="16">
        <f>'Historical Data'!E166</f>
        <v>-1.0748457761550978E-2</v>
      </c>
      <c r="F166" s="16">
        <f>'Historical Data'!F166</f>
        <v>2.0999999999999991E-2</v>
      </c>
      <c r="G166" s="17">
        <f>'Historical Data'!G166</f>
        <v>0</v>
      </c>
      <c r="H166" s="30">
        <f t="shared" si="23"/>
        <v>4398.7960152020651</v>
      </c>
      <c r="I166" s="33">
        <f t="shared" si="24"/>
        <v>0.27639999999999998</v>
      </c>
      <c r="J166" s="34">
        <f t="shared" si="25"/>
        <v>7.4999999999999997E-3</v>
      </c>
      <c r="K166" s="13">
        <f t="shared" si="26"/>
        <v>-9.095656440987733E-3</v>
      </c>
      <c r="L166" s="13">
        <f t="shared" si="27"/>
        <v>-0.14729565644098772</v>
      </c>
      <c r="M166" s="35">
        <f t="shared" si="28"/>
        <v>24421.59616512886</v>
      </c>
      <c r="N166" s="36">
        <f t="shared" si="29"/>
        <v>2511.359628254344</v>
      </c>
      <c r="O166" s="36">
        <f t="shared" si="30"/>
        <v>1783.8576064307308</v>
      </c>
      <c r="P166" s="36">
        <f t="shared" si="31"/>
        <v>2511.359628254344</v>
      </c>
      <c r="Q166" s="37">
        <f t="shared" si="32"/>
        <v>4295.2172346850748</v>
      </c>
    </row>
    <row r="167" spans="4:17" x14ac:dyDescent="0.25">
      <c r="D167" s="32">
        <f>'Historical Data'!A167</f>
        <v>44425</v>
      </c>
      <c r="E167" s="16">
        <f>'Historical Data'!E167</f>
        <v>-7.0607249129965854E-3</v>
      </c>
      <c r="F167" s="16">
        <f>'Historical Data'!F167</f>
        <v>1.0599999999999998E-2</v>
      </c>
      <c r="G167" s="17">
        <f>'Historical Data'!G167</f>
        <v>1.0000000000000005E-4</v>
      </c>
      <c r="H167" s="30">
        <f t="shared" si="23"/>
        <v>4415.1938512091183</v>
      </c>
      <c r="I167" s="33">
        <f t="shared" si="24"/>
        <v>0.26600000000000001</v>
      </c>
      <c r="J167" s="34">
        <f t="shared" si="25"/>
        <v>7.6E-3</v>
      </c>
      <c r="K167" s="13">
        <f t="shared" si="26"/>
        <v>1.3411505332569788E-2</v>
      </c>
      <c r="L167" s="13">
        <f t="shared" si="27"/>
        <v>-0.11958849466743021</v>
      </c>
      <c r="M167" s="35">
        <f t="shared" si="28"/>
        <v>23547.806211447438</v>
      </c>
      <c r="N167" s="36">
        <f t="shared" si="29"/>
        <v>1649.7268618517264</v>
      </c>
      <c r="O167" s="36">
        <f t="shared" si="30"/>
        <v>910.06765274930876</v>
      </c>
      <c r="P167" s="36">
        <f t="shared" si="31"/>
        <v>1649.7268618517264</v>
      </c>
      <c r="Q167" s="37">
        <f t="shared" si="32"/>
        <v>2559.7945146010352</v>
      </c>
    </row>
    <row r="168" spans="4:17" x14ac:dyDescent="0.25">
      <c r="D168" s="32">
        <f>'Historical Data'!A168</f>
        <v>44424</v>
      </c>
      <c r="E168" s="16">
        <f>'Historical Data'!E168</f>
        <v>2.6208594449417255E-3</v>
      </c>
      <c r="F168" s="16">
        <f>'Historical Data'!F168</f>
        <v>3.7999999999999978E-3</v>
      </c>
      <c r="G168" s="17">
        <f>'Historical Data'!G168</f>
        <v>0</v>
      </c>
      <c r="H168" s="30">
        <f t="shared" si="23"/>
        <v>4458.2438873992833</v>
      </c>
      <c r="I168" s="33">
        <f t="shared" si="24"/>
        <v>0.25919999999999999</v>
      </c>
      <c r="J168" s="34">
        <f t="shared" si="25"/>
        <v>7.4999999999999997E-3</v>
      </c>
      <c r="K168" s="13">
        <f t="shared" si="26"/>
        <v>8.4996226711934006E-2</v>
      </c>
      <c r="L168" s="13">
        <f t="shared" si="27"/>
        <v>-4.4603773288065987E-2</v>
      </c>
      <c r="M168" s="35">
        <f t="shared" si="28"/>
        <v>22969.410797280943</v>
      </c>
      <c r="N168" s="36">
        <f t="shared" si="29"/>
        <v>-612.35953542101197</v>
      </c>
      <c r="O168" s="36">
        <f t="shared" si="30"/>
        <v>331.67223858281432</v>
      </c>
      <c r="P168" s="36">
        <f t="shared" si="31"/>
        <v>-612.35953542101197</v>
      </c>
      <c r="Q168" s="37">
        <f t="shared" si="32"/>
        <v>-280.68729683819765</v>
      </c>
    </row>
    <row r="169" spans="4:17" x14ac:dyDescent="0.25">
      <c r="D169" s="32">
        <f>'Historical Data'!A169</f>
        <v>44421</v>
      </c>
      <c r="E169" s="16">
        <f>'Historical Data'!E169</f>
        <v>1.6073241975147479E-3</v>
      </c>
      <c r="F169" s="16">
        <f>'Historical Data'!F169</f>
        <v>9.9999999999988987E-5</v>
      </c>
      <c r="G169" s="17">
        <f>'Historical Data'!G169</f>
        <v>0</v>
      </c>
      <c r="H169" s="30">
        <f t="shared" si="23"/>
        <v>4453.7371117034272</v>
      </c>
      <c r="I169" s="33">
        <f t="shared" si="24"/>
        <v>0.2555</v>
      </c>
      <c r="J169" s="34">
        <f t="shared" si="25"/>
        <v>7.4999999999999997E-3</v>
      </c>
      <c r="K169" s="13">
        <f t="shared" si="26"/>
        <v>7.6446693420584744E-2</v>
      </c>
      <c r="L169" s="13">
        <f t="shared" si="27"/>
        <v>-5.1303306579415259E-2</v>
      </c>
      <c r="M169" s="35">
        <f t="shared" si="28"/>
        <v>22644.803038680493</v>
      </c>
      <c r="N169" s="36">
        <f t="shared" si="29"/>
        <v>-375.5486776525795</v>
      </c>
      <c r="O169" s="36">
        <f t="shared" si="30"/>
        <v>7.0644799823639914</v>
      </c>
      <c r="P169" s="36">
        <f t="shared" si="31"/>
        <v>-375.5486776525795</v>
      </c>
      <c r="Q169" s="37">
        <f t="shared" si="32"/>
        <v>-368.48419767021551</v>
      </c>
    </row>
    <row r="170" spans="4:17" x14ac:dyDescent="0.25">
      <c r="D170" s="32">
        <f>'Historical Data'!A170</f>
        <v>44420</v>
      </c>
      <c r="E170" s="16">
        <f>'Historical Data'!E170</f>
        <v>2.9520875958359838E-3</v>
      </c>
      <c r="F170" s="16">
        <f>'Historical Data'!F170</f>
        <v>-4.1999999999999815E-3</v>
      </c>
      <c r="G170" s="17">
        <f>'Historical Data'!G170</f>
        <v>9.9999999999999937E-5</v>
      </c>
      <c r="H170" s="30">
        <f t="shared" si="23"/>
        <v>4459.7167231827689</v>
      </c>
      <c r="I170" s="33">
        <f t="shared" si="24"/>
        <v>0.25120000000000003</v>
      </c>
      <c r="J170" s="34">
        <f t="shared" si="25"/>
        <v>7.6E-3</v>
      </c>
      <c r="K170" s="13">
        <f t="shared" si="26"/>
        <v>8.6468302085555143E-2</v>
      </c>
      <c r="L170" s="13">
        <f t="shared" si="27"/>
        <v>-3.9131697914444874E-2</v>
      </c>
      <c r="M170" s="35">
        <f t="shared" si="28"/>
        <v>22265.116043742957</v>
      </c>
      <c r="N170" s="36">
        <f t="shared" si="29"/>
        <v>-689.75045273688738</v>
      </c>
      <c r="O170" s="36">
        <f t="shared" si="30"/>
        <v>-372.62251495517194</v>
      </c>
      <c r="P170" s="36">
        <f t="shared" si="31"/>
        <v>-689.75045273688738</v>
      </c>
      <c r="Q170" s="37">
        <f t="shared" si="32"/>
        <v>-1062.3729676920593</v>
      </c>
    </row>
    <row r="171" spans="4:17" x14ac:dyDescent="0.25">
      <c r="D171" s="32">
        <f>'Historical Data'!A171</f>
        <v>44419</v>
      </c>
      <c r="E171" s="16">
        <f>'Historical Data'!E171</f>
        <v>2.4680227644109376E-3</v>
      </c>
      <c r="F171" s="16">
        <f>'Historical Data'!F171</f>
        <v>-5.4000000000000159E-3</v>
      </c>
      <c r="G171" s="17">
        <f>'Historical Data'!G171</f>
        <v>0</v>
      </c>
      <c r="H171" s="30">
        <f t="shared" si="23"/>
        <v>4457.5642853440022</v>
      </c>
      <c r="I171" s="33">
        <f t="shared" si="24"/>
        <v>0.25</v>
      </c>
      <c r="J171" s="34">
        <f t="shared" si="25"/>
        <v>7.4999999999999997E-3</v>
      </c>
      <c r="K171" s="13">
        <f t="shared" si="26"/>
        <v>8.221985758393606E-2</v>
      </c>
      <c r="L171" s="13">
        <f t="shared" si="27"/>
        <v>-4.278014241606394E-2</v>
      </c>
      <c r="M171" s="35">
        <f t="shared" si="28"/>
        <v>22155.428952578266</v>
      </c>
      <c r="N171" s="36">
        <f t="shared" si="29"/>
        <v>-576.64949424893712</v>
      </c>
      <c r="O171" s="36">
        <f t="shared" si="30"/>
        <v>-482.30960611986302</v>
      </c>
      <c r="P171" s="36">
        <f t="shared" si="31"/>
        <v>-576.64949424893712</v>
      </c>
      <c r="Q171" s="37">
        <f t="shared" si="32"/>
        <v>-1058.9591003688001</v>
      </c>
    </row>
    <row r="172" spans="4:17" x14ac:dyDescent="0.25">
      <c r="D172" s="32">
        <f>'Historical Data'!A172</f>
        <v>44418</v>
      </c>
      <c r="E172" s="16">
        <f>'Historical Data'!E172</f>
        <v>9.9270138865370505E-4</v>
      </c>
      <c r="F172" s="16">
        <f>'Historical Data'!F172</f>
        <v>-5.9999999999998943E-4</v>
      </c>
      <c r="G172" s="17">
        <f>'Historical Data'!G172</f>
        <v>-9.9999999999999937E-5</v>
      </c>
      <c r="H172" s="30">
        <f t="shared" si="23"/>
        <v>4451.0041360677742</v>
      </c>
      <c r="I172" s="33">
        <f t="shared" si="24"/>
        <v>0.25480000000000003</v>
      </c>
      <c r="J172" s="34">
        <f t="shared" si="25"/>
        <v>7.3999999999999995E-3</v>
      </c>
      <c r="K172" s="13">
        <f t="shared" si="26"/>
        <v>7.1291907272179045E-2</v>
      </c>
      <c r="L172" s="13">
        <f t="shared" si="27"/>
        <v>-5.6108092727820968E-2</v>
      </c>
      <c r="M172" s="35">
        <f t="shared" si="28"/>
        <v>22578.669120614133</v>
      </c>
      <c r="N172" s="36">
        <f t="shared" si="29"/>
        <v>-231.94306064030388</v>
      </c>
      <c r="O172" s="36">
        <f t="shared" si="30"/>
        <v>-59.069438083995919</v>
      </c>
      <c r="P172" s="36">
        <f t="shared" si="31"/>
        <v>-231.94306064030388</v>
      </c>
      <c r="Q172" s="37">
        <f t="shared" si="32"/>
        <v>-291.0124987242998</v>
      </c>
    </row>
    <row r="173" spans="4:17" x14ac:dyDescent="0.25">
      <c r="D173" s="32">
        <f>'Historical Data'!A173</f>
        <v>44417</v>
      </c>
      <c r="E173" s="16">
        <f>'Historical Data'!E173</f>
        <v>-9.3992588785807296E-4</v>
      </c>
      <c r="F173" s="16">
        <f>'Historical Data'!F173</f>
        <v>4.0000000000000036E-3</v>
      </c>
      <c r="G173" s="17">
        <f>'Historical Data'!G173</f>
        <v>0</v>
      </c>
      <c r="H173" s="30">
        <f t="shared" si="23"/>
        <v>4442.4105349463089</v>
      </c>
      <c r="I173" s="33">
        <f t="shared" si="24"/>
        <v>0.25940000000000002</v>
      </c>
      <c r="J173" s="34">
        <f t="shared" si="25"/>
        <v>7.4999999999999997E-3</v>
      </c>
      <c r="K173" s="13">
        <f t="shared" si="26"/>
        <v>5.7599669273812173E-2</v>
      </c>
      <c r="L173" s="13">
        <f t="shared" si="27"/>
        <v>-7.2100330726187836E-2</v>
      </c>
      <c r="M173" s="35">
        <f t="shared" si="28"/>
        <v>22991.187829493494</v>
      </c>
      <c r="N173" s="36">
        <f t="shared" si="29"/>
        <v>219.61215094150975</v>
      </c>
      <c r="O173" s="36">
        <f t="shared" si="30"/>
        <v>353.44927079536501</v>
      </c>
      <c r="P173" s="36">
        <f t="shared" si="31"/>
        <v>219.61215094150975</v>
      </c>
      <c r="Q173" s="37">
        <f t="shared" si="32"/>
        <v>573.06142173687476</v>
      </c>
    </row>
    <row r="174" spans="4:17" x14ac:dyDescent="0.25">
      <c r="D174" s="32">
        <f>'Historical Data'!A174</f>
        <v>44414</v>
      </c>
      <c r="E174" s="16">
        <f>'Historical Data'!E174</f>
        <v>1.6752839177258672E-3</v>
      </c>
      <c r="F174" s="16">
        <f>'Historical Data'!F174</f>
        <v>-6.5000000000000058E-3</v>
      </c>
      <c r="G174" s="17">
        <f>'Historical Data'!G174</f>
        <v>9.9999999999999937E-5</v>
      </c>
      <c r="H174" s="30">
        <f t="shared" si="23"/>
        <v>4454.0393007157209</v>
      </c>
      <c r="I174" s="33">
        <f t="shared" si="24"/>
        <v>0.24890000000000001</v>
      </c>
      <c r="J174" s="34">
        <f t="shared" si="25"/>
        <v>7.6E-3</v>
      </c>
      <c r="K174" s="13">
        <f t="shared" si="26"/>
        <v>7.5876122498413689E-2</v>
      </c>
      <c r="L174" s="13">
        <f t="shared" si="27"/>
        <v>-4.8573877501586316E-2</v>
      </c>
      <c r="M174" s="35">
        <f t="shared" si="28"/>
        <v>22065.644712996662</v>
      </c>
      <c r="N174" s="36">
        <f t="shared" si="29"/>
        <v>-391.42735545657342</v>
      </c>
      <c r="O174" s="36">
        <f t="shared" si="30"/>
        <v>-572.09384570146722</v>
      </c>
      <c r="P174" s="36">
        <f t="shared" si="31"/>
        <v>-391.42735545657342</v>
      </c>
      <c r="Q174" s="37">
        <f t="shared" si="32"/>
        <v>-963.52120115804064</v>
      </c>
    </row>
    <row r="175" spans="4:17" x14ac:dyDescent="0.25">
      <c r="D175" s="32">
        <f>'Historical Data'!A175</f>
        <v>44413</v>
      </c>
      <c r="E175" s="16">
        <f>'Historical Data'!E175</f>
        <v>6.0054603353427716E-3</v>
      </c>
      <c r="F175" s="16">
        <f>'Historical Data'!F175</f>
        <v>-6.5000000000000058E-3</v>
      </c>
      <c r="G175" s="17">
        <f>'Historical Data'!G175</f>
        <v>0</v>
      </c>
      <c r="H175" s="30">
        <f t="shared" si="23"/>
        <v>4473.2938198725324</v>
      </c>
      <c r="I175" s="33">
        <f t="shared" si="24"/>
        <v>0.24890000000000001</v>
      </c>
      <c r="J175" s="34">
        <f t="shared" si="25"/>
        <v>7.4999999999999997E-3</v>
      </c>
      <c r="K175" s="13">
        <f t="shared" si="26"/>
        <v>0.11033668687462957</v>
      </c>
      <c r="L175" s="13">
        <f t="shared" si="27"/>
        <v>-1.4113313125370439E-2</v>
      </c>
      <c r="M175" s="35">
        <f t="shared" si="28"/>
        <v>22036.868247112718</v>
      </c>
      <c r="N175" s="36">
        <f t="shared" si="29"/>
        <v>-1403.1660141246684</v>
      </c>
      <c r="O175" s="36">
        <f t="shared" si="30"/>
        <v>-600.8703115854114</v>
      </c>
      <c r="P175" s="36">
        <f t="shared" si="31"/>
        <v>-1403.1660141246684</v>
      </c>
      <c r="Q175" s="37">
        <f t="shared" si="32"/>
        <v>-2004.0363257100798</v>
      </c>
    </row>
    <row r="176" spans="4:17" x14ac:dyDescent="0.25">
      <c r="D176" s="32">
        <f>'Historical Data'!A176</f>
        <v>44412</v>
      </c>
      <c r="E176" s="16">
        <f>'Historical Data'!E176</f>
        <v>-4.6324452030791496E-3</v>
      </c>
      <c r="F176" s="16">
        <f>'Historical Data'!F176</f>
        <v>-9.9999999999988987E-5</v>
      </c>
      <c r="G176" s="17">
        <f>'Historical Data'!G176</f>
        <v>0</v>
      </c>
      <c r="H176" s="30">
        <f t="shared" si="23"/>
        <v>4425.99141548444</v>
      </c>
      <c r="I176" s="33">
        <f t="shared" si="24"/>
        <v>0.25530000000000003</v>
      </c>
      <c r="J176" s="34">
        <f t="shared" si="25"/>
        <v>7.4999999999999997E-3</v>
      </c>
      <c r="K176" s="13">
        <f t="shared" si="26"/>
        <v>2.7450474111689077E-2</v>
      </c>
      <c r="L176" s="13">
        <f t="shared" si="27"/>
        <v>-0.10019952588831094</v>
      </c>
      <c r="M176" s="35">
        <f t="shared" si="28"/>
        <v>22613.941993843378</v>
      </c>
      <c r="N176" s="36">
        <f t="shared" si="29"/>
        <v>1082.3632674753899</v>
      </c>
      <c r="O176" s="36">
        <f t="shared" si="30"/>
        <v>-23.796564854750613</v>
      </c>
      <c r="P176" s="36">
        <f t="shared" si="31"/>
        <v>1082.3632674753899</v>
      </c>
      <c r="Q176" s="37">
        <f t="shared" si="32"/>
        <v>1058.5667026206393</v>
      </c>
    </row>
    <row r="177" spans="4:17" x14ac:dyDescent="0.25">
      <c r="D177" s="32">
        <f>'Historical Data'!A177</f>
        <v>44411</v>
      </c>
      <c r="E177" s="16">
        <f>'Historical Data'!E177</f>
        <v>8.2034847144849543E-3</v>
      </c>
      <c r="F177" s="16">
        <f>'Historical Data'!F177</f>
        <v>-8.7000000000000133E-3</v>
      </c>
      <c r="G177" s="17">
        <f>'Historical Data'!G177</f>
        <v>0</v>
      </c>
      <c r="H177" s="30">
        <f t="shared" si="23"/>
        <v>4483.0675330965814</v>
      </c>
      <c r="I177" s="33">
        <f t="shared" si="24"/>
        <v>0.2467</v>
      </c>
      <c r="J177" s="34">
        <f t="shared" si="25"/>
        <v>7.4999999999999997E-3</v>
      </c>
      <c r="K177" s="13">
        <f t="shared" si="26"/>
        <v>0.12790944696110976</v>
      </c>
      <c r="L177" s="13">
        <f t="shared" si="27"/>
        <v>4.559446961109756E-3</v>
      </c>
      <c r="M177" s="35">
        <f t="shared" si="28"/>
        <v>21819.74293199223</v>
      </c>
      <c r="N177" s="36">
        <f t="shared" si="29"/>
        <v>-1916.7308259474521</v>
      </c>
      <c r="O177" s="36">
        <f t="shared" si="30"/>
        <v>-817.99562670589876</v>
      </c>
      <c r="P177" s="36">
        <f t="shared" si="31"/>
        <v>-1916.7308259474521</v>
      </c>
      <c r="Q177" s="37">
        <f t="shared" si="32"/>
        <v>-2734.7264526533509</v>
      </c>
    </row>
    <row r="178" spans="4:17" x14ac:dyDescent="0.25">
      <c r="D178" s="32">
        <f>'Historical Data'!A178</f>
        <v>44410</v>
      </c>
      <c r="E178" s="16">
        <f>'Historical Data'!E178</f>
        <v>-1.8428943907755624E-3</v>
      </c>
      <c r="F178" s="16">
        <f>'Historical Data'!F178</f>
        <v>8.7000000000000133E-3</v>
      </c>
      <c r="G178" s="17">
        <f>'Historical Data'!G178</f>
        <v>-9.9999999999999937E-5</v>
      </c>
      <c r="H178" s="30">
        <f t="shared" si="23"/>
        <v>4438.3954042309215</v>
      </c>
      <c r="I178" s="33">
        <f t="shared" si="24"/>
        <v>0.2641</v>
      </c>
      <c r="J178" s="34">
        <f t="shared" si="25"/>
        <v>7.3999999999999995E-3</v>
      </c>
      <c r="K178" s="13">
        <f t="shared" si="26"/>
        <v>5.1866767437734385E-2</v>
      </c>
      <c r="L178" s="13">
        <f t="shared" si="27"/>
        <v>-8.0183232562265616E-2</v>
      </c>
      <c r="M178" s="35">
        <f t="shared" si="28"/>
        <v>23400.228201090704</v>
      </c>
      <c r="N178" s="36">
        <f t="shared" si="29"/>
        <v>430.58926915875054</v>
      </c>
      <c r="O178" s="36">
        <f t="shared" si="30"/>
        <v>762.48964239257475</v>
      </c>
      <c r="P178" s="36">
        <f t="shared" si="31"/>
        <v>430.58926915875054</v>
      </c>
      <c r="Q178" s="37">
        <f t="shared" si="32"/>
        <v>1193.0789115513253</v>
      </c>
    </row>
    <row r="179" spans="4:17" x14ac:dyDescent="0.25">
      <c r="D179" s="32">
        <f>'Historical Data'!A179</f>
        <v>44407</v>
      </c>
      <c r="E179" s="16">
        <f>'Historical Data'!E179</f>
        <v>-5.4060169942181657E-3</v>
      </c>
      <c r="F179" s="16">
        <f>'Historical Data'!F179</f>
        <v>3.0000000000000027E-3</v>
      </c>
      <c r="G179" s="17">
        <f>'Historical Data'!G179</f>
        <v>0</v>
      </c>
      <c r="H179" s="30">
        <f t="shared" si="23"/>
        <v>4422.5516588936798</v>
      </c>
      <c r="I179" s="33">
        <f t="shared" si="24"/>
        <v>0.25840000000000002</v>
      </c>
      <c r="J179" s="34">
        <f t="shared" si="25"/>
        <v>7.4999999999999997E-3</v>
      </c>
      <c r="K179" s="13">
        <f t="shared" si="26"/>
        <v>2.26442540077928E-2</v>
      </c>
      <c r="L179" s="13">
        <f t="shared" si="27"/>
        <v>-0.10655574599220721</v>
      </c>
      <c r="M179" s="35">
        <f t="shared" si="28"/>
        <v>22883.158963880443</v>
      </c>
      <c r="N179" s="36">
        <f t="shared" si="29"/>
        <v>1263.1070549954893</v>
      </c>
      <c r="O179" s="36">
        <f t="shared" si="30"/>
        <v>245.42040518231443</v>
      </c>
      <c r="P179" s="36">
        <f t="shared" si="31"/>
        <v>1263.1070549954893</v>
      </c>
      <c r="Q179" s="37">
        <f t="shared" si="32"/>
        <v>1508.5274601778037</v>
      </c>
    </row>
    <row r="180" spans="4:17" x14ac:dyDescent="0.25">
      <c r="D180" s="32">
        <f>'Historical Data'!A180</f>
        <v>44406</v>
      </c>
      <c r="E180" s="16">
        <f>'Historical Data'!E180</f>
        <v>4.2062063699823682E-3</v>
      </c>
      <c r="F180" s="16">
        <f>'Historical Data'!F180</f>
        <v>-4.7000000000000097E-3</v>
      </c>
      <c r="G180" s="17">
        <f>'Historical Data'!G180</f>
        <v>9.9999999999999937E-5</v>
      </c>
      <c r="H180" s="30">
        <f t="shared" si="23"/>
        <v>4465.2932751827002</v>
      </c>
      <c r="I180" s="33">
        <f t="shared" si="24"/>
        <v>0.25070000000000003</v>
      </c>
      <c r="J180" s="34">
        <f t="shared" si="25"/>
        <v>7.6E-3</v>
      </c>
      <c r="K180" s="13">
        <f t="shared" si="26"/>
        <v>9.6359762757244047E-2</v>
      </c>
      <c r="L180" s="13">
        <f t="shared" si="27"/>
        <v>-2.899023724275597E-2</v>
      </c>
      <c r="M180" s="35">
        <f t="shared" si="28"/>
        <v>22214.540360417959</v>
      </c>
      <c r="N180" s="36">
        <f t="shared" si="29"/>
        <v>-982.77325919881696</v>
      </c>
      <c r="O180" s="36">
        <f t="shared" si="30"/>
        <v>-423.19819828016989</v>
      </c>
      <c r="P180" s="36">
        <f t="shared" si="31"/>
        <v>-982.77325919881696</v>
      </c>
      <c r="Q180" s="37">
        <f t="shared" si="32"/>
        <v>-1405.9714574789868</v>
      </c>
    </row>
    <row r="181" spans="4:17" x14ac:dyDescent="0.25">
      <c r="D181" s="32">
        <f>'Historical Data'!A181</f>
        <v>44405</v>
      </c>
      <c r="E181" s="16">
        <f>'Historical Data'!E181</f>
        <v>-1.8630181803303003E-4</v>
      </c>
      <c r="F181" s="16">
        <f>'Historical Data'!F181</f>
        <v>-6.5000000000000058E-3</v>
      </c>
      <c r="G181" s="17">
        <f>'Historical Data'!G181</f>
        <v>0</v>
      </c>
      <c r="H181" s="30">
        <f t="shared" si="23"/>
        <v>4445.7615921989527</v>
      </c>
      <c r="I181" s="33">
        <f t="shared" si="24"/>
        <v>0.24890000000000001</v>
      </c>
      <c r="J181" s="34">
        <f t="shared" si="25"/>
        <v>7.4999999999999997E-3</v>
      </c>
      <c r="K181" s="13">
        <f t="shared" si="26"/>
        <v>6.0727859185436911E-2</v>
      </c>
      <c r="L181" s="13">
        <f t="shared" si="27"/>
        <v>-6.3722140814563094E-2</v>
      </c>
      <c r="M181" s="35">
        <f t="shared" si="28"/>
        <v>22062.330128148096</v>
      </c>
      <c r="N181" s="36">
        <f t="shared" si="29"/>
        <v>43.529115977173205</v>
      </c>
      <c r="O181" s="36">
        <f t="shared" si="30"/>
        <v>-575.40843055003279</v>
      </c>
      <c r="P181" s="36">
        <f t="shared" si="31"/>
        <v>43.529115977173205</v>
      </c>
      <c r="Q181" s="37">
        <f t="shared" si="32"/>
        <v>-531.87931457285958</v>
      </c>
    </row>
    <row r="182" spans="4:17" x14ac:dyDescent="0.25">
      <c r="D182" s="32">
        <f>'Historical Data'!A182</f>
        <v>44404</v>
      </c>
      <c r="E182" s="16">
        <f>'Historical Data'!E182</f>
        <v>-4.7124799312575627E-3</v>
      </c>
      <c r="F182" s="16">
        <f>'Historical Data'!F182</f>
        <v>1.2600000000000999E-2</v>
      </c>
      <c r="G182" s="17">
        <f>'Historical Data'!G182</f>
        <v>0</v>
      </c>
      <c r="H182" s="30">
        <f t="shared" si="23"/>
        <v>4425.6355338624699</v>
      </c>
      <c r="I182" s="33">
        <f t="shared" si="24"/>
        <v>0.26800000000000102</v>
      </c>
      <c r="J182" s="34">
        <f t="shared" si="25"/>
        <v>7.4999999999999997E-3</v>
      </c>
      <c r="K182" s="13">
        <f t="shared" si="26"/>
        <v>3.1749114383215281E-2</v>
      </c>
      <c r="L182" s="13">
        <f t="shared" si="27"/>
        <v>-0.10225088561678522</v>
      </c>
      <c r="M182" s="35">
        <f t="shared" si="28"/>
        <v>23738.195086278596</v>
      </c>
      <c r="N182" s="36">
        <f t="shared" si="29"/>
        <v>1101.0632511999574</v>
      </c>
      <c r="O182" s="36">
        <f t="shared" si="30"/>
        <v>1100.4565275804671</v>
      </c>
      <c r="P182" s="36">
        <f t="shared" si="31"/>
        <v>1101.0632511999574</v>
      </c>
      <c r="Q182" s="37">
        <f t="shared" si="32"/>
        <v>2201.5197787804245</v>
      </c>
    </row>
    <row r="183" spans="4:17" x14ac:dyDescent="0.25">
      <c r="D183" s="32">
        <f>'Historical Data'!A183</f>
        <v>44403</v>
      </c>
      <c r="E183" s="16">
        <f>'Historical Data'!E183</f>
        <v>2.382253008416102E-3</v>
      </c>
      <c r="F183" s="16">
        <f>'Historical Data'!F183</f>
        <v>8.999999999990127E-4</v>
      </c>
      <c r="G183" s="17">
        <f>'Historical Data'!G183</f>
        <v>0</v>
      </c>
      <c r="H183" s="30">
        <f t="shared" si="23"/>
        <v>4457.1829024046929</v>
      </c>
      <c r="I183" s="33">
        <f t="shared" si="24"/>
        <v>0.25629999999999903</v>
      </c>
      <c r="J183" s="34">
        <f t="shared" si="25"/>
        <v>7.4999999999999997E-3</v>
      </c>
      <c r="K183" s="13">
        <f t="shared" si="26"/>
        <v>8.2642459556869802E-2</v>
      </c>
      <c r="L183" s="13">
        <f t="shared" si="27"/>
        <v>-4.5507540443129713E-2</v>
      </c>
      <c r="M183" s="35">
        <f t="shared" si="28"/>
        <v>22713.492179441571</v>
      </c>
      <c r="N183" s="36">
        <f t="shared" si="29"/>
        <v>-556.60953062723274</v>
      </c>
      <c r="O183" s="36">
        <f t="shared" si="30"/>
        <v>75.753620743442298</v>
      </c>
      <c r="P183" s="36">
        <f t="shared" si="31"/>
        <v>-556.60953062723274</v>
      </c>
      <c r="Q183" s="37">
        <f t="shared" si="32"/>
        <v>-480.85590988379045</v>
      </c>
    </row>
    <row r="184" spans="4:17" x14ac:dyDescent="0.25">
      <c r="D184" s="32">
        <f>'Historical Data'!A184</f>
        <v>44400</v>
      </c>
      <c r="E184" s="16">
        <f>'Historical Data'!E184</f>
        <v>1.0145438559535647E-2</v>
      </c>
      <c r="F184" s="16">
        <f>'Historical Data'!F184</f>
        <v>-2.0999999999999908E-3</v>
      </c>
      <c r="G184" s="17">
        <f>'Historical Data'!G184</f>
        <v>0</v>
      </c>
      <c r="H184" s="30">
        <f t="shared" si="23"/>
        <v>4491.7026056444456</v>
      </c>
      <c r="I184" s="33">
        <f t="shared" si="24"/>
        <v>0.25330000000000003</v>
      </c>
      <c r="J184" s="34">
        <f t="shared" si="25"/>
        <v>7.4999999999999997E-3</v>
      </c>
      <c r="K184" s="13">
        <f t="shared" si="26"/>
        <v>0.14302747974864918</v>
      </c>
      <c r="L184" s="13">
        <f t="shared" si="27"/>
        <v>1.6377479748649171E-2</v>
      </c>
      <c r="M184" s="35">
        <f t="shared" si="28"/>
        <v>22380.747379749573</v>
      </c>
      <c r="N184" s="36">
        <f t="shared" si="29"/>
        <v>-2370.465175059333</v>
      </c>
      <c r="O184" s="36">
        <f t="shared" si="30"/>
        <v>-256.9911789485559</v>
      </c>
      <c r="P184" s="36">
        <f t="shared" si="31"/>
        <v>-2370.465175059333</v>
      </c>
      <c r="Q184" s="37">
        <f t="shared" si="32"/>
        <v>-2627.4563540078889</v>
      </c>
    </row>
    <row r="185" spans="4:17" x14ac:dyDescent="0.25">
      <c r="D185" s="32">
        <f>'Historical Data'!A185</f>
        <v>44399</v>
      </c>
      <c r="E185" s="16">
        <f>'Historical Data'!E185</f>
        <v>2.0166609692362503E-3</v>
      </c>
      <c r="F185" s="16">
        <f>'Historical Data'!F185</f>
        <v>-1.0000000000001674E-4</v>
      </c>
      <c r="G185" s="17">
        <f>'Historical Data'!G185</f>
        <v>0</v>
      </c>
      <c r="H185" s="30">
        <f t="shared" si="23"/>
        <v>4455.5572644991962</v>
      </c>
      <c r="I185" s="33">
        <f t="shared" si="24"/>
        <v>0.25529999999999997</v>
      </c>
      <c r="J185" s="34">
        <f t="shared" si="25"/>
        <v>7.4999999999999997E-3</v>
      </c>
      <c r="K185" s="13">
        <f t="shared" si="26"/>
        <v>7.9607453883610999E-2</v>
      </c>
      <c r="L185" s="13">
        <f t="shared" si="27"/>
        <v>-4.8042546116388987E-2</v>
      </c>
      <c r="M185" s="35">
        <f t="shared" si="28"/>
        <v>22626.072681488859</v>
      </c>
      <c r="N185" s="36">
        <f t="shared" si="29"/>
        <v>-471.18954685135395</v>
      </c>
      <c r="O185" s="36">
        <f t="shared" si="30"/>
        <v>-11.665877209270548</v>
      </c>
      <c r="P185" s="36">
        <f t="shared" si="31"/>
        <v>-471.18954685135395</v>
      </c>
      <c r="Q185" s="37">
        <f t="shared" si="32"/>
        <v>-482.8554240606245</v>
      </c>
    </row>
    <row r="186" spans="4:17" x14ac:dyDescent="0.25">
      <c r="D186" s="32">
        <f>'Historical Data'!A186</f>
        <v>44398</v>
      </c>
      <c r="E186" s="16">
        <f>'Historical Data'!E186</f>
        <v>8.2418472100778128E-3</v>
      </c>
      <c r="F186" s="16">
        <f>'Historical Data'!F186</f>
        <v>-1.3299999999999007E-2</v>
      </c>
      <c r="G186" s="17">
        <f>'Historical Data'!G186</f>
        <v>0</v>
      </c>
      <c r="H186" s="30">
        <f t="shared" si="23"/>
        <v>4483.2381153858596</v>
      </c>
      <c r="I186" s="33">
        <f t="shared" si="24"/>
        <v>0.24210000000000101</v>
      </c>
      <c r="J186" s="34">
        <f t="shared" si="25"/>
        <v>7.4999999999999997E-3</v>
      </c>
      <c r="K186" s="13">
        <f t="shared" si="26"/>
        <v>0.12833225864422734</v>
      </c>
      <c r="L186" s="13">
        <f t="shared" si="27"/>
        <v>7.2822586442268383E-3</v>
      </c>
      <c r="M186" s="35">
        <f t="shared" si="28"/>
        <v>21411.133939488129</v>
      </c>
      <c r="N186" s="36">
        <f t="shared" si="29"/>
        <v>-1925.6941604842141</v>
      </c>
      <c r="O186" s="36">
        <f t="shared" si="30"/>
        <v>-1226.6046192100002</v>
      </c>
      <c r="P186" s="36">
        <f t="shared" si="31"/>
        <v>-1925.6941604842141</v>
      </c>
      <c r="Q186" s="37">
        <f t="shared" si="32"/>
        <v>-3152.2987796942143</v>
      </c>
    </row>
    <row r="187" spans="4:17" x14ac:dyDescent="0.25">
      <c r="D187" s="32">
        <f>'Historical Data'!A187</f>
        <v>44397</v>
      </c>
      <c r="E187" s="16">
        <f>'Historical Data'!E187</f>
        <v>1.516265155019747E-2</v>
      </c>
      <c r="F187" s="16">
        <f>'Historical Data'!F187</f>
        <v>-1.7000000000000987E-2</v>
      </c>
      <c r="G187" s="17">
        <f>'Historical Data'!G187</f>
        <v>0</v>
      </c>
      <c r="H187" s="30">
        <f t="shared" si="23"/>
        <v>4514.0120947565929</v>
      </c>
      <c r="I187" s="33">
        <f t="shared" si="24"/>
        <v>0.23839999999999903</v>
      </c>
      <c r="J187" s="34">
        <f t="shared" si="25"/>
        <v>7.4999999999999997E-3</v>
      </c>
      <c r="K187" s="13">
        <f t="shared" si="26"/>
        <v>0.18584872053813217</v>
      </c>
      <c r="L187" s="13">
        <f t="shared" si="27"/>
        <v>6.6648720538132658E-2</v>
      </c>
      <c r="M187" s="35">
        <f t="shared" si="28"/>
        <v>20965.218740952969</v>
      </c>
      <c r="N187" s="36">
        <f t="shared" si="29"/>
        <v>-3542.7288086546469</v>
      </c>
      <c r="O187" s="36">
        <f t="shared" si="30"/>
        <v>-1672.5198177451603</v>
      </c>
      <c r="P187" s="36">
        <f t="shared" si="31"/>
        <v>-3542.7288086546469</v>
      </c>
      <c r="Q187" s="37">
        <f t="shared" si="32"/>
        <v>-5215.2486263998071</v>
      </c>
    </row>
    <row r="188" spans="4:17" x14ac:dyDescent="0.25">
      <c r="D188" s="32">
        <f>'Historical Data'!A188</f>
        <v>44396</v>
      </c>
      <c r="E188" s="16">
        <f>'Historical Data'!E188</f>
        <v>-1.5869531055010655E-2</v>
      </c>
      <c r="F188" s="16">
        <f>'Historical Data'!F188</f>
        <v>2.8299999999999992E-2</v>
      </c>
      <c r="G188" s="17">
        <f>'Historical Data'!G188</f>
        <v>0</v>
      </c>
      <c r="H188" s="30">
        <f t="shared" si="23"/>
        <v>4376.0247019061007</v>
      </c>
      <c r="I188" s="33">
        <f t="shared" si="24"/>
        <v>0.28370000000000001</v>
      </c>
      <c r="J188" s="34">
        <f t="shared" si="25"/>
        <v>7.4999999999999997E-3</v>
      </c>
      <c r="K188" s="13">
        <f t="shared" si="26"/>
        <v>-4.1847649474537389E-2</v>
      </c>
      <c r="L188" s="13">
        <f t="shared" si="27"/>
        <v>-0.1836976494745374</v>
      </c>
      <c r="M188" s="35">
        <f t="shared" si="28"/>
        <v>24983.053970576431</v>
      </c>
      <c r="N188" s="36">
        <f t="shared" si="29"/>
        <v>3707.8900522312033</v>
      </c>
      <c r="O188" s="36">
        <f t="shared" si="30"/>
        <v>2345.3154118783023</v>
      </c>
      <c r="P188" s="36">
        <f t="shared" si="31"/>
        <v>3707.8900522312033</v>
      </c>
      <c r="Q188" s="37">
        <f t="shared" si="32"/>
        <v>6053.2054641095056</v>
      </c>
    </row>
    <row r="189" spans="4:17" x14ac:dyDescent="0.25">
      <c r="D189" s="32">
        <f>'Historical Data'!A189</f>
        <v>44393</v>
      </c>
      <c r="E189" s="16">
        <f>'Historical Data'!E189</f>
        <v>-7.5389389522548811E-3</v>
      </c>
      <c r="F189" s="16">
        <f>'Historical Data'!F189</f>
        <v>9.8000000000000032E-3</v>
      </c>
      <c r="G189" s="17">
        <f>'Historical Data'!G189</f>
        <v>0</v>
      </c>
      <c r="H189" s="30">
        <f t="shared" si="23"/>
        <v>4413.0674294442933</v>
      </c>
      <c r="I189" s="33">
        <f t="shared" si="24"/>
        <v>0.26519999999999999</v>
      </c>
      <c r="J189" s="34">
        <f t="shared" si="25"/>
        <v>7.4999999999999997E-3</v>
      </c>
      <c r="K189" s="13">
        <f t="shared" si="26"/>
        <v>9.2298612994119855E-3</v>
      </c>
      <c r="L189" s="13">
        <f t="shared" si="27"/>
        <v>-0.12337013870058801</v>
      </c>
      <c r="M189" s="35">
        <f t="shared" si="28"/>
        <v>23466.935863052844</v>
      </c>
      <c r="N189" s="36">
        <f t="shared" si="29"/>
        <v>1761.4607922908908</v>
      </c>
      <c r="O189" s="36">
        <f t="shared" si="30"/>
        <v>829.19730435471502</v>
      </c>
      <c r="P189" s="36">
        <f t="shared" si="31"/>
        <v>1761.4607922908908</v>
      </c>
      <c r="Q189" s="37">
        <f t="shared" si="32"/>
        <v>2590.6580966456058</v>
      </c>
    </row>
    <row r="190" spans="4:17" x14ac:dyDescent="0.25">
      <c r="D190" s="32">
        <f>'Historical Data'!A190</f>
        <v>44392</v>
      </c>
      <c r="E190" s="16">
        <f>'Historical Data'!E190</f>
        <v>-3.2622362435132946E-3</v>
      </c>
      <c r="F190" s="16">
        <f>'Historical Data'!F190</f>
        <v>4.7000000000000097E-3</v>
      </c>
      <c r="G190" s="17">
        <f>'Historical Data'!G190</f>
        <v>-9.9999999999999937E-5</v>
      </c>
      <c r="H190" s="30">
        <f t="shared" si="23"/>
        <v>4432.0841729419562</v>
      </c>
      <c r="I190" s="33">
        <f t="shared" si="24"/>
        <v>0.2601</v>
      </c>
      <c r="J190" s="34">
        <f t="shared" si="25"/>
        <v>7.3999999999999995E-3</v>
      </c>
      <c r="K190" s="13">
        <f t="shared" si="26"/>
        <v>3.9707284221480517E-2</v>
      </c>
      <c r="L190" s="13">
        <f t="shared" si="27"/>
        <v>-9.0342715778519489E-2</v>
      </c>
      <c r="M190" s="35">
        <f t="shared" si="28"/>
        <v>23041.212982578647</v>
      </c>
      <c r="N190" s="36">
        <f t="shared" si="29"/>
        <v>762.21617850087932</v>
      </c>
      <c r="O190" s="36">
        <f t="shared" si="30"/>
        <v>403.47442388051786</v>
      </c>
      <c r="P190" s="36">
        <f t="shared" si="31"/>
        <v>762.21617850087932</v>
      </c>
      <c r="Q190" s="37">
        <f t="shared" si="32"/>
        <v>1165.6906023813972</v>
      </c>
    </row>
    <row r="191" spans="4:17" x14ac:dyDescent="0.25">
      <c r="D191" s="32">
        <f>'Historical Data'!A191</f>
        <v>44391</v>
      </c>
      <c r="E191" s="16">
        <f>'Historical Data'!E191</f>
        <v>1.1649703264435818E-3</v>
      </c>
      <c r="F191" s="16">
        <f>'Historical Data'!F191</f>
        <v>-5.0999999999999934E-3</v>
      </c>
      <c r="G191" s="17">
        <f>'Historical Data'!G191</f>
        <v>9.9999999999999937E-5</v>
      </c>
      <c r="H191" s="30">
        <f t="shared" si="23"/>
        <v>4451.7701454038606</v>
      </c>
      <c r="I191" s="33">
        <f t="shared" si="24"/>
        <v>0.25030000000000002</v>
      </c>
      <c r="J191" s="34">
        <f t="shared" si="25"/>
        <v>7.6E-3</v>
      </c>
      <c r="K191" s="13">
        <f t="shared" si="26"/>
        <v>7.2077934678931047E-2</v>
      </c>
      <c r="L191" s="13">
        <f t="shared" si="27"/>
        <v>-5.3072065321068965E-2</v>
      </c>
      <c r="M191" s="35">
        <f t="shared" si="28"/>
        <v>22190.611065047597</v>
      </c>
      <c r="N191" s="36">
        <f t="shared" si="29"/>
        <v>-272.19341703236569</v>
      </c>
      <c r="O191" s="36">
        <f t="shared" si="30"/>
        <v>-447.12749365053241</v>
      </c>
      <c r="P191" s="36">
        <f t="shared" si="31"/>
        <v>-272.19341703236569</v>
      </c>
      <c r="Q191" s="37">
        <f t="shared" si="32"/>
        <v>-719.3209106828981</v>
      </c>
    </row>
    <row r="192" spans="4:17" x14ac:dyDescent="0.25">
      <c r="D192" s="32">
        <f>'Historical Data'!A192</f>
        <v>44390</v>
      </c>
      <c r="E192" s="16">
        <f>'Historical Data'!E192</f>
        <v>-3.516830382495284E-3</v>
      </c>
      <c r="F192" s="16">
        <f>'Historical Data'!F192</f>
        <v>6.6999999999999837E-3</v>
      </c>
      <c r="G192" s="17">
        <f>'Historical Data'!G192</f>
        <v>0</v>
      </c>
      <c r="H192" s="30">
        <f t="shared" si="23"/>
        <v>4430.9520971895008</v>
      </c>
      <c r="I192" s="33">
        <f t="shared" si="24"/>
        <v>0.2621</v>
      </c>
      <c r="J192" s="34">
        <f t="shared" si="25"/>
        <v>7.4999999999999997E-3</v>
      </c>
      <c r="K192" s="13">
        <f t="shared" si="26"/>
        <v>3.8641909823373358E-2</v>
      </c>
      <c r="L192" s="13">
        <f t="shared" si="27"/>
        <v>-9.2408090176626642E-2</v>
      </c>
      <c r="M192" s="35">
        <f t="shared" si="28"/>
        <v>23222.382990651888</v>
      </c>
      <c r="N192" s="36">
        <f t="shared" si="29"/>
        <v>821.70168390206527</v>
      </c>
      <c r="O192" s="36">
        <f t="shared" si="30"/>
        <v>584.64443195375861</v>
      </c>
      <c r="P192" s="36">
        <f t="shared" si="31"/>
        <v>821.70168390206527</v>
      </c>
      <c r="Q192" s="37">
        <f t="shared" si="32"/>
        <v>1406.3461158558239</v>
      </c>
    </row>
    <row r="193" spans="4:17" x14ac:dyDescent="0.25">
      <c r="D193" s="32">
        <f>'Historical Data'!A193</f>
        <v>44389</v>
      </c>
      <c r="E193" s="16">
        <f>'Historical Data'!E193</f>
        <v>3.4511562975592103E-3</v>
      </c>
      <c r="F193" s="16">
        <f>'Historical Data'!F193</f>
        <v>2.0000000000000573E-4</v>
      </c>
      <c r="G193" s="17">
        <f>'Historical Data'!G193</f>
        <v>-9.9999999999999937E-5</v>
      </c>
      <c r="H193" s="30">
        <f t="shared" si="23"/>
        <v>4461.9358770811641</v>
      </c>
      <c r="I193" s="33">
        <f t="shared" si="24"/>
        <v>0.25560000000000005</v>
      </c>
      <c r="J193" s="34">
        <f t="shared" si="25"/>
        <v>7.3999999999999995E-3</v>
      </c>
      <c r="K193" s="13">
        <f t="shared" si="26"/>
        <v>9.066224353630313E-2</v>
      </c>
      <c r="L193" s="13">
        <f t="shared" si="27"/>
        <v>-3.7137756463696894E-2</v>
      </c>
      <c r="M193" s="35">
        <f t="shared" si="28"/>
        <v>22641.947462819371</v>
      </c>
      <c r="N193" s="36">
        <f t="shared" si="29"/>
        <v>-806.35704105289187</v>
      </c>
      <c r="O193" s="36">
        <f t="shared" si="30"/>
        <v>4.2089041212420852</v>
      </c>
      <c r="P193" s="36">
        <f t="shared" si="31"/>
        <v>-806.35704105289187</v>
      </c>
      <c r="Q193" s="37">
        <f t="shared" si="32"/>
        <v>-802.14813693164979</v>
      </c>
    </row>
    <row r="194" spans="4:17" x14ac:dyDescent="0.25">
      <c r="D194" s="32">
        <f>'Historical Data'!A194</f>
        <v>44386</v>
      </c>
      <c r="E194" s="16">
        <f>'Historical Data'!E194</f>
        <v>1.1277951870247049E-2</v>
      </c>
      <c r="F194" s="16">
        <f>'Historical Data'!F194</f>
        <v>-1.5399999999999997E-2</v>
      </c>
      <c r="G194" s="17">
        <f>'Historical Data'!G194</f>
        <v>0</v>
      </c>
      <c r="H194" s="30">
        <f t="shared" si="23"/>
        <v>4496.7384280067217</v>
      </c>
      <c r="I194" s="33">
        <f t="shared" si="24"/>
        <v>0.24000000000000002</v>
      </c>
      <c r="J194" s="34">
        <f t="shared" si="25"/>
        <v>7.4999999999999997E-3</v>
      </c>
      <c r="K194" s="13">
        <f t="shared" si="26"/>
        <v>0.15345691598809066</v>
      </c>
      <c r="L194" s="13">
        <f t="shared" si="27"/>
        <v>3.3456915988090655E-2</v>
      </c>
      <c r="M194" s="35">
        <f t="shared" si="28"/>
        <v>21181.833655450057</v>
      </c>
      <c r="N194" s="36">
        <f t="shared" si="29"/>
        <v>-2635.0750632942072</v>
      </c>
      <c r="O194" s="36">
        <f t="shared" si="30"/>
        <v>-1455.9049032480725</v>
      </c>
      <c r="P194" s="36">
        <f t="shared" si="31"/>
        <v>-2635.0750632942072</v>
      </c>
      <c r="Q194" s="37">
        <f t="shared" si="32"/>
        <v>-4090.9799665422797</v>
      </c>
    </row>
    <row r="195" spans="4:17" x14ac:dyDescent="0.25">
      <c r="D195" s="32">
        <f>'Historical Data'!A195</f>
        <v>44385</v>
      </c>
      <c r="E195" s="16">
        <f>'Historical Data'!E195</f>
        <v>-8.56101125941644E-3</v>
      </c>
      <c r="F195" s="16">
        <f>'Historical Data'!F195</f>
        <v>1.5699999999999992E-2</v>
      </c>
      <c r="G195" s="17">
        <f>'Historical Data'!G195</f>
        <v>9.9999999999999937E-5</v>
      </c>
      <c r="H195" s="30">
        <f t="shared" ref="H195:H258" si="33">$B$3 * (1 + E195)</f>
        <v>4408.5226929439914</v>
      </c>
      <c r="I195" s="33">
        <f t="shared" ref="I195:I258" si="34">$B$6 +F195</f>
        <v>0.27110000000000001</v>
      </c>
      <c r="J195" s="34">
        <f t="shared" ref="J195:J258" si="35">$B$5 + G195</f>
        <v>7.6E-3</v>
      </c>
      <c r="K195" s="13">
        <f t="shared" ref="K195:K258" si="36">(LN(H195/$B$4) + ((J195 - $B$8) + 0.5*I195^2)*$B$7) / (I195 * SQRT($B$7))</f>
        <v>4.5299449164599662E-3</v>
      </c>
      <c r="L195" s="13">
        <f t="shared" ref="L195:L258" si="37">K195 - I195*SQRT($B$7)</f>
        <v>-0.13102005508354003</v>
      </c>
      <c r="M195" s="35">
        <f t="shared" ref="M195:M258" si="38">($B$3*EXP(-$B$8*$B$7)*_xlfn.NORM.DIST(K195, 0, 1, 1) - $B$4*EXP(-J195*$B$7)*_xlfn.NORM.DIST(L195, 0, 1, 1)) * $B$2</f>
        <v>23984.308828512258</v>
      </c>
      <c r="N195" s="36">
        <f t="shared" ref="N195:N258" si="39">$B$18 + $B$17*H195</f>
        <v>2000.2663201448158</v>
      </c>
      <c r="O195" s="36">
        <f t="shared" ref="O195:O258" si="40">M195-$B$13</f>
        <v>1346.5702698141286</v>
      </c>
      <c r="P195" s="36">
        <f t="shared" ref="P195:P258" si="41">N195-$B$19</f>
        <v>2000.2663201448158</v>
      </c>
      <c r="Q195" s="37">
        <f t="shared" ref="Q195:Q258" si="42">O195+P195</f>
        <v>3346.8365899589444</v>
      </c>
    </row>
    <row r="196" spans="4:17" x14ac:dyDescent="0.25">
      <c r="D196" s="32">
        <f>'Historical Data'!A196</f>
        <v>44384</v>
      </c>
      <c r="E196" s="16">
        <f>'Historical Data'!E196</f>
        <v>3.359011313352811E-3</v>
      </c>
      <c r="F196" s="16">
        <f>'Historical Data'!F196</f>
        <v>1.5000000000000013E-3</v>
      </c>
      <c r="G196" s="17">
        <f>'Historical Data'!G196</f>
        <v>0</v>
      </c>
      <c r="H196" s="30">
        <f t="shared" si="33"/>
        <v>4461.5261461158416</v>
      </c>
      <c r="I196" s="33">
        <f t="shared" si="34"/>
        <v>0.25690000000000002</v>
      </c>
      <c r="J196" s="34">
        <f t="shared" si="35"/>
        <v>7.4999999999999997E-3</v>
      </c>
      <c r="K196" s="13">
        <f t="shared" si="36"/>
        <v>9.0331519550826189E-2</v>
      </c>
      <c r="L196" s="13">
        <f t="shared" si="37"/>
        <v>-3.8118480449173819E-2</v>
      </c>
      <c r="M196" s="35">
        <f t="shared" si="38"/>
        <v>22762.763355099833</v>
      </c>
      <c r="N196" s="36">
        <f t="shared" si="39"/>
        <v>-784.82751575578004</v>
      </c>
      <c r="O196" s="36">
        <f t="shared" si="40"/>
        <v>125.0247964017035</v>
      </c>
      <c r="P196" s="36">
        <f t="shared" si="41"/>
        <v>-784.82751575578004</v>
      </c>
      <c r="Q196" s="37">
        <f t="shared" si="42"/>
        <v>-659.80271935407654</v>
      </c>
    </row>
    <row r="197" spans="4:17" x14ac:dyDescent="0.25">
      <c r="D197" s="32">
        <f>'Historical Data'!A197</f>
        <v>44383</v>
      </c>
      <c r="E197" s="16">
        <f>'Historical Data'!E197</f>
        <v>-2.0219008625245172E-3</v>
      </c>
      <c r="F197" s="16">
        <f>'Historical Data'!F197</f>
        <v>9.5999999999999974E-3</v>
      </c>
      <c r="G197" s="17">
        <f>'Historical Data'!G197</f>
        <v>0</v>
      </c>
      <c r="H197" s="30">
        <f t="shared" si="33"/>
        <v>4437.5994358437074</v>
      </c>
      <c r="I197" s="33">
        <f t="shared" si="34"/>
        <v>0.26500000000000001</v>
      </c>
      <c r="J197" s="34">
        <f t="shared" si="35"/>
        <v>7.4999999999999997E-3</v>
      </c>
      <c r="K197" s="13">
        <f t="shared" si="36"/>
        <v>5.0974923294406338E-2</v>
      </c>
      <c r="L197" s="13">
        <f t="shared" si="37"/>
        <v>-8.1525076705593669E-2</v>
      </c>
      <c r="M197" s="35">
        <f t="shared" si="38"/>
        <v>23484.69047524254</v>
      </c>
      <c r="N197" s="36">
        <f t="shared" si="39"/>
        <v>472.41383937335922</v>
      </c>
      <c r="O197" s="36">
        <f t="shared" si="40"/>
        <v>846.95191654441078</v>
      </c>
      <c r="P197" s="36">
        <f t="shared" si="41"/>
        <v>472.41383937335922</v>
      </c>
      <c r="Q197" s="37">
        <f t="shared" si="42"/>
        <v>1319.36575591777</v>
      </c>
    </row>
    <row r="198" spans="4:17" x14ac:dyDescent="0.25">
      <c r="D198" s="32">
        <f>'Historical Data'!A198</f>
        <v>44379</v>
      </c>
      <c r="E198" s="16">
        <f>'Historical Data'!E198</f>
        <v>7.5001041681135305E-3</v>
      </c>
      <c r="F198" s="16">
        <f>'Historical Data'!F198</f>
        <v>-1.5000000000000013E-3</v>
      </c>
      <c r="G198" s="17">
        <f>'Historical Data'!G198</f>
        <v>0</v>
      </c>
      <c r="H198" s="30">
        <f t="shared" si="33"/>
        <v>4479.9398881928919</v>
      </c>
      <c r="I198" s="33">
        <f t="shared" si="34"/>
        <v>0.25390000000000001</v>
      </c>
      <c r="J198" s="34">
        <f t="shared" si="35"/>
        <v>7.4999999999999997E-3</v>
      </c>
      <c r="K198" s="13">
        <f t="shared" si="36"/>
        <v>0.12233374936088376</v>
      </c>
      <c r="L198" s="13">
        <f t="shared" si="37"/>
        <v>-4.6162506391162483E-3</v>
      </c>
      <c r="M198" s="35">
        <f t="shared" si="38"/>
        <v>22466.06635760736</v>
      </c>
      <c r="N198" s="36">
        <f t="shared" si="39"/>
        <v>-1752.3871083049744</v>
      </c>
      <c r="O198" s="36">
        <f t="shared" si="40"/>
        <v>-171.67220109076879</v>
      </c>
      <c r="P198" s="36">
        <f t="shared" si="41"/>
        <v>-1752.3871083049744</v>
      </c>
      <c r="Q198" s="37">
        <f t="shared" si="42"/>
        <v>-1924.0593093957432</v>
      </c>
    </row>
    <row r="199" spans="4:17" x14ac:dyDescent="0.25">
      <c r="D199" s="32">
        <f>'Historical Data'!A199</f>
        <v>44378</v>
      </c>
      <c r="E199" s="16">
        <f>'Historical Data'!E199</f>
        <v>5.2216404886560319E-3</v>
      </c>
      <c r="F199" s="16">
        <f>'Historical Data'!F199</f>
        <v>-5.9999999999998943E-4</v>
      </c>
      <c r="G199" s="17">
        <f>'Historical Data'!G199</f>
        <v>0</v>
      </c>
      <c r="H199" s="30">
        <f t="shared" si="33"/>
        <v>4469.8084943804533</v>
      </c>
      <c r="I199" s="33">
        <f t="shared" si="34"/>
        <v>0.25480000000000003</v>
      </c>
      <c r="J199" s="34">
        <f t="shared" si="35"/>
        <v>7.4999999999999997E-3</v>
      </c>
      <c r="K199" s="13">
        <f t="shared" si="36"/>
        <v>0.1045795525573876</v>
      </c>
      <c r="L199" s="13">
        <f t="shared" si="37"/>
        <v>-2.2820447442612413E-2</v>
      </c>
      <c r="M199" s="35">
        <f t="shared" si="38"/>
        <v>22565.791048984374</v>
      </c>
      <c r="N199" s="36">
        <f t="shared" si="39"/>
        <v>-1220.0277851375286</v>
      </c>
      <c r="O199" s="36">
        <f t="shared" si="40"/>
        <v>-71.947509713754698</v>
      </c>
      <c r="P199" s="36">
        <f t="shared" si="41"/>
        <v>-1220.0277851375286</v>
      </c>
      <c r="Q199" s="37">
        <f t="shared" si="42"/>
        <v>-1291.9752948512833</v>
      </c>
    </row>
    <row r="200" spans="4:17" x14ac:dyDescent="0.25">
      <c r="D200" s="32">
        <f>'Historical Data'!A200</f>
        <v>44377</v>
      </c>
      <c r="E200" s="16">
        <f>'Historical Data'!E200</f>
        <v>1.3281140780092571E-3</v>
      </c>
      <c r="F200" s="16">
        <f>'Historical Data'!F200</f>
        <v>2.0000000000000573E-4</v>
      </c>
      <c r="G200" s="17">
        <f>'Historical Data'!G200</f>
        <v>9.9999999999999991E-5</v>
      </c>
      <c r="H200" s="30">
        <f t="shared" si="33"/>
        <v>4452.4955787781355</v>
      </c>
      <c r="I200" s="33">
        <f t="shared" si="34"/>
        <v>0.25560000000000005</v>
      </c>
      <c r="J200" s="34">
        <f t="shared" si="35"/>
        <v>7.6E-3</v>
      </c>
      <c r="K200" s="13">
        <f t="shared" si="36"/>
        <v>7.4480852227005803E-2</v>
      </c>
      <c r="L200" s="13">
        <f t="shared" si="37"/>
        <v>-5.3319147772994221E-2</v>
      </c>
      <c r="M200" s="35">
        <f t="shared" si="38"/>
        <v>22659.49712825086</v>
      </c>
      <c r="N200" s="36">
        <f t="shared" si="39"/>
        <v>-310.31168854382122</v>
      </c>
      <c r="O200" s="36">
        <f t="shared" si="40"/>
        <v>21.758569552730478</v>
      </c>
      <c r="P200" s="36">
        <f t="shared" si="41"/>
        <v>-310.31168854382122</v>
      </c>
      <c r="Q200" s="37">
        <f t="shared" si="42"/>
        <v>-288.55311899109074</v>
      </c>
    </row>
    <row r="201" spans="4:17" x14ac:dyDescent="0.25">
      <c r="D201" s="32">
        <f>'Historical Data'!A201</f>
        <v>44376</v>
      </c>
      <c r="E201" s="16">
        <f>'Historical Data'!E201</f>
        <v>2.7734984069871516E-4</v>
      </c>
      <c r="F201" s="16">
        <f>'Historical Data'!F201</f>
        <v>4.699999999999982E-3</v>
      </c>
      <c r="G201" s="17">
        <f>'Historical Data'!G201</f>
        <v>-9.9999999999999991E-5</v>
      </c>
      <c r="H201" s="30">
        <f t="shared" si="33"/>
        <v>4447.823261028153</v>
      </c>
      <c r="I201" s="33">
        <f t="shared" si="34"/>
        <v>0.2601</v>
      </c>
      <c r="J201" s="34">
        <f t="shared" si="35"/>
        <v>7.3999999999999995E-3</v>
      </c>
      <c r="K201" s="13">
        <f t="shared" si="36"/>
        <v>6.6965110621621388E-2</v>
      </c>
      <c r="L201" s="13">
        <f t="shared" si="37"/>
        <v>-6.3084889378378611E-2</v>
      </c>
      <c r="M201" s="35">
        <f t="shared" si="38"/>
        <v>23048.426114853191</v>
      </c>
      <c r="N201" s="36">
        <f t="shared" si="39"/>
        <v>-64.802337999164592</v>
      </c>
      <c r="O201" s="36">
        <f t="shared" si="40"/>
        <v>410.68755615506234</v>
      </c>
      <c r="P201" s="36">
        <f t="shared" si="41"/>
        <v>-64.802337999164592</v>
      </c>
      <c r="Q201" s="37">
        <f t="shared" si="42"/>
        <v>345.88521815589775</v>
      </c>
    </row>
    <row r="202" spans="4:17" x14ac:dyDescent="0.25">
      <c r="D202" s="32">
        <f>'Historical Data'!A202</f>
        <v>44375</v>
      </c>
      <c r="E202" s="16">
        <f>'Historical Data'!E202</f>
        <v>2.3150419323942906E-3</v>
      </c>
      <c r="F202" s="16">
        <f>'Historical Data'!F202</f>
        <v>2.0000000000000573E-4</v>
      </c>
      <c r="G202" s="17">
        <f>'Historical Data'!G202</f>
        <v>-9.9999999999999937E-5</v>
      </c>
      <c r="H202" s="30">
        <f t="shared" si="33"/>
        <v>4456.8840423061656</v>
      </c>
      <c r="I202" s="33">
        <f t="shared" si="34"/>
        <v>0.25560000000000005</v>
      </c>
      <c r="J202" s="34">
        <f t="shared" si="35"/>
        <v>7.3999999999999995E-3</v>
      </c>
      <c r="K202" s="13">
        <f t="shared" si="36"/>
        <v>8.1798015269269067E-2</v>
      </c>
      <c r="L202" s="13">
        <f t="shared" si="37"/>
        <v>-4.6001984730730958E-2</v>
      </c>
      <c r="M202" s="35">
        <f t="shared" si="38"/>
        <v>22646.463885294586</v>
      </c>
      <c r="N202" s="36">
        <f t="shared" si="39"/>
        <v>-540.90577231725911</v>
      </c>
      <c r="O202" s="36">
        <f t="shared" si="40"/>
        <v>8.7253265964573075</v>
      </c>
      <c r="P202" s="36">
        <f t="shared" si="41"/>
        <v>-540.90577231725911</v>
      </c>
      <c r="Q202" s="37">
        <f t="shared" si="42"/>
        <v>-532.1804457208018</v>
      </c>
    </row>
    <row r="203" spans="4:17" x14ac:dyDescent="0.25">
      <c r="D203" s="32">
        <f>'Historical Data'!A203</f>
        <v>44372</v>
      </c>
      <c r="E203" s="16">
        <f>'Historical Data'!E203</f>
        <v>3.3306066579319449E-3</v>
      </c>
      <c r="F203" s="16">
        <f>'Historical Data'!F203</f>
        <v>-2.5999999999999912E-3</v>
      </c>
      <c r="G203" s="17">
        <f>'Historical Data'!G203</f>
        <v>9.9999999999999937E-5</v>
      </c>
      <c r="H203" s="30">
        <f t="shared" si="33"/>
        <v>4461.3998422590939</v>
      </c>
      <c r="I203" s="33">
        <f t="shared" si="34"/>
        <v>0.25280000000000002</v>
      </c>
      <c r="J203" s="34">
        <f t="shared" si="35"/>
        <v>7.6E-3</v>
      </c>
      <c r="K203" s="13">
        <f t="shared" si="36"/>
        <v>8.9703737913789688E-2</v>
      </c>
      <c r="L203" s="13">
        <f t="shared" si="37"/>
        <v>-3.6696262086210324E-2</v>
      </c>
      <c r="M203" s="35">
        <f t="shared" si="38"/>
        <v>22405.12937310823</v>
      </c>
      <c r="N203" s="36">
        <f t="shared" si="39"/>
        <v>-778.19081433676183</v>
      </c>
      <c r="O203" s="36">
        <f t="shared" si="40"/>
        <v>-232.60918558989943</v>
      </c>
      <c r="P203" s="36">
        <f t="shared" si="41"/>
        <v>-778.19081433676183</v>
      </c>
      <c r="Q203" s="37">
        <f t="shared" si="42"/>
        <v>-1010.7999999266613</v>
      </c>
    </row>
    <row r="204" spans="4:17" x14ac:dyDescent="0.25">
      <c r="D204" s="32">
        <f>'Historical Data'!A204</f>
        <v>44371</v>
      </c>
      <c r="E204" s="16">
        <f>'Historical Data'!E204</f>
        <v>5.8111574222505791E-3</v>
      </c>
      <c r="F204" s="16">
        <f>'Historical Data'!F204</f>
        <v>-4.3999999999990158E-3</v>
      </c>
      <c r="G204" s="17">
        <f>'Historical Data'!G204</f>
        <v>0</v>
      </c>
      <c r="H204" s="30">
        <f t="shared" si="33"/>
        <v>4472.4298344822055</v>
      </c>
      <c r="I204" s="33">
        <f t="shared" si="34"/>
        <v>0.251000000000001</v>
      </c>
      <c r="J204" s="34">
        <f t="shared" si="35"/>
        <v>7.4999999999999997E-3</v>
      </c>
      <c r="K204" s="13">
        <f t="shared" si="36"/>
        <v>0.10892002212408296</v>
      </c>
      <c r="L204" s="13">
        <f t="shared" si="37"/>
        <v>-1.6579977875917543E-2</v>
      </c>
      <c r="M204" s="35">
        <f t="shared" si="38"/>
        <v>22224.585192527367</v>
      </c>
      <c r="N204" s="36">
        <f t="shared" si="39"/>
        <v>-1357.767455334455</v>
      </c>
      <c r="O204" s="36">
        <f t="shared" si="40"/>
        <v>-413.15336617076173</v>
      </c>
      <c r="P204" s="36">
        <f t="shared" si="41"/>
        <v>-1357.767455334455</v>
      </c>
      <c r="Q204" s="37">
        <f t="shared" si="42"/>
        <v>-1770.9208215052167</v>
      </c>
    </row>
    <row r="205" spans="4:17" x14ac:dyDescent="0.25">
      <c r="D205" s="32">
        <f>'Historical Data'!A205</f>
        <v>44370</v>
      </c>
      <c r="E205" s="16">
        <f>'Historical Data'!E205</f>
        <v>-1.0832603310065858E-3</v>
      </c>
      <c r="F205" s="16">
        <f>'Historical Data'!F205</f>
        <v>-3.7000000000009803E-3</v>
      </c>
      <c r="G205" s="17">
        <f>'Historical Data'!G205</f>
        <v>9.9999999999999991E-5</v>
      </c>
      <c r="H205" s="30">
        <f t="shared" si="33"/>
        <v>4441.7731854447493</v>
      </c>
      <c r="I205" s="33">
        <f t="shared" si="34"/>
        <v>0.25169999999999904</v>
      </c>
      <c r="J205" s="34">
        <f t="shared" si="35"/>
        <v>7.6E-3</v>
      </c>
      <c r="K205" s="13">
        <f t="shared" si="36"/>
        <v>5.4511432407295189E-2</v>
      </c>
      <c r="L205" s="13">
        <f t="shared" si="37"/>
        <v>-7.1338567592704322E-2</v>
      </c>
      <c r="M205" s="35">
        <f t="shared" si="38"/>
        <v>22314.673125462788</v>
      </c>
      <c r="N205" s="36">
        <f t="shared" si="39"/>
        <v>253.1020098447043</v>
      </c>
      <c r="O205" s="36">
        <f t="shared" si="40"/>
        <v>-323.06543323534061</v>
      </c>
      <c r="P205" s="36">
        <f t="shared" si="41"/>
        <v>253.1020098447043</v>
      </c>
      <c r="Q205" s="37">
        <f t="shared" si="42"/>
        <v>-69.963423390636308</v>
      </c>
    </row>
    <row r="206" spans="4:17" x14ac:dyDescent="0.25">
      <c r="D206" s="32">
        <f>'Historical Data'!A206</f>
        <v>44369</v>
      </c>
      <c r="E206" s="16">
        <f>'Historical Data'!E206</f>
        <v>5.124515064653945E-3</v>
      </c>
      <c r="F206" s="16">
        <f>'Historical Data'!F206</f>
        <v>-1.0500000000000009E-2</v>
      </c>
      <c r="G206" s="17">
        <f>'Historical Data'!G206</f>
        <v>-9.9999999999999991E-5</v>
      </c>
      <c r="H206" s="30">
        <f t="shared" si="33"/>
        <v>4469.3766174413395</v>
      </c>
      <c r="I206" s="33">
        <f t="shared" si="34"/>
        <v>0.24490000000000001</v>
      </c>
      <c r="J206" s="34">
        <f t="shared" si="35"/>
        <v>7.3999999999999995E-3</v>
      </c>
      <c r="K206" s="13">
        <f t="shared" si="36"/>
        <v>0.10276382746700775</v>
      </c>
      <c r="L206" s="13">
        <f t="shared" si="37"/>
        <v>-1.9686172532992249E-2</v>
      </c>
      <c r="M206" s="35">
        <f t="shared" si="38"/>
        <v>21684.075438752552</v>
      </c>
      <c r="N206" s="36">
        <f t="shared" si="39"/>
        <v>-1197.3345882038411</v>
      </c>
      <c r="O206" s="36">
        <f t="shared" si="40"/>
        <v>-953.66311994557691</v>
      </c>
      <c r="P206" s="36">
        <f t="shared" si="41"/>
        <v>-1197.3345882038411</v>
      </c>
      <c r="Q206" s="37">
        <f t="shared" si="42"/>
        <v>-2150.997708149418</v>
      </c>
    </row>
    <row r="207" spans="4:17" x14ac:dyDescent="0.25">
      <c r="D207" s="32">
        <f>'Historical Data'!A207</f>
        <v>44368</v>
      </c>
      <c r="E207" s="16">
        <f>'Historical Data'!E207</f>
        <v>1.4002328121062391E-2</v>
      </c>
      <c r="F207" s="16">
        <f>'Historical Data'!F207</f>
        <v>-1.8100000000000005E-2</v>
      </c>
      <c r="G207" s="17">
        <f>'Historical Data'!G207</f>
        <v>0</v>
      </c>
      <c r="H207" s="30">
        <f t="shared" si="33"/>
        <v>4508.8526121998348</v>
      </c>
      <c r="I207" s="33">
        <f t="shared" si="34"/>
        <v>0.23730000000000001</v>
      </c>
      <c r="J207" s="34">
        <f t="shared" si="35"/>
        <v>7.4999999999999997E-3</v>
      </c>
      <c r="K207" s="13">
        <f t="shared" si="36"/>
        <v>0.17652012131255662</v>
      </c>
      <c r="L207" s="13">
        <f t="shared" si="37"/>
        <v>5.7870121312556616E-2</v>
      </c>
      <c r="M207" s="35">
        <f t="shared" si="38"/>
        <v>20891.578455837134</v>
      </c>
      <c r="N207" s="36">
        <f t="shared" si="39"/>
        <v>-3271.6211316006084</v>
      </c>
      <c r="O207" s="36">
        <f t="shared" si="40"/>
        <v>-1746.1601028609948</v>
      </c>
      <c r="P207" s="36">
        <f t="shared" si="41"/>
        <v>-3271.6211316006084</v>
      </c>
      <c r="Q207" s="37">
        <f t="shared" si="42"/>
        <v>-5017.7812344616032</v>
      </c>
    </row>
    <row r="208" spans="4:17" x14ac:dyDescent="0.25">
      <c r="D208" s="32">
        <f>'Historical Data'!A208</f>
        <v>44365</v>
      </c>
      <c r="E208" s="16">
        <f>'Historical Data'!E208</f>
        <v>-1.3124547000611053E-2</v>
      </c>
      <c r="F208" s="16">
        <f>'Historical Data'!F208</f>
        <v>1.9500000000000017E-2</v>
      </c>
      <c r="G208" s="17">
        <f>'Historical Data'!G208</f>
        <v>9.9999999999999991E-5</v>
      </c>
      <c r="H208" s="30">
        <f t="shared" si="33"/>
        <v>4388.2305205525527</v>
      </c>
      <c r="I208" s="33">
        <f t="shared" si="34"/>
        <v>0.27490000000000003</v>
      </c>
      <c r="J208" s="34">
        <f t="shared" si="35"/>
        <v>7.6E-3</v>
      </c>
      <c r="K208" s="13">
        <f t="shared" si="36"/>
        <v>-2.7211230980399202E-2</v>
      </c>
      <c r="L208" s="13">
        <f t="shared" si="37"/>
        <v>-0.16466123098039923</v>
      </c>
      <c r="M208" s="35">
        <f t="shared" si="38"/>
        <v>24256.6719085037</v>
      </c>
      <c r="N208" s="36">
        <f t="shared" si="39"/>
        <v>3066.5290042229462</v>
      </c>
      <c r="O208" s="36">
        <f t="shared" si="40"/>
        <v>1618.9333498055712</v>
      </c>
      <c r="P208" s="36">
        <f t="shared" si="41"/>
        <v>3066.5290042229462</v>
      </c>
      <c r="Q208" s="37">
        <f t="shared" si="42"/>
        <v>4685.4623540285174</v>
      </c>
    </row>
    <row r="209" spans="4:17" x14ac:dyDescent="0.25">
      <c r="D209" s="32">
        <f>'Historical Data'!A209</f>
        <v>44364</v>
      </c>
      <c r="E209" s="16">
        <f>'Historical Data'!E209</f>
        <v>-4.3563700073401268E-4</v>
      </c>
      <c r="F209" s="16">
        <f>'Historical Data'!F209</f>
        <v>-2.8000000000000247E-3</v>
      </c>
      <c r="G209" s="17">
        <f>'Historical Data'!G209</f>
        <v>0</v>
      </c>
      <c r="H209" s="30">
        <f t="shared" si="33"/>
        <v>4444.6529008689067</v>
      </c>
      <c r="I209" s="33">
        <f t="shared" si="34"/>
        <v>0.25259999999999999</v>
      </c>
      <c r="J209" s="34">
        <f t="shared" si="35"/>
        <v>7.4999999999999997E-3</v>
      </c>
      <c r="K209" s="13">
        <f t="shared" si="36"/>
        <v>5.9700024401430067E-2</v>
      </c>
      <c r="L209" s="13">
        <f t="shared" si="37"/>
        <v>-6.6599975598569922E-2</v>
      </c>
      <c r="M209" s="35">
        <f t="shared" si="38"/>
        <v>22389.75511100225</v>
      </c>
      <c r="N209" s="36">
        <f t="shared" si="39"/>
        <v>101.7858748192084</v>
      </c>
      <c r="O209" s="36">
        <f t="shared" si="40"/>
        <v>-247.98344769587857</v>
      </c>
      <c r="P209" s="36">
        <f t="shared" si="41"/>
        <v>101.7858748192084</v>
      </c>
      <c r="Q209" s="37">
        <f t="shared" si="42"/>
        <v>-146.19757287667016</v>
      </c>
    </row>
    <row r="210" spans="4:17" x14ac:dyDescent="0.25">
      <c r="D210" s="32">
        <f>'Historical Data'!A210</f>
        <v>44363</v>
      </c>
      <c r="E210" s="16">
        <f>'Historical Data'!E210</f>
        <v>-5.3902072015429292E-3</v>
      </c>
      <c r="F210" s="16">
        <f>'Historical Data'!F210</f>
        <v>5.8000000000009988E-3</v>
      </c>
      <c r="G210" s="17">
        <f>'Historical Data'!G210</f>
        <v>1.0000000000000005E-4</v>
      </c>
      <c r="H210" s="30">
        <f t="shared" si="33"/>
        <v>4422.6219585596909</v>
      </c>
      <c r="I210" s="33">
        <f t="shared" si="34"/>
        <v>0.26120000000000099</v>
      </c>
      <c r="J210" s="34">
        <f t="shared" si="35"/>
        <v>7.6E-3</v>
      </c>
      <c r="K210" s="13">
        <f t="shared" si="36"/>
        <v>2.41071456103144E-2</v>
      </c>
      <c r="L210" s="13">
        <f t="shared" si="37"/>
        <v>-0.10649285438968609</v>
      </c>
      <c r="M210" s="35">
        <f t="shared" si="38"/>
        <v>23136.58854268815</v>
      </c>
      <c r="N210" s="36">
        <f t="shared" si="39"/>
        <v>1259.4131227183098</v>
      </c>
      <c r="O210" s="36">
        <f t="shared" si="40"/>
        <v>498.84998399002143</v>
      </c>
      <c r="P210" s="36">
        <f t="shared" si="41"/>
        <v>1259.4131227183098</v>
      </c>
      <c r="Q210" s="37">
        <f t="shared" si="42"/>
        <v>1758.2631067083312</v>
      </c>
    </row>
    <row r="211" spans="4:17" x14ac:dyDescent="0.25">
      <c r="D211" s="32">
        <f>'Historical Data'!A211</f>
        <v>44362</v>
      </c>
      <c r="E211" s="16">
        <f>'Historical Data'!E211</f>
        <v>-2.0116799642784233E-3</v>
      </c>
      <c r="F211" s="16">
        <f>'Historical Data'!F211</f>
        <v>5.3999999999990167E-3</v>
      </c>
      <c r="G211" s="17">
        <f>'Historical Data'!G211</f>
        <v>0</v>
      </c>
      <c r="H211" s="30">
        <f t="shared" si="33"/>
        <v>4437.6448839876393</v>
      </c>
      <c r="I211" s="33">
        <f t="shared" si="34"/>
        <v>0.26079999999999903</v>
      </c>
      <c r="J211" s="34">
        <f t="shared" si="35"/>
        <v>7.4999999999999997E-3</v>
      </c>
      <c r="K211" s="13">
        <f t="shared" si="36"/>
        <v>4.9757468480226129E-2</v>
      </c>
      <c r="L211" s="13">
        <f t="shared" si="37"/>
        <v>-8.0642531519773381E-2</v>
      </c>
      <c r="M211" s="35">
        <f t="shared" si="38"/>
        <v>23112.952176082174</v>
      </c>
      <c r="N211" s="36">
        <f t="shared" si="39"/>
        <v>470.0257431655773</v>
      </c>
      <c r="O211" s="36">
        <f t="shared" si="40"/>
        <v>475.21361738404448</v>
      </c>
      <c r="P211" s="36">
        <f t="shared" si="41"/>
        <v>470.0257431655773</v>
      </c>
      <c r="Q211" s="37">
        <f t="shared" si="42"/>
        <v>945.23936054962178</v>
      </c>
    </row>
    <row r="212" spans="4:17" x14ac:dyDescent="0.25">
      <c r="D212" s="32">
        <f>'Historical Data'!A212</f>
        <v>44361</v>
      </c>
      <c r="E212" s="16">
        <f>'Historical Data'!E212</f>
        <v>1.8152110447704484E-3</v>
      </c>
      <c r="F212" s="16">
        <f>'Historical Data'!F212</f>
        <v>5.0000000000000044E-3</v>
      </c>
      <c r="G212" s="17">
        <f>'Historical Data'!G212</f>
        <v>0</v>
      </c>
      <c r="H212" s="30">
        <f t="shared" si="33"/>
        <v>4454.6614992795658</v>
      </c>
      <c r="I212" s="33">
        <f t="shared" si="34"/>
        <v>0.26040000000000002</v>
      </c>
      <c r="J212" s="34">
        <f t="shared" si="35"/>
        <v>7.4999999999999997E-3</v>
      </c>
      <c r="K212" s="13">
        <f t="shared" si="36"/>
        <v>7.9029074809470537E-2</v>
      </c>
      <c r="L212" s="13">
        <f t="shared" si="37"/>
        <v>-5.1170925190529473E-2</v>
      </c>
      <c r="M212" s="35">
        <f t="shared" si="38"/>
        <v>23078.065150071641</v>
      </c>
      <c r="N212" s="36">
        <f t="shared" si="39"/>
        <v>-424.1211005084624</v>
      </c>
      <c r="O212" s="36">
        <f t="shared" si="40"/>
        <v>440.3265913735122</v>
      </c>
      <c r="P212" s="36">
        <f t="shared" si="41"/>
        <v>-424.1211005084624</v>
      </c>
      <c r="Q212" s="37">
        <f t="shared" si="42"/>
        <v>16.205490865049796</v>
      </c>
    </row>
    <row r="213" spans="4:17" x14ac:dyDescent="0.25">
      <c r="D213" s="32">
        <f>'Historical Data'!A213</f>
        <v>44358</v>
      </c>
      <c r="E213" s="16">
        <f>'Historical Data'!E213</f>
        <v>1.9484900381676606E-3</v>
      </c>
      <c r="F213" s="16">
        <f>'Historical Data'!F213</f>
        <v>-4.3999999999990158E-3</v>
      </c>
      <c r="G213" s="17">
        <f>'Historical Data'!G213</f>
        <v>0</v>
      </c>
      <c r="H213" s="30">
        <f t="shared" si="33"/>
        <v>4455.2541363188157</v>
      </c>
      <c r="I213" s="33">
        <f t="shared" si="34"/>
        <v>0.251000000000001</v>
      </c>
      <c r="J213" s="34">
        <f t="shared" si="35"/>
        <v>7.4999999999999997E-3</v>
      </c>
      <c r="K213" s="13">
        <f t="shared" si="36"/>
        <v>7.8260710707115766E-2</v>
      </c>
      <c r="L213" s="13">
        <f t="shared" si="37"/>
        <v>-4.7239289292884734E-2</v>
      </c>
      <c r="M213" s="35">
        <f t="shared" si="38"/>
        <v>22245.581869358011</v>
      </c>
      <c r="N213" s="36">
        <f t="shared" si="39"/>
        <v>-455.26151997491252</v>
      </c>
      <c r="O213" s="36">
        <f t="shared" si="40"/>
        <v>-392.15668934011774</v>
      </c>
      <c r="P213" s="36">
        <f t="shared" si="41"/>
        <v>-455.26151997491252</v>
      </c>
      <c r="Q213" s="37">
        <f t="shared" si="42"/>
        <v>-847.41820931503025</v>
      </c>
    </row>
    <row r="214" spans="4:17" x14ac:dyDescent="0.25">
      <c r="D214" s="32">
        <f>'Historical Data'!A214</f>
        <v>44357</v>
      </c>
      <c r="E214" s="16">
        <f>'Historical Data'!E214</f>
        <v>4.652154850635748E-3</v>
      </c>
      <c r="F214" s="16">
        <f>'Historical Data'!F214</f>
        <v>-1.2000000000000982E-2</v>
      </c>
      <c r="G214" s="17">
        <f>'Historical Data'!G214</f>
        <v>0</v>
      </c>
      <c r="H214" s="30">
        <f t="shared" si="33"/>
        <v>4467.2762252372886</v>
      </c>
      <c r="I214" s="33">
        <f t="shared" si="34"/>
        <v>0.24339999999999903</v>
      </c>
      <c r="J214" s="34">
        <f t="shared" si="35"/>
        <v>7.4999999999999997E-3</v>
      </c>
      <c r="K214" s="13">
        <f t="shared" si="36"/>
        <v>9.89877734024881E-2</v>
      </c>
      <c r="L214" s="13">
        <f t="shared" si="37"/>
        <v>-2.2712226597511417E-2</v>
      </c>
      <c r="M214" s="35">
        <f t="shared" si="38"/>
        <v>21559.780568134782</v>
      </c>
      <c r="N214" s="36">
        <f t="shared" si="39"/>
        <v>-1086.968394486059</v>
      </c>
      <c r="O214" s="36">
        <f t="shared" si="40"/>
        <v>-1077.9579905633473</v>
      </c>
      <c r="P214" s="36">
        <f t="shared" si="41"/>
        <v>-1086.968394486059</v>
      </c>
      <c r="Q214" s="37">
        <f t="shared" si="42"/>
        <v>-2164.9263850494062</v>
      </c>
    </row>
    <row r="215" spans="4:17" x14ac:dyDescent="0.25">
      <c r="D215" s="32">
        <f>'Historical Data'!A215</f>
        <v>44356</v>
      </c>
      <c r="E215" s="16">
        <f>'Historical Data'!E215</f>
        <v>-1.8238764589828538E-3</v>
      </c>
      <c r="F215" s="16">
        <f>'Historical Data'!F215</f>
        <v>4.2999999999999983E-3</v>
      </c>
      <c r="G215" s="17">
        <f>'Historical Data'!G215</f>
        <v>9.9999999999999964E-5</v>
      </c>
      <c r="H215" s="30">
        <f t="shared" si="33"/>
        <v>4438.4799691762519</v>
      </c>
      <c r="I215" s="33">
        <f t="shared" si="34"/>
        <v>0.25970000000000004</v>
      </c>
      <c r="J215" s="34">
        <f t="shared" si="35"/>
        <v>7.6E-3</v>
      </c>
      <c r="K215" s="13">
        <f t="shared" si="36"/>
        <v>5.1058679269830869E-2</v>
      </c>
      <c r="L215" s="13">
        <f t="shared" si="37"/>
        <v>-7.8791320730169145E-2</v>
      </c>
      <c r="M215" s="35">
        <f t="shared" si="38"/>
        <v>23021.343712845875</v>
      </c>
      <c r="N215" s="36">
        <f t="shared" si="39"/>
        <v>426.14576040831162</v>
      </c>
      <c r="O215" s="36">
        <f t="shared" si="40"/>
        <v>383.60515414774636</v>
      </c>
      <c r="P215" s="36">
        <f t="shared" si="41"/>
        <v>426.14576040831162</v>
      </c>
      <c r="Q215" s="37">
        <f t="shared" si="42"/>
        <v>809.75091455605798</v>
      </c>
    </row>
    <row r="216" spans="4:17" x14ac:dyDescent="0.25">
      <c r="D216" s="32">
        <f>'Historical Data'!A216</f>
        <v>44355</v>
      </c>
      <c r="E216" s="16">
        <f>'Historical Data'!E216</f>
        <v>1.7508493985585183E-4</v>
      </c>
      <c r="F216" s="16">
        <f>'Historical Data'!F216</f>
        <v>3.0000000000000027E-3</v>
      </c>
      <c r="G216" s="17">
        <f>'Historical Data'!G216</f>
        <v>0</v>
      </c>
      <c r="H216" s="30">
        <f t="shared" si="33"/>
        <v>4447.3685309427137</v>
      </c>
      <c r="I216" s="33">
        <f t="shared" si="34"/>
        <v>0.25840000000000002</v>
      </c>
      <c r="J216" s="34">
        <f t="shared" si="35"/>
        <v>7.4999999999999997E-3</v>
      </c>
      <c r="K216" s="13">
        <f t="shared" si="36"/>
        <v>6.5955027974277838E-2</v>
      </c>
      <c r="L216" s="13">
        <f t="shared" si="37"/>
        <v>-6.3244972025722171E-2</v>
      </c>
      <c r="M216" s="35">
        <f t="shared" si="38"/>
        <v>22903.259243526692</v>
      </c>
      <c r="N216" s="36">
        <f t="shared" si="39"/>
        <v>-40.908310682687443</v>
      </c>
      <c r="O216" s="36">
        <f t="shared" si="40"/>
        <v>265.52068482856339</v>
      </c>
      <c r="P216" s="36">
        <f t="shared" si="41"/>
        <v>-40.908310682687443</v>
      </c>
      <c r="Q216" s="37">
        <f t="shared" si="42"/>
        <v>224.61237414587595</v>
      </c>
    </row>
    <row r="217" spans="4:17" x14ac:dyDescent="0.25">
      <c r="D217" s="32">
        <f>'Historical Data'!A217</f>
        <v>44354</v>
      </c>
      <c r="E217" s="16">
        <f>'Historical Data'!E217</f>
        <v>-7.9671102558220852E-4</v>
      </c>
      <c r="F217" s="16">
        <f>'Historical Data'!F217</f>
        <v>-7.0000000000000617E-4</v>
      </c>
      <c r="G217" s="17">
        <f>'Historical Data'!G217</f>
        <v>0</v>
      </c>
      <c r="H217" s="30">
        <f t="shared" si="33"/>
        <v>4443.0473527207569</v>
      </c>
      <c r="I217" s="33">
        <f t="shared" si="34"/>
        <v>0.25470000000000004</v>
      </c>
      <c r="J217" s="34">
        <f t="shared" si="35"/>
        <v>7.4999999999999997E-3</v>
      </c>
      <c r="K217" s="13">
        <f t="shared" si="36"/>
        <v>5.7416432520751119E-2</v>
      </c>
      <c r="L217" s="13">
        <f t="shared" si="37"/>
        <v>-6.9933567479248893E-2</v>
      </c>
      <c r="M217" s="35">
        <f t="shared" si="38"/>
        <v>22575.335456405308</v>
      </c>
      <c r="N217" s="36">
        <f t="shared" si="39"/>
        <v>186.15023191412911</v>
      </c>
      <c r="O217" s="36">
        <f t="shared" si="40"/>
        <v>-62.403102292821131</v>
      </c>
      <c r="P217" s="36">
        <f t="shared" si="41"/>
        <v>186.15023191412911</v>
      </c>
      <c r="Q217" s="37">
        <f t="shared" si="42"/>
        <v>123.74712962130798</v>
      </c>
    </row>
    <row r="218" spans="4:17" x14ac:dyDescent="0.25">
      <c r="D218" s="32">
        <f>'Historical Data'!A218</f>
        <v>44351</v>
      </c>
      <c r="E218" s="16">
        <f>'Historical Data'!E218</f>
        <v>8.8340865998068896E-3</v>
      </c>
      <c r="F218" s="16">
        <f>'Historical Data'!F218</f>
        <v>-1.2000000000000011E-2</v>
      </c>
      <c r="G218" s="17">
        <f>'Historical Data'!G218</f>
        <v>0</v>
      </c>
      <c r="H218" s="30">
        <f t="shared" si="33"/>
        <v>4485.8715611338357</v>
      </c>
      <c r="I218" s="33">
        <f t="shared" si="34"/>
        <v>0.24340000000000001</v>
      </c>
      <c r="J218" s="34">
        <f t="shared" si="35"/>
        <v>7.4999999999999997E-3</v>
      </c>
      <c r="K218" s="13">
        <f t="shared" si="36"/>
        <v>0.13312029048559904</v>
      </c>
      <c r="L218" s="13">
        <f t="shared" si="37"/>
        <v>1.1420290485599033E-2</v>
      </c>
      <c r="M218" s="35">
        <f t="shared" si="38"/>
        <v>21519.244766126714</v>
      </c>
      <c r="N218" s="36">
        <f t="shared" si="39"/>
        <v>-2064.0699281174457</v>
      </c>
      <c r="O218" s="36">
        <f t="shared" si="40"/>
        <v>-1118.4937925714148</v>
      </c>
      <c r="P218" s="36">
        <f t="shared" si="41"/>
        <v>-2064.0699281174457</v>
      </c>
      <c r="Q218" s="37">
        <f t="shared" si="42"/>
        <v>-3182.5637206888605</v>
      </c>
    </row>
    <row r="219" spans="4:17" x14ac:dyDescent="0.25">
      <c r="D219" s="32">
        <f>'Historical Data'!A219</f>
        <v>44350</v>
      </c>
      <c r="E219" s="16">
        <f>'Historical Data'!E219</f>
        <v>-3.6286988013648491E-3</v>
      </c>
      <c r="F219" s="16">
        <f>'Historical Data'!F219</f>
        <v>4.0000000000000036E-3</v>
      </c>
      <c r="G219" s="17">
        <f>'Historical Data'!G219</f>
        <v>0</v>
      </c>
      <c r="H219" s="30">
        <f t="shared" si="33"/>
        <v>4430.4546641968391</v>
      </c>
      <c r="I219" s="33">
        <f t="shared" si="34"/>
        <v>0.25940000000000002</v>
      </c>
      <c r="J219" s="34">
        <f t="shared" si="35"/>
        <v>7.4999999999999997E-3</v>
      </c>
      <c r="K219" s="13">
        <f t="shared" si="36"/>
        <v>3.6821484200143743E-2</v>
      </c>
      <c r="L219" s="13">
        <f t="shared" si="37"/>
        <v>-9.2878515799856259E-2</v>
      </c>
      <c r="M219" s="35">
        <f t="shared" si="38"/>
        <v>22982.774555547439</v>
      </c>
      <c r="N219" s="36">
        <f t="shared" si="39"/>
        <v>847.83955754482304</v>
      </c>
      <c r="O219" s="36">
        <f t="shared" si="40"/>
        <v>345.03599684931032</v>
      </c>
      <c r="P219" s="36">
        <f t="shared" si="41"/>
        <v>847.83955754482304</v>
      </c>
      <c r="Q219" s="37">
        <f t="shared" si="42"/>
        <v>1192.8755543941334</v>
      </c>
    </row>
    <row r="220" spans="4:17" x14ac:dyDescent="0.25">
      <c r="D220" s="32">
        <f>'Historical Data'!A220</f>
        <v>44349</v>
      </c>
      <c r="E220" s="16">
        <f>'Historical Data'!E220</f>
        <v>1.4469162597214869E-3</v>
      </c>
      <c r="F220" s="16">
        <f>'Historical Data'!F220</f>
        <v>7.9999999999999516E-4</v>
      </c>
      <c r="G220" s="17">
        <f>'Historical Data'!G220</f>
        <v>0</v>
      </c>
      <c r="H220" s="30">
        <f t="shared" si="33"/>
        <v>4453.0238433713148</v>
      </c>
      <c r="I220" s="33">
        <f t="shared" si="34"/>
        <v>0.25619999999999998</v>
      </c>
      <c r="J220" s="34">
        <f t="shared" si="35"/>
        <v>7.4999999999999997E-3</v>
      </c>
      <c r="K220" s="13">
        <f t="shared" si="36"/>
        <v>7.5337045160298405E-2</v>
      </c>
      <c r="L220" s="13">
        <f t="shared" si="37"/>
        <v>-5.2762954839701587E-2</v>
      </c>
      <c r="M220" s="35">
        <f t="shared" si="38"/>
        <v>22707.106441279848</v>
      </c>
      <c r="N220" s="36">
        <f t="shared" si="39"/>
        <v>-338.06962456769543</v>
      </c>
      <c r="O220" s="36">
        <f t="shared" si="40"/>
        <v>69.367882581718732</v>
      </c>
      <c r="P220" s="36">
        <f t="shared" si="41"/>
        <v>-338.06962456769543</v>
      </c>
      <c r="Q220" s="37">
        <f t="shared" si="42"/>
        <v>-268.7017419859767</v>
      </c>
    </row>
    <row r="221" spans="4:17" x14ac:dyDescent="0.25">
      <c r="D221" s="32">
        <f>'Historical Data'!A221</f>
        <v>44348</v>
      </c>
      <c r="E221" s="16">
        <f>'Historical Data'!E221</f>
        <v>-4.923753184382651E-4</v>
      </c>
      <c r="F221" s="16">
        <f>'Historical Data'!F221</f>
        <v>8.5999999999999965E-3</v>
      </c>
      <c r="G221" s="17">
        <f>'Historical Data'!G221</f>
        <v>1E-4</v>
      </c>
      <c r="H221" s="30">
        <f t="shared" si="33"/>
        <v>4444.400608832786</v>
      </c>
      <c r="I221" s="33">
        <f t="shared" si="34"/>
        <v>0.26400000000000001</v>
      </c>
      <c r="J221" s="34">
        <f t="shared" si="35"/>
        <v>7.6E-3</v>
      </c>
      <c r="K221" s="13">
        <f t="shared" si="36"/>
        <v>6.2458359280535156E-2</v>
      </c>
      <c r="L221" s="13">
        <f t="shared" si="37"/>
        <v>-6.9541640719464851E-2</v>
      </c>
      <c r="M221" s="35">
        <f t="shared" si="38"/>
        <v>23404.026989781094</v>
      </c>
      <c r="N221" s="36">
        <f t="shared" si="39"/>
        <v>115.04269022648805</v>
      </c>
      <c r="O221" s="36">
        <f t="shared" si="40"/>
        <v>766.28843108296496</v>
      </c>
      <c r="P221" s="36">
        <f t="shared" si="41"/>
        <v>115.04269022648805</v>
      </c>
      <c r="Q221" s="37">
        <f t="shared" si="42"/>
        <v>881.33112130945301</v>
      </c>
    </row>
    <row r="222" spans="4:17" x14ac:dyDescent="0.25">
      <c r="D222" s="32">
        <f>'Historical Data'!A222</f>
        <v>44344</v>
      </c>
      <c r="E222" s="16">
        <f>'Historical Data'!E222</f>
        <v>7.688865190149663E-4</v>
      </c>
      <c r="F222" s="16">
        <f>'Historical Data'!F222</f>
        <v>1.7000000000010063E-3</v>
      </c>
      <c r="G222" s="17">
        <f>'Historical Data'!G222</f>
        <v>-1E-4</v>
      </c>
      <c r="H222" s="30">
        <f t="shared" si="33"/>
        <v>4450.0089231065867</v>
      </c>
      <c r="I222" s="33">
        <f t="shared" si="34"/>
        <v>0.25710000000000099</v>
      </c>
      <c r="J222" s="34">
        <f t="shared" si="35"/>
        <v>7.3999999999999995E-3</v>
      </c>
      <c r="K222" s="13">
        <f t="shared" si="36"/>
        <v>7.0059450231089448E-2</v>
      </c>
      <c r="L222" s="13">
        <f t="shared" si="37"/>
        <v>-5.8490549768911049E-2</v>
      </c>
      <c r="M222" s="35">
        <f t="shared" si="38"/>
        <v>22782.533976121384</v>
      </c>
      <c r="N222" s="36">
        <f t="shared" si="39"/>
        <v>-179.64908132870914</v>
      </c>
      <c r="O222" s="36">
        <f t="shared" si="40"/>
        <v>144.79541742325455</v>
      </c>
      <c r="P222" s="36">
        <f t="shared" si="41"/>
        <v>-179.64908132870914</v>
      </c>
      <c r="Q222" s="37">
        <f t="shared" si="42"/>
        <v>-34.853663905454596</v>
      </c>
    </row>
    <row r="223" spans="4:17" x14ac:dyDescent="0.25">
      <c r="D223" s="32">
        <f>'Historical Data'!A223</f>
        <v>44343</v>
      </c>
      <c r="E223" s="16">
        <f>'Historical Data'!E223</f>
        <v>1.1653983922745859E-3</v>
      </c>
      <c r="F223" s="16">
        <f>'Historical Data'!F223</f>
        <v>-9.9000000000009913E-3</v>
      </c>
      <c r="G223" s="17">
        <f>'Historical Data'!G223</f>
        <v>0</v>
      </c>
      <c r="H223" s="30">
        <f t="shared" si="33"/>
        <v>4451.7720488371042</v>
      </c>
      <c r="I223" s="33">
        <f t="shared" si="34"/>
        <v>0.24549999999999902</v>
      </c>
      <c r="J223" s="34">
        <f t="shared" si="35"/>
        <v>7.4999999999999997E-3</v>
      </c>
      <c r="K223" s="13">
        <f t="shared" si="36"/>
        <v>7.0863552690054357E-2</v>
      </c>
      <c r="L223" s="13">
        <f t="shared" si="37"/>
        <v>-5.1886447309945155E-2</v>
      </c>
      <c r="M223" s="35">
        <f t="shared" si="38"/>
        <v>21760.383229542233</v>
      </c>
      <c r="N223" s="36">
        <f t="shared" si="39"/>
        <v>-272.29343391573639</v>
      </c>
      <c r="O223" s="36">
        <f t="shared" si="40"/>
        <v>-877.35532915589647</v>
      </c>
      <c r="P223" s="36">
        <f t="shared" si="41"/>
        <v>-272.29343391573639</v>
      </c>
      <c r="Q223" s="37">
        <f t="shared" si="42"/>
        <v>-1149.6487630716329</v>
      </c>
    </row>
    <row r="224" spans="4:17" x14ac:dyDescent="0.25">
      <c r="D224" s="32">
        <f>'Historical Data'!A224</f>
        <v>44342</v>
      </c>
      <c r="E224" s="16">
        <f>'Historical Data'!E224</f>
        <v>1.876732575158746E-3</v>
      </c>
      <c r="F224" s="16">
        <f>'Historical Data'!F224</f>
        <v>-1.0999999999999011E-2</v>
      </c>
      <c r="G224" s="17">
        <f>'Historical Data'!G224</f>
        <v>0</v>
      </c>
      <c r="H224" s="30">
        <f t="shared" si="33"/>
        <v>4454.9350603013754</v>
      </c>
      <c r="I224" s="33">
        <f t="shared" si="34"/>
        <v>0.24440000000000101</v>
      </c>
      <c r="J224" s="34">
        <f t="shared" si="35"/>
        <v>7.4999999999999997E-3</v>
      </c>
      <c r="K224" s="13">
        <f t="shared" si="36"/>
        <v>7.6443483738504292E-2</v>
      </c>
      <c r="L224" s="13">
        <f t="shared" si="37"/>
        <v>-4.5756516261496211E-2</v>
      </c>
      <c r="M224" s="35">
        <f t="shared" si="38"/>
        <v>21661.431287822961</v>
      </c>
      <c r="N224" s="36">
        <f t="shared" si="39"/>
        <v>-438.49550575928879</v>
      </c>
      <c r="O224" s="36">
        <f t="shared" si="40"/>
        <v>-976.30727087516789</v>
      </c>
      <c r="P224" s="36">
        <f t="shared" si="41"/>
        <v>-438.49550575928879</v>
      </c>
      <c r="Q224" s="37">
        <f t="shared" si="42"/>
        <v>-1414.8027766344567</v>
      </c>
    </row>
    <row r="225" spans="4:17" x14ac:dyDescent="0.25">
      <c r="D225" s="32">
        <f>'Historical Data'!A225</f>
        <v>44341</v>
      </c>
      <c r="E225" s="16">
        <f>'Historical Data'!E225</f>
        <v>-2.1253022956601031E-3</v>
      </c>
      <c r="F225" s="16">
        <f>'Historical Data'!F225</f>
        <v>1.6999999999990079E-3</v>
      </c>
      <c r="G225" s="17">
        <f>'Historical Data'!G225</f>
        <v>0</v>
      </c>
      <c r="H225" s="30">
        <f t="shared" si="33"/>
        <v>4437.1396520651406</v>
      </c>
      <c r="I225" s="33">
        <f t="shared" si="34"/>
        <v>0.257099999999999</v>
      </c>
      <c r="J225" s="34">
        <f t="shared" si="35"/>
        <v>7.4999999999999997E-3</v>
      </c>
      <c r="K225" s="13">
        <f t="shared" si="36"/>
        <v>4.7724521932117334E-2</v>
      </c>
      <c r="L225" s="13">
        <f t="shared" si="37"/>
        <v>-8.0825478067882164E-2</v>
      </c>
      <c r="M225" s="35">
        <f t="shared" si="38"/>
        <v>22785.097203385019</v>
      </c>
      <c r="N225" s="36">
        <f t="shared" si="39"/>
        <v>496.573415606661</v>
      </c>
      <c r="O225" s="36">
        <f t="shared" si="40"/>
        <v>147.35864468689033</v>
      </c>
      <c r="P225" s="36">
        <f t="shared" si="41"/>
        <v>496.573415606661</v>
      </c>
      <c r="Q225" s="37">
        <f t="shared" si="42"/>
        <v>643.93206029355133</v>
      </c>
    </row>
    <row r="226" spans="4:17" x14ac:dyDescent="0.25">
      <c r="D226" s="32">
        <f>'Historical Data'!A226</f>
        <v>44340</v>
      </c>
      <c r="E226" s="16">
        <f>'Historical Data'!E226</f>
        <v>9.9113059631461553E-3</v>
      </c>
      <c r="F226" s="16">
        <f>'Historical Data'!F226</f>
        <v>-1.26E-2</v>
      </c>
      <c r="G226" s="17">
        <f>'Historical Data'!G226</f>
        <v>1E-4</v>
      </c>
      <c r="H226" s="30">
        <f t="shared" si="33"/>
        <v>4490.6615139826663</v>
      </c>
      <c r="I226" s="33">
        <f t="shared" si="34"/>
        <v>0.24280000000000002</v>
      </c>
      <c r="J226" s="34">
        <f t="shared" si="35"/>
        <v>7.6E-3</v>
      </c>
      <c r="K226" s="13">
        <f t="shared" si="36"/>
        <v>0.14214572585712698</v>
      </c>
      <c r="L226" s="13">
        <f t="shared" si="37"/>
        <v>2.0745725857126973E-2</v>
      </c>
      <c r="M226" s="35">
        <f t="shared" si="38"/>
        <v>21456.798945669063</v>
      </c>
      <c r="N226" s="36">
        <f t="shared" si="39"/>
        <v>-2315.7604757178051</v>
      </c>
      <c r="O226" s="36">
        <f t="shared" si="40"/>
        <v>-1180.9396130290661</v>
      </c>
      <c r="P226" s="36">
        <f t="shared" si="41"/>
        <v>-2315.7604757178051</v>
      </c>
      <c r="Q226" s="37">
        <f t="shared" si="42"/>
        <v>-3496.7000887468712</v>
      </c>
    </row>
    <row r="227" spans="4:17" x14ac:dyDescent="0.25">
      <c r="D227" s="32">
        <f>'Historical Data'!A227</f>
        <v>44337</v>
      </c>
      <c r="E227" s="16">
        <f>'Historical Data'!E227</f>
        <v>-7.8381965415763588E-4</v>
      </c>
      <c r="F227" s="16">
        <f>'Historical Data'!F227</f>
        <v>-3.1999999999990092E-3</v>
      </c>
      <c r="G227" s="17">
        <f>'Historical Data'!G227</f>
        <v>0</v>
      </c>
      <c r="H227" s="30">
        <f t="shared" si="33"/>
        <v>4443.1046753640194</v>
      </c>
      <c r="I227" s="33">
        <f t="shared" si="34"/>
        <v>0.25220000000000098</v>
      </c>
      <c r="J227" s="34">
        <f t="shared" si="35"/>
        <v>7.4999999999999997E-3</v>
      </c>
      <c r="K227" s="13">
        <f t="shared" si="36"/>
        <v>5.683170498496147E-2</v>
      </c>
      <c r="L227" s="13">
        <f t="shared" si="37"/>
        <v>-6.9268295015039019E-2</v>
      </c>
      <c r="M227" s="35">
        <f t="shared" si="38"/>
        <v>22354.048469325287</v>
      </c>
      <c r="N227" s="36">
        <f t="shared" si="39"/>
        <v>183.13818400303717</v>
      </c>
      <c r="O227" s="36">
        <f t="shared" si="40"/>
        <v>-283.69008937284161</v>
      </c>
      <c r="P227" s="36">
        <f t="shared" si="41"/>
        <v>183.13818400303717</v>
      </c>
      <c r="Q227" s="37">
        <f t="shared" si="42"/>
        <v>-100.55190536980444</v>
      </c>
    </row>
    <row r="228" spans="4:17" x14ac:dyDescent="0.25">
      <c r="D228" s="32">
        <f>'Historical Data'!A228</f>
        <v>44336</v>
      </c>
      <c r="E228" s="16">
        <f>'Historical Data'!E228</f>
        <v>1.0554756443649449E-2</v>
      </c>
      <c r="F228" s="16">
        <f>'Historical Data'!F228</f>
        <v>-1.4600000000000973E-2</v>
      </c>
      <c r="G228" s="17">
        <f>'Historical Data'!G228</f>
        <v>0</v>
      </c>
      <c r="H228" s="30">
        <f t="shared" si="33"/>
        <v>4493.5226744547672</v>
      </c>
      <c r="I228" s="33">
        <f t="shared" si="34"/>
        <v>0.24079999999999904</v>
      </c>
      <c r="J228" s="34">
        <f t="shared" si="35"/>
        <v>7.4999999999999997E-3</v>
      </c>
      <c r="K228" s="13">
        <f t="shared" si="36"/>
        <v>0.14740468329410963</v>
      </c>
      <c r="L228" s="13">
        <f t="shared" si="37"/>
        <v>2.7004683294110113E-2</v>
      </c>
      <c r="M228" s="35">
        <f t="shared" si="38"/>
        <v>21264.34696514907</v>
      </c>
      <c r="N228" s="36">
        <f t="shared" si="39"/>
        <v>-2466.1016311993881</v>
      </c>
      <c r="O228" s="36">
        <f t="shared" si="40"/>
        <v>-1373.3915935490586</v>
      </c>
      <c r="P228" s="36">
        <f t="shared" si="41"/>
        <v>-2466.1016311993881</v>
      </c>
      <c r="Q228" s="37">
        <f t="shared" si="42"/>
        <v>-3839.4932247484467</v>
      </c>
    </row>
    <row r="229" spans="4:17" x14ac:dyDescent="0.25">
      <c r="D229" s="32">
        <f>'Historical Data'!A229</f>
        <v>44335</v>
      </c>
      <c r="E229" s="16">
        <f>'Historical Data'!E229</f>
        <v>-2.9434351705374118E-3</v>
      </c>
      <c r="F229" s="16">
        <f>'Historical Data'!F229</f>
        <v>1.0499999999999982E-2</v>
      </c>
      <c r="G229" s="17">
        <f>'Historical Data'!G229</f>
        <v>-1E-4</v>
      </c>
      <c r="H229" s="30">
        <f t="shared" si="33"/>
        <v>4433.5017506050399</v>
      </c>
      <c r="I229" s="33">
        <f t="shared" si="34"/>
        <v>0.26590000000000003</v>
      </c>
      <c r="J229" s="34">
        <f t="shared" si="35"/>
        <v>7.3999999999999995E-3</v>
      </c>
      <c r="K229" s="13">
        <f t="shared" si="36"/>
        <v>4.4114897742733444E-2</v>
      </c>
      <c r="L229" s="13">
        <f t="shared" si="37"/>
        <v>-8.8835102257266568E-2</v>
      </c>
      <c r="M229" s="35">
        <f t="shared" si="38"/>
        <v>23556.030926048741</v>
      </c>
      <c r="N229" s="36">
        <f t="shared" si="39"/>
        <v>687.72882767557167</v>
      </c>
      <c r="O229" s="36">
        <f t="shared" si="40"/>
        <v>918.29236735061204</v>
      </c>
      <c r="P229" s="36">
        <f t="shared" si="41"/>
        <v>687.72882767557167</v>
      </c>
      <c r="Q229" s="37">
        <f t="shared" si="42"/>
        <v>1606.0211950261837</v>
      </c>
    </row>
    <row r="230" spans="4:17" x14ac:dyDescent="0.25">
      <c r="D230" s="32">
        <f>'Historical Data'!A230</f>
        <v>44334</v>
      </c>
      <c r="E230" s="16">
        <f>'Historical Data'!E230</f>
        <v>-8.5173024218827553E-3</v>
      </c>
      <c r="F230" s="16">
        <f>'Historical Data'!F230</f>
        <v>1.0800000000000004E-2</v>
      </c>
      <c r="G230" s="17">
        <f>'Historical Data'!G230</f>
        <v>0</v>
      </c>
      <c r="H230" s="30">
        <f t="shared" si="33"/>
        <v>4408.7170482238807</v>
      </c>
      <c r="I230" s="33">
        <f t="shared" si="34"/>
        <v>0.26619999999999999</v>
      </c>
      <c r="J230" s="34">
        <f t="shared" si="35"/>
        <v>7.4999999999999997E-3</v>
      </c>
      <c r="K230" s="13">
        <f t="shared" si="36"/>
        <v>2.2841703393083274E-3</v>
      </c>
      <c r="L230" s="13">
        <f t="shared" si="37"/>
        <v>-0.13081582966069166</v>
      </c>
      <c r="M230" s="35">
        <f t="shared" si="38"/>
        <v>23545.028058530261</v>
      </c>
      <c r="N230" s="36">
        <f t="shared" si="39"/>
        <v>1990.0538215319393</v>
      </c>
      <c r="O230" s="36">
        <f t="shared" si="40"/>
        <v>907.2894998321317</v>
      </c>
      <c r="P230" s="36">
        <f t="shared" si="41"/>
        <v>1990.0538215319393</v>
      </c>
      <c r="Q230" s="37">
        <f t="shared" si="42"/>
        <v>2897.343321364071</v>
      </c>
    </row>
    <row r="231" spans="4:17" x14ac:dyDescent="0.25">
      <c r="D231" s="32">
        <f>'Historical Data'!A231</f>
        <v>44333</v>
      </c>
      <c r="E231" s="16">
        <f>'Historical Data'!E231</f>
        <v>-2.5300382141189015E-3</v>
      </c>
      <c r="F231" s="16">
        <f>'Historical Data'!F231</f>
        <v>8.8000000000000023E-3</v>
      </c>
      <c r="G231" s="17">
        <f>'Historical Data'!G231</f>
        <v>1E-4</v>
      </c>
      <c r="H231" s="30">
        <f t="shared" si="33"/>
        <v>4435.3399573774814</v>
      </c>
      <c r="I231" s="33">
        <f t="shared" si="34"/>
        <v>0.26419999999999999</v>
      </c>
      <c r="J231" s="34">
        <f t="shared" si="35"/>
        <v>7.6E-3</v>
      </c>
      <c r="K231" s="13">
        <f t="shared" si="36"/>
        <v>4.7062534675227904E-2</v>
      </c>
      <c r="L231" s="13">
        <f t="shared" si="37"/>
        <v>-8.5037465324772091E-2</v>
      </c>
      <c r="M231" s="35">
        <f t="shared" si="38"/>
        <v>23417.591102999038</v>
      </c>
      <c r="N231" s="36">
        <f t="shared" si="39"/>
        <v>591.1393029433093</v>
      </c>
      <c r="O231" s="36">
        <f t="shared" si="40"/>
        <v>779.85254430090936</v>
      </c>
      <c r="P231" s="36">
        <f t="shared" si="41"/>
        <v>591.1393029433093</v>
      </c>
      <c r="Q231" s="37">
        <f t="shared" si="42"/>
        <v>1370.9918472442187</v>
      </c>
    </row>
    <row r="232" spans="4:17" x14ac:dyDescent="0.25">
      <c r="D232" s="32">
        <f>'Historical Data'!A232</f>
        <v>44330</v>
      </c>
      <c r="E232" s="16">
        <f>'Historical Data'!E232</f>
        <v>1.4917933130699224E-2</v>
      </c>
      <c r="F232" s="16">
        <f>'Historical Data'!F232</f>
        <v>-0.03</v>
      </c>
      <c r="G232" s="17">
        <f>'Historical Data'!G232</f>
        <v>-1E-4</v>
      </c>
      <c r="H232" s="30">
        <f t="shared" si="33"/>
        <v>4512.9239322796357</v>
      </c>
      <c r="I232" s="33">
        <f t="shared" si="34"/>
        <v>0.22540000000000002</v>
      </c>
      <c r="J232" s="34">
        <f t="shared" si="35"/>
        <v>7.3999999999999995E-3</v>
      </c>
      <c r="K232" s="13">
        <f t="shared" si="36"/>
        <v>0.18751907867312087</v>
      </c>
      <c r="L232" s="13">
        <f t="shared" si="37"/>
        <v>7.4819078673120862E-2</v>
      </c>
      <c r="M232" s="35">
        <f t="shared" si="38"/>
        <v>19804.779261782962</v>
      </c>
      <c r="N232" s="36">
        <f t="shared" si="39"/>
        <v>-3485.5507490062446</v>
      </c>
      <c r="O232" s="36">
        <f t="shared" si="40"/>
        <v>-2832.9592969151672</v>
      </c>
      <c r="P232" s="36">
        <f t="shared" si="41"/>
        <v>-3485.5507490062446</v>
      </c>
      <c r="Q232" s="37">
        <f t="shared" si="42"/>
        <v>-6318.5100459214118</v>
      </c>
    </row>
    <row r="233" spans="4:17" x14ac:dyDescent="0.25">
      <c r="D233" s="32">
        <f>'Historical Data'!A233</f>
        <v>44329</v>
      </c>
      <c r="E233" s="16">
        <f>'Historical Data'!E233</f>
        <v>1.2173151138064053E-2</v>
      </c>
      <c r="F233" s="16">
        <f>'Historical Data'!F233</f>
        <v>-2.9200000000000004E-2</v>
      </c>
      <c r="G233" s="17">
        <f>'Historical Data'!G233</f>
        <v>0</v>
      </c>
      <c r="H233" s="30">
        <f t="shared" si="33"/>
        <v>4500.7190121190042</v>
      </c>
      <c r="I233" s="33">
        <f t="shared" si="34"/>
        <v>0.22620000000000001</v>
      </c>
      <c r="J233" s="34">
        <f t="shared" si="35"/>
        <v>7.4999999999999997E-3</v>
      </c>
      <c r="K233" s="13">
        <f t="shared" si="36"/>
        <v>0.16353191151371152</v>
      </c>
      <c r="L233" s="13">
        <f t="shared" si="37"/>
        <v>5.0431911513711514E-2</v>
      </c>
      <c r="M233" s="35">
        <f t="shared" si="38"/>
        <v>19938.188838592898</v>
      </c>
      <c r="N233" s="36">
        <f t="shared" si="39"/>
        <v>-2844.2369123997341</v>
      </c>
      <c r="O233" s="36">
        <f t="shared" si="40"/>
        <v>-2699.5497201052312</v>
      </c>
      <c r="P233" s="36">
        <f t="shared" si="41"/>
        <v>-2844.2369123997341</v>
      </c>
      <c r="Q233" s="37">
        <f t="shared" si="42"/>
        <v>-5543.7866325049654</v>
      </c>
    </row>
    <row r="234" spans="4:17" x14ac:dyDescent="0.25">
      <c r="D234" s="32">
        <f>'Historical Data'!A234</f>
        <v>44328</v>
      </c>
      <c r="E234" s="16">
        <f>'Historical Data'!E234</f>
        <v>-2.1449387057151936E-2</v>
      </c>
      <c r="F234" s="16">
        <f>'Historical Data'!F234</f>
        <v>3.9500000000000007E-2</v>
      </c>
      <c r="G234" s="17">
        <f>'Historical Data'!G234</f>
        <v>1E-4</v>
      </c>
      <c r="H234" s="30">
        <f t="shared" si="33"/>
        <v>4351.2133700055392</v>
      </c>
      <c r="I234" s="33">
        <f t="shared" si="34"/>
        <v>0.29490000000000005</v>
      </c>
      <c r="J234" s="34">
        <f t="shared" si="35"/>
        <v>7.6E-3</v>
      </c>
      <c r="K234" s="13">
        <f t="shared" si="36"/>
        <v>-7.3157119041602825E-2</v>
      </c>
      <c r="L234" s="13">
        <f t="shared" si="37"/>
        <v>-0.22060711904160285</v>
      </c>
      <c r="M234" s="35">
        <f t="shared" si="38"/>
        <v>25857.669260780312</v>
      </c>
      <c r="N234" s="36">
        <f t="shared" si="39"/>
        <v>5011.6143079450994</v>
      </c>
      <c r="O234" s="36">
        <f t="shared" si="40"/>
        <v>3219.9307020821834</v>
      </c>
      <c r="P234" s="36">
        <f t="shared" si="41"/>
        <v>5011.6143079450994</v>
      </c>
      <c r="Q234" s="37">
        <f t="shared" si="42"/>
        <v>8231.5450100272828</v>
      </c>
    </row>
    <row r="235" spans="4:17" x14ac:dyDescent="0.25">
      <c r="D235" s="32">
        <f>'Historical Data'!A235</f>
        <v>44327</v>
      </c>
      <c r="E235" s="16">
        <f>'Historical Data'!E235</f>
        <v>-8.6738945141735524E-3</v>
      </c>
      <c r="F235" s="16">
        <f>'Historical Data'!F235</f>
        <v>1.8300000000000982E-2</v>
      </c>
      <c r="G235" s="17">
        <f>'Historical Data'!G235</f>
        <v>-1E-4</v>
      </c>
      <c r="H235" s="30">
        <f t="shared" si="33"/>
        <v>4408.020747392221</v>
      </c>
      <c r="I235" s="33">
        <f t="shared" si="34"/>
        <v>0.273700000000001</v>
      </c>
      <c r="J235" s="34">
        <f t="shared" si="35"/>
        <v>7.3999999999999995E-3</v>
      </c>
      <c r="K235" s="13">
        <f t="shared" si="36"/>
        <v>4.5833361840278549E-3</v>
      </c>
      <c r="L235" s="13">
        <f t="shared" si="37"/>
        <v>-0.13226666381597266</v>
      </c>
      <c r="M235" s="35">
        <f t="shared" si="38"/>
        <v>24203.059870358516</v>
      </c>
      <c r="N235" s="36">
        <f t="shared" si="39"/>
        <v>2026.6413085377426</v>
      </c>
      <c r="O235" s="36">
        <f t="shared" si="40"/>
        <v>1565.3213116603874</v>
      </c>
      <c r="P235" s="36">
        <f t="shared" si="41"/>
        <v>2026.6413085377426</v>
      </c>
      <c r="Q235" s="37">
        <f t="shared" si="42"/>
        <v>3591.96262019813</v>
      </c>
    </row>
    <row r="236" spans="4:17" x14ac:dyDescent="0.25">
      <c r="D236" s="32">
        <f>'Historical Data'!A236</f>
        <v>44326</v>
      </c>
      <c r="E236" s="16">
        <f>'Historical Data'!E236</f>
        <v>-1.0435666020885526E-2</v>
      </c>
      <c r="F236" s="16">
        <f>'Historical Data'!F236</f>
        <v>1.6099999999999004E-2</v>
      </c>
      <c r="G236" s="17">
        <f>'Historical Data'!G236</f>
        <v>0</v>
      </c>
      <c r="H236" s="30">
        <f t="shared" si="33"/>
        <v>4400.1868718281912</v>
      </c>
      <c r="I236" s="33">
        <f t="shared" si="34"/>
        <v>0.27149999999999902</v>
      </c>
      <c r="J236" s="34">
        <f t="shared" si="35"/>
        <v>7.4999999999999997E-3</v>
      </c>
      <c r="K236" s="13">
        <f t="shared" si="36"/>
        <v>-9.4030802874866624E-3</v>
      </c>
      <c r="L236" s="13">
        <f t="shared" si="37"/>
        <v>-0.14515308028748616</v>
      </c>
      <c r="M236" s="35">
        <f t="shared" si="38"/>
        <v>23991.026738457003</v>
      </c>
      <c r="N236" s="36">
        <f t="shared" si="39"/>
        <v>2438.2763481237926</v>
      </c>
      <c r="O236" s="36">
        <f t="shared" si="40"/>
        <v>1353.2881797588743</v>
      </c>
      <c r="P236" s="36">
        <f t="shared" si="41"/>
        <v>2438.2763481237926</v>
      </c>
      <c r="Q236" s="37">
        <f t="shared" si="42"/>
        <v>3791.5645278826669</v>
      </c>
    </row>
    <row r="237" spans="4:17" x14ac:dyDescent="0.25">
      <c r="D237" s="32">
        <f>'Historical Data'!A237</f>
        <v>44323</v>
      </c>
      <c r="E237" s="16">
        <f>'Historical Data'!E237</f>
        <v>7.3733464711231989E-3</v>
      </c>
      <c r="F237" s="16">
        <f>'Historical Data'!F237</f>
        <v>-1.0899999999999993E-2</v>
      </c>
      <c r="G237" s="17">
        <f>'Historical Data'!G237</f>
        <v>0</v>
      </c>
      <c r="H237" s="30">
        <f t="shared" si="33"/>
        <v>4479.3762486850319</v>
      </c>
      <c r="I237" s="33">
        <f t="shared" si="34"/>
        <v>0.24450000000000002</v>
      </c>
      <c r="J237" s="34">
        <f t="shared" si="35"/>
        <v>7.4999999999999997E-3</v>
      </c>
      <c r="K237" s="13">
        <f t="shared" si="36"/>
        <v>0.12121740276328734</v>
      </c>
      <c r="L237" s="13">
        <f t="shared" si="37"/>
        <v>-1.0325972367126734E-3</v>
      </c>
      <c r="M237" s="35">
        <f t="shared" si="38"/>
        <v>21633.783758537811</v>
      </c>
      <c r="N237" s="36">
        <f t="shared" si="39"/>
        <v>-1722.7703791095992</v>
      </c>
      <c r="O237" s="36">
        <f t="shared" si="40"/>
        <v>-1003.954800160318</v>
      </c>
      <c r="P237" s="36">
        <f t="shared" si="41"/>
        <v>-1722.7703791095992</v>
      </c>
      <c r="Q237" s="37">
        <f t="shared" si="42"/>
        <v>-2726.7251792699171</v>
      </c>
    </row>
    <row r="238" spans="4:17" x14ac:dyDescent="0.25">
      <c r="D238" s="32">
        <f>'Historical Data'!A238</f>
        <v>44322</v>
      </c>
      <c r="E238" s="16">
        <f>'Historical Data'!E238</f>
        <v>8.1653905494540879E-3</v>
      </c>
      <c r="F238" s="16">
        <f>'Historical Data'!F238</f>
        <v>-3.7999999999999978E-3</v>
      </c>
      <c r="G238" s="17">
        <f>'Historical Data'!G238</f>
        <v>0</v>
      </c>
      <c r="H238" s="30">
        <f t="shared" si="33"/>
        <v>4482.8981439632971</v>
      </c>
      <c r="I238" s="33">
        <f t="shared" si="34"/>
        <v>0.25160000000000005</v>
      </c>
      <c r="J238" s="34">
        <f t="shared" si="35"/>
        <v>7.4999999999999997E-3</v>
      </c>
      <c r="K238" s="13">
        <f t="shared" si="36"/>
        <v>0.12754415036496011</v>
      </c>
      <c r="L238" s="13">
        <f t="shared" si="37"/>
        <v>1.7441503649600898E-3</v>
      </c>
      <c r="M238" s="35">
        <f t="shared" si="38"/>
        <v>22254.88024917604</v>
      </c>
      <c r="N238" s="36">
        <f t="shared" si="39"/>
        <v>-1907.8301864089735</v>
      </c>
      <c r="O238" s="36">
        <f t="shared" si="40"/>
        <v>-382.85830952208926</v>
      </c>
      <c r="P238" s="36">
        <f t="shared" si="41"/>
        <v>-1907.8301864089735</v>
      </c>
      <c r="Q238" s="37">
        <f t="shared" si="42"/>
        <v>-2290.6884959310628</v>
      </c>
    </row>
    <row r="239" spans="4:17" x14ac:dyDescent="0.25">
      <c r="D239" s="32">
        <f>'Historical Data'!A239</f>
        <v>44321</v>
      </c>
      <c r="E239" s="16">
        <f>'Historical Data'!E239</f>
        <v>7.0353882429774472E-4</v>
      </c>
      <c r="F239" s="16">
        <f>'Historical Data'!F239</f>
        <v>-4.1000000000000203E-3</v>
      </c>
      <c r="G239" s="17">
        <f>'Historical Data'!G239</f>
        <v>0</v>
      </c>
      <c r="H239" s="30">
        <f t="shared" si="33"/>
        <v>4449.7183487007342</v>
      </c>
      <c r="I239" s="33">
        <f t="shared" si="34"/>
        <v>0.25129999999999997</v>
      </c>
      <c r="J239" s="34">
        <f t="shared" si="35"/>
        <v>7.4999999999999997E-3</v>
      </c>
      <c r="K239" s="13">
        <f t="shared" si="36"/>
        <v>6.8422226079379964E-2</v>
      </c>
      <c r="L239" s="13">
        <f t="shared" si="37"/>
        <v>-5.722777392062002E-2</v>
      </c>
      <c r="M239" s="35">
        <f t="shared" si="38"/>
        <v>22274.462595915385</v>
      </c>
      <c r="N239" s="36">
        <f t="shared" si="39"/>
        <v>-164.38069902188727</v>
      </c>
      <c r="O239" s="36">
        <f t="shared" si="40"/>
        <v>-363.27596278274359</v>
      </c>
      <c r="P239" s="36">
        <f t="shared" si="41"/>
        <v>-164.38069902188727</v>
      </c>
      <c r="Q239" s="37">
        <f t="shared" si="42"/>
        <v>-527.65666180463086</v>
      </c>
    </row>
    <row r="240" spans="4:17" x14ac:dyDescent="0.25">
      <c r="D240" s="32">
        <f>'Historical Data'!A240</f>
        <v>44320</v>
      </c>
      <c r="E240" s="16">
        <f>'Historical Data'!E240</f>
        <v>-6.6783378571121377E-3</v>
      </c>
      <c r="F240" s="16">
        <f>'Historical Data'!F240</f>
        <v>9.3000000000010019E-3</v>
      </c>
      <c r="G240" s="17">
        <f>'Historical Data'!G240</f>
        <v>-2.0000000000000001E-4</v>
      </c>
      <c r="H240" s="30">
        <f t="shared" si="33"/>
        <v>4416.894169667944</v>
      </c>
      <c r="I240" s="33">
        <f t="shared" si="34"/>
        <v>0.26470000000000105</v>
      </c>
      <c r="J240" s="34">
        <f t="shared" si="35"/>
        <v>7.3000000000000001E-3</v>
      </c>
      <c r="K240" s="13">
        <f t="shared" si="36"/>
        <v>1.5168292478992988E-2</v>
      </c>
      <c r="L240" s="13">
        <f t="shared" si="37"/>
        <v>-0.11718170752100754</v>
      </c>
      <c r="M240" s="35">
        <f t="shared" si="38"/>
        <v>23420.341392072805</v>
      </c>
      <c r="N240" s="36">
        <f t="shared" si="39"/>
        <v>1560.3827498107858</v>
      </c>
      <c r="O240" s="36">
        <f t="shared" si="40"/>
        <v>782.60283337467627</v>
      </c>
      <c r="P240" s="36">
        <f t="shared" si="41"/>
        <v>1560.3827498107858</v>
      </c>
      <c r="Q240" s="37">
        <f t="shared" si="42"/>
        <v>2342.985583185462</v>
      </c>
    </row>
    <row r="241" spans="4:17" x14ac:dyDescent="0.25">
      <c r="D241" s="32">
        <f>'Historical Data'!A241</f>
        <v>44319</v>
      </c>
      <c r="E241" s="16">
        <f>'Historical Data'!E241</f>
        <v>2.7480346410215795E-3</v>
      </c>
      <c r="F241" s="16">
        <f>'Historical Data'!F241</f>
        <v>-3.3000000000009966E-3</v>
      </c>
      <c r="G241" s="17">
        <f>'Historical Data'!G241</f>
        <v>3.0000000000000003E-4</v>
      </c>
      <c r="H241" s="30">
        <f t="shared" si="33"/>
        <v>4458.8093833544199</v>
      </c>
      <c r="I241" s="33">
        <f t="shared" si="34"/>
        <v>0.25209999999999899</v>
      </c>
      <c r="J241" s="34">
        <f t="shared" si="35"/>
        <v>7.7999999999999996E-3</v>
      </c>
      <c r="K241" s="13">
        <f t="shared" si="36"/>
        <v>8.5391249084021598E-2</v>
      </c>
      <c r="L241" s="13">
        <f t="shared" si="37"/>
        <v>-4.0658750915977898E-2</v>
      </c>
      <c r="M241" s="35">
        <f t="shared" si="38"/>
        <v>22356.180242529488</v>
      </c>
      <c r="N241" s="36">
        <f t="shared" si="39"/>
        <v>-642.0738125978387</v>
      </c>
      <c r="O241" s="36">
        <f t="shared" si="40"/>
        <v>-281.55831616864089</v>
      </c>
      <c r="P241" s="36">
        <f t="shared" si="41"/>
        <v>-642.0738125978387</v>
      </c>
      <c r="Q241" s="37">
        <f t="shared" si="42"/>
        <v>-923.63212876647958</v>
      </c>
    </row>
    <row r="242" spans="4:17" x14ac:dyDescent="0.25">
      <c r="D242" s="32">
        <f>'Historical Data'!A242</f>
        <v>44316</v>
      </c>
      <c r="E242" s="16">
        <f>'Historical Data'!E242</f>
        <v>-7.1946375018698827E-3</v>
      </c>
      <c r="F242" s="16">
        <f>'Historical Data'!F242</f>
        <v>7.6000000000009948E-3</v>
      </c>
      <c r="G242" s="17">
        <f>'Historical Data'!G242</f>
        <v>0</v>
      </c>
      <c r="H242" s="30">
        <f t="shared" si="33"/>
        <v>4414.5983968305609</v>
      </c>
      <c r="I242" s="33">
        <f t="shared" si="34"/>
        <v>0.26300000000000101</v>
      </c>
      <c r="J242" s="34">
        <f t="shared" si="35"/>
        <v>7.4999999999999997E-3</v>
      </c>
      <c r="K242" s="13">
        <f t="shared" si="36"/>
        <v>1.0840161838766772E-2</v>
      </c>
      <c r="L242" s="13">
        <f t="shared" si="37"/>
        <v>-0.12065983816123374</v>
      </c>
      <c r="M242" s="35">
        <f t="shared" si="38"/>
        <v>23275.3546146429</v>
      </c>
      <c r="N242" s="36">
        <f t="shared" si="39"/>
        <v>1681.0153198679327</v>
      </c>
      <c r="O242" s="36">
        <f t="shared" si="40"/>
        <v>637.61605594477078</v>
      </c>
      <c r="P242" s="36">
        <f t="shared" si="41"/>
        <v>1681.0153198679327</v>
      </c>
      <c r="Q242" s="37">
        <f t="shared" si="42"/>
        <v>2318.6313758127035</v>
      </c>
    </row>
    <row r="243" spans="4:17" x14ac:dyDescent="0.25">
      <c r="D243" s="32">
        <f>'Historical Data'!A243</f>
        <v>44315</v>
      </c>
      <c r="E243" s="16">
        <f>'Historical Data'!E243</f>
        <v>6.7627976802335787E-3</v>
      </c>
      <c r="F243" s="16">
        <f>'Historical Data'!F243</f>
        <v>1.7999999999990246E-3</v>
      </c>
      <c r="G243" s="17">
        <f>'Historical Data'!G243</f>
        <v>0</v>
      </c>
      <c r="H243" s="30">
        <f t="shared" si="33"/>
        <v>4476.6613885369497</v>
      </c>
      <c r="I243" s="33">
        <f t="shared" si="34"/>
        <v>0.25719999999999904</v>
      </c>
      <c r="J243" s="34">
        <f t="shared" si="35"/>
        <v>7.4999999999999997E-3</v>
      </c>
      <c r="K243" s="13">
        <f t="shared" si="36"/>
        <v>0.1167108284891773</v>
      </c>
      <c r="L243" s="13">
        <f t="shared" si="37"/>
        <v>-1.1889171510822222E-2</v>
      </c>
      <c r="M243" s="35">
        <f t="shared" si="38"/>
        <v>22765.819091941285</v>
      </c>
      <c r="N243" s="36">
        <f t="shared" si="39"/>
        <v>-1580.1166497527447</v>
      </c>
      <c r="O243" s="36">
        <f t="shared" si="40"/>
        <v>128.08053324315551</v>
      </c>
      <c r="P243" s="36">
        <f t="shared" si="41"/>
        <v>-1580.1166497527447</v>
      </c>
      <c r="Q243" s="37">
        <f t="shared" si="42"/>
        <v>-1452.0361165095892</v>
      </c>
    </row>
    <row r="244" spans="4:17" x14ac:dyDescent="0.25">
      <c r="D244" s="32">
        <f>'Historical Data'!A244</f>
        <v>44314</v>
      </c>
      <c r="E244" s="16">
        <f>'Historical Data'!E244</f>
        <v>-8.4553063018300012E-4</v>
      </c>
      <c r="F244" s="16">
        <f>'Historical Data'!F244</f>
        <v>-1.9000000000000128E-3</v>
      </c>
      <c r="G244" s="17">
        <f>'Historical Data'!G244</f>
        <v>0</v>
      </c>
      <c r="H244" s="30">
        <f t="shared" si="33"/>
        <v>4442.8302719551348</v>
      </c>
      <c r="I244" s="33">
        <f t="shared" si="34"/>
        <v>0.2535</v>
      </c>
      <c r="J244" s="34">
        <f t="shared" si="35"/>
        <v>7.4999999999999997E-3</v>
      </c>
      <c r="K244" s="13">
        <f t="shared" si="36"/>
        <v>5.6701325105875833E-2</v>
      </c>
      <c r="L244" s="13">
        <f t="shared" si="37"/>
        <v>-7.0048674894124169E-2</v>
      </c>
      <c r="M244" s="35">
        <f t="shared" si="38"/>
        <v>22469.055874779267</v>
      </c>
      <c r="N244" s="36">
        <f t="shared" si="39"/>
        <v>197.55685291797272</v>
      </c>
      <c r="O244" s="36">
        <f t="shared" si="40"/>
        <v>-168.68268391886158</v>
      </c>
      <c r="P244" s="36">
        <f t="shared" si="41"/>
        <v>197.55685291797272</v>
      </c>
      <c r="Q244" s="37">
        <f t="shared" si="42"/>
        <v>28.874168999111134</v>
      </c>
    </row>
    <row r="245" spans="4:17" x14ac:dyDescent="0.25">
      <c r="D245" s="32">
        <f>'Historical Data'!A245</f>
        <v>44313</v>
      </c>
      <c r="E245" s="16">
        <f>'Historical Data'!E245</f>
        <v>-2.1491921425531579E-4</v>
      </c>
      <c r="F245" s="16">
        <f>'Historical Data'!F245</f>
        <v>-2.1999999999990083E-3</v>
      </c>
      <c r="G245" s="17">
        <f>'Historical Data'!G245</f>
        <v>-1.9999999999999998E-4</v>
      </c>
      <c r="H245" s="30">
        <f t="shared" si="33"/>
        <v>4445.634342371085</v>
      </c>
      <c r="I245" s="33">
        <f t="shared" si="34"/>
        <v>0.25320000000000098</v>
      </c>
      <c r="J245" s="34">
        <f t="shared" si="35"/>
        <v>7.3000000000000001E-3</v>
      </c>
      <c r="K245" s="13">
        <f t="shared" si="36"/>
        <v>6.1207248714857741E-2</v>
      </c>
      <c r="L245" s="13">
        <f t="shared" si="37"/>
        <v>-6.5392751285142742E-2</v>
      </c>
      <c r="M245" s="35">
        <f t="shared" si="38"/>
        <v>22432.413681599654</v>
      </c>
      <c r="N245" s="36">
        <f t="shared" si="39"/>
        <v>50.215523937513353</v>
      </c>
      <c r="O245" s="36">
        <f t="shared" si="40"/>
        <v>-205.32487709847555</v>
      </c>
      <c r="P245" s="36">
        <f t="shared" si="41"/>
        <v>50.215523937513353</v>
      </c>
      <c r="Q245" s="37">
        <f t="shared" si="42"/>
        <v>-155.1093531609622</v>
      </c>
    </row>
    <row r="246" spans="4:17" x14ac:dyDescent="0.25">
      <c r="D246" s="32">
        <f>'Historical Data'!A246</f>
        <v>44312</v>
      </c>
      <c r="E246" s="16">
        <f>'Historical Data'!E246</f>
        <v>1.782224167916624E-3</v>
      </c>
      <c r="F246" s="16">
        <f>'Historical Data'!F246</f>
        <v>-3.0000000000099392E-4</v>
      </c>
      <c r="G246" s="17">
        <f>'Historical Data'!G246</f>
        <v>0</v>
      </c>
      <c r="H246" s="30">
        <f t="shared" si="33"/>
        <v>4454.5148201628162</v>
      </c>
      <c r="I246" s="33">
        <f t="shared" si="34"/>
        <v>0.25509999999999899</v>
      </c>
      <c r="J246" s="34">
        <f t="shared" si="35"/>
        <v>7.4999999999999997E-3</v>
      </c>
      <c r="K246" s="13">
        <f t="shared" si="36"/>
        <v>7.77353127469919E-2</v>
      </c>
      <c r="L246" s="13">
        <f t="shared" si="37"/>
        <v>-4.9814687253007597E-2</v>
      </c>
      <c r="M246" s="35">
        <f t="shared" si="38"/>
        <v>22608.983430728495</v>
      </c>
      <c r="N246" s="36">
        <f t="shared" si="39"/>
        <v>-416.41377052397002</v>
      </c>
      <c r="O246" s="36">
        <f t="shared" si="40"/>
        <v>-28.755127969634486</v>
      </c>
      <c r="P246" s="36">
        <f t="shared" si="41"/>
        <v>-416.41377052397002</v>
      </c>
      <c r="Q246" s="37">
        <f t="shared" si="42"/>
        <v>-445.1688984936045</v>
      </c>
    </row>
    <row r="247" spans="4:17" x14ac:dyDescent="0.25">
      <c r="D247" s="32">
        <f>'Historical Data'!A247</f>
        <v>44309</v>
      </c>
      <c r="E247" s="16">
        <f>'Historical Data'!E247</f>
        <v>1.0928710658818286E-2</v>
      </c>
      <c r="F247" s="16">
        <f>'Historical Data'!F247</f>
        <v>-9.4999999999990092E-3</v>
      </c>
      <c r="G247" s="17">
        <f>'Historical Data'!G247</f>
        <v>0</v>
      </c>
      <c r="H247" s="30">
        <f t="shared" si="33"/>
        <v>4495.1854955283952</v>
      </c>
      <c r="I247" s="33">
        <f t="shared" si="34"/>
        <v>0.24590000000000101</v>
      </c>
      <c r="J247" s="34">
        <f t="shared" si="35"/>
        <v>7.4999999999999997E-3</v>
      </c>
      <c r="K247" s="13">
        <f t="shared" si="36"/>
        <v>0.14988023677545351</v>
      </c>
      <c r="L247" s="13">
        <f t="shared" si="37"/>
        <v>2.6930236775453004E-2</v>
      </c>
      <c r="M247" s="35">
        <f t="shared" si="38"/>
        <v>21711.870227388226</v>
      </c>
      <c r="N247" s="36">
        <f t="shared" si="39"/>
        <v>-2553.4754237587622</v>
      </c>
      <c r="O247" s="36">
        <f t="shared" si="40"/>
        <v>-925.86833130990271</v>
      </c>
      <c r="P247" s="36">
        <f t="shared" si="41"/>
        <v>-2553.4754237587622</v>
      </c>
      <c r="Q247" s="37">
        <f t="shared" si="42"/>
        <v>-3479.3437550686649</v>
      </c>
    </row>
    <row r="248" spans="4:17" x14ac:dyDescent="0.25">
      <c r="D248" s="32">
        <f>'Historical Data'!A248</f>
        <v>44308</v>
      </c>
      <c r="E248" s="16">
        <f>'Historical Data'!E248</f>
        <v>-9.2106713438859789E-3</v>
      </c>
      <c r="F248" s="16">
        <f>'Historical Data'!F248</f>
        <v>1.0300000000000004E-2</v>
      </c>
      <c r="G248" s="17">
        <f>'Historical Data'!G248</f>
        <v>0</v>
      </c>
      <c r="H248" s="30">
        <f t="shared" si="33"/>
        <v>4405.6339209089901</v>
      </c>
      <c r="I248" s="33">
        <f t="shared" si="34"/>
        <v>0.26570000000000005</v>
      </c>
      <c r="J248" s="34">
        <f t="shared" si="35"/>
        <v>7.4999999999999997E-3</v>
      </c>
      <c r="K248" s="13">
        <f t="shared" si="36"/>
        <v>-3.2276297086419482E-3</v>
      </c>
      <c r="L248" s="13">
        <f t="shared" si="37"/>
        <v>-0.13607762970864198</v>
      </c>
      <c r="M248" s="35">
        <f t="shared" si="38"/>
        <v>23492.405851110903</v>
      </c>
      <c r="N248" s="36">
        <f t="shared" si="39"/>
        <v>2152.0583394669811</v>
      </c>
      <c r="O248" s="36">
        <f t="shared" si="40"/>
        <v>854.66729241277426</v>
      </c>
      <c r="P248" s="36">
        <f t="shared" si="41"/>
        <v>2152.0583394669811</v>
      </c>
      <c r="Q248" s="37">
        <f t="shared" si="42"/>
        <v>3006.7256318797554</v>
      </c>
    </row>
    <row r="249" spans="4:17" x14ac:dyDescent="0.25">
      <c r="D249" s="32">
        <f>'Historical Data'!A249</f>
        <v>44307</v>
      </c>
      <c r="E249" s="16">
        <f>'Historical Data'!E249</f>
        <v>9.3060600637495661E-3</v>
      </c>
      <c r="F249" s="16">
        <f>'Historical Data'!F249</f>
        <v>-8.6000000000009957E-3</v>
      </c>
      <c r="G249" s="17">
        <f>'Historical Data'!G249</f>
        <v>0</v>
      </c>
      <c r="H249" s="30">
        <f t="shared" si="33"/>
        <v>4487.9702336188684</v>
      </c>
      <c r="I249" s="33">
        <f t="shared" si="34"/>
        <v>0.24679999999999902</v>
      </c>
      <c r="J249" s="34">
        <f t="shared" si="35"/>
        <v>7.4999999999999997E-3</v>
      </c>
      <c r="K249" s="13">
        <f t="shared" si="36"/>
        <v>0.13676503621648103</v>
      </c>
      <c r="L249" s="13">
        <f t="shared" si="37"/>
        <v>1.3365036216481524E-2</v>
      </c>
      <c r="M249" s="35">
        <f t="shared" si="38"/>
        <v>21814.979533891485</v>
      </c>
      <c r="N249" s="36">
        <f t="shared" si="39"/>
        <v>-2174.3457583107811</v>
      </c>
      <c r="O249" s="36">
        <f t="shared" si="40"/>
        <v>-822.75902480664445</v>
      </c>
      <c r="P249" s="36">
        <f t="shared" si="41"/>
        <v>-2174.3457583107811</v>
      </c>
      <c r="Q249" s="37">
        <f t="shared" si="42"/>
        <v>-2997.1047831174255</v>
      </c>
    </row>
    <row r="250" spans="4:17" x14ac:dyDescent="0.25">
      <c r="D250" s="32">
        <f>'Historical Data'!A250</f>
        <v>44306</v>
      </c>
      <c r="E250" s="16">
        <f>'Historical Data'!E250</f>
        <v>-6.8023616108532359E-3</v>
      </c>
      <c r="F250" s="16">
        <f>'Historical Data'!F250</f>
        <v>9.8000000000000032E-3</v>
      </c>
      <c r="G250" s="17">
        <f>'Historical Data'!G250</f>
        <v>9.9999999999999964E-5</v>
      </c>
      <c r="H250" s="30">
        <f t="shared" si="33"/>
        <v>4416.3426868847964</v>
      </c>
      <c r="I250" s="33">
        <f t="shared" si="34"/>
        <v>0.26519999999999999</v>
      </c>
      <c r="J250" s="34">
        <f t="shared" si="35"/>
        <v>7.6E-3</v>
      </c>
      <c r="K250" s="13">
        <f t="shared" si="36"/>
        <v>1.5013400220906319E-2</v>
      </c>
      <c r="L250" s="13">
        <f t="shared" si="37"/>
        <v>-0.11758659977909368</v>
      </c>
      <c r="M250" s="35">
        <f t="shared" si="38"/>
        <v>23479.317334197094</v>
      </c>
      <c r="N250" s="36">
        <f t="shared" si="39"/>
        <v>1589.3606976243027</v>
      </c>
      <c r="O250" s="36">
        <f t="shared" si="40"/>
        <v>841.57877549896511</v>
      </c>
      <c r="P250" s="36">
        <f t="shared" si="41"/>
        <v>1589.3606976243027</v>
      </c>
      <c r="Q250" s="37">
        <f t="shared" si="42"/>
        <v>2430.9394731232678</v>
      </c>
    </row>
    <row r="251" spans="4:17" x14ac:dyDescent="0.25">
      <c r="D251" s="32">
        <f>'Historical Data'!A251</f>
        <v>44305</v>
      </c>
      <c r="E251" s="16">
        <f>'Historical Data'!E251</f>
        <v>-5.3064530387267883E-3</v>
      </c>
      <c r="F251" s="16">
        <f>'Historical Data'!F251</f>
        <v>8.3999999999999908E-3</v>
      </c>
      <c r="G251" s="17">
        <f>'Historical Data'!G251</f>
        <v>0</v>
      </c>
      <c r="H251" s="30">
        <f t="shared" si="33"/>
        <v>4422.9943789825284</v>
      </c>
      <c r="I251" s="33">
        <f t="shared" si="34"/>
        <v>0.26380000000000003</v>
      </c>
      <c r="J251" s="34">
        <f t="shared" si="35"/>
        <v>7.4999999999999997E-3</v>
      </c>
      <c r="K251" s="13">
        <f t="shared" si="36"/>
        <v>2.5611999492981683E-2</v>
      </c>
      <c r="L251" s="13">
        <f t="shared" si="37"/>
        <v>-0.10628800050701834</v>
      </c>
      <c r="M251" s="35">
        <f t="shared" si="38"/>
        <v>23362.235595912854</v>
      </c>
      <c r="N251" s="36">
        <f t="shared" si="39"/>
        <v>1239.8440991559473</v>
      </c>
      <c r="O251" s="36">
        <f t="shared" si="40"/>
        <v>724.49703721472542</v>
      </c>
      <c r="P251" s="36">
        <f t="shared" si="41"/>
        <v>1239.8440991559473</v>
      </c>
      <c r="Q251" s="37">
        <f t="shared" si="42"/>
        <v>1964.3411363706728</v>
      </c>
    </row>
    <row r="252" spans="4:17" x14ac:dyDescent="0.25">
      <c r="D252" s="32">
        <f>'Historical Data'!A252</f>
        <v>44302</v>
      </c>
      <c r="E252" s="16">
        <f>'Historical Data'!E252</f>
        <v>3.6087492386858155E-3</v>
      </c>
      <c r="F252" s="16">
        <f>'Historical Data'!F252</f>
        <v>-2.2999999999999965E-3</v>
      </c>
      <c r="G252" s="17">
        <f>'Historical Data'!G252</f>
        <v>0</v>
      </c>
      <c r="H252" s="30">
        <f t="shared" si="33"/>
        <v>4462.6366282772478</v>
      </c>
      <c r="I252" s="33">
        <f t="shared" si="34"/>
        <v>0.25309999999999999</v>
      </c>
      <c r="J252" s="34">
        <f t="shared" si="35"/>
        <v>7.4999999999999997E-3</v>
      </c>
      <c r="K252" s="13">
        <f t="shared" si="36"/>
        <v>9.1740059869932306E-2</v>
      </c>
      <c r="L252" s="13">
        <f t="shared" si="37"/>
        <v>-3.480994013006769E-2</v>
      </c>
      <c r="M252" s="35">
        <f t="shared" si="38"/>
        <v>22425.073199628285</v>
      </c>
      <c r="N252" s="36">
        <f t="shared" si="39"/>
        <v>-843.17837475702981</v>
      </c>
      <c r="O252" s="36">
        <f t="shared" si="40"/>
        <v>-212.66535906984427</v>
      </c>
      <c r="P252" s="36">
        <f t="shared" si="41"/>
        <v>-843.17837475702981</v>
      </c>
      <c r="Q252" s="37">
        <f t="shared" si="42"/>
        <v>-1055.8437338268741</v>
      </c>
    </row>
    <row r="253" spans="4:17" x14ac:dyDescent="0.25">
      <c r="D253" s="32">
        <f>'Historical Data'!A253</f>
        <v>44301</v>
      </c>
      <c r="E253" s="16">
        <f>'Historical Data'!E253</f>
        <v>1.1094247768300924E-2</v>
      </c>
      <c r="F253" s="16">
        <f>'Historical Data'!F253</f>
        <v>-2.9999999999990035E-3</v>
      </c>
      <c r="G253" s="17">
        <f>'Historical Data'!G253</f>
        <v>0</v>
      </c>
      <c r="H253" s="30">
        <f t="shared" si="33"/>
        <v>4495.9215711840498</v>
      </c>
      <c r="I253" s="33">
        <f t="shared" si="34"/>
        <v>0.25240000000000101</v>
      </c>
      <c r="J253" s="34">
        <f t="shared" si="35"/>
        <v>7.4999999999999997E-3</v>
      </c>
      <c r="K253" s="13">
        <f t="shared" si="36"/>
        <v>0.15052597477142937</v>
      </c>
      <c r="L253" s="13">
        <f t="shared" si="37"/>
        <v>2.4325974771428865E-2</v>
      </c>
      <c r="M253" s="35">
        <f t="shared" si="38"/>
        <v>22286.961637366905</v>
      </c>
      <c r="N253" s="36">
        <f t="shared" si="39"/>
        <v>-2592.152899444598</v>
      </c>
      <c r="O253" s="36">
        <f t="shared" si="40"/>
        <v>-350.776921331224</v>
      </c>
      <c r="P253" s="36">
        <f t="shared" si="41"/>
        <v>-2592.152899444598</v>
      </c>
      <c r="Q253" s="37">
        <f t="shared" si="42"/>
        <v>-2942.929820775822</v>
      </c>
    </row>
    <row r="254" spans="4:17" x14ac:dyDescent="0.25">
      <c r="D254" s="32">
        <f>'Historical Data'!A254</f>
        <v>44300</v>
      </c>
      <c r="E254" s="16">
        <f>'Historical Data'!E254</f>
        <v>-4.0878020277237415E-3</v>
      </c>
      <c r="F254" s="16">
        <f>'Historical Data'!F254</f>
        <v>2.7999999999989977E-3</v>
      </c>
      <c r="G254" s="17">
        <f>'Historical Data'!G254</f>
        <v>-9.9999999999999964E-5</v>
      </c>
      <c r="H254" s="30">
        <f t="shared" si="33"/>
        <v>4428.4132203815443</v>
      </c>
      <c r="I254" s="33">
        <f t="shared" si="34"/>
        <v>0.25819999999999899</v>
      </c>
      <c r="J254" s="34">
        <f t="shared" si="35"/>
        <v>7.3999999999999995E-3</v>
      </c>
      <c r="K254" s="13">
        <f t="shared" si="36"/>
        <v>3.2627614797080443E-2</v>
      </c>
      <c r="L254" s="13">
        <f t="shared" si="37"/>
        <v>-9.647238520291905E-2</v>
      </c>
      <c r="M254" s="35">
        <f t="shared" si="38"/>
        <v>22868.805238816683</v>
      </c>
      <c r="N254" s="36">
        <f t="shared" si="39"/>
        <v>955.10827771443292</v>
      </c>
      <c r="O254" s="36">
        <f t="shared" si="40"/>
        <v>231.06668011855436</v>
      </c>
      <c r="P254" s="36">
        <f t="shared" si="41"/>
        <v>955.10827771443292</v>
      </c>
      <c r="Q254" s="37">
        <f t="shared" si="42"/>
        <v>1186.1749578329873</v>
      </c>
    </row>
    <row r="255" spans="4:17" x14ac:dyDescent="0.25">
      <c r="D255" s="32">
        <f>'Historical Data'!A255</f>
        <v>44299</v>
      </c>
      <c r="E255" s="16">
        <f>'Historical Data'!E255</f>
        <v>3.2945816244711601E-3</v>
      </c>
      <c r="F255" s="16">
        <f>'Historical Data'!F255</f>
        <v>-3.999999999999837E-4</v>
      </c>
      <c r="G255" s="17">
        <f>'Historical Data'!G255</f>
        <v>9.9999999999999964E-5</v>
      </c>
      <c r="H255" s="30">
        <f t="shared" si="33"/>
        <v>4461.2396537055574</v>
      </c>
      <c r="I255" s="33">
        <f t="shared" si="34"/>
        <v>0.255</v>
      </c>
      <c r="J255" s="34">
        <f t="shared" si="35"/>
        <v>7.6E-3</v>
      </c>
      <c r="K255" s="13">
        <f t="shared" si="36"/>
        <v>8.9743461812906017E-2</v>
      </c>
      <c r="L255" s="13">
        <f t="shared" si="37"/>
        <v>-3.7756538187093985E-2</v>
      </c>
      <c r="M255" s="35">
        <f t="shared" si="38"/>
        <v>22600.098681177133</v>
      </c>
      <c r="N255" s="36">
        <f t="shared" si="39"/>
        <v>-769.77362401541905</v>
      </c>
      <c r="O255" s="36">
        <f t="shared" si="40"/>
        <v>-37.639877520996379</v>
      </c>
      <c r="P255" s="36">
        <f t="shared" si="41"/>
        <v>-769.77362401541905</v>
      </c>
      <c r="Q255" s="37">
        <f t="shared" si="42"/>
        <v>-807.41350153641542</v>
      </c>
    </row>
    <row r="256" spans="4:17" x14ac:dyDescent="0.25">
      <c r="D256" s="32">
        <f>'Historical Data'!A256</f>
        <v>44298</v>
      </c>
      <c r="E256" s="16">
        <f>'Historical Data'!E256</f>
        <v>-1.9618291028877799E-4</v>
      </c>
      <c r="F256" s="16">
        <f>'Historical Data'!F256</f>
        <v>8.0000000000099436E-4</v>
      </c>
      <c r="G256" s="17">
        <f>'Historical Data'!G256</f>
        <v>0</v>
      </c>
      <c r="H256" s="30">
        <f t="shared" si="33"/>
        <v>4445.7176550329395</v>
      </c>
      <c r="I256" s="33">
        <f t="shared" si="34"/>
        <v>0.25620000000000098</v>
      </c>
      <c r="J256" s="34">
        <f t="shared" si="35"/>
        <v>7.4999999999999997E-3</v>
      </c>
      <c r="K256" s="13">
        <f t="shared" si="36"/>
        <v>6.2518367239086547E-2</v>
      </c>
      <c r="L256" s="13">
        <f t="shared" si="37"/>
        <v>-6.5581632760913944E-2</v>
      </c>
      <c r="M256" s="35">
        <f t="shared" si="38"/>
        <v>22708.524323848269</v>
      </c>
      <c r="N256" s="36">
        <f t="shared" si="39"/>
        <v>45.837817069434095</v>
      </c>
      <c r="O256" s="36">
        <f t="shared" si="40"/>
        <v>70.785765150139923</v>
      </c>
      <c r="P256" s="36">
        <f t="shared" si="41"/>
        <v>45.837817069434095</v>
      </c>
      <c r="Q256" s="37">
        <f t="shared" si="42"/>
        <v>116.62358221957402</v>
      </c>
    </row>
    <row r="257" spans="4:17" x14ac:dyDescent="0.25">
      <c r="D257" s="32">
        <f>'Historical Data'!A257</f>
        <v>44295</v>
      </c>
      <c r="E257" s="16">
        <f>'Historical Data'!E257</f>
        <v>7.7199628035937717E-3</v>
      </c>
      <c r="F257" s="16">
        <f>'Historical Data'!F257</f>
        <v>1.4999999999990021E-3</v>
      </c>
      <c r="G257" s="17">
        <f>'Historical Data'!G257</f>
        <v>1E-4</v>
      </c>
      <c r="H257" s="30">
        <f t="shared" si="33"/>
        <v>4480.9175094028324</v>
      </c>
      <c r="I257" s="33">
        <f t="shared" si="34"/>
        <v>0.25689999999999902</v>
      </c>
      <c r="J257" s="34">
        <f t="shared" si="35"/>
        <v>7.6E-3</v>
      </c>
      <c r="K257" s="13">
        <f t="shared" si="36"/>
        <v>0.12428974404480905</v>
      </c>
      <c r="L257" s="13">
        <f t="shared" si="37"/>
        <v>-4.1602559551904561E-3</v>
      </c>
      <c r="M257" s="35">
        <f t="shared" si="38"/>
        <v>22735.068663332186</v>
      </c>
      <c r="N257" s="36">
        <f t="shared" si="39"/>
        <v>-1803.7567199569312</v>
      </c>
      <c r="O257" s="36">
        <f t="shared" si="40"/>
        <v>97.330104634056624</v>
      </c>
      <c r="P257" s="36">
        <f t="shared" si="41"/>
        <v>-1803.7567199569312</v>
      </c>
      <c r="Q257" s="37">
        <f t="shared" si="42"/>
        <v>-1706.4266153228746</v>
      </c>
    </row>
    <row r="258" spans="4:17" x14ac:dyDescent="0.25">
      <c r="D258" s="32">
        <f>'Historical Data'!A258</f>
        <v>44294</v>
      </c>
      <c r="E258" s="16">
        <f>'Historical Data'!E258</f>
        <v>4.220639958823158E-3</v>
      </c>
      <c r="F258" s="16">
        <f>'Historical Data'!F258</f>
        <v>-7.0000000000000617E-4</v>
      </c>
      <c r="G258" s="17">
        <f>'Historical Data'!G258</f>
        <v>-1E-4</v>
      </c>
      <c r="H258" s="30">
        <f t="shared" si="33"/>
        <v>4465.3574554345032</v>
      </c>
      <c r="I258" s="33">
        <f t="shared" si="34"/>
        <v>0.25470000000000004</v>
      </c>
      <c r="J258" s="34">
        <f t="shared" si="35"/>
        <v>7.3999999999999995E-3</v>
      </c>
      <c r="K258" s="13">
        <f t="shared" si="36"/>
        <v>9.6550995609007845E-2</v>
      </c>
      <c r="L258" s="13">
        <f t="shared" si="37"/>
        <v>-3.0799004390992174E-2</v>
      </c>
      <c r="M258" s="35">
        <f t="shared" si="38"/>
        <v>22558.174725370463</v>
      </c>
      <c r="N258" s="36">
        <f t="shared" si="39"/>
        <v>-986.14564369426807</v>
      </c>
      <c r="O258" s="36">
        <f t="shared" si="40"/>
        <v>-79.563833327665634</v>
      </c>
      <c r="P258" s="36">
        <f t="shared" si="41"/>
        <v>-986.14564369426807</v>
      </c>
      <c r="Q258" s="37">
        <f t="shared" si="42"/>
        <v>-1065.7094770219337</v>
      </c>
    </row>
    <row r="259" spans="4:17" x14ac:dyDescent="0.25">
      <c r="D259" s="32">
        <f>'Historical Data'!A259</f>
        <v>44293</v>
      </c>
      <c r="E259" s="16">
        <f>'Historical Data'!E259</f>
        <v>1.4752303666720756E-3</v>
      </c>
      <c r="F259" s="16">
        <f>'Historical Data'!F259</f>
        <v>-5.0000000000000044E-3</v>
      </c>
      <c r="G259" s="17">
        <f>'Historical Data'!G259</f>
        <v>0</v>
      </c>
      <c r="H259" s="30">
        <f t="shared" ref="H259:H322" si="43">$B$3 * (1 + E259)</f>
        <v>4453.1497445961404</v>
      </c>
      <c r="I259" s="33">
        <f t="shared" ref="I259:I322" si="44">$B$6 +F259</f>
        <v>0.25040000000000001</v>
      </c>
      <c r="J259" s="34">
        <f t="shared" ref="J259:J322" si="45">$B$5 + G259</f>
        <v>7.4999999999999997E-3</v>
      </c>
      <c r="K259" s="13">
        <f t="shared" ref="K259:K322" si="46">(LN(H259/$B$4) + ((J259 - $B$8) + 0.5*I259^2)*$B$7) / (I259 * SQRT($B$7))</f>
        <v>7.4374307375044954E-2</v>
      </c>
      <c r="L259" s="13">
        <f t="shared" ref="L259:L322" si="47">K259 - I259*SQRT($B$7)</f>
        <v>-5.0825692624955052E-2</v>
      </c>
      <c r="M259" s="35">
        <f t="shared" ref="M259:M322" si="48">($B$3*EXP(-$B$8*$B$7)*_xlfn.NORM.DIST(K259, 0, 1, 1) - $B$4*EXP(-J259*$B$7)*_xlfn.NORM.DIST(L259, 0, 1, 1)) * $B$2</f>
        <v>22193.604461248695</v>
      </c>
      <c r="N259" s="36">
        <f t="shared" ref="N259:N322" si="49">$B$18 + $B$17*H259</f>
        <v>-344.6851694843208</v>
      </c>
      <c r="O259" s="36">
        <f t="shared" ref="O259:O322" si="50">M259-$B$13</f>
        <v>-444.13409744943419</v>
      </c>
      <c r="P259" s="36">
        <f t="shared" ref="P259:P322" si="51">N259-$B$19</f>
        <v>-344.6851694843208</v>
      </c>
      <c r="Q259" s="37">
        <f t="shared" ref="Q259:Q322" si="52">O259+P259</f>
        <v>-788.81926693375499</v>
      </c>
    </row>
    <row r="260" spans="4:17" x14ac:dyDescent="0.25">
      <c r="D260" s="32">
        <f>'Historical Data'!A260</f>
        <v>44292</v>
      </c>
      <c r="E260" s="16">
        <f>'Historical Data'!E260</f>
        <v>-9.7353791525556233E-4</v>
      </c>
      <c r="F260" s="16">
        <f>'Historical Data'!F260</f>
        <v>2.0000000000000018E-3</v>
      </c>
      <c r="G260" s="17">
        <f>'Historical Data'!G260</f>
        <v>-9.9999999999999964E-5</v>
      </c>
      <c r="H260" s="30">
        <f t="shared" si="43"/>
        <v>4442.2610760414036</v>
      </c>
      <c r="I260" s="33">
        <f t="shared" si="44"/>
        <v>0.25740000000000002</v>
      </c>
      <c r="J260" s="34">
        <f t="shared" si="45"/>
        <v>7.3999999999999995E-3</v>
      </c>
      <c r="K260" s="13">
        <f t="shared" si="46"/>
        <v>5.658766813456282E-2</v>
      </c>
      <c r="L260" s="13">
        <f t="shared" si="47"/>
        <v>-7.2112331865437196E-2</v>
      </c>
      <c r="M260" s="35">
        <f t="shared" si="48"/>
        <v>22808.842615268713</v>
      </c>
      <c r="N260" s="36">
        <f t="shared" si="49"/>
        <v>227.46554633107735</v>
      </c>
      <c r="O260" s="36">
        <f t="shared" si="50"/>
        <v>171.10405657058436</v>
      </c>
      <c r="P260" s="36">
        <f t="shared" si="51"/>
        <v>227.46554633107735</v>
      </c>
      <c r="Q260" s="37">
        <f t="shared" si="52"/>
        <v>398.56960290166171</v>
      </c>
    </row>
    <row r="261" spans="4:17" x14ac:dyDescent="0.25">
      <c r="D261" s="32">
        <f>'Historical Data'!A261</f>
        <v>44291</v>
      </c>
      <c r="E261" s="16">
        <f>'Historical Data'!E261</f>
        <v>1.4438277854756487E-2</v>
      </c>
      <c r="F261" s="16">
        <f>'Historical Data'!F261</f>
        <v>-9.9999999999988987E-5</v>
      </c>
      <c r="G261" s="17">
        <f>'Historical Data'!G261</f>
        <v>9.9999999999999964E-5</v>
      </c>
      <c r="H261" s="30">
        <f t="shared" si="43"/>
        <v>4510.7911019261819</v>
      </c>
      <c r="I261" s="33">
        <f t="shared" si="44"/>
        <v>0.25530000000000003</v>
      </c>
      <c r="J261" s="34">
        <f t="shared" si="45"/>
        <v>7.6E-3</v>
      </c>
      <c r="K261" s="13">
        <f t="shared" si="46"/>
        <v>0.17632040514818992</v>
      </c>
      <c r="L261" s="13">
        <f t="shared" si="47"/>
        <v>4.8670405148189905E-2</v>
      </c>
      <c r="M261" s="35">
        <f t="shared" si="48"/>
        <v>22492.119306443827</v>
      </c>
      <c r="N261" s="36">
        <f t="shared" si="49"/>
        <v>-3373.4800759660138</v>
      </c>
      <c r="O261" s="36">
        <f t="shared" si="50"/>
        <v>-145.61925225430241</v>
      </c>
      <c r="P261" s="36">
        <f t="shared" si="51"/>
        <v>-3373.4800759660138</v>
      </c>
      <c r="Q261" s="37">
        <f t="shared" si="52"/>
        <v>-3519.0993282203162</v>
      </c>
    </row>
    <row r="262" spans="4:17" x14ac:dyDescent="0.25">
      <c r="D262" s="32">
        <f>'Historical Data'!A262</f>
        <v>44287</v>
      </c>
      <c r="E262" s="16">
        <f>'Historical Data'!E262</f>
        <v>1.1825144919693331E-2</v>
      </c>
      <c r="F262" s="16">
        <f>'Historical Data'!F262</f>
        <v>-1.1799999999999006E-2</v>
      </c>
      <c r="G262" s="17">
        <f>'Historical Data'!G262</f>
        <v>-9.9999999999999964E-5</v>
      </c>
      <c r="H262" s="30">
        <f t="shared" si="43"/>
        <v>4499.1715711484594</v>
      </c>
      <c r="I262" s="33">
        <f t="shared" si="44"/>
        <v>0.24360000000000101</v>
      </c>
      <c r="J262" s="34">
        <f t="shared" si="45"/>
        <v>7.3999999999999995E-3</v>
      </c>
      <c r="K262" s="13">
        <f t="shared" si="46"/>
        <v>0.15721177534391309</v>
      </c>
      <c r="L262" s="13">
        <f t="shared" si="47"/>
        <v>3.5411775343912585E-2</v>
      </c>
      <c r="M262" s="35">
        <f t="shared" si="48"/>
        <v>21487.643794808173</v>
      </c>
      <c r="N262" s="36">
        <f t="shared" si="49"/>
        <v>-2762.9258269783459</v>
      </c>
      <c r="O262" s="36">
        <f t="shared" si="50"/>
        <v>-1150.0947638899561</v>
      </c>
      <c r="P262" s="36">
        <f t="shared" si="51"/>
        <v>-2762.9258269783459</v>
      </c>
      <c r="Q262" s="37">
        <f t="shared" si="52"/>
        <v>-3913.020590868302</v>
      </c>
    </row>
    <row r="263" spans="4:17" x14ac:dyDescent="0.25">
      <c r="D263" s="32">
        <f>'Historical Data'!A263</f>
        <v>44286</v>
      </c>
      <c r="E263" s="16">
        <f>'Historical Data'!E263</f>
        <v>3.6225385557842049E-3</v>
      </c>
      <c r="F263" s="16">
        <f>'Historical Data'!F263</f>
        <v>-1.6000000000009895E-3</v>
      </c>
      <c r="G263" s="17">
        <f>'Historical Data'!G263</f>
        <v>9.9999999999999964E-5</v>
      </c>
      <c r="H263" s="30">
        <f t="shared" si="43"/>
        <v>4462.6979437167647</v>
      </c>
      <c r="I263" s="33">
        <f t="shared" si="44"/>
        <v>0.25379999999999903</v>
      </c>
      <c r="J263" s="34">
        <f t="shared" si="45"/>
        <v>7.6E-3</v>
      </c>
      <c r="K263" s="13">
        <f t="shared" si="46"/>
        <v>9.2141827943222065E-2</v>
      </c>
      <c r="L263" s="13">
        <f t="shared" si="47"/>
        <v>-3.4758172056777448E-2</v>
      </c>
      <c r="M263" s="35">
        <f t="shared" si="48"/>
        <v>22492.269857916515</v>
      </c>
      <c r="N263" s="36">
        <f t="shared" si="49"/>
        <v>-846.40022621056414</v>
      </c>
      <c r="O263" s="36">
        <f t="shared" si="50"/>
        <v>-145.46870078161373</v>
      </c>
      <c r="P263" s="36">
        <f t="shared" si="51"/>
        <v>-846.40022621056414</v>
      </c>
      <c r="Q263" s="37">
        <f t="shared" si="52"/>
        <v>-991.86892699217788</v>
      </c>
    </row>
    <row r="264" spans="4:17" x14ac:dyDescent="0.25">
      <c r="D264" s="32">
        <f>'Historical Data'!A264</f>
        <v>44285</v>
      </c>
      <c r="E264" s="16">
        <f>'Historical Data'!E264</f>
        <v>-3.1578231669390222E-3</v>
      </c>
      <c r="F264" s="16">
        <f>'Historical Data'!F264</f>
        <v>-8.8999999999990198E-3</v>
      </c>
      <c r="G264" s="17">
        <f>'Historical Data'!G264</f>
        <v>-9.9999999999999964E-5</v>
      </c>
      <c r="H264" s="30">
        <f t="shared" si="43"/>
        <v>4432.5484550841211</v>
      </c>
      <c r="I264" s="33">
        <f t="shared" si="44"/>
        <v>0.246500000000001</v>
      </c>
      <c r="J264" s="34">
        <f t="shared" si="45"/>
        <v>7.3999999999999995E-3</v>
      </c>
      <c r="K264" s="13">
        <f t="shared" si="46"/>
        <v>3.5760337834633921E-2</v>
      </c>
      <c r="L264" s="13">
        <f t="shared" si="47"/>
        <v>-8.7489662165366577E-2</v>
      </c>
      <c r="M264" s="35">
        <f t="shared" si="48"/>
        <v>21837.421747517055</v>
      </c>
      <c r="N264" s="36">
        <f t="shared" si="49"/>
        <v>737.82023342783214</v>
      </c>
      <c r="O264" s="36">
        <f t="shared" si="50"/>
        <v>-800.31681118107372</v>
      </c>
      <c r="P264" s="36">
        <f t="shared" si="51"/>
        <v>737.82023342783214</v>
      </c>
      <c r="Q264" s="37">
        <f t="shared" si="52"/>
        <v>-62.496577753241581</v>
      </c>
    </row>
    <row r="265" spans="4:17" x14ac:dyDescent="0.25">
      <c r="D265" s="32">
        <f>'Historical Data'!A265</f>
        <v>44284</v>
      </c>
      <c r="E265" s="16">
        <f>'Historical Data'!E265</f>
        <v>-8.6802497899118869E-4</v>
      </c>
      <c r="F265" s="16">
        <f>'Historical Data'!F265</f>
        <v>8.7999999999990031E-3</v>
      </c>
      <c r="G265" s="17">
        <f>'Historical Data'!G265</f>
        <v>9.9999999999999964E-5</v>
      </c>
      <c r="H265" s="30">
        <f t="shared" si="43"/>
        <v>4442.730248808668</v>
      </c>
      <c r="I265" s="33">
        <f t="shared" si="44"/>
        <v>0.26419999999999899</v>
      </c>
      <c r="J265" s="34">
        <f t="shared" si="45"/>
        <v>7.6E-3</v>
      </c>
      <c r="K265" s="13">
        <f t="shared" si="46"/>
        <v>5.9665428229941683E-2</v>
      </c>
      <c r="L265" s="13">
        <f t="shared" si="47"/>
        <v>-7.2434571770057812E-2</v>
      </c>
      <c r="M265" s="35">
        <f t="shared" si="48"/>
        <v>23421.384867590539</v>
      </c>
      <c r="N265" s="36">
        <f t="shared" si="49"/>
        <v>202.81262083500042</v>
      </c>
      <c r="O265" s="36">
        <f t="shared" si="50"/>
        <v>783.64630889241016</v>
      </c>
      <c r="P265" s="36">
        <f t="shared" si="51"/>
        <v>202.81262083500042</v>
      </c>
      <c r="Q265" s="37">
        <f t="shared" si="52"/>
        <v>986.45892972741058</v>
      </c>
    </row>
    <row r="266" spans="4:17" x14ac:dyDescent="0.25">
      <c r="D266" s="32">
        <f>'Historical Data'!A266</f>
        <v>44281</v>
      </c>
      <c r="E266" s="16">
        <f>'Historical Data'!E266</f>
        <v>1.6631197691788335E-2</v>
      </c>
      <c r="F266" s="16">
        <f>'Historical Data'!F266</f>
        <v>-1.0499999999999982E-2</v>
      </c>
      <c r="G266" s="17">
        <f>'Historical Data'!G266</f>
        <v>0</v>
      </c>
      <c r="H266" s="30">
        <f t="shared" si="43"/>
        <v>4520.5421173443292</v>
      </c>
      <c r="I266" s="33">
        <f t="shared" si="44"/>
        <v>0.24490000000000003</v>
      </c>
      <c r="J266" s="34">
        <f t="shared" si="45"/>
        <v>7.4999999999999997E-3</v>
      </c>
      <c r="K266" s="13">
        <f t="shared" si="46"/>
        <v>0.19592825705474298</v>
      </c>
      <c r="L266" s="13">
        <f t="shared" si="47"/>
        <v>7.3478257054742965E-2</v>
      </c>
      <c r="M266" s="35">
        <f t="shared" si="48"/>
        <v>21512.4302696001</v>
      </c>
      <c r="N266" s="36">
        <f t="shared" si="49"/>
        <v>-3885.8522198488354</v>
      </c>
      <c r="O266" s="36">
        <f t="shared" si="50"/>
        <v>-1125.3082890980295</v>
      </c>
      <c r="P266" s="36">
        <f t="shared" si="51"/>
        <v>-3885.8522198488354</v>
      </c>
      <c r="Q266" s="37">
        <f t="shared" si="52"/>
        <v>-5011.1605089468649</v>
      </c>
    </row>
    <row r="267" spans="4:17" x14ac:dyDescent="0.25">
      <c r="D267" s="32">
        <f>'Historical Data'!A267</f>
        <v>44280</v>
      </c>
      <c r="E267" s="16">
        <f>'Historical Data'!E267</f>
        <v>5.2402330592367097E-3</v>
      </c>
      <c r="F267" s="16">
        <f>'Historical Data'!F267</f>
        <v>-1.0300000000000004E-2</v>
      </c>
      <c r="G267" s="17">
        <f>'Historical Data'!G267</f>
        <v>0</v>
      </c>
      <c r="H267" s="30">
        <f t="shared" si="43"/>
        <v>4469.8911679188714</v>
      </c>
      <c r="I267" s="33">
        <f t="shared" si="44"/>
        <v>0.24510000000000001</v>
      </c>
      <c r="J267" s="34">
        <f t="shared" si="45"/>
        <v>7.4999999999999997E-3</v>
      </c>
      <c r="K267" s="13">
        <f t="shared" si="46"/>
        <v>0.10392331347145529</v>
      </c>
      <c r="L267" s="13">
        <f t="shared" si="47"/>
        <v>-1.8626686528544711E-2</v>
      </c>
      <c r="M267" s="35">
        <f t="shared" si="48"/>
        <v>21706.224832628504</v>
      </c>
      <c r="N267" s="36">
        <f t="shared" si="49"/>
        <v>-1224.3719089343795</v>
      </c>
      <c r="O267" s="36">
        <f t="shared" si="50"/>
        <v>-931.51372606962468</v>
      </c>
      <c r="P267" s="36">
        <f t="shared" si="51"/>
        <v>-1224.3719089343795</v>
      </c>
      <c r="Q267" s="37">
        <f t="shared" si="52"/>
        <v>-2155.8856350040041</v>
      </c>
    </row>
    <row r="268" spans="4:17" x14ac:dyDescent="0.25">
      <c r="D268" s="32">
        <f>'Historical Data'!A268</f>
        <v>44279</v>
      </c>
      <c r="E268" s="16">
        <f>'Historical Data'!E268</f>
        <v>-5.4673035811094728E-3</v>
      </c>
      <c r="F268" s="16">
        <f>'Historical Data'!F268</f>
        <v>6.0000000000000053E-3</v>
      </c>
      <c r="G268" s="17">
        <f>'Historical Data'!G268</f>
        <v>1E-4</v>
      </c>
      <c r="H268" s="30">
        <f t="shared" si="43"/>
        <v>4422.2791425692749</v>
      </c>
      <c r="I268" s="33">
        <f t="shared" si="44"/>
        <v>0.26140000000000002</v>
      </c>
      <c r="J268" s="34">
        <f t="shared" si="45"/>
        <v>7.6E-3</v>
      </c>
      <c r="K268" s="13">
        <f t="shared" si="46"/>
        <v>2.3595570123766473E-2</v>
      </c>
      <c r="L268" s="13">
        <f t="shared" si="47"/>
        <v>-0.10710442987623353</v>
      </c>
      <c r="M268" s="35">
        <f t="shared" si="48"/>
        <v>23153.734031076125</v>
      </c>
      <c r="N268" s="36">
        <f t="shared" si="49"/>
        <v>1277.4265660813544</v>
      </c>
      <c r="O268" s="36">
        <f t="shared" si="50"/>
        <v>515.99547237799561</v>
      </c>
      <c r="P268" s="36">
        <f t="shared" si="51"/>
        <v>1277.4265660813544</v>
      </c>
      <c r="Q268" s="37">
        <f t="shared" si="52"/>
        <v>1793.42203845935</v>
      </c>
    </row>
    <row r="269" spans="4:17" x14ac:dyDescent="0.25">
      <c r="D269" s="32">
        <f>'Historical Data'!A269</f>
        <v>44278</v>
      </c>
      <c r="E269" s="16">
        <f>'Historical Data'!E269</f>
        <v>-7.6308370066411335E-3</v>
      </c>
      <c r="F269" s="16">
        <f>'Historical Data'!F269</f>
        <v>8.5999999999999965E-3</v>
      </c>
      <c r="G269" s="17">
        <f>'Historical Data'!G269</f>
        <v>-1.9999999999999998E-4</v>
      </c>
      <c r="H269" s="30">
        <f t="shared" si="43"/>
        <v>4412.6587964746395</v>
      </c>
      <c r="I269" s="33">
        <f t="shared" si="44"/>
        <v>0.26400000000000001</v>
      </c>
      <c r="J269" s="34">
        <f t="shared" si="45"/>
        <v>7.3000000000000001E-3</v>
      </c>
      <c r="K269" s="13">
        <f t="shared" si="46"/>
        <v>7.5901453791719408E-3</v>
      </c>
      <c r="L269" s="13">
        <f t="shared" si="47"/>
        <v>-0.12440985462082807</v>
      </c>
      <c r="M269" s="35">
        <f t="shared" si="48"/>
        <v>23349.084084907961</v>
      </c>
      <c r="N269" s="36">
        <f t="shared" si="49"/>
        <v>1782.9326228382124</v>
      </c>
      <c r="O269" s="36">
        <f t="shared" si="50"/>
        <v>711.34552620983231</v>
      </c>
      <c r="P269" s="36">
        <f t="shared" si="51"/>
        <v>1782.9326228382124</v>
      </c>
      <c r="Q269" s="37">
        <f t="shared" si="52"/>
        <v>2494.2781490480447</v>
      </c>
    </row>
    <row r="270" spans="4:17" x14ac:dyDescent="0.25">
      <c r="D270" s="32">
        <f>'Historical Data'!A270</f>
        <v>44277</v>
      </c>
      <c r="E270" s="16">
        <f>'Historical Data'!E270</f>
        <v>7.0251207482558975E-3</v>
      </c>
      <c r="F270" s="16">
        <f>'Historical Data'!F270</f>
        <v>-2.0499999999999019E-2</v>
      </c>
      <c r="G270" s="17">
        <f>'Historical Data'!G270</f>
        <v>1.9999999999999998E-4</v>
      </c>
      <c r="H270" s="30">
        <f t="shared" si="43"/>
        <v>4477.8278316679871</v>
      </c>
      <c r="I270" s="33">
        <f t="shared" si="44"/>
        <v>0.234900000000001</v>
      </c>
      <c r="J270" s="34">
        <f t="shared" si="45"/>
        <v>7.6999999999999994E-3</v>
      </c>
      <c r="K270" s="13">
        <f t="shared" si="46"/>
        <v>0.11875530694469268</v>
      </c>
      <c r="L270" s="13">
        <f t="shared" si="47"/>
        <v>1.3053069446921778E-3</v>
      </c>
      <c r="M270" s="35">
        <f t="shared" si="48"/>
        <v>20796.556679888999</v>
      </c>
      <c r="N270" s="36">
        <f t="shared" si="49"/>
        <v>-1641.4080068205076</v>
      </c>
      <c r="O270" s="36">
        <f t="shared" si="50"/>
        <v>-1841.1818788091296</v>
      </c>
      <c r="P270" s="36">
        <f t="shared" si="51"/>
        <v>-1641.4080068205076</v>
      </c>
      <c r="Q270" s="37">
        <f t="shared" si="52"/>
        <v>-3482.5898856296371</v>
      </c>
    </row>
    <row r="271" spans="4:17" x14ac:dyDescent="0.25">
      <c r="D271" s="32">
        <f>'Historical Data'!A271</f>
        <v>44274</v>
      </c>
      <c r="E271" s="16">
        <f>'Historical Data'!E271</f>
        <v>-6.0273888636330764E-4</v>
      </c>
      <c r="F271" s="16">
        <f>'Historical Data'!F271</f>
        <v>-2.9000000000010129E-3</v>
      </c>
      <c r="G271" s="17">
        <f>'Historical Data'!G271</f>
        <v>0</v>
      </c>
      <c r="H271" s="30">
        <f t="shared" si="43"/>
        <v>4443.9098672952859</v>
      </c>
      <c r="I271" s="33">
        <f t="shared" si="44"/>
        <v>0.252499999999999</v>
      </c>
      <c r="J271" s="34">
        <f t="shared" si="45"/>
        <v>7.4999999999999997E-3</v>
      </c>
      <c r="K271" s="13">
        <f t="shared" si="46"/>
        <v>5.8349391235886255E-2</v>
      </c>
      <c r="L271" s="13">
        <f t="shared" si="47"/>
        <v>-6.7900608764113246E-2</v>
      </c>
      <c r="M271" s="35">
        <f t="shared" si="48"/>
        <v>22380.781301292882</v>
      </c>
      <c r="N271" s="36">
        <f t="shared" si="49"/>
        <v>140.82895790002658</v>
      </c>
      <c r="O271" s="36">
        <f t="shared" si="50"/>
        <v>-256.95725740524722</v>
      </c>
      <c r="P271" s="36">
        <f t="shared" si="51"/>
        <v>140.82895790002658</v>
      </c>
      <c r="Q271" s="37">
        <f t="shared" si="52"/>
        <v>-116.12829950522064</v>
      </c>
    </row>
    <row r="272" spans="4:17" x14ac:dyDescent="0.25">
      <c r="D272" s="32">
        <f>'Historical Data'!A272</f>
        <v>44273</v>
      </c>
      <c r="E272" s="16">
        <f>'Historical Data'!E272</f>
        <v>-1.4760500437832724E-2</v>
      </c>
      <c r="F272" s="16">
        <f>'Historical Data'!F272</f>
        <v>1.4000000000001012E-2</v>
      </c>
      <c r="G272" s="17">
        <f>'Historical Data'!G272</f>
        <v>-1E-4</v>
      </c>
      <c r="H272" s="30">
        <f t="shared" si="43"/>
        <v>4380.9561063581377</v>
      </c>
      <c r="I272" s="33">
        <f t="shared" si="44"/>
        <v>0.26940000000000103</v>
      </c>
      <c r="J272" s="34">
        <f t="shared" si="45"/>
        <v>7.3999999999999995E-3</v>
      </c>
      <c r="K272" s="13">
        <f t="shared" si="46"/>
        <v>-4.3232929486339666E-2</v>
      </c>
      <c r="L272" s="13">
        <f t="shared" si="47"/>
        <v>-0.17793292948634018</v>
      </c>
      <c r="M272" s="35">
        <f t="shared" si="48"/>
        <v>23726.723335800511</v>
      </c>
      <c r="N272" s="36">
        <f t="shared" si="49"/>
        <v>3448.7668570467213</v>
      </c>
      <c r="O272" s="36">
        <f t="shared" si="50"/>
        <v>1088.9847771023815</v>
      </c>
      <c r="P272" s="36">
        <f t="shared" si="51"/>
        <v>3448.7668570467213</v>
      </c>
      <c r="Q272" s="37">
        <f t="shared" si="52"/>
        <v>4537.7516341491028</v>
      </c>
    </row>
    <row r="273" spans="4:17" x14ac:dyDescent="0.25">
      <c r="D273" s="32">
        <f>'Historical Data'!A273</f>
        <v>44272</v>
      </c>
      <c r="E273" s="16">
        <f>'Historical Data'!E273</f>
        <v>2.8793426720601367E-3</v>
      </c>
      <c r="F273" s="16">
        <f>'Historical Data'!F273</f>
        <v>-8.3000000000009733E-3</v>
      </c>
      <c r="G273" s="17">
        <f>'Historical Data'!G273</f>
        <v>0</v>
      </c>
      <c r="H273" s="30">
        <f t="shared" si="43"/>
        <v>4459.3932563321559</v>
      </c>
      <c r="I273" s="33">
        <f t="shared" si="44"/>
        <v>0.24709999999999904</v>
      </c>
      <c r="J273" s="34">
        <f t="shared" si="45"/>
        <v>7.4999999999999997E-3</v>
      </c>
      <c r="K273" s="13">
        <f t="shared" si="46"/>
        <v>8.5046592917666794E-2</v>
      </c>
      <c r="L273" s="13">
        <f t="shared" si="47"/>
        <v>-3.8503407082332727E-2</v>
      </c>
      <c r="M273" s="35">
        <f t="shared" si="48"/>
        <v>21897.084803602185</v>
      </c>
      <c r="N273" s="36">
        <f t="shared" si="49"/>
        <v>-672.75371992329019</v>
      </c>
      <c r="O273" s="36">
        <f t="shared" si="50"/>
        <v>-740.65375509594378</v>
      </c>
      <c r="P273" s="36">
        <f t="shared" si="51"/>
        <v>-672.75371992329019</v>
      </c>
      <c r="Q273" s="37">
        <f t="shared" si="52"/>
        <v>-1413.407475019234</v>
      </c>
    </row>
    <row r="274" spans="4:17" x14ac:dyDescent="0.25">
      <c r="D274" s="32">
        <f>'Historical Data'!A274</f>
        <v>44271</v>
      </c>
      <c r="E274" s="16">
        <f>'Historical Data'!E274</f>
        <v>-1.5696886322292825E-3</v>
      </c>
      <c r="F274" s="16">
        <f>'Historical Data'!F274</f>
        <v>-1.8000000000000238E-3</v>
      </c>
      <c r="G274" s="17">
        <f>'Historical Data'!G274</f>
        <v>-2.0000000000000001E-4</v>
      </c>
      <c r="H274" s="30">
        <f t="shared" si="43"/>
        <v>4439.6102382248155</v>
      </c>
      <c r="I274" s="33">
        <f t="shared" si="44"/>
        <v>0.25359999999999999</v>
      </c>
      <c r="J274" s="34">
        <f t="shared" si="45"/>
        <v>7.3000000000000001E-3</v>
      </c>
      <c r="K274" s="13">
        <f t="shared" si="46"/>
        <v>5.0616704383699265E-2</v>
      </c>
      <c r="L274" s="13">
        <f t="shared" si="47"/>
        <v>-7.6183295616300731E-2</v>
      </c>
      <c r="M274" s="35">
        <f t="shared" si="48"/>
        <v>22466.131673525524</v>
      </c>
      <c r="N274" s="36">
        <f t="shared" si="49"/>
        <v>366.75518919670139</v>
      </c>
      <c r="O274" s="36">
        <f t="shared" si="50"/>
        <v>-171.60688517260496</v>
      </c>
      <c r="P274" s="36">
        <f t="shared" si="51"/>
        <v>366.75518919670139</v>
      </c>
      <c r="Q274" s="37">
        <f t="shared" si="52"/>
        <v>195.14830402409643</v>
      </c>
    </row>
    <row r="275" spans="4:17" x14ac:dyDescent="0.25">
      <c r="D275" s="32">
        <f>'Historical Data'!A275</f>
        <v>44270</v>
      </c>
      <c r="E275" s="16">
        <f>'Historical Data'!E275</f>
        <v>6.4919585934766211E-3</v>
      </c>
      <c r="F275" s="16">
        <f>'Historical Data'!F275</f>
        <v>-8.4999999999990083E-3</v>
      </c>
      <c r="G275" s="17">
        <f>'Historical Data'!G275</f>
        <v>0</v>
      </c>
      <c r="H275" s="30">
        <f t="shared" si="43"/>
        <v>4475.4570781621669</v>
      </c>
      <c r="I275" s="33">
        <f t="shared" si="44"/>
        <v>0.24690000000000101</v>
      </c>
      <c r="J275" s="34">
        <f t="shared" si="45"/>
        <v>7.4999999999999997E-3</v>
      </c>
      <c r="K275" s="13">
        <f t="shared" si="46"/>
        <v>0.11414279336457543</v>
      </c>
      <c r="L275" s="13">
        <f t="shared" si="47"/>
        <v>-9.3072066354250721E-3</v>
      </c>
      <c r="M275" s="35">
        <f t="shared" si="48"/>
        <v>21855.294349775657</v>
      </c>
      <c r="N275" s="36">
        <f t="shared" si="49"/>
        <v>-1516.8355387948686</v>
      </c>
      <c r="O275" s="36">
        <f t="shared" si="50"/>
        <v>-782.44420892247217</v>
      </c>
      <c r="P275" s="36">
        <f t="shared" si="51"/>
        <v>-1516.8355387948686</v>
      </c>
      <c r="Q275" s="37">
        <f t="shared" si="52"/>
        <v>-2299.2797477173408</v>
      </c>
    </row>
    <row r="276" spans="4:17" x14ac:dyDescent="0.25">
      <c r="D276" s="32">
        <f>'Historical Data'!A276</f>
        <v>44267</v>
      </c>
      <c r="E276" s="16">
        <f>'Historical Data'!E276</f>
        <v>1.0153985185334946E-3</v>
      </c>
      <c r="F276" s="16">
        <f>'Historical Data'!F276</f>
        <v>-3.5000000000010023E-3</v>
      </c>
      <c r="G276" s="17">
        <f>'Historical Data'!G276</f>
        <v>0</v>
      </c>
      <c r="H276" s="30">
        <f t="shared" si="43"/>
        <v>4451.1050608985261</v>
      </c>
      <c r="I276" s="33">
        <f t="shared" si="44"/>
        <v>0.25189999999999901</v>
      </c>
      <c r="J276" s="34">
        <f t="shared" si="45"/>
        <v>7.4999999999999997E-3</v>
      </c>
      <c r="K276" s="13">
        <f t="shared" si="46"/>
        <v>7.1032827313715921E-2</v>
      </c>
      <c r="L276" s="13">
        <f t="shared" si="47"/>
        <v>-5.4917172686283586E-2</v>
      </c>
      <c r="M276" s="35">
        <f t="shared" si="48"/>
        <v>22327.199977294142</v>
      </c>
      <c r="N276" s="36">
        <f t="shared" si="49"/>
        <v>-237.2462080240366</v>
      </c>
      <c r="O276" s="36">
        <f t="shared" si="50"/>
        <v>-310.53858140398734</v>
      </c>
      <c r="P276" s="36">
        <f t="shared" si="51"/>
        <v>-237.2462080240366</v>
      </c>
      <c r="Q276" s="37">
        <f t="shared" si="52"/>
        <v>-547.78478942802394</v>
      </c>
    </row>
    <row r="277" spans="4:17" x14ac:dyDescent="0.25">
      <c r="D277" s="32">
        <f>'Historical Data'!A277</f>
        <v>44266</v>
      </c>
      <c r="E277" s="16">
        <f>'Historical Data'!E277</f>
        <v>1.0395479646353678E-2</v>
      </c>
      <c r="F277" s="16">
        <f>'Historical Data'!F277</f>
        <v>-5.8999999999999608E-3</v>
      </c>
      <c r="G277" s="17">
        <f>'Historical Data'!G277</f>
        <v>0</v>
      </c>
      <c r="H277" s="30">
        <f t="shared" si="43"/>
        <v>4492.8144358406798</v>
      </c>
      <c r="I277" s="33">
        <f t="shared" si="44"/>
        <v>0.24950000000000006</v>
      </c>
      <c r="J277" s="34">
        <f t="shared" si="45"/>
        <v>7.4999999999999997E-3</v>
      </c>
      <c r="K277" s="13">
        <f t="shared" si="46"/>
        <v>0.14527534643911355</v>
      </c>
      <c r="L277" s="13">
        <f t="shared" si="47"/>
        <v>2.0525346439113523E-2</v>
      </c>
      <c r="M277" s="35">
        <f t="shared" si="48"/>
        <v>22039.704288060602</v>
      </c>
      <c r="N277" s="36">
        <f t="shared" si="49"/>
        <v>-2428.8868672472017</v>
      </c>
      <c r="O277" s="36">
        <f t="shared" si="50"/>
        <v>-598.03427063752679</v>
      </c>
      <c r="P277" s="36">
        <f t="shared" si="51"/>
        <v>-2428.8868672472017</v>
      </c>
      <c r="Q277" s="37">
        <f t="shared" si="52"/>
        <v>-3026.9211378847285</v>
      </c>
    </row>
    <row r="278" spans="4:17" x14ac:dyDescent="0.25">
      <c r="D278" s="32">
        <f>'Historical Data'!A278</f>
        <v>44265</v>
      </c>
      <c r="E278" s="16">
        <f>'Historical Data'!E278</f>
        <v>6.0302830130256613E-3</v>
      </c>
      <c r="F278" s="16">
        <f>'Historical Data'!F278</f>
        <v>-6.0000000000000053E-3</v>
      </c>
      <c r="G278" s="17">
        <f>'Historical Data'!G278</f>
        <v>-9.9999999999999991E-5</v>
      </c>
      <c r="H278" s="30">
        <f t="shared" si="43"/>
        <v>4473.4041961428902</v>
      </c>
      <c r="I278" s="33">
        <f t="shared" si="44"/>
        <v>0.24940000000000001</v>
      </c>
      <c r="J278" s="34">
        <f t="shared" si="45"/>
        <v>7.3999999999999995E-3</v>
      </c>
      <c r="K278" s="13">
        <f t="shared" si="46"/>
        <v>0.11036261927115731</v>
      </c>
      <c r="L278" s="13">
        <f t="shared" si="47"/>
        <v>-1.4337380728842691E-2</v>
      </c>
      <c r="M278" s="35">
        <f t="shared" si="48"/>
        <v>22075.689896358155</v>
      </c>
      <c r="N278" s="36">
        <f t="shared" si="49"/>
        <v>-1408.9657922864426</v>
      </c>
      <c r="O278" s="36">
        <f t="shared" si="50"/>
        <v>-562.04866233997382</v>
      </c>
      <c r="P278" s="36">
        <f t="shared" si="51"/>
        <v>-1408.9657922864426</v>
      </c>
      <c r="Q278" s="37">
        <f t="shared" si="52"/>
        <v>-1971.0144546264164</v>
      </c>
    </row>
    <row r="279" spans="4:17" x14ac:dyDescent="0.25">
      <c r="D279" s="32">
        <f>'Historical Data'!A279</f>
        <v>44264</v>
      </c>
      <c r="E279" s="16">
        <f>'Historical Data'!E279</f>
        <v>1.4154683554241432E-2</v>
      </c>
      <c r="F279" s="16">
        <f>'Historical Data'!F279</f>
        <v>-8.5000000000000075E-3</v>
      </c>
      <c r="G279" s="17">
        <f>'Historical Data'!G279</f>
        <v>0</v>
      </c>
      <c r="H279" s="30">
        <f t="shared" si="43"/>
        <v>4509.5300743454545</v>
      </c>
      <c r="I279" s="33">
        <f t="shared" si="44"/>
        <v>0.24690000000000001</v>
      </c>
      <c r="J279" s="34">
        <f t="shared" si="45"/>
        <v>7.4999999999999997E-3</v>
      </c>
      <c r="K279" s="13">
        <f t="shared" si="46"/>
        <v>0.17558033753433464</v>
      </c>
      <c r="L279" s="13">
        <f t="shared" si="47"/>
        <v>5.2130337534334631E-2</v>
      </c>
      <c r="M279" s="35">
        <f t="shared" si="48"/>
        <v>21744.089501653343</v>
      </c>
      <c r="N279" s="36">
        <f t="shared" si="49"/>
        <v>-3307.218730113731</v>
      </c>
      <c r="O279" s="36">
        <f t="shared" si="50"/>
        <v>-893.64905704478588</v>
      </c>
      <c r="P279" s="36">
        <f t="shared" si="51"/>
        <v>-3307.218730113731</v>
      </c>
      <c r="Q279" s="37">
        <f t="shared" si="52"/>
        <v>-4200.8677871585169</v>
      </c>
    </row>
    <row r="280" spans="4:17" x14ac:dyDescent="0.25">
      <c r="D280" s="32">
        <f>'Historical Data'!A280</f>
        <v>44263</v>
      </c>
      <c r="E280" s="16">
        <f>'Historical Data'!E280</f>
        <v>-5.3592716179846622E-3</v>
      </c>
      <c r="F280" s="16">
        <f>'Historical Data'!F280</f>
        <v>2.4000000000000132E-3</v>
      </c>
      <c r="G280" s="17">
        <f>'Historical Data'!G280</f>
        <v>9.9999999999999991E-5</v>
      </c>
      <c r="H280" s="30">
        <f t="shared" si="43"/>
        <v>4422.7595164161858</v>
      </c>
      <c r="I280" s="33">
        <f t="shared" si="44"/>
        <v>0.25780000000000003</v>
      </c>
      <c r="J280" s="34">
        <f t="shared" si="45"/>
        <v>7.6E-3</v>
      </c>
      <c r="K280" s="13">
        <f t="shared" si="46"/>
        <v>2.2955166559029603E-2</v>
      </c>
      <c r="L280" s="13">
        <f t="shared" si="47"/>
        <v>-0.10594483344097042</v>
      </c>
      <c r="M280" s="35">
        <f t="shared" si="48"/>
        <v>22835.625841211913</v>
      </c>
      <c r="N280" s="36">
        <f t="shared" si="49"/>
        <v>1252.1850740672089</v>
      </c>
      <c r="O280" s="36">
        <f t="shared" si="50"/>
        <v>197.88728251378416</v>
      </c>
      <c r="P280" s="36">
        <f t="shared" si="51"/>
        <v>1252.1850740672089</v>
      </c>
      <c r="Q280" s="37">
        <f t="shared" si="52"/>
        <v>1450.0723565809931</v>
      </c>
    </row>
    <row r="281" spans="4:17" x14ac:dyDescent="0.25">
      <c r="D281" s="32">
        <f>'Historical Data'!A281</f>
        <v>44260</v>
      </c>
      <c r="E281" s="16">
        <f>'Historical Data'!E281</f>
        <v>1.9495975820425837E-2</v>
      </c>
      <c r="F281" s="16">
        <f>'Historical Data'!F281</f>
        <v>-2.1899999999999031E-2</v>
      </c>
      <c r="G281" s="17">
        <f>'Historical Data'!G281</f>
        <v>0</v>
      </c>
      <c r="H281" s="30">
        <f t="shared" si="43"/>
        <v>4533.2806111233476</v>
      </c>
      <c r="I281" s="33">
        <f t="shared" si="44"/>
        <v>0.23350000000000098</v>
      </c>
      <c r="J281" s="34">
        <f t="shared" si="45"/>
        <v>7.4999999999999997E-3</v>
      </c>
      <c r="K281" s="13">
        <f t="shared" si="46"/>
        <v>0.22375713118273199</v>
      </c>
      <c r="L281" s="13">
        <f t="shared" si="47"/>
        <v>0.1070071311827315</v>
      </c>
      <c r="M281" s="35">
        <f t="shared" si="48"/>
        <v>20418.081813218894</v>
      </c>
      <c r="N281" s="36">
        <f t="shared" si="49"/>
        <v>-4555.2029579521331</v>
      </c>
      <c r="O281" s="36">
        <f t="shared" si="50"/>
        <v>-2219.6567454792348</v>
      </c>
      <c r="P281" s="36">
        <f t="shared" si="51"/>
        <v>-4555.2029579521331</v>
      </c>
      <c r="Q281" s="37">
        <f t="shared" si="52"/>
        <v>-6774.859703431368</v>
      </c>
    </row>
    <row r="282" spans="4:17" x14ac:dyDescent="0.25">
      <c r="D282" s="32">
        <f>'Historical Data'!A282</f>
        <v>44259</v>
      </c>
      <c r="E282" s="16">
        <f>'Historical Data'!E282</f>
        <v>-1.3417213827191521E-2</v>
      </c>
      <c r="F282" s="16">
        <f>'Historical Data'!F282</f>
        <v>1.2899999999999023E-2</v>
      </c>
      <c r="G282" s="17">
        <f>'Historical Data'!G282</f>
        <v>-9.9999999999999991E-5</v>
      </c>
      <c r="H282" s="30">
        <f t="shared" si="43"/>
        <v>4386.9291511681486</v>
      </c>
      <c r="I282" s="33">
        <f t="shared" si="44"/>
        <v>0.26829999999999904</v>
      </c>
      <c r="J282" s="34">
        <f t="shared" si="45"/>
        <v>7.3999999999999995E-3</v>
      </c>
      <c r="K282" s="13">
        <f t="shared" si="46"/>
        <v>-3.3804895341649301E-2</v>
      </c>
      <c r="L282" s="13">
        <f t="shared" si="47"/>
        <v>-0.16795489534164881</v>
      </c>
      <c r="M282" s="35">
        <f t="shared" si="48"/>
        <v>23654.147595827591</v>
      </c>
      <c r="N282" s="36">
        <f t="shared" si="49"/>
        <v>3134.9101309956168</v>
      </c>
      <c r="O282" s="36">
        <f t="shared" si="50"/>
        <v>1016.4090371294624</v>
      </c>
      <c r="P282" s="36">
        <f t="shared" si="51"/>
        <v>3134.9101309956168</v>
      </c>
      <c r="Q282" s="37">
        <f t="shared" si="52"/>
        <v>4151.3191681250792</v>
      </c>
    </row>
    <row r="283" spans="4:17" x14ac:dyDescent="0.25">
      <c r="D283" s="32">
        <f>'Historical Data'!A283</f>
        <v>44258</v>
      </c>
      <c r="E283" s="16">
        <f>'Historical Data'!E283</f>
        <v>-1.306620434127681E-2</v>
      </c>
      <c r="F283" s="16">
        <f>'Historical Data'!F283</f>
        <v>1.6299999999999981E-2</v>
      </c>
      <c r="G283" s="17">
        <f>'Historical Data'!G283</f>
        <v>9.9999999999999991E-5</v>
      </c>
      <c r="H283" s="30">
        <f t="shared" si="43"/>
        <v>4388.4899464381224</v>
      </c>
      <c r="I283" s="33">
        <f t="shared" si="44"/>
        <v>0.2717</v>
      </c>
      <c r="J283" s="34">
        <f t="shared" si="45"/>
        <v>7.6E-3</v>
      </c>
      <c r="K283" s="13">
        <f t="shared" si="46"/>
        <v>-2.8705976312013135E-2</v>
      </c>
      <c r="L283" s="13">
        <f t="shared" si="47"/>
        <v>-0.16455597631201313</v>
      </c>
      <c r="M283" s="35">
        <f t="shared" si="48"/>
        <v>23973.198022573932</v>
      </c>
      <c r="N283" s="36">
        <f t="shared" si="49"/>
        <v>3052.897337010043</v>
      </c>
      <c r="O283" s="36">
        <f t="shared" si="50"/>
        <v>1335.4594638758026</v>
      </c>
      <c r="P283" s="36">
        <f t="shared" si="51"/>
        <v>3052.897337010043</v>
      </c>
      <c r="Q283" s="37">
        <f t="shared" si="52"/>
        <v>4388.3568008858456</v>
      </c>
    </row>
    <row r="284" spans="4:17" x14ac:dyDescent="0.25">
      <c r="D284" s="32">
        <f>'Historical Data'!A284</f>
        <v>44257</v>
      </c>
      <c r="E284" s="16">
        <f>'Historical Data'!E284</f>
        <v>-8.0808443239309691E-3</v>
      </c>
      <c r="F284" s="16">
        <f>'Historical Data'!F284</f>
        <v>3.8000000000000256E-3</v>
      </c>
      <c r="G284" s="17">
        <f>'Historical Data'!G284</f>
        <v>-9.9999999999999991E-5</v>
      </c>
      <c r="H284" s="30">
        <f t="shared" si="43"/>
        <v>4410.6577984376518</v>
      </c>
      <c r="I284" s="33">
        <f t="shared" si="44"/>
        <v>0.25920000000000004</v>
      </c>
      <c r="J284" s="34">
        <f t="shared" si="45"/>
        <v>7.3999999999999995E-3</v>
      </c>
      <c r="K284" s="13">
        <f t="shared" si="46"/>
        <v>2.0016102426471632E-3</v>
      </c>
      <c r="L284" s="13">
        <f t="shared" si="47"/>
        <v>-0.12759838975735285</v>
      </c>
      <c r="M284" s="35">
        <f t="shared" si="48"/>
        <v>22923.902371466578</v>
      </c>
      <c r="N284" s="36">
        <f t="shared" si="49"/>
        <v>1888.0760986867535</v>
      </c>
      <c r="O284" s="36">
        <f t="shared" si="50"/>
        <v>286.16381276844913</v>
      </c>
      <c r="P284" s="36">
        <f t="shared" si="51"/>
        <v>1888.0760986867535</v>
      </c>
      <c r="Q284" s="37">
        <f t="shared" si="52"/>
        <v>2174.2399114552027</v>
      </c>
    </row>
    <row r="285" spans="4:17" x14ac:dyDescent="0.25">
      <c r="D285" s="32">
        <f>'Historical Data'!A285</f>
        <v>44256</v>
      </c>
      <c r="E285" s="16">
        <f>'Historical Data'!E285</f>
        <v>2.3790719336683086E-2</v>
      </c>
      <c r="F285" s="16">
        <f>'Historical Data'!F285</f>
        <v>-2.8200000000000003E-2</v>
      </c>
      <c r="G285" s="17">
        <f>'Historical Data'!G285</f>
        <v>9.9999999999999991E-5</v>
      </c>
      <c r="H285" s="30">
        <f t="shared" si="43"/>
        <v>4552.3775746953015</v>
      </c>
      <c r="I285" s="33">
        <f t="shared" si="44"/>
        <v>0.22720000000000001</v>
      </c>
      <c r="J285" s="34">
        <f t="shared" si="45"/>
        <v>7.6E-3</v>
      </c>
      <c r="K285" s="13">
        <f t="shared" si="46"/>
        <v>0.263993046496453</v>
      </c>
      <c r="L285" s="13">
        <f t="shared" si="47"/>
        <v>0.15039304649645299</v>
      </c>
      <c r="M285" s="35">
        <f t="shared" si="48"/>
        <v>19720.012668941581</v>
      </c>
      <c r="N285" s="36">
        <f t="shared" si="49"/>
        <v>-5558.6627769986808</v>
      </c>
      <c r="O285" s="36">
        <f t="shared" si="50"/>
        <v>-2917.725889756548</v>
      </c>
      <c r="P285" s="36">
        <f t="shared" si="51"/>
        <v>-5558.6627769986808</v>
      </c>
      <c r="Q285" s="37">
        <f t="shared" si="52"/>
        <v>-8476.3886667552288</v>
      </c>
    </row>
    <row r="286" spans="4:17" x14ac:dyDescent="0.25">
      <c r="D286" s="32">
        <f>'Historical Data'!A286</f>
        <v>44253</v>
      </c>
      <c r="E286" s="16">
        <f>'Historical Data'!E286</f>
        <v>-4.7501658249202716E-3</v>
      </c>
      <c r="F286" s="16">
        <f>'Historical Data'!F286</f>
        <v>-6.4000000000000168E-3</v>
      </c>
      <c r="G286" s="17">
        <f>'Historical Data'!G286</f>
        <v>0</v>
      </c>
      <c r="H286" s="30">
        <f t="shared" si="43"/>
        <v>4425.4679601445678</v>
      </c>
      <c r="I286" s="33">
        <f t="shared" si="44"/>
        <v>0.249</v>
      </c>
      <c r="J286" s="34">
        <f t="shared" si="45"/>
        <v>7.4999999999999997E-3</v>
      </c>
      <c r="K286" s="13">
        <f t="shared" si="46"/>
        <v>2.4005150858857984E-2</v>
      </c>
      <c r="L286" s="13">
        <f t="shared" si="47"/>
        <v>-0.10049484914114201</v>
      </c>
      <c r="M286" s="35">
        <f t="shared" si="48"/>
        <v>22055.092618841787</v>
      </c>
      <c r="N286" s="36">
        <f t="shared" si="49"/>
        <v>1109.8684987991292</v>
      </c>
      <c r="O286" s="36">
        <f t="shared" si="50"/>
        <v>-582.64593985634201</v>
      </c>
      <c r="P286" s="36">
        <f t="shared" si="51"/>
        <v>1109.8684987991292</v>
      </c>
      <c r="Q286" s="37">
        <f t="shared" si="52"/>
        <v>527.22255894278715</v>
      </c>
    </row>
    <row r="287" spans="4:17" x14ac:dyDescent="0.25">
      <c r="D287" s="32">
        <f>'Historical Data'!A287</f>
        <v>44252</v>
      </c>
      <c r="E287" s="16">
        <f>'Historical Data'!E287</f>
        <v>-2.4478846903396523E-2</v>
      </c>
      <c r="F287" s="16">
        <f>'Historical Data'!F287</f>
        <v>4.3499999999999983E-2</v>
      </c>
      <c r="G287" s="17">
        <f>'Historical Data'!G287</f>
        <v>1.0000000000000005E-4</v>
      </c>
      <c r="H287" s="30">
        <f t="shared" si="43"/>
        <v>4337.7426041478266</v>
      </c>
      <c r="I287" s="33">
        <f t="shared" si="44"/>
        <v>0.2989</v>
      </c>
      <c r="J287" s="34">
        <f t="shared" si="45"/>
        <v>7.6E-3</v>
      </c>
      <c r="K287" s="13">
        <f t="shared" si="46"/>
        <v>-9.0938665376807851E-2</v>
      </c>
      <c r="L287" s="13">
        <f t="shared" si="47"/>
        <v>-0.24038866537680786</v>
      </c>
      <c r="M287" s="35">
        <f t="shared" si="48"/>
        <v>26130.967094396918</v>
      </c>
      <c r="N287" s="36">
        <f t="shared" si="49"/>
        <v>5719.4426608174108</v>
      </c>
      <c r="O287" s="36">
        <f t="shared" si="50"/>
        <v>3493.2285356987886</v>
      </c>
      <c r="P287" s="36">
        <f t="shared" si="51"/>
        <v>5719.4426608174108</v>
      </c>
      <c r="Q287" s="37">
        <f t="shared" si="52"/>
        <v>9212.6711965161994</v>
      </c>
    </row>
    <row r="288" spans="4:17" x14ac:dyDescent="0.25">
      <c r="D288" s="32">
        <f>'Historical Data'!A288</f>
        <v>44251</v>
      </c>
      <c r="E288" s="16">
        <f>'Historical Data'!E288</f>
        <v>1.135166191319037E-2</v>
      </c>
      <c r="F288" s="16">
        <f>'Historical Data'!F288</f>
        <v>-1.2299999999999978E-2</v>
      </c>
      <c r="G288" s="17">
        <f>'Historical Data'!G288</f>
        <v>-1.0000000000000005E-4</v>
      </c>
      <c r="H288" s="30">
        <f t="shared" si="43"/>
        <v>4497.066186346573</v>
      </c>
      <c r="I288" s="33">
        <f t="shared" si="44"/>
        <v>0.24310000000000004</v>
      </c>
      <c r="J288" s="34">
        <f t="shared" si="45"/>
        <v>7.3999999999999995E-3</v>
      </c>
      <c r="K288" s="13">
        <f t="shared" si="46"/>
        <v>0.15343411376209032</v>
      </c>
      <c r="L288" s="13">
        <f t="shared" si="47"/>
        <v>3.1884113762090299E-2</v>
      </c>
      <c r="M288" s="35">
        <f t="shared" si="48"/>
        <v>21450.9919996151</v>
      </c>
      <c r="N288" s="36">
        <f t="shared" si="49"/>
        <v>-2652.2972946274094</v>
      </c>
      <c r="O288" s="36">
        <f t="shared" si="50"/>
        <v>-1186.7465590830288</v>
      </c>
      <c r="P288" s="36">
        <f t="shared" si="51"/>
        <v>-2652.2972946274094</v>
      </c>
      <c r="Q288" s="37">
        <f t="shared" si="52"/>
        <v>-3839.0438537104383</v>
      </c>
    </row>
    <row r="289" spans="4:17" x14ac:dyDescent="0.25">
      <c r="D289" s="32">
        <f>'Historical Data'!A289</f>
        <v>44250</v>
      </c>
      <c r="E289" s="16">
        <f>'Historical Data'!E289</f>
        <v>1.2562878885591378E-3</v>
      </c>
      <c r="F289" s="16">
        <f>'Historical Data'!F289</f>
        <v>-6.9000000000000172E-3</v>
      </c>
      <c r="G289" s="17">
        <f>'Historical Data'!G289</f>
        <v>1.0000000000000005E-4</v>
      </c>
      <c r="H289" s="30">
        <f t="shared" si="43"/>
        <v>4452.1761971623882</v>
      </c>
      <c r="I289" s="33">
        <f t="shared" si="44"/>
        <v>0.2485</v>
      </c>
      <c r="J289" s="34">
        <f t="shared" si="45"/>
        <v>7.6E-3</v>
      </c>
      <c r="K289" s="13">
        <f t="shared" si="46"/>
        <v>7.2430830335803623E-2</v>
      </c>
      <c r="L289" s="13">
        <f t="shared" si="47"/>
        <v>-5.1819169664196377E-2</v>
      </c>
      <c r="M289" s="35">
        <f t="shared" si="48"/>
        <v>22031.104933063536</v>
      </c>
      <c r="N289" s="36">
        <f t="shared" si="49"/>
        <v>-293.52961650723591</v>
      </c>
      <c r="O289" s="36">
        <f t="shared" si="50"/>
        <v>-606.63362563459305</v>
      </c>
      <c r="P289" s="36">
        <f t="shared" si="51"/>
        <v>-293.52961650723591</v>
      </c>
      <c r="Q289" s="37">
        <f t="shared" si="52"/>
        <v>-900.16324214182896</v>
      </c>
    </row>
    <row r="290" spans="4:17" x14ac:dyDescent="0.25">
      <c r="D290" s="32">
        <f>'Historical Data'!A290</f>
        <v>44249</v>
      </c>
      <c r="E290" s="16">
        <f>'Historical Data'!E290</f>
        <v>-7.7328493796570141E-3</v>
      </c>
      <c r="F290" s="16">
        <f>'Historical Data'!F290</f>
        <v>7.2000000000000397E-3</v>
      </c>
      <c r="G290" s="17">
        <f>'Historical Data'!G290</f>
        <v>-1.0000000000000005E-4</v>
      </c>
      <c r="H290" s="30">
        <f t="shared" si="43"/>
        <v>4412.2051892769114</v>
      </c>
      <c r="I290" s="33">
        <f t="shared" si="44"/>
        <v>0.26260000000000006</v>
      </c>
      <c r="J290" s="34">
        <f t="shared" si="45"/>
        <v>7.3999999999999995E-3</v>
      </c>
      <c r="K290" s="13">
        <f t="shared" si="46"/>
        <v>6.3361927453678569E-3</v>
      </c>
      <c r="L290" s="13">
        <f t="shared" si="47"/>
        <v>-0.12496380725463217</v>
      </c>
      <c r="M290" s="35">
        <f t="shared" si="48"/>
        <v>23229.163832814083</v>
      </c>
      <c r="N290" s="36">
        <f t="shared" si="49"/>
        <v>1806.7676474396721</v>
      </c>
      <c r="O290" s="36">
        <f t="shared" si="50"/>
        <v>591.42527411595438</v>
      </c>
      <c r="P290" s="36">
        <f t="shared" si="51"/>
        <v>1806.7676474396721</v>
      </c>
      <c r="Q290" s="37">
        <f t="shared" si="52"/>
        <v>2398.1929215556265</v>
      </c>
    </row>
    <row r="291" spans="4:17" x14ac:dyDescent="0.25">
      <c r="D291" s="32">
        <f>'Historical Data'!A291</f>
        <v>44246</v>
      </c>
      <c r="E291" s="16">
        <f>'Historical Data'!E291</f>
        <v>-1.8548941356217874E-3</v>
      </c>
      <c r="F291" s="16">
        <f>'Historical Data'!F291</f>
        <v>-7.7000000000000401E-3</v>
      </c>
      <c r="G291" s="17">
        <f>'Historical Data'!G291</f>
        <v>1.0000000000000005E-4</v>
      </c>
      <c r="H291" s="30">
        <f t="shared" si="43"/>
        <v>4438.3420462854856</v>
      </c>
      <c r="I291" s="33">
        <f t="shared" si="44"/>
        <v>0.24769999999999998</v>
      </c>
      <c r="J291" s="34">
        <f t="shared" si="45"/>
        <v>7.6E-3</v>
      </c>
      <c r="K291" s="13">
        <f t="shared" si="46"/>
        <v>4.7136008622939034E-2</v>
      </c>
      <c r="L291" s="13">
        <f t="shared" si="47"/>
        <v>-7.6713991377060947E-2</v>
      </c>
      <c r="M291" s="35">
        <f t="shared" si="48"/>
        <v>21958.944156481673</v>
      </c>
      <c r="N291" s="36">
        <f t="shared" si="49"/>
        <v>433.39298997385777</v>
      </c>
      <c r="O291" s="36">
        <f t="shared" si="50"/>
        <v>-678.79440221645564</v>
      </c>
      <c r="P291" s="36">
        <f t="shared" si="51"/>
        <v>433.39298997385777</v>
      </c>
      <c r="Q291" s="37">
        <f t="shared" si="52"/>
        <v>-245.40141224259787</v>
      </c>
    </row>
    <row r="292" spans="4:17" x14ac:dyDescent="0.25">
      <c r="D292" s="32">
        <f>'Historical Data'!A292</f>
        <v>44245</v>
      </c>
      <c r="E292" s="16">
        <f>'Historical Data'!E292</f>
        <v>-4.4158083905446732E-3</v>
      </c>
      <c r="F292" s="16">
        <f>'Historical Data'!F292</f>
        <v>3.4000000000000141E-3</v>
      </c>
      <c r="G292" s="17">
        <f>'Historical Data'!G292</f>
        <v>-1.0000000000000005E-4</v>
      </c>
      <c r="H292" s="30">
        <f t="shared" si="43"/>
        <v>4426.9547105686879</v>
      </c>
      <c r="I292" s="33">
        <f t="shared" si="44"/>
        <v>0.25880000000000003</v>
      </c>
      <c r="J292" s="34">
        <f t="shared" si="45"/>
        <v>7.3999999999999995E-3</v>
      </c>
      <c r="K292" s="13">
        <f t="shared" si="46"/>
        <v>3.030597473240396E-2</v>
      </c>
      <c r="L292" s="13">
        <f t="shared" si="47"/>
        <v>-9.9094025267596059E-2</v>
      </c>
      <c r="M292" s="35">
        <f t="shared" si="48"/>
        <v>22920.020550003777</v>
      </c>
      <c r="N292" s="36">
        <f t="shared" si="49"/>
        <v>1031.7464295008394</v>
      </c>
      <c r="O292" s="36">
        <f t="shared" si="50"/>
        <v>282.28199130564826</v>
      </c>
      <c r="P292" s="36">
        <f t="shared" si="51"/>
        <v>1031.7464295008394</v>
      </c>
      <c r="Q292" s="37">
        <f t="shared" si="52"/>
        <v>1314.0284208064877</v>
      </c>
    </row>
    <row r="293" spans="4:17" x14ac:dyDescent="0.25">
      <c r="D293" s="32">
        <f>'Historical Data'!A293</f>
        <v>44244</v>
      </c>
      <c r="E293" s="16">
        <f>'Historical Data'!E293</f>
        <v>-3.2039953313212077E-4</v>
      </c>
      <c r="F293" s="16">
        <f>'Historical Data'!F293</f>
        <v>-3.0000000000002247E-4</v>
      </c>
      <c r="G293" s="17">
        <f>'Historical Data'!G293</f>
        <v>0</v>
      </c>
      <c r="H293" s="30">
        <f t="shared" si="43"/>
        <v>4445.1653146399703</v>
      </c>
      <c r="I293" s="33">
        <f t="shared" si="44"/>
        <v>0.25509999999999999</v>
      </c>
      <c r="J293" s="34">
        <f t="shared" si="45"/>
        <v>7.4999999999999997E-3</v>
      </c>
      <c r="K293" s="13">
        <f t="shared" si="46"/>
        <v>6.1262645064455536E-2</v>
      </c>
      <c r="L293" s="13">
        <f t="shared" si="47"/>
        <v>-6.6287354935544468E-2</v>
      </c>
      <c r="M293" s="35">
        <f t="shared" si="48"/>
        <v>22611.11242537677</v>
      </c>
      <c r="N293" s="36">
        <f t="shared" si="49"/>
        <v>74.860828434175346</v>
      </c>
      <c r="O293" s="36">
        <f t="shared" si="50"/>
        <v>-26.626133321358793</v>
      </c>
      <c r="P293" s="36">
        <f t="shared" si="51"/>
        <v>74.860828434175346</v>
      </c>
      <c r="Q293" s="37">
        <f t="shared" si="52"/>
        <v>48.234695112816553</v>
      </c>
    </row>
    <row r="294" spans="4:17" x14ac:dyDescent="0.25">
      <c r="D294" s="32">
        <f>'Historical Data'!A294</f>
        <v>44243</v>
      </c>
      <c r="E294" s="16">
        <f>'Historical Data'!E294</f>
        <v>-5.6927491149549869E-4</v>
      </c>
      <c r="F294" s="16">
        <f>'Historical Data'!F294</f>
        <v>1.0500000000000009E-2</v>
      </c>
      <c r="G294" s="17">
        <f>'Historical Data'!G294</f>
        <v>0</v>
      </c>
      <c r="H294" s="30">
        <f t="shared" si="43"/>
        <v>4444.0586678712934</v>
      </c>
      <c r="I294" s="33">
        <f t="shared" si="44"/>
        <v>0.26590000000000003</v>
      </c>
      <c r="J294" s="34">
        <f t="shared" si="45"/>
        <v>7.4999999999999997E-3</v>
      </c>
      <c r="K294" s="13">
        <f t="shared" si="46"/>
        <v>6.2191908537196229E-2</v>
      </c>
      <c r="L294" s="13">
        <f t="shared" si="47"/>
        <v>-7.075809146280379E-2</v>
      </c>
      <c r="M294" s="35">
        <f t="shared" si="48"/>
        <v>23566.861986710363</v>
      </c>
      <c r="N294" s="36">
        <f t="shared" si="49"/>
        <v>133.01015474254382</v>
      </c>
      <c r="O294" s="36">
        <f t="shared" si="50"/>
        <v>929.12342801223349</v>
      </c>
      <c r="P294" s="36">
        <f t="shared" si="51"/>
        <v>133.01015474254382</v>
      </c>
      <c r="Q294" s="37">
        <f t="shared" si="52"/>
        <v>1062.1335827547773</v>
      </c>
    </row>
    <row r="295" spans="4:17" x14ac:dyDescent="0.25">
      <c r="D295" s="32">
        <f>'Historical Data'!A295</f>
        <v>44239</v>
      </c>
      <c r="E295" s="16">
        <f>'Historical Data'!E295</f>
        <v>4.7109831017417836E-3</v>
      </c>
      <c r="F295" s="16">
        <f>'Historical Data'!F295</f>
        <v>-7.1999999999999842E-3</v>
      </c>
      <c r="G295" s="17">
        <f>'Historical Data'!G295</f>
        <v>-9.9999999999999991E-5</v>
      </c>
      <c r="H295" s="30">
        <f t="shared" si="43"/>
        <v>4467.5378103503745</v>
      </c>
      <c r="I295" s="33">
        <f t="shared" si="44"/>
        <v>0.24820000000000003</v>
      </c>
      <c r="J295" s="34">
        <f t="shared" si="45"/>
        <v>7.3999999999999995E-3</v>
      </c>
      <c r="K295" s="13">
        <f t="shared" si="46"/>
        <v>9.9720597494168312E-2</v>
      </c>
      <c r="L295" s="13">
        <f t="shared" si="47"/>
        <v>-2.4379402505831704E-2</v>
      </c>
      <c r="M295" s="35">
        <f t="shared" si="48"/>
        <v>21979.352183026094</v>
      </c>
      <c r="N295" s="36">
        <f t="shared" si="49"/>
        <v>-1100.7135194245493</v>
      </c>
      <c r="O295" s="36">
        <f t="shared" si="50"/>
        <v>-658.38637567203477</v>
      </c>
      <c r="P295" s="36">
        <f t="shared" si="51"/>
        <v>-1100.7135194245493</v>
      </c>
      <c r="Q295" s="37">
        <f t="shared" si="52"/>
        <v>-1759.0998950965841</v>
      </c>
    </row>
    <row r="296" spans="4:17" x14ac:dyDescent="0.25">
      <c r="D296" s="32">
        <f>'Historical Data'!A296</f>
        <v>44238</v>
      </c>
      <c r="E296" s="16">
        <f>'Historical Data'!E296</f>
        <v>1.6624551137118804E-3</v>
      </c>
      <c r="F296" s="16">
        <f>'Historical Data'!F296</f>
        <v>-2.6999999999999802E-3</v>
      </c>
      <c r="G296" s="17">
        <f>'Historical Data'!G296</f>
        <v>0</v>
      </c>
      <c r="H296" s="30">
        <f t="shared" si="43"/>
        <v>4453.98225628408</v>
      </c>
      <c r="I296" s="33">
        <f t="shared" si="44"/>
        <v>0.25270000000000004</v>
      </c>
      <c r="J296" s="34">
        <f t="shared" si="45"/>
        <v>7.4999999999999997E-3</v>
      </c>
      <c r="K296" s="13">
        <f t="shared" si="46"/>
        <v>7.6321614680197936E-2</v>
      </c>
      <c r="L296" s="13">
        <f t="shared" si="47"/>
        <v>-5.0028385319802082E-2</v>
      </c>
      <c r="M296" s="35">
        <f t="shared" si="48"/>
        <v>22396.80719919502</v>
      </c>
      <c r="N296" s="36">
        <f t="shared" si="49"/>
        <v>-388.42992631890229</v>
      </c>
      <c r="O296" s="36">
        <f t="shared" si="50"/>
        <v>-240.93135950310898</v>
      </c>
      <c r="P296" s="36">
        <f t="shared" si="51"/>
        <v>-388.42992631890229</v>
      </c>
      <c r="Q296" s="37">
        <f t="shared" si="52"/>
        <v>-629.36128582201127</v>
      </c>
    </row>
    <row r="297" spans="4:17" x14ac:dyDescent="0.25">
      <c r="D297" s="32">
        <f>'Historical Data'!A297</f>
        <v>44237</v>
      </c>
      <c r="E297" s="16">
        <f>'Historical Data'!E297</f>
        <v>-3.4515996246697878E-4</v>
      </c>
      <c r="F297" s="16">
        <f>'Historical Data'!F297</f>
        <v>3.7999999999999701E-3</v>
      </c>
      <c r="G297" s="17">
        <f>'Historical Data'!G297</f>
        <v>9.9999999999999991E-5</v>
      </c>
      <c r="H297" s="30">
        <f t="shared" si="43"/>
        <v>4445.0552151624943</v>
      </c>
      <c r="I297" s="33">
        <f t="shared" si="44"/>
        <v>0.25919999999999999</v>
      </c>
      <c r="J297" s="34">
        <f t="shared" si="45"/>
        <v>7.6E-3</v>
      </c>
      <c r="K297" s="13">
        <f t="shared" si="46"/>
        <v>6.2329170186132724E-2</v>
      </c>
      <c r="L297" s="13">
        <f t="shared" si="47"/>
        <v>-6.7270829813867269E-2</v>
      </c>
      <c r="M297" s="35">
        <f t="shared" si="48"/>
        <v>22979.279220781427</v>
      </c>
      <c r="N297" s="36">
        <f t="shared" si="49"/>
        <v>80.646062370913569</v>
      </c>
      <c r="O297" s="36">
        <f t="shared" si="50"/>
        <v>341.54066208329823</v>
      </c>
      <c r="P297" s="36">
        <f t="shared" si="51"/>
        <v>80.646062370913569</v>
      </c>
      <c r="Q297" s="37">
        <f t="shared" si="52"/>
        <v>422.1867244542118</v>
      </c>
    </row>
    <row r="298" spans="4:17" x14ac:dyDescent="0.25">
      <c r="D298" s="32">
        <f>'Historical Data'!A298</f>
        <v>44236</v>
      </c>
      <c r="E298" s="16">
        <f>'Historical Data'!E298</f>
        <v>-1.1134975827398197E-3</v>
      </c>
      <c r="F298" s="16">
        <f>'Historical Data'!F298</f>
        <v>4.6000000000009922E-3</v>
      </c>
      <c r="G298" s="17">
        <f>'Historical Data'!G298</f>
        <v>-9.9999999999999991E-5</v>
      </c>
      <c r="H298" s="30">
        <f t="shared" si="43"/>
        <v>4441.6387327835655</v>
      </c>
      <c r="I298" s="33">
        <f t="shared" si="44"/>
        <v>0.26000000000000101</v>
      </c>
      <c r="J298" s="34">
        <f t="shared" si="45"/>
        <v>7.3999999999999995E-3</v>
      </c>
      <c r="K298" s="13">
        <f t="shared" si="46"/>
        <v>5.6237553986479727E-2</v>
      </c>
      <c r="L298" s="13">
        <f t="shared" si="47"/>
        <v>-7.3762446013520777E-2</v>
      </c>
      <c r="M298" s="35">
        <f t="shared" si="48"/>
        <v>23038.782308087</v>
      </c>
      <c r="N298" s="36">
        <f t="shared" si="49"/>
        <v>260.16689440363552</v>
      </c>
      <c r="O298" s="36">
        <f t="shared" si="50"/>
        <v>401.04374938887122</v>
      </c>
      <c r="P298" s="36">
        <f t="shared" si="51"/>
        <v>260.16689440363552</v>
      </c>
      <c r="Q298" s="37">
        <f t="shared" si="52"/>
        <v>661.21064379250674</v>
      </c>
    </row>
    <row r="299" spans="4:17" x14ac:dyDescent="0.25">
      <c r="D299" s="32">
        <f>'Historical Data'!A299</f>
        <v>44235</v>
      </c>
      <c r="E299" s="16">
        <f>'Historical Data'!E299</f>
        <v>7.3993459966090747E-3</v>
      </c>
      <c r="F299" s="16">
        <f>'Historical Data'!F299</f>
        <v>1.2999999999990242E-3</v>
      </c>
      <c r="G299" s="17">
        <f>'Historical Data'!G299</f>
        <v>2.0000000000000004E-4</v>
      </c>
      <c r="H299" s="30">
        <f t="shared" si="43"/>
        <v>4479.4918579150617</v>
      </c>
      <c r="I299" s="33">
        <f t="shared" si="44"/>
        <v>0.25669999999999904</v>
      </c>
      <c r="J299" s="34">
        <f t="shared" si="45"/>
        <v>7.6999999999999994E-3</v>
      </c>
      <c r="K299" s="13">
        <f t="shared" si="46"/>
        <v>0.12200207541789129</v>
      </c>
      <c r="L299" s="13">
        <f t="shared" si="47"/>
        <v>-6.3479245821082275E-3</v>
      </c>
      <c r="M299" s="35">
        <f t="shared" si="48"/>
        <v>22725.909618931793</v>
      </c>
      <c r="N299" s="36">
        <f t="shared" si="49"/>
        <v>-1728.8451258413843</v>
      </c>
      <c r="O299" s="36">
        <f t="shared" si="50"/>
        <v>88.171060233664321</v>
      </c>
      <c r="P299" s="36">
        <f t="shared" si="51"/>
        <v>-1728.8451258413843</v>
      </c>
      <c r="Q299" s="37">
        <f t="shared" si="52"/>
        <v>-1640.67406560772</v>
      </c>
    </row>
    <row r="300" spans="4:17" x14ac:dyDescent="0.25">
      <c r="D300" s="32">
        <f>'Historical Data'!A300</f>
        <v>44232</v>
      </c>
      <c r="E300" s="16">
        <f>'Historical Data'!E300</f>
        <v>3.897472454245321E-3</v>
      </c>
      <c r="F300" s="16">
        <f>'Historical Data'!F300</f>
        <v>-2.699999999998981E-3</v>
      </c>
      <c r="G300" s="17">
        <f>'Historical Data'!G300</f>
        <v>-1.0000000000000005E-4</v>
      </c>
      <c r="H300" s="30">
        <f t="shared" si="43"/>
        <v>4463.9204620403225</v>
      </c>
      <c r="I300" s="33">
        <f t="shared" si="44"/>
        <v>0.25270000000000103</v>
      </c>
      <c r="J300" s="34">
        <f t="shared" si="45"/>
        <v>7.3999999999999995E-3</v>
      </c>
      <c r="K300" s="13">
        <f t="shared" si="46"/>
        <v>9.3763816664451952E-2</v>
      </c>
      <c r="L300" s="13">
        <f t="shared" si="47"/>
        <v>-3.2586183335548566E-2</v>
      </c>
      <c r="M300" s="35">
        <f t="shared" si="48"/>
        <v>22382.863750889101</v>
      </c>
      <c r="N300" s="36">
        <f t="shared" si="49"/>
        <v>-910.63808324560523</v>
      </c>
      <c r="O300" s="36">
        <f t="shared" si="50"/>
        <v>-254.87480780902843</v>
      </c>
      <c r="P300" s="36">
        <f t="shared" si="51"/>
        <v>-910.63808324560523</v>
      </c>
      <c r="Q300" s="37">
        <f t="shared" si="52"/>
        <v>-1165.5128910546337</v>
      </c>
    </row>
    <row r="301" spans="4:17" x14ac:dyDescent="0.25">
      <c r="D301" s="32">
        <f>'Historical Data'!A301</f>
        <v>44231</v>
      </c>
      <c r="E301" s="16">
        <f>'Historical Data'!E301</f>
        <v>1.0853304161434041E-2</v>
      </c>
      <c r="F301" s="16">
        <f>'Historical Data'!F301</f>
        <v>-7.8000000000010283E-3</v>
      </c>
      <c r="G301" s="17">
        <f>'Historical Data'!G301</f>
        <v>0</v>
      </c>
      <c r="H301" s="30">
        <f t="shared" si="43"/>
        <v>4494.850193751191</v>
      </c>
      <c r="I301" s="33">
        <f t="shared" si="44"/>
        <v>0.24759999999999899</v>
      </c>
      <c r="J301" s="34">
        <f t="shared" si="45"/>
        <v>7.4999999999999997E-3</v>
      </c>
      <c r="K301" s="13">
        <f t="shared" si="46"/>
        <v>0.14909571703504057</v>
      </c>
      <c r="L301" s="13">
        <f t="shared" si="47"/>
        <v>2.5295717035041076E-2</v>
      </c>
      <c r="M301" s="35">
        <f t="shared" si="48"/>
        <v>21864.101962657835</v>
      </c>
      <c r="N301" s="36">
        <f t="shared" si="49"/>
        <v>-2535.85681861185</v>
      </c>
      <c r="O301" s="36">
        <f t="shared" si="50"/>
        <v>-773.63659604029453</v>
      </c>
      <c r="P301" s="36">
        <f t="shared" si="51"/>
        <v>-2535.85681861185</v>
      </c>
      <c r="Q301" s="37">
        <f t="shared" si="52"/>
        <v>-3309.4934146521446</v>
      </c>
    </row>
    <row r="302" spans="4:17" x14ac:dyDescent="0.25">
      <c r="D302" s="32">
        <f>'Historical Data'!A302</f>
        <v>44230</v>
      </c>
      <c r="E302" s="16">
        <f>'Historical Data'!E302</f>
        <v>1.0088048276277739E-3</v>
      </c>
      <c r="F302" s="16">
        <f>'Historical Data'!F302</f>
        <v>-1.7899999999998972E-2</v>
      </c>
      <c r="G302" s="17">
        <f>'Historical Data'!G302</f>
        <v>-2.9999999999999997E-4</v>
      </c>
      <c r="H302" s="30">
        <f t="shared" si="43"/>
        <v>4451.0757414584814</v>
      </c>
      <c r="I302" s="33">
        <f t="shared" si="44"/>
        <v>0.23750000000000104</v>
      </c>
      <c r="J302" s="34">
        <f t="shared" si="45"/>
        <v>7.1999999999999998E-3</v>
      </c>
      <c r="K302" s="13">
        <f t="shared" si="46"/>
        <v>6.7234337482063075E-2</v>
      </c>
      <c r="L302" s="13">
        <f t="shared" si="47"/>
        <v>-5.1515662517937447E-2</v>
      </c>
      <c r="M302" s="35">
        <f t="shared" si="48"/>
        <v>21036.441011973286</v>
      </c>
      <c r="N302" s="36">
        <f t="shared" si="49"/>
        <v>-235.70560289637069</v>
      </c>
      <c r="O302" s="36">
        <f t="shared" si="50"/>
        <v>-1601.2975467248434</v>
      </c>
      <c r="P302" s="36">
        <f t="shared" si="51"/>
        <v>-235.70560289637069</v>
      </c>
      <c r="Q302" s="37">
        <f t="shared" si="52"/>
        <v>-1837.0031496212141</v>
      </c>
    </row>
    <row r="303" spans="4:17" x14ac:dyDescent="0.25">
      <c r="D303" s="32">
        <f>'Historical Data'!A303</f>
        <v>44229</v>
      </c>
      <c r="E303" s="16">
        <f>'Historical Data'!E303</f>
        <v>1.3898236818535858E-2</v>
      </c>
      <c r="F303" s="16">
        <f>'Historical Data'!F303</f>
        <v>-3.1700000000001005E-2</v>
      </c>
      <c r="G303" s="17">
        <f>'Historical Data'!G303</f>
        <v>0</v>
      </c>
      <c r="H303" s="30">
        <f t="shared" si="43"/>
        <v>4508.3897608549332</v>
      </c>
      <c r="I303" s="33">
        <f t="shared" si="44"/>
        <v>0.22369999999999901</v>
      </c>
      <c r="J303" s="34">
        <f t="shared" si="45"/>
        <v>7.4999999999999997E-3</v>
      </c>
      <c r="K303" s="13">
        <f t="shared" si="46"/>
        <v>0.1793272527103198</v>
      </c>
      <c r="L303" s="13">
        <f t="shared" si="47"/>
        <v>6.747725271032029E-2</v>
      </c>
      <c r="M303" s="35">
        <f t="shared" si="48"/>
        <v>19680.834412138302</v>
      </c>
      <c r="N303" s="36">
        <f t="shared" si="49"/>
        <v>-3247.3003685091098</v>
      </c>
      <c r="O303" s="36">
        <f t="shared" si="50"/>
        <v>-2956.9041465598275</v>
      </c>
      <c r="P303" s="36">
        <f t="shared" si="51"/>
        <v>-3247.3003685091098</v>
      </c>
      <c r="Q303" s="37">
        <f t="shared" si="52"/>
        <v>-6204.2045150689373</v>
      </c>
    </row>
    <row r="304" spans="4:17" x14ac:dyDescent="0.25">
      <c r="D304" s="32">
        <f>'Historical Data'!A304</f>
        <v>44228</v>
      </c>
      <c r="E304" s="16">
        <f>'Historical Data'!E304</f>
        <v>1.6051736021366558E-2</v>
      </c>
      <c r="F304" s="16">
        <f>'Historical Data'!F304</f>
        <v>-1.3500000000000012E-2</v>
      </c>
      <c r="G304" s="17">
        <f>'Historical Data'!G304</f>
        <v>1.0000000000000005E-4</v>
      </c>
      <c r="H304" s="30">
        <f t="shared" si="43"/>
        <v>4517.9654888752484</v>
      </c>
      <c r="I304" s="33">
        <f t="shared" si="44"/>
        <v>0.2419</v>
      </c>
      <c r="J304" s="34">
        <f t="shared" si="45"/>
        <v>7.6E-3</v>
      </c>
      <c r="K304" s="13">
        <f t="shared" si="46"/>
        <v>0.19234163200263321</v>
      </c>
      <c r="L304" s="13">
        <f t="shared" si="47"/>
        <v>7.139163200263321E-2</v>
      </c>
      <c r="M304" s="35">
        <f t="shared" si="48"/>
        <v>21263.122551949527</v>
      </c>
      <c r="N304" s="36">
        <f t="shared" si="49"/>
        <v>-3750.4619454948988</v>
      </c>
      <c r="O304" s="36">
        <f t="shared" si="50"/>
        <v>-1374.6160067486016</v>
      </c>
      <c r="P304" s="36">
        <f t="shared" si="51"/>
        <v>-3750.4619454948988</v>
      </c>
      <c r="Q304" s="37">
        <f t="shared" si="52"/>
        <v>-5125.0779522435005</v>
      </c>
    </row>
    <row r="305" spans="4:17" x14ac:dyDescent="0.25">
      <c r="D305" s="32">
        <f>'Historical Data'!A305</f>
        <v>44225</v>
      </c>
      <c r="E305" s="16">
        <f>'Historical Data'!E305</f>
        <v>-1.9311502938707092E-2</v>
      </c>
      <c r="F305" s="16">
        <f>'Historical Data'!F305</f>
        <v>2.1100000000000008E-2</v>
      </c>
      <c r="G305" s="17">
        <f>'Historical Data'!G305</f>
        <v>-1.0000000000000005E-4</v>
      </c>
      <c r="H305" s="30">
        <f t="shared" si="43"/>
        <v>4360.7196641477749</v>
      </c>
      <c r="I305" s="33">
        <f t="shared" si="44"/>
        <v>0.27650000000000002</v>
      </c>
      <c r="J305" s="34">
        <f t="shared" si="45"/>
        <v>7.3999999999999995E-3</v>
      </c>
      <c r="K305" s="13">
        <f t="shared" si="46"/>
        <v>-7.2107592890615996E-2</v>
      </c>
      <c r="L305" s="13">
        <f t="shared" si="47"/>
        <v>-0.21035759289061601</v>
      </c>
      <c r="M305" s="35">
        <f t="shared" si="48"/>
        <v>24257.673775258878</v>
      </c>
      <c r="N305" s="36">
        <f t="shared" si="49"/>
        <v>4512.1011699622613</v>
      </c>
      <c r="O305" s="36">
        <f t="shared" si="50"/>
        <v>1619.9352165607488</v>
      </c>
      <c r="P305" s="36">
        <f t="shared" si="51"/>
        <v>4512.1011699622613</v>
      </c>
      <c r="Q305" s="37">
        <f t="shared" si="52"/>
        <v>6132.0363865230102</v>
      </c>
    </row>
    <row r="306" spans="4:17" x14ac:dyDescent="0.25">
      <c r="D306" s="32">
        <f>'Historical Data'!A306</f>
        <v>44224</v>
      </c>
      <c r="E306" s="16">
        <f>'Historical Data'!E306</f>
        <v>9.7606624773047823E-3</v>
      </c>
      <c r="F306" s="16">
        <f>'Historical Data'!F306</f>
        <v>-3.9599999999999025E-2</v>
      </c>
      <c r="G306" s="17">
        <f>'Historical Data'!G306</f>
        <v>-1.0000000000000005E-4</v>
      </c>
      <c r="H306" s="30">
        <f t="shared" si="43"/>
        <v>4489.9916641649588</v>
      </c>
      <c r="I306" s="33">
        <f t="shared" si="44"/>
        <v>0.21580000000000099</v>
      </c>
      <c r="J306" s="34">
        <f t="shared" si="45"/>
        <v>7.3999999999999995E-3</v>
      </c>
      <c r="K306" s="13">
        <f t="shared" si="46"/>
        <v>0.14373994372196078</v>
      </c>
      <c r="L306" s="13">
        <f t="shared" si="47"/>
        <v>3.5839943721960282E-2</v>
      </c>
      <c r="M306" s="35">
        <f t="shared" si="48"/>
        <v>19048.84467741281</v>
      </c>
      <c r="N306" s="36">
        <f t="shared" si="49"/>
        <v>-2280.5628709084122</v>
      </c>
      <c r="O306" s="36">
        <f t="shared" si="50"/>
        <v>-3588.8938812853194</v>
      </c>
      <c r="P306" s="36">
        <f t="shared" si="51"/>
        <v>-2280.5628709084122</v>
      </c>
      <c r="Q306" s="37">
        <f t="shared" si="52"/>
        <v>-5869.4567521937315</v>
      </c>
    </row>
    <row r="307" spans="4:17" x14ac:dyDescent="0.25">
      <c r="D307" s="32">
        <f>'Historical Data'!A307</f>
        <v>44223</v>
      </c>
      <c r="E307" s="16">
        <f>'Historical Data'!E307</f>
        <v>-2.5677859113367063E-2</v>
      </c>
      <c r="F307" s="16">
        <f>'Historical Data'!F307</f>
        <v>8.8399999999999035E-2</v>
      </c>
      <c r="G307" s="17">
        <f>'Historical Data'!G307</f>
        <v>1.0000000000000005E-4</v>
      </c>
      <c r="H307" s="30">
        <f t="shared" si="43"/>
        <v>4332.4110884450929</v>
      </c>
      <c r="I307" s="33">
        <f t="shared" si="44"/>
        <v>0.34379999999999905</v>
      </c>
      <c r="J307" s="34">
        <f t="shared" si="45"/>
        <v>7.6E-3</v>
      </c>
      <c r="K307" s="13">
        <f t="shared" si="46"/>
        <v>-6.523260553838757E-2</v>
      </c>
      <c r="L307" s="13">
        <f t="shared" si="47"/>
        <v>-0.23713260553838711</v>
      </c>
      <c r="M307" s="35">
        <f t="shared" si="48"/>
        <v>30115.686101254913</v>
      </c>
      <c r="N307" s="36">
        <f t="shared" si="49"/>
        <v>5999.589908423106</v>
      </c>
      <c r="O307" s="36">
        <f t="shared" si="50"/>
        <v>7477.9475425567834</v>
      </c>
      <c r="P307" s="36">
        <f t="shared" si="51"/>
        <v>5999.589908423106</v>
      </c>
      <c r="Q307" s="37">
        <f t="shared" si="52"/>
        <v>13477.537450979889</v>
      </c>
    </row>
    <row r="308" spans="4:17" x14ac:dyDescent="0.25">
      <c r="D308" s="32">
        <f>'Historical Data'!A308</f>
        <v>44222</v>
      </c>
      <c r="E308" s="16">
        <f>'Historical Data'!E308</f>
        <v>-1.4888363213811928E-3</v>
      </c>
      <c r="F308" s="16">
        <f>'Historical Data'!F308</f>
        <v>9.9999999999988987E-5</v>
      </c>
      <c r="G308" s="17">
        <f>'Historical Data'!G308</f>
        <v>-1.9999999999999998E-4</v>
      </c>
      <c r="H308" s="30">
        <f t="shared" si="43"/>
        <v>4439.9697553017095</v>
      </c>
      <c r="I308" s="33">
        <f t="shared" si="44"/>
        <v>0.2555</v>
      </c>
      <c r="J308" s="34">
        <f t="shared" si="45"/>
        <v>7.3000000000000001E-3</v>
      </c>
      <c r="K308" s="13">
        <f t="shared" si="46"/>
        <v>5.1820630219372527E-2</v>
      </c>
      <c r="L308" s="13">
        <f t="shared" si="47"/>
        <v>-7.5929369780627476E-2</v>
      </c>
      <c r="M308" s="35">
        <f t="shared" si="48"/>
        <v>22634.503171768985</v>
      </c>
      <c r="N308" s="36">
        <f t="shared" si="49"/>
        <v>347.86417861457448</v>
      </c>
      <c r="O308" s="36">
        <f t="shared" si="50"/>
        <v>-3.235386929143715</v>
      </c>
      <c r="P308" s="36">
        <f t="shared" si="51"/>
        <v>347.86417861457448</v>
      </c>
      <c r="Q308" s="37">
        <f t="shared" si="52"/>
        <v>344.62879168543077</v>
      </c>
    </row>
    <row r="309" spans="4:17" x14ac:dyDescent="0.25">
      <c r="D309" s="32">
        <f>'Historical Data'!A309</f>
        <v>44221</v>
      </c>
      <c r="E309" s="16">
        <f>'Historical Data'!E309</f>
        <v>3.6158033252895461E-3</v>
      </c>
      <c r="F309" s="16">
        <f>'Historical Data'!F309</f>
        <v>8.9000000000009627E-3</v>
      </c>
      <c r="G309" s="17">
        <f>'Historical Data'!G309</f>
        <v>9.9999999999999937E-5</v>
      </c>
      <c r="H309" s="30">
        <f t="shared" si="43"/>
        <v>4462.667994908199</v>
      </c>
      <c r="I309" s="33">
        <f t="shared" si="44"/>
        <v>0.26430000000000098</v>
      </c>
      <c r="J309" s="34">
        <f t="shared" si="45"/>
        <v>7.6E-3</v>
      </c>
      <c r="K309" s="13">
        <f t="shared" si="46"/>
        <v>9.3576188222081261E-2</v>
      </c>
      <c r="L309" s="13">
        <f t="shared" si="47"/>
        <v>-3.8573811777919229E-2</v>
      </c>
      <c r="M309" s="35">
        <f t="shared" si="48"/>
        <v>23422.017720128406</v>
      </c>
      <c r="N309" s="36">
        <f t="shared" si="49"/>
        <v>-844.82655058873934</v>
      </c>
      <c r="O309" s="36">
        <f t="shared" si="50"/>
        <v>784.27916143027687</v>
      </c>
      <c r="P309" s="36">
        <f t="shared" si="51"/>
        <v>-844.82655058873934</v>
      </c>
      <c r="Q309" s="37">
        <f t="shared" si="52"/>
        <v>-60.547389158462465</v>
      </c>
    </row>
    <row r="310" spans="4:17" x14ac:dyDescent="0.25">
      <c r="D310" s="32">
        <f>'Historical Data'!A310</f>
        <v>44218</v>
      </c>
      <c r="E310" s="16">
        <f>'Historical Data'!E310</f>
        <v>-3.0105863636010755E-3</v>
      </c>
      <c r="F310" s="16">
        <f>'Historical Data'!F310</f>
        <v>2.8999999999990145E-3</v>
      </c>
      <c r="G310" s="17">
        <f>'Historical Data'!G310</f>
        <v>-9.9999999999999937E-5</v>
      </c>
      <c r="H310" s="30">
        <f t="shared" si="43"/>
        <v>4433.2031567814756</v>
      </c>
      <c r="I310" s="33">
        <f t="shared" si="44"/>
        <v>0.25829999999999903</v>
      </c>
      <c r="J310" s="34">
        <f t="shared" si="45"/>
        <v>7.3999999999999995E-3</v>
      </c>
      <c r="K310" s="13">
        <f t="shared" si="46"/>
        <v>4.103549326420363E-2</v>
      </c>
      <c r="L310" s="13">
        <f t="shared" si="47"/>
        <v>-8.8114506735795878E-2</v>
      </c>
      <c r="M310" s="35">
        <f t="shared" si="48"/>
        <v>22882.927713946719</v>
      </c>
      <c r="N310" s="36">
        <f t="shared" si="49"/>
        <v>703.41859442999703</v>
      </c>
      <c r="O310" s="36">
        <f t="shared" si="50"/>
        <v>245.1891552485904</v>
      </c>
      <c r="P310" s="36">
        <f t="shared" si="51"/>
        <v>703.41859442999703</v>
      </c>
      <c r="Q310" s="37">
        <f t="shared" si="52"/>
        <v>948.60774967858742</v>
      </c>
    </row>
    <row r="311" spans="4:17" x14ac:dyDescent="0.25">
      <c r="D311" s="32">
        <f>'Historical Data'!A311</f>
        <v>44217</v>
      </c>
      <c r="E311" s="16">
        <f>'Historical Data'!E311</f>
        <v>3.167309215053038E-4</v>
      </c>
      <c r="F311" s="16">
        <f>'Historical Data'!F311</f>
        <v>-1.9999999999997797E-4</v>
      </c>
      <c r="G311" s="17">
        <f>'Historical Data'!G311</f>
        <v>9.9999999999999937E-5</v>
      </c>
      <c r="H311" s="30">
        <f t="shared" si="43"/>
        <v>4447.9983725482562</v>
      </c>
      <c r="I311" s="33">
        <f t="shared" si="44"/>
        <v>0.25520000000000004</v>
      </c>
      <c r="J311" s="34">
        <f t="shared" si="45"/>
        <v>7.6E-3</v>
      </c>
      <c r="K311" s="13">
        <f t="shared" si="46"/>
        <v>6.6477749003571937E-2</v>
      </c>
      <c r="L311" s="13">
        <f t="shared" si="47"/>
        <v>-6.1122250996428082E-2</v>
      </c>
      <c r="M311" s="35">
        <f t="shared" si="48"/>
        <v>22625.241612753009</v>
      </c>
      <c r="N311" s="36">
        <f t="shared" si="49"/>
        <v>-74.003663310053525</v>
      </c>
      <c r="O311" s="36">
        <f t="shared" si="50"/>
        <v>-12.496945945120387</v>
      </c>
      <c r="P311" s="36">
        <f t="shared" si="51"/>
        <v>-74.003663310053525</v>
      </c>
      <c r="Q311" s="37">
        <f t="shared" si="52"/>
        <v>-86.500609255173913</v>
      </c>
    </row>
    <row r="312" spans="4:17" x14ac:dyDescent="0.25">
      <c r="D312" s="32">
        <f>'Historical Data'!A312</f>
        <v>44216</v>
      </c>
      <c r="E312" s="16">
        <f>'Historical Data'!E312</f>
        <v>1.3935576257400273E-2</v>
      </c>
      <c r="F312" s="16">
        <f>'Historical Data'!F312</f>
        <v>-9.7000000000000419E-3</v>
      </c>
      <c r="G312" s="17">
        <f>'Historical Data'!G312</f>
        <v>-9.9999999999999937E-5</v>
      </c>
      <c r="H312" s="30">
        <f t="shared" si="43"/>
        <v>4508.5557940303934</v>
      </c>
      <c r="I312" s="33">
        <f t="shared" si="44"/>
        <v>0.24569999999999997</v>
      </c>
      <c r="J312" s="34">
        <f t="shared" si="45"/>
        <v>7.3999999999999995E-3</v>
      </c>
      <c r="K312" s="13">
        <f t="shared" si="46"/>
        <v>0.17387407519483791</v>
      </c>
      <c r="L312" s="13">
        <f t="shared" si="47"/>
        <v>5.1024075194837926E-2</v>
      </c>
      <c r="M312" s="35">
        <f t="shared" si="48"/>
        <v>21636.193471302158</v>
      </c>
      <c r="N312" s="36">
        <f t="shared" si="49"/>
        <v>-3256.0246675095987</v>
      </c>
      <c r="O312" s="36">
        <f t="shared" si="50"/>
        <v>-1001.5450873959708</v>
      </c>
      <c r="P312" s="36">
        <f t="shared" si="51"/>
        <v>-3256.0246675095987</v>
      </c>
      <c r="Q312" s="37">
        <f t="shared" si="52"/>
        <v>-4257.5697549055694</v>
      </c>
    </row>
    <row r="313" spans="4:17" x14ac:dyDescent="0.25">
      <c r="D313" s="32">
        <f>'Historical Data'!A313</f>
        <v>44215</v>
      </c>
      <c r="E313" s="16">
        <f>'Historical Data'!E313</f>
        <v>8.136402839514334E-3</v>
      </c>
      <c r="F313" s="16">
        <f>'Historical Data'!F313</f>
        <v>-5.6999999999999829E-3</v>
      </c>
      <c r="G313" s="17">
        <f>'Historical Data'!G313</f>
        <v>0</v>
      </c>
      <c r="H313" s="30">
        <f t="shared" si="43"/>
        <v>4482.7692475021558</v>
      </c>
      <c r="I313" s="33">
        <f t="shared" si="44"/>
        <v>0.24970000000000003</v>
      </c>
      <c r="J313" s="34">
        <f t="shared" si="45"/>
        <v>7.4999999999999997E-3</v>
      </c>
      <c r="K313" s="13">
        <f t="shared" si="46"/>
        <v>0.12733073305174261</v>
      </c>
      <c r="L313" s="13">
        <f t="shared" si="47"/>
        <v>2.4807330517425952E-3</v>
      </c>
      <c r="M313" s="35">
        <f t="shared" si="48"/>
        <v>22086.663106411834</v>
      </c>
      <c r="N313" s="36">
        <f t="shared" si="49"/>
        <v>-1901.0572552523809</v>
      </c>
      <c r="O313" s="36">
        <f t="shared" si="50"/>
        <v>-551.07545228629533</v>
      </c>
      <c r="P313" s="36">
        <f t="shared" si="51"/>
        <v>-1901.0572552523809</v>
      </c>
      <c r="Q313" s="37">
        <f t="shared" si="52"/>
        <v>-2452.1327075386762</v>
      </c>
    </row>
    <row r="314" spans="4:17" x14ac:dyDescent="0.25">
      <c r="D314" s="32">
        <f>'Historical Data'!A314</f>
        <v>44211</v>
      </c>
      <c r="E314" s="16">
        <f>'Historical Data'!E314</f>
        <v>-7.1900177576840196E-3</v>
      </c>
      <c r="F314" s="16">
        <f>'Historical Data'!F314</f>
        <v>9.4000000000000195E-3</v>
      </c>
      <c r="G314" s="17">
        <f>'Historical Data'!G314</f>
        <v>0</v>
      </c>
      <c r="H314" s="30">
        <f t="shared" si="43"/>
        <v>4414.6189389388601</v>
      </c>
      <c r="I314" s="33">
        <f t="shared" si="44"/>
        <v>0.26480000000000004</v>
      </c>
      <c r="J314" s="34">
        <f t="shared" si="45"/>
        <v>7.4999999999999997E-3</v>
      </c>
      <c r="K314" s="13">
        <f t="shared" si="46"/>
        <v>1.1698561128444288E-2</v>
      </c>
      <c r="L314" s="13">
        <f t="shared" si="47"/>
        <v>-0.12070143887155572</v>
      </c>
      <c r="M314" s="35">
        <f t="shared" si="48"/>
        <v>23434.945345873872</v>
      </c>
      <c r="N314" s="36">
        <f t="shared" si="49"/>
        <v>1679.9359241724305</v>
      </c>
      <c r="O314" s="36">
        <f t="shared" si="50"/>
        <v>797.20678717574265</v>
      </c>
      <c r="P314" s="36">
        <f t="shared" si="51"/>
        <v>1679.9359241724305</v>
      </c>
      <c r="Q314" s="37">
        <f t="shared" si="52"/>
        <v>2477.1427113481732</v>
      </c>
    </row>
    <row r="315" spans="4:17" x14ac:dyDescent="0.25">
      <c r="D315" s="32">
        <f>'Historical Data'!A315</f>
        <v>44210</v>
      </c>
      <c r="E315" s="16">
        <f>'Historical Data'!E315</f>
        <v>-3.753438464607517E-3</v>
      </c>
      <c r="F315" s="16">
        <f>'Historical Data'!F315</f>
        <v>7.6999999999999846E-3</v>
      </c>
      <c r="G315" s="17">
        <f>'Historical Data'!G315</f>
        <v>0</v>
      </c>
      <c r="H315" s="30">
        <f t="shared" si="43"/>
        <v>4429.8999980576609</v>
      </c>
      <c r="I315" s="33">
        <f t="shared" si="44"/>
        <v>0.2631</v>
      </c>
      <c r="J315" s="34">
        <f t="shared" si="45"/>
        <v>7.4999999999999997E-3</v>
      </c>
      <c r="K315" s="13">
        <f t="shared" si="46"/>
        <v>3.7188908847939663E-2</v>
      </c>
      <c r="L315" s="13">
        <f t="shared" si="47"/>
        <v>-9.4361091152060345E-2</v>
      </c>
      <c r="M315" s="35">
        <f t="shared" si="48"/>
        <v>23309.75745174328</v>
      </c>
      <c r="N315" s="36">
        <f t="shared" si="49"/>
        <v>876.9847764459264</v>
      </c>
      <c r="O315" s="36">
        <f t="shared" si="50"/>
        <v>672.01889304515134</v>
      </c>
      <c r="P315" s="36">
        <f t="shared" si="51"/>
        <v>876.9847764459264</v>
      </c>
      <c r="Q315" s="37">
        <f t="shared" si="52"/>
        <v>1549.0036694910777</v>
      </c>
    </row>
    <row r="316" spans="4:17" x14ac:dyDescent="0.25">
      <c r="D316" s="32">
        <f>'Historical Data'!A316</f>
        <v>44209</v>
      </c>
      <c r="E316" s="16">
        <f>'Historical Data'!E316</f>
        <v>2.2756031663768717E-3</v>
      </c>
      <c r="F316" s="16">
        <f>'Historical Data'!F316</f>
        <v>-6.5000000000000058E-3</v>
      </c>
      <c r="G316" s="17">
        <f>'Historical Data'!G316</f>
        <v>0</v>
      </c>
      <c r="H316" s="30">
        <f t="shared" si="43"/>
        <v>4456.70867428358</v>
      </c>
      <c r="I316" s="33">
        <f t="shared" si="44"/>
        <v>0.24890000000000001</v>
      </c>
      <c r="J316" s="34">
        <f t="shared" si="45"/>
        <v>7.4999999999999997E-3</v>
      </c>
      <c r="K316" s="13">
        <f t="shared" si="46"/>
        <v>8.0489507053206205E-2</v>
      </c>
      <c r="L316" s="13">
        <f t="shared" si="47"/>
        <v>-4.39604929467938E-2</v>
      </c>
      <c r="M316" s="35">
        <f t="shared" si="48"/>
        <v>22058.67996003967</v>
      </c>
      <c r="N316" s="36">
        <f t="shared" si="49"/>
        <v>-531.69096895089024</v>
      </c>
      <c r="O316" s="36">
        <f t="shared" si="50"/>
        <v>-579.05859865845923</v>
      </c>
      <c r="P316" s="36">
        <f t="shared" si="51"/>
        <v>-531.69096895089024</v>
      </c>
      <c r="Q316" s="37">
        <f t="shared" si="52"/>
        <v>-1110.7495676093495</v>
      </c>
    </row>
    <row r="317" spans="4:17" x14ac:dyDescent="0.25">
      <c r="D317" s="32">
        <f>'Historical Data'!A317</f>
        <v>44208</v>
      </c>
      <c r="E317" s="16">
        <f>'Historical Data'!E317</f>
        <v>4.1583215119445072E-4</v>
      </c>
      <c r="F317" s="16">
        <f>'Historical Data'!F317</f>
        <v>-5.0000000000000044E-3</v>
      </c>
      <c r="G317" s="17">
        <f>'Historical Data'!G317</f>
        <v>9.9999999999999937E-5</v>
      </c>
      <c r="H317" s="30">
        <f t="shared" si="43"/>
        <v>4448.43903508518</v>
      </c>
      <c r="I317" s="33">
        <f t="shared" si="44"/>
        <v>0.25040000000000001</v>
      </c>
      <c r="J317" s="34">
        <f t="shared" si="45"/>
        <v>7.6E-3</v>
      </c>
      <c r="K317" s="13">
        <f t="shared" si="46"/>
        <v>6.6120333202604881E-2</v>
      </c>
      <c r="L317" s="13">
        <f t="shared" si="47"/>
        <v>-5.9079666797395125E-2</v>
      </c>
      <c r="M317" s="35">
        <f t="shared" si="48"/>
        <v>22200.299869363243</v>
      </c>
      <c r="N317" s="36">
        <f t="shared" si="49"/>
        <v>-97.158504020510009</v>
      </c>
      <c r="O317" s="36">
        <f t="shared" si="50"/>
        <v>-437.43868933488557</v>
      </c>
      <c r="P317" s="36">
        <f t="shared" si="51"/>
        <v>-97.158504020510009</v>
      </c>
      <c r="Q317" s="37">
        <f t="shared" si="52"/>
        <v>-534.59719335539558</v>
      </c>
    </row>
    <row r="318" spans="4:17" x14ac:dyDescent="0.25">
      <c r="D318" s="32">
        <f>'Historical Data'!A318</f>
        <v>44207</v>
      </c>
      <c r="E318" s="16">
        <f>'Historical Data'!E318</f>
        <v>-6.5547967411652142E-3</v>
      </c>
      <c r="F318" s="16">
        <f>'Historical Data'!F318</f>
        <v>1.8000000000000016E-2</v>
      </c>
      <c r="G318" s="17">
        <f>'Historical Data'!G318</f>
        <v>0</v>
      </c>
      <c r="H318" s="30">
        <f t="shared" si="43"/>
        <v>4417.4435063587025</v>
      </c>
      <c r="I318" s="33">
        <f t="shared" si="44"/>
        <v>0.27340000000000003</v>
      </c>
      <c r="J318" s="34">
        <f t="shared" si="45"/>
        <v>7.4999999999999997E-3</v>
      </c>
      <c r="K318" s="13">
        <f t="shared" si="46"/>
        <v>2.0241925664490124E-2</v>
      </c>
      <c r="L318" s="13">
        <f t="shared" si="47"/>
        <v>-0.11645807433550989</v>
      </c>
      <c r="M318" s="35">
        <f t="shared" si="48"/>
        <v>24202.81278921607</v>
      </c>
      <c r="N318" s="36">
        <f t="shared" si="49"/>
        <v>1531.5175695308135</v>
      </c>
      <c r="O318" s="36">
        <f t="shared" si="50"/>
        <v>1565.074230517941</v>
      </c>
      <c r="P318" s="36">
        <f t="shared" si="51"/>
        <v>1531.5175695308135</v>
      </c>
      <c r="Q318" s="37">
        <f t="shared" si="52"/>
        <v>3096.5918000487545</v>
      </c>
    </row>
    <row r="319" spans="4:17" x14ac:dyDescent="0.25">
      <c r="D319" s="32">
        <f>'Historical Data'!A319</f>
        <v>44204</v>
      </c>
      <c r="E319" s="16">
        <f>'Historical Data'!E319</f>
        <v>5.4918909824148709E-3</v>
      </c>
      <c r="F319" s="16">
        <f>'Historical Data'!F319</f>
        <v>-1.1999999999999789E-3</v>
      </c>
      <c r="G319" s="17">
        <f>'Historical Data'!G319</f>
        <v>-9.9999999999999937E-5</v>
      </c>
      <c r="H319" s="30">
        <f t="shared" si="43"/>
        <v>4471.0101875234959</v>
      </c>
      <c r="I319" s="33">
        <f t="shared" si="44"/>
        <v>0.25420000000000004</v>
      </c>
      <c r="J319" s="34">
        <f t="shared" si="45"/>
        <v>7.3999999999999995E-3</v>
      </c>
      <c r="K319" s="13">
        <f t="shared" si="46"/>
        <v>0.10644430004803897</v>
      </c>
      <c r="L319" s="13">
        <f t="shared" si="47"/>
        <v>-2.0655699951961051E-2</v>
      </c>
      <c r="M319" s="35">
        <f t="shared" si="48"/>
        <v>22505.360897735271</v>
      </c>
      <c r="N319" s="36">
        <f t="shared" si="49"/>
        <v>-1283.1713723011781</v>
      </c>
      <c r="O319" s="36">
        <f t="shared" si="50"/>
        <v>-132.3776609628585</v>
      </c>
      <c r="P319" s="36">
        <f t="shared" si="51"/>
        <v>-1283.1713723011781</v>
      </c>
      <c r="Q319" s="37">
        <f t="shared" si="52"/>
        <v>-1415.5490332640366</v>
      </c>
    </row>
    <row r="320" spans="4:17" x14ac:dyDescent="0.25">
      <c r="D320" s="32">
        <f>'Historical Data'!A320</f>
        <v>44203</v>
      </c>
      <c r="E320" s="16">
        <f>'Historical Data'!E320</f>
        <v>1.484736429268918E-2</v>
      </c>
      <c r="F320" s="16">
        <f>'Historical Data'!F320</f>
        <v>-1.7699999999998994E-2</v>
      </c>
      <c r="G320" s="17">
        <f>'Historical Data'!G320</f>
        <v>0</v>
      </c>
      <c r="H320" s="30">
        <f t="shared" si="43"/>
        <v>4512.6101415902285</v>
      </c>
      <c r="I320" s="33">
        <f t="shared" si="44"/>
        <v>0.23770000000000102</v>
      </c>
      <c r="J320" s="34">
        <f t="shared" si="45"/>
        <v>7.4999999999999997E-3</v>
      </c>
      <c r="K320" s="13">
        <f t="shared" si="46"/>
        <v>0.183431909367614</v>
      </c>
      <c r="L320" s="13">
        <f t="shared" si="47"/>
        <v>6.4581909367613488E-2</v>
      </c>
      <c r="M320" s="35">
        <f t="shared" si="48"/>
        <v>20909.588860472606</v>
      </c>
      <c r="N320" s="36">
        <f t="shared" si="49"/>
        <v>-3469.0624550832435</v>
      </c>
      <c r="O320" s="36">
        <f t="shared" si="50"/>
        <v>-1728.149698225523</v>
      </c>
      <c r="P320" s="36">
        <f t="shared" si="51"/>
        <v>-3469.0624550832435</v>
      </c>
      <c r="Q320" s="37">
        <f t="shared" si="52"/>
        <v>-5197.2121533087666</v>
      </c>
    </row>
    <row r="321" spans="4:17" x14ac:dyDescent="0.25">
      <c r="D321" s="32">
        <f>'Historical Data'!A321</f>
        <v>44202</v>
      </c>
      <c r="E321" s="16">
        <f>'Historical Data'!E321</f>
        <v>5.7099005597205377E-3</v>
      </c>
      <c r="F321" s="16">
        <f>'Historical Data'!F321</f>
        <v>-4.6000000000010477E-3</v>
      </c>
      <c r="G321" s="17">
        <f>'Historical Data'!G321</f>
        <v>0</v>
      </c>
      <c r="H321" s="30">
        <f t="shared" si="43"/>
        <v>4471.9795867298481</v>
      </c>
      <c r="I321" s="33">
        <f t="shared" si="44"/>
        <v>0.25079999999999897</v>
      </c>
      <c r="J321" s="34">
        <f t="shared" si="45"/>
        <v>7.4999999999999997E-3</v>
      </c>
      <c r="K321" s="13">
        <f t="shared" si="46"/>
        <v>0.10810399414846761</v>
      </c>
      <c r="L321" s="13">
        <f t="shared" si="47"/>
        <v>-1.7296005851531876E-2</v>
      </c>
      <c r="M321" s="35">
        <f t="shared" si="48"/>
        <v>22207.677394686198</v>
      </c>
      <c r="N321" s="36">
        <f t="shared" si="49"/>
        <v>-1334.1089545259601</v>
      </c>
      <c r="O321" s="36">
        <f t="shared" si="50"/>
        <v>-430.0611640119314</v>
      </c>
      <c r="P321" s="36">
        <f t="shared" si="51"/>
        <v>-1334.1089545259601</v>
      </c>
      <c r="Q321" s="37">
        <f t="shared" si="52"/>
        <v>-1764.1701185378915</v>
      </c>
    </row>
    <row r="322" spans="4:17" x14ac:dyDescent="0.25">
      <c r="D322" s="32">
        <f>'Historical Data'!A322</f>
        <v>44201</v>
      </c>
      <c r="E322" s="16">
        <f>'Historical Data'!E322</f>
        <v>7.0825395538620661E-3</v>
      </c>
      <c r="F322" s="16">
        <f>'Historical Data'!F322</f>
        <v>-1.0099999999999998E-2</v>
      </c>
      <c r="G322" s="17">
        <f>'Historical Data'!G322</f>
        <v>0</v>
      </c>
      <c r="H322" s="30">
        <f t="shared" si="43"/>
        <v>4478.0831495548073</v>
      </c>
      <c r="I322" s="33">
        <f t="shared" si="44"/>
        <v>0.24530000000000002</v>
      </c>
      <c r="J322" s="34">
        <f t="shared" si="45"/>
        <v>7.4999999999999997E-3</v>
      </c>
      <c r="K322" s="13">
        <f t="shared" si="46"/>
        <v>0.11886740661004601</v>
      </c>
      <c r="L322" s="13">
        <f t="shared" si="47"/>
        <v>-3.7825933899540004E-3</v>
      </c>
      <c r="M322" s="35">
        <f t="shared" si="48"/>
        <v>21707.732411279678</v>
      </c>
      <c r="N322" s="36">
        <f t="shared" si="49"/>
        <v>-1654.8238171163539</v>
      </c>
      <c r="O322" s="36">
        <f t="shared" si="50"/>
        <v>-930.00614741845129</v>
      </c>
      <c r="P322" s="36">
        <f t="shared" si="51"/>
        <v>-1654.8238171163539</v>
      </c>
      <c r="Q322" s="37">
        <f t="shared" si="52"/>
        <v>-2584.8299645348052</v>
      </c>
    </row>
    <row r="323" spans="4:17" x14ac:dyDescent="0.25">
      <c r="D323" s="32">
        <f>'Historical Data'!A323</f>
        <v>44200</v>
      </c>
      <c r="E323" s="16">
        <f>'Historical Data'!E323</f>
        <v>-1.475478359029514E-2</v>
      </c>
      <c r="F323" s="16">
        <f>'Historical Data'!F323</f>
        <v>2.9799999999999993E-2</v>
      </c>
      <c r="G323" s="17">
        <f>'Historical Data'!G323</f>
        <v>0</v>
      </c>
      <c r="H323" s="30">
        <f t="shared" ref="H323:H386" si="53">$B$3 * (1 + E323)</f>
        <v>4380.9815268352295</v>
      </c>
      <c r="I323" s="33">
        <f t="shared" ref="I323:I386" si="54">$B$6 +F323</f>
        <v>0.28520000000000001</v>
      </c>
      <c r="J323" s="34">
        <f t="shared" ref="J323:J386" si="55">$B$5 + G323</f>
        <v>7.4999999999999997E-3</v>
      </c>
      <c r="K323" s="13">
        <f t="shared" ref="K323:K386" si="56">(LN(H323/$B$4) + ((J323 - $B$8) + 0.5*I323^2)*$B$7) / (I323 * SQRT($B$7))</f>
        <v>-3.2940660051703527E-2</v>
      </c>
      <c r="L323" s="13">
        <f t="shared" ref="L323:L386" si="57">K323 - I323*SQRT($B$7)</f>
        <v>-0.17554066005170355</v>
      </c>
      <c r="M323" s="35">
        <f t="shared" ref="M323:M386" si="58">($B$3*EXP(-$B$8*$B$7)*_xlfn.NORM.DIST(K323, 0, 1, 1) - $B$4*EXP(-J323*$B$7)*_xlfn.NORM.DIST(L323, 0, 1, 1)) * $B$2</f>
        <v>25138.148184220903</v>
      </c>
      <c r="N323" s="36">
        <f t="shared" ref="N323:N386" si="59">$B$18 + $B$17*H323</f>
        <v>3447.4311249421735</v>
      </c>
      <c r="O323" s="36">
        <f t="shared" ref="O323:O386" si="60">M323-$B$13</f>
        <v>2500.4096255227741</v>
      </c>
      <c r="P323" s="36">
        <f t="shared" ref="P323:P386" si="61">N323-$B$19</f>
        <v>3447.4311249421735</v>
      </c>
      <c r="Q323" s="37">
        <f t="shared" ref="Q323:Q386" si="62">O323+P323</f>
        <v>5947.8407504649476</v>
      </c>
    </row>
    <row r="324" spans="4:17" x14ac:dyDescent="0.25">
      <c r="D324" s="32">
        <f>'Historical Data'!A324</f>
        <v>44196</v>
      </c>
      <c r="E324" s="16">
        <f>'Historical Data'!E324</f>
        <v>6.4388377402171404E-3</v>
      </c>
      <c r="F324" s="16">
        <f>'Historical Data'!F324</f>
        <v>-1.5999999999999903E-3</v>
      </c>
      <c r="G324" s="17">
        <f>'Historical Data'!G324</f>
        <v>9.9999999999999937E-5</v>
      </c>
      <c r="H324" s="30">
        <f t="shared" si="53"/>
        <v>4475.220871507272</v>
      </c>
      <c r="I324" s="33">
        <f t="shared" si="54"/>
        <v>0.25380000000000003</v>
      </c>
      <c r="J324" s="34">
        <f t="shared" si="55"/>
        <v>7.6E-3</v>
      </c>
      <c r="K324" s="13">
        <f t="shared" si="56"/>
        <v>0.11422381385966929</v>
      </c>
      <c r="L324" s="13">
        <f t="shared" si="57"/>
        <v>-1.2676186140330725E-2</v>
      </c>
      <c r="M324" s="35">
        <f t="shared" si="58"/>
        <v>22472.673331491387</v>
      </c>
      <c r="N324" s="36">
        <f t="shared" si="59"/>
        <v>-1504.4239380560466</v>
      </c>
      <c r="O324" s="36">
        <f t="shared" si="60"/>
        <v>-165.06522720674184</v>
      </c>
      <c r="P324" s="36">
        <f t="shared" si="61"/>
        <v>-1504.4239380560466</v>
      </c>
      <c r="Q324" s="37">
        <f t="shared" si="62"/>
        <v>-1669.4891652627884</v>
      </c>
    </row>
    <row r="325" spans="4:17" x14ac:dyDescent="0.25">
      <c r="D325" s="32">
        <f>'Historical Data'!A325</f>
        <v>44195</v>
      </c>
      <c r="E325" s="16">
        <f>'Historical Data'!E325</f>
        <v>1.3415471795312772E-3</v>
      </c>
      <c r="F325" s="16">
        <f>'Historical Data'!F325</f>
        <v>-7.9999999999990079E-3</v>
      </c>
      <c r="G325" s="17">
        <f>'Historical Data'!G325</f>
        <v>-1.9999999999999998E-4</v>
      </c>
      <c r="H325" s="30">
        <f t="shared" si="53"/>
        <v>4452.5553102730319</v>
      </c>
      <c r="I325" s="33">
        <f t="shared" si="54"/>
        <v>0.24740000000000101</v>
      </c>
      <c r="J325" s="34">
        <f t="shared" si="55"/>
        <v>7.3000000000000001E-3</v>
      </c>
      <c r="K325" s="13">
        <f t="shared" si="56"/>
        <v>7.2283695304130868E-2</v>
      </c>
      <c r="L325" s="13">
        <f t="shared" si="57"/>
        <v>-5.1416304695869636E-2</v>
      </c>
      <c r="M325" s="35">
        <f t="shared" si="58"/>
        <v>21917.712650181464</v>
      </c>
      <c r="N325" s="36">
        <f t="shared" si="59"/>
        <v>-313.45031080878107</v>
      </c>
      <c r="O325" s="36">
        <f t="shared" si="60"/>
        <v>-720.02590851666537</v>
      </c>
      <c r="P325" s="36">
        <f t="shared" si="61"/>
        <v>-313.45031080878107</v>
      </c>
      <c r="Q325" s="37">
        <f t="shared" si="62"/>
        <v>-1033.4762193254464</v>
      </c>
    </row>
    <row r="326" spans="4:17" x14ac:dyDescent="0.25">
      <c r="D326" s="32">
        <f>'Historical Data'!A326</f>
        <v>44194</v>
      </c>
      <c r="E326" s="16">
        <f>'Historical Data'!E326</f>
        <v>-2.2273622890431888E-3</v>
      </c>
      <c r="F326" s="16">
        <f>'Historical Data'!F326</f>
        <v>1.0899999999999022E-2</v>
      </c>
      <c r="G326" s="17">
        <f>'Historical Data'!G326</f>
        <v>-1.0000000000000005E-4</v>
      </c>
      <c r="H326" s="30">
        <f t="shared" si="53"/>
        <v>4436.6858331191634</v>
      </c>
      <c r="I326" s="33">
        <f t="shared" si="54"/>
        <v>0.26629999999999904</v>
      </c>
      <c r="J326" s="34">
        <f t="shared" si="55"/>
        <v>7.3999999999999995E-3</v>
      </c>
      <c r="K326" s="13">
        <f t="shared" si="56"/>
        <v>4.9640365752823525E-2</v>
      </c>
      <c r="L326" s="13">
        <f t="shared" si="57"/>
        <v>-8.3509634247176001E-2</v>
      </c>
      <c r="M326" s="35">
        <f t="shared" si="58"/>
        <v>23593.910547048792</v>
      </c>
      <c r="N326" s="36">
        <f t="shared" si="59"/>
        <v>520.41956662925077</v>
      </c>
      <c r="O326" s="36">
        <f t="shared" si="60"/>
        <v>956.17198835066301</v>
      </c>
      <c r="P326" s="36">
        <f t="shared" si="61"/>
        <v>520.41956662925077</v>
      </c>
      <c r="Q326" s="37">
        <f t="shared" si="62"/>
        <v>1476.5915549799138</v>
      </c>
    </row>
    <row r="327" spans="4:17" x14ac:dyDescent="0.25">
      <c r="D327" s="32">
        <f>'Historical Data'!A327</f>
        <v>44193</v>
      </c>
      <c r="E327" s="16">
        <f>'Historical Data'!E327</f>
        <v>8.7225159732762236E-3</v>
      </c>
      <c r="F327" s="16">
        <f>'Historical Data'!F327</f>
        <v>-2.1999999999999797E-3</v>
      </c>
      <c r="G327" s="17">
        <f>'Historical Data'!G327</f>
        <v>2.0000000000000009E-4</v>
      </c>
      <c r="H327" s="30">
        <f t="shared" si="53"/>
        <v>4485.3754523016105</v>
      </c>
      <c r="I327" s="33">
        <f t="shared" si="54"/>
        <v>0.25320000000000004</v>
      </c>
      <c r="J327" s="34">
        <f t="shared" si="55"/>
        <v>7.7000000000000002E-3</v>
      </c>
      <c r="K327" s="13">
        <f t="shared" si="56"/>
        <v>0.13229442814667744</v>
      </c>
      <c r="L327" s="13">
        <f t="shared" si="57"/>
        <v>5.6944281466774216E-3</v>
      </c>
      <c r="M327" s="35">
        <f t="shared" si="58"/>
        <v>22400.884328057418</v>
      </c>
      <c r="N327" s="36">
        <f t="shared" si="59"/>
        <v>-2038.0016331690713</v>
      </c>
      <c r="O327" s="36">
        <f t="shared" si="60"/>
        <v>-236.85423064071074</v>
      </c>
      <c r="P327" s="36">
        <f t="shared" si="61"/>
        <v>-2038.0016331690713</v>
      </c>
      <c r="Q327" s="37">
        <f t="shared" si="62"/>
        <v>-2274.855863809782</v>
      </c>
    </row>
    <row r="328" spans="4:17" x14ac:dyDescent="0.25">
      <c r="D328" s="32">
        <f>'Historical Data'!A328</f>
        <v>44189</v>
      </c>
      <c r="E328" s="16">
        <f>'Historical Data'!E328</f>
        <v>3.5365757816374632E-3</v>
      </c>
      <c r="F328" s="16">
        <f>'Historical Data'!F328</f>
        <v>-8.900000000000019E-3</v>
      </c>
      <c r="G328" s="17">
        <f>'Historical Data'!G328</f>
        <v>0</v>
      </c>
      <c r="H328" s="30">
        <f t="shared" si="53"/>
        <v>4462.3157025048713</v>
      </c>
      <c r="I328" s="33">
        <f t="shared" si="54"/>
        <v>0.2465</v>
      </c>
      <c r="J328" s="34">
        <f t="shared" si="55"/>
        <v>7.4999999999999997E-3</v>
      </c>
      <c r="K328" s="13">
        <f t="shared" si="56"/>
        <v>9.0268706311790681E-2</v>
      </c>
      <c r="L328" s="13">
        <f t="shared" si="57"/>
        <v>-3.2981293688209318E-2</v>
      </c>
      <c r="M328" s="35">
        <f t="shared" si="58"/>
        <v>21840.940327142336</v>
      </c>
      <c r="N328" s="36">
        <f t="shared" si="59"/>
        <v>-826.3151642124285</v>
      </c>
      <c r="O328" s="36">
        <f t="shared" si="60"/>
        <v>-796.79823155579288</v>
      </c>
      <c r="P328" s="36">
        <f t="shared" si="61"/>
        <v>-826.3151642124285</v>
      </c>
      <c r="Q328" s="37">
        <f t="shared" si="62"/>
        <v>-1623.1133957682214</v>
      </c>
    </row>
    <row r="329" spans="4:17" x14ac:dyDescent="0.25">
      <c r="D329" s="32">
        <f>'Historical Data'!A329</f>
        <v>44188</v>
      </c>
      <c r="E329" s="16">
        <f>'Historical Data'!E329</f>
        <v>7.4581125280026583E-4</v>
      </c>
      <c r="F329" s="16">
        <f>'Historical Data'!F329</f>
        <v>-9.9000000000000199E-3</v>
      </c>
      <c r="G329" s="17">
        <f>'Historical Data'!G329</f>
        <v>0</v>
      </c>
      <c r="H329" s="30">
        <f t="shared" si="53"/>
        <v>4449.906316858589</v>
      </c>
      <c r="I329" s="33">
        <f t="shared" si="54"/>
        <v>0.2455</v>
      </c>
      <c r="J329" s="34">
        <f t="shared" si="55"/>
        <v>7.4999999999999997E-3</v>
      </c>
      <c r="K329" s="13">
        <f t="shared" si="56"/>
        <v>6.7448590825194124E-2</v>
      </c>
      <c r="L329" s="13">
        <f t="shared" si="57"/>
        <v>-5.5301409174805874E-2</v>
      </c>
      <c r="M329" s="35">
        <f t="shared" si="58"/>
        <v>21760.960729822636</v>
      </c>
      <c r="N329" s="36">
        <f t="shared" si="59"/>
        <v>-174.25758300695452</v>
      </c>
      <c r="O329" s="36">
        <f t="shared" si="60"/>
        <v>-876.77782887549256</v>
      </c>
      <c r="P329" s="36">
        <f t="shared" si="61"/>
        <v>-174.25758300695452</v>
      </c>
      <c r="Q329" s="37">
        <f t="shared" si="62"/>
        <v>-1051.0354118824471</v>
      </c>
    </row>
    <row r="330" spans="4:17" x14ac:dyDescent="0.25">
      <c r="D330" s="32">
        <f>'Historical Data'!A330</f>
        <v>44187</v>
      </c>
      <c r="E330" s="16">
        <f>'Historical Data'!E330</f>
        <v>-2.0731166033364223E-3</v>
      </c>
      <c r="F330" s="16">
        <f>'Historical Data'!F330</f>
        <v>-3.2999999999999696E-3</v>
      </c>
      <c r="G330" s="17">
        <f>'Historical Data'!G330</f>
        <v>0</v>
      </c>
      <c r="H330" s="30">
        <f t="shared" si="53"/>
        <v>4437.3717004427708</v>
      </c>
      <c r="I330" s="33">
        <f t="shared" si="54"/>
        <v>0.25210000000000005</v>
      </c>
      <c r="J330" s="34">
        <f t="shared" si="55"/>
        <v>7.4999999999999997E-3</v>
      </c>
      <c r="K330" s="13">
        <f t="shared" si="56"/>
        <v>4.6561148479629347E-2</v>
      </c>
      <c r="L330" s="13">
        <f t="shared" si="57"/>
        <v>-7.9488851520370676E-2</v>
      </c>
      <c r="M330" s="35">
        <f t="shared" si="58"/>
        <v>22342.603754048425</v>
      </c>
      <c r="N330" s="36">
        <f t="shared" si="59"/>
        <v>484.38031369546661</v>
      </c>
      <c r="O330" s="36">
        <f t="shared" si="60"/>
        <v>-295.13480464970417</v>
      </c>
      <c r="P330" s="36">
        <f t="shared" si="61"/>
        <v>484.38031369546661</v>
      </c>
      <c r="Q330" s="37">
        <f t="shared" si="62"/>
        <v>189.24550904576245</v>
      </c>
    </row>
    <row r="331" spans="4:17" x14ac:dyDescent="0.25">
      <c r="D331" s="32">
        <f>'Historical Data'!A331</f>
        <v>44186</v>
      </c>
      <c r="E331" s="16">
        <f>'Historical Data'!E331</f>
        <v>-3.9062815919512772E-3</v>
      </c>
      <c r="F331" s="16">
        <f>'Historical Data'!F331</f>
        <v>2.410000000000001E-2</v>
      </c>
      <c r="G331" s="17">
        <f>'Historical Data'!G331</f>
        <v>9.9999999999999937E-5</v>
      </c>
      <c r="H331" s="30">
        <f t="shared" si="53"/>
        <v>4429.2203673360455</v>
      </c>
      <c r="I331" s="33">
        <f t="shared" si="54"/>
        <v>0.27950000000000003</v>
      </c>
      <c r="J331" s="34">
        <f t="shared" si="55"/>
        <v>7.6E-3</v>
      </c>
      <c r="K331" s="13">
        <f t="shared" si="56"/>
        <v>4.2047228715720426E-2</v>
      </c>
      <c r="L331" s="13">
        <f t="shared" si="57"/>
        <v>-9.7702771284279594E-2</v>
      </c>
      <c r="M331" s="35">
        <f t="shared" si="58"/>
        <v>24766.103552860113</v>
      </c>
      <c r="N331" s="36">
        <f t="shared" si="59"/>
        <v>912.69632390534389</v>
      </c>
      <c r="O331" s="36">
        <f t="shared" si="60"/>
        <v>2128.3649941619842</v>
      </c>
      <c r="P331" s="36">
        <f t="shared" si="61"/>
        <v>912.69632390534389</v>
      </c>
      <c r="Q331" s="37">
        <f t="shared" si="62"/>
        <v>3041.0613180673281</v>
      </c>
    </row>
    <row r="332" spans="4:17" x14ac:dyDescent="0.25">
      <c r="D332" s="32">
        <f>'Historical Data'!A332</f>
        <v>44183</v>
      </c>
      <c r="E332" s="16">
        <f>'Historical Data'!E332</f>
        <v>-3.5111001267972286E-3</v>
      </c>
      <c r="F332" s="16">
        <f>'Historical Data'!F332</f>
        <v>1.9999999999997797E-4</v>
      </c>
      <c r="G332" s="17">
        <f>'Historical Data'!G332</f>
        <v>0</v>
      </c>
      <c r="H332" s="30">
        <f t="shared" si="53"/>
        <v>4430.9775772871844</v>
      </c>
      <c r="I332" s="33">
        <f t="shared" si="54"/>
        <v>0.25559999999999999</v>
      </c>
      <c r="J332" s="34">
        <f t="shared" si="55"/>
        <v>7.4999999999999997E-3</v>
      </c>
      <c r="K332" s="13">
        <f t="shared" si="56"/>
        <v>3.6378258959129835E-2</v>
      </c>
      <c r="L332" s="13">
        <f t="shared" si="57"/>
        <v>-9.1421741040870169E-2</v>
      </c>
      <c r="M332" s="35">
        <f t="shared" si="58"/>
        <v>22646.874887237664</v>
      </c>
      <c r="N332" s="36">
        <f t="shared" si="59"/>
        <v>820.36281900270842</v>
      </c>
      <c r="O332" s="36">
        <f t="shared" si="60"/>
        <v>9.1363285395345883</v>
      </c>
      <c r="P332" s="36">
        <f t="shared" si="61"/>
        <v>820.36281900270842</v>
      </c>
      <c r="Q332" s="37">
        <f t="shared" si="62"/>
        <v>829.49914754224301</v>
      </c>
    </row>
    <row r="333" spans="4:17" x14ac:dyDescent="0.25">
      <c r="D333" s="32">
        <f>'Historical Data'!A333</f>
        <v>44182</v>
      </c>
      <c r="E333" s="16">
        <f>'Historical Data'!E333</f>
        <v>5.7576388007034573E-3</v>
      </c>
      <c r="F333" s="16">
        <f>'Historical Data'!F333</f>
        <v>-3.1999999999999806E-3</v>
      </c>
      <c r="G333" s="17">
        <f>'Historical Data'!G333</f>
        <v>-9.9999999999999937E-5</v>
      </c>
      <c r="H333" s="30">
        <f t="shared" si="53"/>
        <v>4472.1918591148205</v>
      </c>
      <c r="I333" s="33">
        <f t="shared" si="54"/>
        <v>0.25220000000000004</v>
      </c>
      <c r="J333" s="34">
        <f t="shared" si="55"/>
        <v>7.3999999999999995E-3</v>
      </c>
      <c r="K333" s="13">
        <f t="shared" si="56"/>
        <v>0.10838011060770275</v>
      </c>
      <c r="L333" s="13">
        <f t="shared" si="57"/>
        <v>-1.7719889392297267E-2</v>
      </c>
      <c r="M333" s="35">
        <f t="shared" si="58"/>
        <v>22326.0753363154</v>
      </c>
      <c r="N333" s="36">
        <f t="shared" si="59"/>
        <v>-1345.2629166838888</v>
      </c>
      <c r="O333" s="36">
        <f t="shared" si="60"/>
        <v>-311.66322238272915</v>
      </c>
      <c r="P333" s="36">
        <f t="shared" si="61"/>
        <v>-1345.2629166838888</v>
      </c>
      <c r="Q333" s="37">
        <f t="shared" si="62"/>
        <v>-1656.9261390666179</v>
      </c>
    </row>
    <row r="334" spans="4:17" x14ac:dyDescent="0.25">
      <c r="D334" s="32">
        <f>'Historical Data'!A334</f>
        <v>44181</v>
      </c>
      <c r="E334" s="16">
        <f>'Historical Data'!E334</f>
        <v>1.7728480872187813E-3</v>
      </c>
      <c r="F334" s="16">
        <f>'Historical Data'!F334</f>
        <v>-4.0000000000000036E-3</v>
      </c>
      <c r="G334" s="17">
        <f>'Historical Data'!G334</f>
        <v>9.9999999999999937E-5</v>
      </c>
      <c r="H334" s="30">
        <f t="shared" si="53"/>
        <v>4454.4731285761463</v>
      </c>
      <c r="I334" s="33">
        <f t="shared" si="54"/>
        <v>0.25140000000000001</v>
      </c>
      <c r="J334" s="34">
        <f t="shared" si="55"/>
        <v>7.6E-3</v>
      </c>
      <c r="K334" s="13">
        <f t="shared" si="56"/>
        <v>7.7140202441772138E-2</v>
      </c>
      <c r="L334" s="13">
        <f t="shared" si="57"/>
        <v>-4.8559797558227868E-2</v>
      </c>
      <c r="M334" s="35">
        <f t="shared" si="58"/>
        <v>22286.733966118391</v>
      </c>
      <c r="N334" s="36">
        <f t="shared" si="59"/>
        <v>-414.22306455869693</v>
      </c>
      <c r="O334" s="36">
        <f t="shared" si="60"/>
        <v>-351.00459257973853</v>
      </c>
      <c r="P334" s="36">
        <f t="shared" si="61"/>
        <v>-414.22306455869693</v>
      </c>
      <c r="Q334" s="37">
        <f t="shared" si="62"/>
        <v>-765.22765713843546</v>
      </c>
    </row>
    <row r="335" spans="4:17" x14ac:dyDescent="0.25">
      <c r="D335" s="32">
        <f>'Historical Data'!A335</f>
        <v>44180</v>
      </c>
      <c r="E335" s="16">
        <f>'Historical Data'!E335</f>
        <v>1.2921214314501217E-2</v>
      </c>
      <c r="F335" s="16">
        <f>'Historical Data'!F335</f>
        <v>-1.2400000000000022E-2</v>
      </c>
      <c r="G335" s="17">
        <f>'Historical Data'!G335</f>
        <v>-9.9999999999999937E-5</v>
      </c>
      <c r="H335" s="30">
        <f t="shared" si="53"/>
        <v>4504.0453423587178</v>
      </c>
      <c r="I335" s="33">
        <f t="shared" si="54"/>
        <v>0.24299999999999999</v>
      </c>
      <c r="J335" s="34">
        <f t="shared" si="55"/>
        <v>7.3999999999999995E-3</v>
      </c>
      <c r="K335" s="13">
        <f t="shared" si="56"/>
        <v>0.16621047429174288</v>
      </c>
      <c r="L335" s="13">
        <f t="shared" si="57"/>
        <v>4.471047429174288E-2</v>
      </c>
      <c r="M335" s="35">
        <f t="shared" si="58"/>
        <v>21414.972220644904</v>
      </c>
      <c r="N335" s="36">
        <f t="shared" si="59"/>
        <v>-3019.0206536921905</v>
      </c>
      <c r="O335" s="36">
        <f t="shared" si="60"/>
        <v>-1222.7663380532249</v>
      </c>
      <c r="P335" s="36">
        <f t="shared" si="61"/>
        <v>-3019.0206536921905</v>
      </c>
      <c r="Q335" s="37">
        <f t="shared" si="62"/>
        <v>-4241.7869917454154</v>
      </c>
    </row>
    <row r="336" spans="4:17" x14ac:dyDescent="0.25">
      <c r="D336" s="32">
        <f>'Historical Data'!A336</f>
        <v>44179</v>
      </c>
      <c r="E336" s="16">
        <f>'Historical Data'!E336</f>
        <v>-4.359266922526861E-3</v>
      </c>
      <c r="F336" s="16">
        <f>'Historical Data'!F336</f>
        <v>1.0599999999999998E-2</v>
      </c>
      <c r="G336" s="17">
        <f>'Historical Data'!G336</f>
        <v>9.9999999999999937E-5</v>
      </c>
      <c r="H336" s="30">
        <f t="shared" si="53"/>
        <v>4427.2061272949613</v>
      </c>
      <c r="I336" s="33">
        <f t="shared" si="54"/>
        <v>0.26600000000000001</v>
      </c>
      <c r="J336" s="34">
        <f t="shared" si="55"/>
        <v>7.6E-3</v>
      </c>
      <c r="K336" s="13">
        <f t="shared" si="56"/>
        <v>3.3839877965967179E-2</v>
      </c>
      <c r="L336" s="13">
        <f t="shared" si="57"/>
        <v>-9.9160122034032822E-2</v>
      </c>
      <c r="M336" s="35">
        <f t="shared" si="58"/>
        <v>23568.494889930662</v>
      </c>
      <c r="N336" s="36">
        <f t="shared" si="59"/>
        <v>1018.5356077018077</v>
      </c>
      <c r="O336" s="36">
        <f t="shared" si="60"/>
        <v>930.75633123253283</v>
      </c>
      <c r="P336" s="36">
        <f t="shared" si="61"/>
        <v>1018.5356077018077</v>
      </c>
      <c r="Q336" s="37">
        <f t="shared" si="62"/>
        <v>1949.2919389343406</v>
      </c>
    </row>
    <row r="337" spans="4:17" x14ac:dyDescent="0.25">
      <c r="D337" s="32">
        <f>'Historical Data'!A337</f>
        <v>44176</v>
      </c>
      <c r="E337" s="16">
        <f>'Historical Data'!E337</f>
        <v>-1.264960061067022E-3</v>
      </c>
      <c r="F337" s="16">
        <f>'Historical Data'!F337</f>
        <v>1.0000000000000009E-2</v>
      </c>
      <c r="G337" s="17">
        <f>'Historical Data'!G337</f>
        <v>0</v>
      </c>
      <c r="H337" s="30">
        <f t="shared" si="53"/>
        <v>4440.9652412420601</v>
      </c>
      <c r="I337" s="33">
        <f t="shared" si="54"/>
        <v>0.26540000000000002</v>
      </c>
      <c r="J337" s="34">
        <f t="shared" si="55"/>
        <v>7.4999999999999997E-3</v>
      </c>
      <c r="K337" s="13">
        <f t="shared" si="56"/>
        <v>5.6811486070961426E-2</v>
      </c>
      <c r="L337" s="13">
        <f t="shared" si="57"/>
        <v>-7.5888513929038587E-2</v>
      </c>
      <c r="M337" s="35">
        <f t="shared" si="58"/>
        <v>23521.758712246719</v>
      </c>
      <c r="N337" s="36">
        <f t="shared" si="59"/>
        <v>295.55585547181545</v>
      </c>
      <c r="O337" s="36">
        <f t="shared" si="60"/>
        <v>884.02015354859032</v>
      </c>
      <c r="P337" s="36">
        <f t="shared" si="61"/>
        <v>295.55585547181545</v>
      </c>
      <c r="Q337" s="37">
        <f t="shared" si="62"/>
        <v>1179.5760090204058</v>
      </c>
    </row>
    <row r="338" spans="4:17" x14ac:dyDescent="0.25">
      <c r="D338" s="32">
        <f>'Historical Data'!A338</f>
        <v>44175</v>
      </c>
      <c r="E338" s="16">
        <f>'Historical Data'!E338</f>
        <v>-1.2851160688518437E-3</v>
      </c>
      <c r="F338" s="16">
        <f>'Historical Data'!F338</f>
        <v>3.2000000000000084E-3</v>
      </c>
      <c r="G338" s="17">
        <f>'Historical Data'!G338</f>
        <v>0</v>
      </c>
      <c r="H338" s="30">
        <f t="shared" si="53"/>
        <v>4440.8756157394046</v>
      </c>
      <c r="I338" s="33">
        <f t="shared" si="54"/>
        <v>0.25860000000000005</v>
      </c>
      <c r="J338" s="34">
        <f t="shared" si="55"/>
        <v>7.4999999999999997E-3</v>
      </c>
      <c r="K338" s="13">
        <f t="shared" si="56"/>
        <v>5.4704582067626399E-2</v>
      </c>
      <c r="L338" s="13">
        <f t="shared" si="57"/>
        <v>-7.459541793237362E-2</v>
      </c>
      <c r="M338" s="35">
        <f t="shared" si="58"/>
        <v>22919.850597512686</v>
      </c>
      <c r="N338" s="36">
        <f t="shared" si="59"/>
        <v>300.26527382188942</v>
      </c>
      <c r="O338" s="36">
        <f t="shared" si="60"/>
        <v>282.11203881455731</v>
      </c>
      <c r="P338" s="36">
        <f t="shared" si="61"/>
        <v>300.26527382188942</v>
      </c>
      <c r="Q338" s="37">
        <f t="shared" si="62"/>
        <v>582.37731263644673</v>
      </c>
    </row>
    <row r="339" spans="4:17" x14ac:dyDescent="0.25">
      <c r="D339" s="32">
        <f>'Historical Data'!A339</f>
        <v>44174</v>
      </c>
      <c r="E339" s="16">
        <f>'Historical Data'!E339</f>
        <v>-7.9492200688769943E-3</v>
      </c>
      <c r="F339" s="16">
        <f>'Historical Data'!F339</f>
        <v>8.5999999999999965E-3</v>
      </c>
      <c r="G339" s="17">
        <f>'Historical Data'!G339</f>
        <v>-9.9999999999999937E-5</v>
      </c>
      <c r="H339" s="30">
        <f t="shared" si="53"/>
        <v>4411.2430775339326</v>
      </c>
      <c r="I339" s="33">
        <f t="shared" si="54"/>
        <v>0.26400000000000001</v>
      </c>
      <c r="J339" s="34">
        <f t="shared" si="55"/>
        <v>7.3999999999999995E-3</v>
      </c>
      <c r="K339" s="13">
        <f t="shared" si="56"/>
        <v>5.3486093886167384E-3</v>
      </c>
      <c r="L339" s="13">
        <f t="shared" si="57"/>
        <v>-0.12665139061138328</v>
      </c>
      <c r="M339" s="35">
        <f t="shared" si="58"/>
        <v>23350.989747903532</v>
      </c>
      <c r="N339" s="36">
        <f t="shared" si="59"/>
        <v>1857.3223061357567</v>
      </c>
      <c r="O339" s="36">
        <f t="shared" si="60"/>
        <v>713.25118920540262</v>
      </c>
      <c r="P339" s="36">
        <f t="shared" si="61"/>
        <v>1857.3223061357567</v>
      </c>
      <c r="Q339" s="37">
        <f t="shared" si="62"/>
        <v>2570.5734953411593</v>
      </c>
    </row>
    <row r="340" spans="4:17" x14ac:dyDescent="0.25">
      <c r="D340" s="32">
        <f>'Historical Data'!A340</f>
        <v>44173</v>
      </c>
      <c r="E340" s="16">
        <f>'Historical Data'!E340</f>
        <v>2.7871374554437889E-3</v>
      </c>
      <c r="F340" s="16">
        <f>'Historical Data'!F340</f>
        <v>-6.5000000000000058E-3</v>
      </c>
      <c r="G340" s="17">
        <f>'Historical Data'!G340</f>
        <v>9.9999999999999937E-5</v>
      </c>
      <c r="H340" s="30">
        <f t="shared" si="53"/>
        <v>4458.9832575380024</v>
      </c>
      <c r="I340" s="33">
        <f t="shared" si="54"/>
        <v>0.24890000000000001</v>
      </c>
      <c r="J340" s="34">
        <f t="shared" si="55"/>
        <v>7.6E-3</v>
      </c>
      <c r="K340" s="13">
        <f t="shared" si="56"/>
        <v>8.4790372356346441E-2</v>
      </c>
      <c r="L340" s="13">
        <f t="shared" si="57"/>
        <v>-3.9659627643653564E-2</v>
      </c>
      <c r="M340" s="35">
        <f t="shared" si="58"/>
        <v>22062.128081673382</v>
      </c>
      <c r="N340" s="36">
        <f t="shared" si="59"/>
        <v>-651.21012142187101</v>
      </c>
      <c r="O340" s="36">
        <f t="shared" si="60"/>
        <v>-575.61047702474752</v>
      </c>
      <c r="P340" s="36">
        <f t="shared" si="61"/>
        <v>-651.21012142187101</v>
      </c>
      <c r="Q340" s="37">
        <f t="shared" si="62"/>
        <v>-1226.8205984466185</v>
      </c>
    </row>
    <row r="341" spans="4:17" x14ac:dyDescent="0.25">
      <c r="D341" s="32">
        <f>'Historical Data'!A341</f>
        <v>44172</v>
      </c>
      <c r="E341" s="16">
        <f>'Historical Data'!E341</f>
        <v>-1.9355954929820562E-3</v>
      </c>
      <c r="F341" s="16">
        <f>'Historical Data'!F341</f>
        <v>2.2999999999999965E-3</v>
      </c>
      <c r="G341" s="17">
        <f>'Historical Data'!G341</f>
        <v>-9.9999999999999937E-5</v>
      </c>
      <c r="H341" s="30">
        <f t="shared" si="53"/>
        <v>4437.9832004368609</v>
      </c>
      <c r="I341" s="33">
        <f t="shared" si="54"/>
        <v>0.25770000000000004</v>
      </c>
      <c r="J341" s="34">
        <f t="shared" si="55"/>
        <v>7.3999999999999995E-3</v>
      </c>
      <c r="K341" s="13">
        <f t="shared" si="56"/>
        <v>4.9194335050769943E-2</v>
      </c>
      <c r="L341" s="13">
        <f t="shared" si="57"/>
        <v>-7.9655664949230071E-2</v>
      </c>
      <c r="M341" s="35">
        <f t="shared" si="58"/>
        <v>22833.470773627232</v>
      </c>
      <c r="N341" s="36">
        <f t="shared" si="59"/>
        <v>452.24873051972827</v>
      </c>
      <c r="O341" s="36">
        <f t="shared" si="60"/>
        <v>195.73221492910307</v>
      </c>
      <c r="P341" s="36">
        <f t="shared" si="61"/>
        <v>452.24873051972827</v>
      </c>
      <c r="Q341" s="37">
        <f t="shared" si="62"/>
        <v>647.98094544883133</v>
      </c>
    </row>
    <row r="342" spans="4:17" x14ac:dyDescent="0.25">
      <c r="D342" s="32">
        <f>'Historical Data'!A342</f>
        <v>44169</v>
      </c>
      <c r="E342" s="16">
        <f>'Historical Data'!E342</f>
        <v>8.8362351093074221E-3</v>
      </c>
      <c r="F342" s="16">
        <f>'Historical Data'!F342</f>
        <v>-2.6999999999990087E-3</v>
      </c>
      <c r="G342" s="17">
        <f>'Historical Data'!G342</f>
        <v>9.9999999999999937E-5</v>
      </c>
      <c r="H342" s="30">
        <f t="shared" si="53"/>
        <v>4485.8811146746957</v>
      </c>
      <c r="I342" s="33">
        <f t="shared" si="54"/>
        <v>0.25270000000000103</v>
      </c>
      <c r="J342" s="34">
        <f t="shared" si="55"/>
        <v>7.6E-3</v>
      </c>
      <c r="K342" s="13">
        <f t="shared" si="56"/>
        <v>0.13300027934637804</v>
      </c>
      <c r="L342" s="13">
        <f t="shared" si="57"/>
        <v>6.6502793463775189E-3</v>
      </c>
      <c r="M342" s="35">
        <f t="shared" si="58"/>
        <v>22349.863447961936</v>
      </c>
      <c r="N342" s="36">
        <f t="shared" si="59"/>
        <v>-2064.5719238586316</v>
      </c>
      <c r="O342" s="36">
        <f t="shared" si="60"/>
        <v>-287.87511073619316</v>
      </c>
      <c r="P342" s="36">
        <f t="shared" si="61"/>
        <v>-2064.5719238586316</v>
      </c>
      <c r="Q342" s="37">
        <f t="shared" si="62"/>
        <v>-2352.4470345948248</v>
      </c>
    </row>
    <row r="343" spans="4:17" x14ac:dyDescent="0.25">
      <c r="D343" s="32">
        <f>'Historical Data'!A343</f>
        <v>44168</v>
      </c>
      <c r="E343" s="16">
        <f>'Historical Data'!E343</f>
        <v>-6.241465681479097E-4</v>
      </c>
      <c r="F343" s="16">
        <f>'Historical Data'!F343</f>
        <v>2.0000000000000573E-4</v>
      </c>
      <c r="G343" s="17">
        <f>'Historical Data'!G343</f>
        <v>-9.9999999999999937E-5</v>
      </c>
      <c r="H343" s="30">
        <f t="shared" si="53"/>
        <v>4443.8146761115395</v>
      </c>
      <c r="I343" s="33">
        <f t="shared" si="54"/>
        <v>0.25560000000000005</v>
      </c>
      <c r="J343" s="34">
        <f t="shared" si="55"/>
        <v>7.3999999999999995E-3</v>
      </c>
      <c r="K343" s="13">
        <f t="shared" si="56"/>
        <v>5.8819081152564123E-2</v>
      </c>
      <c r="L343" s="13">
        <f t="shared" si="57"/>
        <v>-6.8980918847435901E-2</v>
      </c>
      <c r="M343" s="35">
        <f t="shared" si="58"/>
        <v>22649.897074177214</v>
      </c>
      <c r="N343" s="36">
        <f t="shared" si="59"/>
        <v>145.83082783903228</v>
      </c>
      <c r="O343" s="36">
        <f t="shared" si="60"/>
        <v>12.158515479084599</v>
      </c>
      <c r="P343" s="36">
        <f t="shared" si="61"/>
        <v>145.83082783903228</v>
      </c>
      <c r="Q343" s="37">
        <f t="shared" si="62"/>
        <v>157.98934331811688</v>
      </c>
    </row>
    <row r="344" spans="4:17" x14ac:dyDescent="0.25">
      <c r="D344" s="32">
        <f>'Historical Data'!A344</f>
        <v>44167</v>
      </c>
      <c r="E344" s="16">
        <f>'Historical Data'!E344</f>
        <v>1.7911507324332998E-3</v>
      </c>
      <c r="F344" s="16">
        <f>'Historical Data'!F344</f>
        <v>5.0000000000000044E-4</v>
      </c>
      <c r="G344" s="17">
        <f>'Historical Data'!G344</f>
        <v>0</v>
      </c>
      <c r="H344" s="30">
        <f t="shared" si="53"/>
        <v>4454.5545129353304</v>
      </c>
      <c r="I344" s="33">
        <f t="shared" si="54"/>
        <v>0.25590000000000002</v>
      </c>
      <c r="J344" s="34">
        <f t="shared" si="55"/>
        <v>7.4999999999999997E-3</v>
      </c>
      <c r="K344" s="13">
        <f t="shared" si="56"/>
        <v>7.7961311331455757E-2</v>
      </c>
      <c r="L344" s="13">
        <f t="shared" si="57"/>
        <v>-4.9988688668544251E-2</v>
      </c>
      <c r="M344" s="35">
        <f t="shared" si="58"/>
        <v>22679.781034986852</v>
      </c>
      <c r="N344" s="36">
        <f t="shared" si="59"/>
        <v>-418.49944776654593</v>
      </c>
      <c r="O344" s="36">
        <f t="shared" si="60"/>
        <v>42.042476288723265</v>
      </c>
      <c r="P344" s="36">
        <f t="shared" si="61"/>
        <v>-418.49944776654593</v>
      </c>
      <c r="Q344" s="37">
        <f t="shared" si="62"/>
        <v>-376.45697147782266</v>
      </c>
    </row>
    <row r="345" spans="4:17" x14ac:dyDescent="0.25">
      <c r="D345" s="32">
        <f>'Historical Data'!A345</f>
        <v>44166</v>
      </c>
      <c r="E345" s="16">
        <f>'Historical Data'!E345</f>
        <v>1.1271167954760575E-2</v>
      </c>
      <c r="F345" s="16">
        <f>'Historical Data'!F345</f>
        <v>1.5999999999990189E-3</v>
      </c>
      <c r="G345" s="17">
        <f>'Historical Data'!G345</f>
        <v>9.9999999999999937E-5</v>
      </c>
      <c r="H345" s="30">
        <f t="shared" si="53"/>
        <v>4496.7082627159589</v>
      </c>
      <c r="I345" s="33">
        <f t="shared" si="54"/>
        <v>0.25699999999999901</v>
      </c>
      <c r="J345" s="34">
        <f t="shared" si="55"/>
        <v>7.6E-3</v>
      </c>
      <c r="K345" s="13">
        <f t="shared" si="56"/>
        <v>0.15166728899624965</v>
      </c>
      <c r="L345" s="13">
        <f t="shared" si="57"/>
        <v>2.3167288996250146E-2</v>
      </c>
      <c r="M345" s="35">
        <f t="shared" si="58"/>
        <v>22698.271128091212</v>
      </c>
      <c r="N345" s="36">
        <f t="shared" si="59"/>
        <v>-2633.4900125034619</v>
      </c>
      <c r="O345" s="36">
        <f t="shared" si="60"/>
        <v>60.532569393082667</v>
      </c>
      <c r="P345" s="36">
        <f t="shared" si="61"/>
        <v>-2633.4900125034619</v>
      </c>
      <c r="Q345" s="37">
        <f t="shared" si="62"/>
        <v>-2572.9574431103792</v>
      </c>
    </row>
    <row r="346" spans="4:17" x14ac:dyDescent="0.25">
      <c r="D346" s="32">
        <f>'Historical Data'!A346</f>
        <v>44165</v>
      </c>
      <c r="E346" s="16">
        <f>'Historical Data'!E346</f>
        <v>-4.5954897137437944E-3</v>
      </c>
      <c r="F346" s="16">
        <f>'Historical Data'!F346</f>
        <v>-1.0000000000000009E-3</v>
      </c>
      <c r="G346" s="17">
        <f>'Historical Data'!G346</f>
        <v>-9.9999999999999937E-5</v>
      </c>
      <c r="H346" s="30">
        <f t="shared" si="53"/>
        <v>4426.1557413937644</v>
      </c>
      <c r="I346" s="33">
        <f t="shared" si="54"/>
        <v>0.25440000000000002</v>
      </c>
      <c r="J346" s="34">
        <f t="shared" si="55"/>
        <v>7.3999999999999995E-3</v>
      </c>
      <c r="K346" s="13">
        <f t="shared" si="56"/>
        <v>2.719212705584163E-2</v>
      </c>
      <c r="L346" s="13">
        <f t="shared" si="57"/>
        <v>-0.10000787294415837</v>
      </c>
      <c r="M346" s="35">
        <f t="shared" si="58"/>
        <v>22529.186516375965</v>
      </c>
      <c r="N346" s="36">
        <f t="shared" si="59"/>
        <v>1073.7286776562396</v>
      </c>
      <c r="O346" s="36">
        <f t="shared" si="60"/>
        <v>-108.5520423221642</v>
      </c>
      <c r="P346" s="36">
        <f t="shared" si="61"/>
        <v>1073.7286776562396</v>
      </c>
      <c r="Q346" s="37">
        <f t="shared" si="62"/>
        <v>965.1766353340754</v>
      </c>
    </row>
    <row r="347" spans="4:17" x14ac:dyDescent="0.25">
      <c r="D347" s="32">
        <f>'Historical Data'!A347</f>
        <v>44162</v>
      </c>
      <c r="E347" s="16">
        <f>'Historical Data'!E347</f>
        <v>2.3969253233782073E-3</v>
      </c>
      <c r="F347" s="16">
        <f>'Historical Data'!F347</f>
        <v>9.9999999999988987E-5</v>
      </c>
      <c r="G347" s="17">
        <f>'Historical Data'!G347</f>
        <v>0</v>
      </c>
      <c r="H347" s="30">
        <f t="shared" si="53"/>
        <v>4457.2481441736809</v>
      </c>
      <c r="I347" s="33">
        <f t="shared" si="54"/>
        <v>0.2555</v>
      </c>
      <c r="J347" s="34">
        <f t="shared" si="55"/>
        <v>7.4999999999999997E-3</v>
      </c>
      <c r="K347" s="13">
        <f t="shared" si="56"/>
        <v>8.2615174402753427E-2</v>
      </c>
      <c r="L347" s="13">
        <f t="shared" si="57"/>
        <v>-4.5134825597246575E-2</v>
      </c>
      <c r="M347" s="35">
        <f t="shared" si="58"/>
        <v>22642.619232493416</v>
      </c>
      <c r="N347" s="36">
        <f t="shared" si="59"/>
        <v>-560.0376930917264</v>
      </c>
      <c r="O347" s="36">
        <f t="shared" si="60"/>
        <v>4.8806737952872936</v>
      </c>
      <c r="P347" s="36">
        <f t="shared" si="61"/>
        <v>-560.0376930917264</v>
      </c>
      <c r="Q347" s="37">
        <f t="shared" si="62"/>
        <v>-555.1570192964391</v>
      </c>
    </row>
    <row r="348" spans="4:17" x14ac:dyDescent="0.25">
      <c r="D348" s="32">
        <f>'Historical Data'!A348</f>
        <v>44160</v>
      </c>
      <c r="E348" s="16">
        <f>'Historical Data'!E348</f>
        <v>-1.5844155129681736E-3</v>
      </c>
      <c r="F348" s="16">
        <f>'Historical Data'!F348</f>
        <v>-4.2000000000000093E-3</v>
      </c>
      <c r="G348" s="17">
        <f>'Historical Data'!G348</f>
        <v>0</v>
      </c>
      <c r="H348" s="30">
        <f t="shared" si="53"/>
        <v>4439.5447538241906</v>
      </c>
      <c r="I348" s="33">
        <f t="shared" si="54"/>
        <v>0.25119999999999998</v>
      </c>
      <c r="J348" s="34">
        <f t="shared" si="55"/>
        <v>7.4999999999999997E-3</v>
      </c>
      <c r="K348" s="13">
        <f t="shared" si="56"/>
        <v>5.0175222717922852E-2</v>
      </c>
      <c r="L348" s="13">
        <f t="shared" si="57"/>
        <v>-7.5424777282077138E-2</v>
      </c>
      <c r="M348" s="35">
        <f t="shared" si="58"/>
        <v>22264.186845721313</v>
      </c>
      <c r="N348" s="36">
        <f t="shared" si="59"/>
        <v>370.19610086592729</v>
      </c>
      <c r="O348" s="36">
        <f t="shared" si="60"/>
        <v>-373.55171297681591</v>
      </c>
      <c r="P348" s="36">
        <f t="shared" si="61"/>
        <v>370.19610086592729</v>
      </c>
      <c r="Q348" s="37">
        <f t="shared" si="62"/>
        <v>-3.3556121108886146</v>
      </c>
    </row>
    <row r="349" spans="4:17" x14ac:dyDescent="0.25">
      <c r="D349" s="32">
        <f>'Historical Data'!A349</f>
        <v>44159</v>
      </c>
      <c r="E349" s="16">
        <f>'Historical Data'!E349</f>
        <v>1.6161717804443754E-2</v>
      </c>
      <c r="F349" s="16">
        <f>'Historical Data'!F349</f>
        <v>-5.8999999999990171E-3</v>
      </c>
      <c r="G349" s="17">
        <f>'Historical Data'!G349</f>
        <v>9.9999999999999937E-5</v>
      </c>
      <c r="H349" s="30">
        <f t="shared" si="53"/>
        <v>4518.4545327720616</v>
      </c>
      <c r="I349" s="33">
        <f t="shared" si="54"/>
        <v>0.249500000000001</v>
      </c>
      <c r="J349" s="34">
        <f t="shared" si="55"/>
        <v>7.6E-3</v>
      </c>
      <c r="K349" s="13">
        <f t="shared" si="56"/>
        <v>0.19109249544918516</v>
      </c>
      <c r="L349" s="13">
        <f t="shared" si="57"/>
        <v>6.6342495449184663E-2</v>
      </c>
      <c r="M349" s="35">
        <f t="shared" si="58"/>
        <v>21939.107377688786</v>
      </c>
      <c r="N349" s="36">
        <f t="shared" si="59"/>
        <v>-3776.1590097613225</v>
      </c>
      <c r="O349" s="36">
        <f t="shared" si="60"/>
        <v>-698.63118100934298</v>
      </c>
      <c r="P349" s="36">
        <f t="shared" si="61"/>
        <v>-3776.1590097613225</v>
      </c>
      <c r="Q349" s="37">
        <f t="shared" si="62"/>
        <v>-4474.7901907706655</v>
      </c>
    </row>
    <row r="350" spans="4:17" x14ac:dyDescent="0.25">
      <c r="D350" s="32">
        <f>'Historical Data'!A350</f>
        <v>44158</v>
      </c>
      <c r="E350" s="16">
        <f>'Historical Data'!E350</f>
        <v>5.6359169538502396E-3</v>
      </c>
      <c r="F350" s="16">
        <f>'Historical Data'!F350</f>
        <v>-6.3000000000009715E-3</v>
      </c>
      <c r="G350" s="17">
        <f>'Historical Data'!G350</f>
        <v>1.0000000000000005E-4</v>
      </c>
      <c r="H350" s="30">
        <f t="shared" si="53"/>
        <v>4471.6506119678215</v>
      </c>
      <c r="I350" s="33">
        <f t="shared" si="54"/>
        <v>0.24909999999999904</v>
      </c>
      <c r="J350" s="34">
        <f t="shared" si="55"/>
        <v>7.6E-3</v>
      </c>
      <c r="K350" s="13">
        <f t="shared" si="56"/>
        <v>0.10759892288284248</v>
      </c>
      <c r="L350" s="13">
        <f t="shared" si="57"/>
        <v>-1.6951077117157043E-2</v>
      </c>
      <c r="M350" s="35">
        <f t="shared" si="58"/>
        <v>22062.904655721512</v>
      </c>
      <c r="N350" s="36">
        <f t="shared" si="59"/>
        <v>-1316.8228056609805</v>
      </c>
      <c r="O350" s="36">
        <f t="shared" si="60"/>
        <v>-574.83390297661754</v>
      </c>
      <c r="P350" s="36">
        <f t="shared" si="61"/>
        <v>-1316.8228056609805</v>
      </c>
      <c r="Q350" s="37">
        <f t="shared" si="62"/>
        <v>-1891.6567086375981</v>
      </c>
    </row>
    <row r="351" spans="4:17" x14ac:dyDescent="0.25">
      <c r="D351" s="32">
        <f>'Historical Data'!A351</f>
        <v>44155</v>
      </c>
      <c r="E351" s="16">
        <f>'Historical Data'!E351</f>
        <v>-6.7925413261787915E-3</v>
      </c>
      <c r="F351" s="16">
        <f>'Historical Data'!F351</f>
        <v>2.5999999999999912E-3</v>
      </c>
      <c r="G351" s="17">
        <f>'Historical Data'!G351</f>
        <v>0</v>
      </c>
      <c r="H351" s="30">
        <f t="shared" si="53"/>
        <v>4416.3863536644267</v>
      </c>
      <c r="I351" s="33">
        <f t="shared" si="54"/>
        <v>0.25800000000000001</v>
      </c>
      <c r="J351" s="34">
        <f t="shared" si="55"/>
        <v>7.4999999999999997E-3</v>
      </c>
      <c r="K351" s="13">
        <f t="shared" si="56"/>
        <v>1.1664995067675692E-2</v>
      </c>
      <c r="L351" s="13">
        <f t="shared" si="57"/>
        <v>-0.11733500493232431</v>
      </c>
      <c r="M351" s="35">
        <f t="shared" si="58"/>
        <v>22836.023595759048</v>
      </c>
      <c r="N351" s="36">
        <f t="shared" si="59"/>
        <v>1587.0662041242467</v>
      </c>
      <c r="O351" s="36">
        <f t="shared" si="60"/>
        <v>198.28503706091942</v>
      </c>
      <c r="P351" s="36">
        <f t="shared" si="61"/>
        <v>1587.0662041242467</v>
      </c>
      <c r="Q351" s="37">
        <f t="shared" si="62"/>
        <v>1785.3512411851661</v>
      </c>
    </row>
    <row r="352" spans="4:17" x14ac:dyDescent="0.25">
      <c r="D352" s="32">
        <f>'Historical Data'!A352</f>
        <v>44154</v>
      </c>
      <c r="E352" s="16">
        <f>'Historical Data'!E352</f>
        <v>3.9464206133208446E-3</v>
      </c>
      <c r="F352" s="16">
        <f>'Historical Data'!F352</f>
        <v>-5.9000000000000163E-3</v>
      </c>
      <c r="G352" s="17">
        <f>'Historical Data'!G352</f>
        <v>-1.9999999999999998E-4</v>
      </c>
      <c r="H352" s="30">
        <f t="shared" si="53"/>
        <v>4464.1381144349862</v>
      </c>
      <c r="I352" s="33">
        <f t="shared" si="54"/>
        <v>0.2495</v>
      </c>
      <c r="J352" s="34">
        <f t="shared" si="55"/>
        <v>7.3000000000000001E-3</v>
      </c>
      <c r="K352" s="13">
        <f t="shared" si="56"/>
        <v>9.3546574529368057E-2</v>
      </c>
      <c r="L352" s="13">
        <f t="shared" si="57"/>
        <v>-3.1203425470631943E-2</v>
      </c>
      <c r="M352" s="35">
        <f t="shared" si="58"/>
        <v>22093.901693548061</v>
      </c>
      <c r="N352" s="36">
        <f t="shared" si="59"/>
        <v>-922.07474079282838</v>
      </c>
      <c r="O352" s="36">
        <f t="shared" si="60"/>
        <v>-543.83686515006775</v>
      </c>
      <c r="P352" s="36">
        <f t="shared" si="61"/>
        <v>-922.07474079282838</v>
      </c>
      <c r="Q352" s="37">
        <f t="shared" si="62"/>
        <v>-1465.9116059428961</v>
      </c>
    </row>
    <row r="353" spans="4:17" x14ac:dyDescent="0.25">
      <c r="D353" s="32">
        <f>'Historical Data'!A353</f>
        <v>44153</v>
      </c>
      <c r="E353" s="16">
        <f>'Historical Data'!E353</f>
        <v>-1.156383241031389E-2</v>
      </c>
      <c r="F353" s="16">
        <f>'Historical Data'!F353</f>
        <v>1.0100000000000997E-2</v>
      </c>
      <c r="G353" s="17">
        <f>'Historical Data'!G353</f>
        <v>0</v>
      </c>
      <c r="H353" s="30">
        <f t="shared" si="53"/>
        <v>4395.1703784426227</v>
      </c>
      <c r="I353" s="33">
        <f t="shared" si="54"/>
        <v>0.26550000000000101</v>
      </c>
      <c r="J353" s="34">
        <f t="shared" si="55"/>
        <v>7.4999999999999997E-3</v>
      </c>
      <c r="K353" s="13">
        <f t="shared" si="56"/>
        <v>-2.1242427341628074E-2</v>
      </c>
      <c r="L353" s="13">
        <f t="shared" si="57"/>
        <v>-0.15399242734162857</v>
      </c>
      <c r="M353" s="35">
        <f t="shared" si="58"/>
        <v>23441.658402981782</v>
      </c>
      <c r="N353" s="36">
        <f t="shared" si="59"/>
        <v>2701.8705852895218</v>
      </c>
      <c r="O353" s="36">
        <f t="shared" si="60"/>
        <v>803.91984428365322</v>
      </c>
      <c r="P353" s="36">
        <f t="shared" si="61"/>
        <v>2701.8705852895218</v>
      </c>
      <c r="Q353" s="37">
        <f t="shared" si="62"/>
        <v>3505.7904295731751</v>
      </c>
    </row>
    <row r="354" spans="4:17" x14ac:dyDescent="0.25">
      <c r="D354" s="32">
        <f>'Historical Data'!A354</f>
        <v>44152</v>
      </c>
      <c r="E354" s="16">
        <f>'Historical Data'!E354</f>
        <v>-4.7919578925310624E-3</v>
      </c>
      <c r="F354" s="16">
        <f>'Historical Data'!F354</f>
        <v>2.9999999999902327E-4</v>
      </c>
      <c r="G354" s="17">
        <f>'Historical Data'!G354</f>
        <v>0</v>
      </c>
      <c r="H354" s="30">
        <f t="shared" si="53"/>
        <v>4425.2821279546506</v>
      </c>
      <c r="I354" s="33">
        <f t="shared" si="54"/>
        <v>0.25569999999999904</v>
      </c>
      <c r="J354" s="34">
        <f t="shared" si="55"/>
        <v>7.4999999999999997E-3</v>
      </c>
      <c r="K354" s="13">
        <f t="shared" si="56"/>
        <v>2.6353813968685375E-2</v>
      </c>
      <c r="L354" s="13">
        <f t="shared" si="57"/>
        <v>-0.10149618603131415</v>
      </c>
      <c r="M354" s="35">
        <f t="shared" si="58"/>
        <v>22648.324316936079</v>
      </c>
      <c r="N354" s="36">
        <f t="shared" si="59"/>
        <v>1119.6331472451857</v>
      </c>
      <c r="O354" s="36">
        <f t="shared" si="60"/>
        <v>10.585758237950358</v>
      </c>
      <c r="P354" s="36">
        <f t="shared" si="61"/>
        <v>1119.6331472451857</v>
      </c>
      <c r="Q354" s="37">
        <f t="shared" si="62"/>
        <v>1130.218905483136</v>
      </c>
    </row>
    <row r="355" spans="4:17" x14ac:dyDescent="0.25">
      <c r="D355" s="32">
        <f>'Historical Data'!A355</f>
        <v>44151</v>
      </c>
      <c r="E355" s="16">
        <f>'Historical Data'!E355</f>
        <v>1.1648048198820149E-2</v>
      </c>
      <c r="F355" s="16">
        <f>'Historical Data'!F355</f>
        <v>-3.4000000000000141E-3</v>
      </c>
      <c r="G355" s="17">
        <f>'Historical Data'!G355</f>
        <v>0</v>
      </c>
      <c r="H355" s="30">
        <f t="shared" si="53"/>
        <v>4498.3840946403916</v>
      </c>
      <c r="I355" s="33">
        <f t="shared" si="54"/>
        <v>0.252</v>
      </c>
      <c r="J355" s="34">
        <f t="shared" si="55"/>
        <v>7.4999999999999997E-3</v>
      </c>
      <c r="K355" s="13">
        <f t="shared" si="56"/>
        <v>0.15491057076711606</v>
      </c>
      <c r="L355" s="13">
        <f t="shared" si="57"/>
        <v>2.8910570767116062E-2</v>
      </c>
      <c r="M355" s="35">
        <f t="shared" si="58"/>
        <v>22242.753599361004</v>
      </c>
      <c r="N355" s="36">
        <f t="shared" si="59"/>
        <v>-2721.5474669415853</v>
      </c>
      <c r="O355" s="36">
        <f t="shared" si="60"/>
        <v>-394.98495933712547</v>
      </c>
      <c r="P355" s="36">
        <f t="shared" si="61"/>
        <v>-2721.5474669415853</v>
      </c>
      <c r="Q355" s="37">
        <f t="shared" si="62"/>
        <v>-3116.5324262787108</v>
      </c>
    </row>
    <row r="356" spans="4:17" x14ac:dyDescent="0.25">
      <c r="D356" s="32">
        <f>'Historical Data'!A356</f>
        <v>44148</v>
      </c>
      <c r="E356" s="16">
        <f>'Historical Data'!E356</f>
        <v>1.3610365817456005E-2</v>
      </c>
      <c r="F356" s="16">
        <f>'Historical Data'!F356</f>
        <v>-1.529999999999998E-2</v>
      </c>
      <c r="G356" s="17">
        <f>'Historical Data'!G356</f>
        <v>-1.0000000000000005E-4</v>
      </c>
      <c r="H356" s="30">
        <f t="shared" si="53"/>
        <v>4507.1097165402416</v>
      </c>
      <c r="I356" s="33">
        <f t="shared" si="54"/>
        <v>0.24010000000000004</v>
      </c>
      <c r="J356" s="34">
        <f t="shared" si="55"/>
        <v>7.3999999999999995E-3</v>
      </c>
      <c r="K356" s="13">
        <f t="shared" si="56"/>
        <v>0.17242463937005259</v>
      </c>
      <c r="L356" s="13">
        <f t="shared" si="57"/>
        <v>5.2374639370052573E-2</v>
      </c>
      <c r="M356" s="35">
        <f t="shared" si="58"/>
        <v>21143.631899384491</v>
      </c>
      <c r="N356" s="36">
        <f t="shared" si="59"/>
        <v>-3180.0397785439854</v>
      </c>
      <c r="O356" s="36">
        <f t="shared" si="60"/>
        <v>-1494.1066593136384</v>
      </c>
      <c r="P356" s="36">
        <f t="shared" si="61"/>
        <v>-3180.0397785439854</v>
      </c>
      <c r="Q356" s="37">
        <f t="shared" si="62"/>
        <v>-4674.1464378576238</v>
      </c>
    </row>
    <row r="357" spans="4:17" x14ac:dyDescent="0.25">
      <c r="D357" s="32">
        <f>'Historical Data'!A357</f>
        <v>44147</v>
      </c>
      <c r="E357" s="16">
        <f>'Historical Data'!E357</f>
        <v>-2.403025781758994E-3</v>
      </c>
      <c r="F357" s="16">
        <f>'Historical Data'!F357</f>
        <v>7.3000000000009724E-3</v>
      </c>
      <c r="G357" s="17">
        <f>'Historical Data'!G357</f>
        <v>0</v>
      </c>
      <c r="H357" s="30">
        <f t="shared" si="53"/>
        <v>4435.9047295890887</v>
      </c>
      <c r="I357" s="33">
        <f t="shared" si="54"/>
        <v>0.26270000000000099</v>
      </c>
      <c r="J357" s="34">
        <f t="shared" si="55"/>
        <v>7.4999999999999997E-3</v>
      </c>
      <c r="K357" s="13">
        <f t="shared" si="56"/>
        <v>4.7358154305172998E-2</v>
      </c>
      <c r="L357" s="13">
        <f t="shared" si="57"/>
        <v>-8.3991845694827497E-2</v>
      </c>
      <c r="M357" s="35">
        <f t="shared" si="58"/>
        <v>23279.967502655927</v>
      </c>
      <c r="N357" s="36">
        <f t="shared" si="59"/>
        <v>561.46305524421041</v>
      </c>
      <c r="O357" s="36">
        <f t="shared" si="60"/>
        <v>642.22894395779804</v>
      </c>
      <c r="P357" s="36">
        <f t="shared" si="61"/>
        <v>561.46305524421041</v>
      </c>
      <c r="Q357" s="37">
        <f t="shared" si="62"/>
        <v>1203.6919992020084</v>
      </c>
    </row>
    <row r="358" spans="4:17" x14ac:dyDescent="0.25">
      <c r="D358" s="32">
        <f>'Historical Data'!A358</f>
        <v>44145</v>
      </c>
      <c r="E358" s="16">
        <f>'Historical Data'!E358</f>
        <v>-1.3998028446696731E-3</v>
      </c>
      <c r="F358" s="16">
        <f>'Historical Data'!F358</f>
        <v>-3.9000000000009583E-3</v>
      </c>
      <c r="G358" s="17">
        <f>'Historical Data'!G358</f>
        <v>-1.0000000000000005E-4</v>
      </c>
      <c r="H358" s="30">
        <f t="shared" si="53"/>
        <v>4440.3656506689204</v>
      </c>
      <c r="I358" s="33">
        <f t="shared" si="54"/>
        <v>0.25149999999999906</v>
      </c>
      <c r="J358" s="34">
        <f t="shared" si="55"/>
        <v>7.3999999999999995E-3</v>
      </c>
      <c r="K358" s="13">
        <f t="shared" si="56"/>
        <v>5.1536761559341088E-2</v>
      </c>
      <c r="L358" s="13">
        <f t="shared" si="57"/>
        <v>-7.4213238440658441E-2</v>
      </c>
      <c r="M358" s="35">
        <f t="shared" si="58"/>
        <v>22285.854920592919</v>
      </c>
      <c r="N358" s="36">
        <f t="shared" si="59"/>
        <v>327.06165196964866</v>
      </c>
      <c r="O358" s="36">
        <f t="shared" si="60"/>
        <v>-351.88363810520968</v>
      </c>
      <c r="P358" s="36">
        <f t="shared" si="61"/>
        <v>327.06165196964866</v>
      </c>
      <c r="Q358" s="37">
        <f t="shared" si="62"/>
        <v>-24.821986135561019</v>
      </c>
    </row>
    <row r="359" spans="4:17" x14ac:dyDescent="0.25">
      <c r="D359" s="32">
        <f>'Historical Data'!A359</f>
        <v>44144</v>
      </c>
      <c r="E359" s="16">
        <f>'Historical Data'!E359</f>
        <v>1.1699872344305584E-2</v>
      </c>
      <c r="F359" s="16">
        <f>'Historical Data'!F359</f>
        <v>-4.9000000000000155E-3</v>
      </c>
      <c r="G359" s="17">
        <f>'Historical Data'!G359</f>
        <v>1.0000000000000005E-4</v>
      </c>
      <c r="H359" s="30">
        <f t="shared" si="53"/>
        <v>4498.6145353674656</v>
      </c>
      <c r="I359" s="33">
        <f t="shared" si="54"/>
        <v>0.2505</v>
      </c>
      <c r="J359" s="34">
        <f t="shared" si="55"/>
        <v>7.6E-3</v>
      </c>
      <c r="K359" s="13">
        <f t="shared" si="56"/>
        <v>0.15569452535173037</v>
      </c>
      <c r="L359" s="13">
        <f t="shared" si="57"/>
        <v>3.0444525351730367E-2</v>
      </c>
      <c r="M359" s="35">
        <f t="shared" si="58"/>
        <v>22113.854620474602</v>
      </c>
      <c r="N359" s="36">
        <f t="shared" si="59"/>
        <v>-2733.6560940235504</v>
      </c>
      <c r="O359" s="36">
        <f t="shared" si="60"/>
        <v>-523.88393822352737</v>
      </c>
      <c r="P359" s="36">
        <f t="shared" si="61"/>
        <v>-2733.6560940235504</v>
      </c>
      <c r="Q359" s="37">
        <f t="shared" si="62"/>
        <v>-3257.5400322470778</v>
      </c>
    </row>
    <row r="360" spans="4:17" x14ac:dyDescent="0.25">
      <c r="D360" s="32">
        <f>'Historical Data'!A360</f>
        <v>44141</v>
      </c>
      <c r="E360" s="16">
        <f>'Historical Data'!E360</f>
        <v>-2.8771240154390476E-4</v>
      </c>
      <c r="F360" s="16">
        <f>'Historical Data'!F360</f>
        <v>-1.6799999999999982E-2</v>
      </c>
      <c r="G360" s="17">
        <f>'Historical Data'!G360</f>
        <v>0</v>
      </c>
      <c r="H360" s="30">
        <f t="shared" si="53"/>
        <v>4445.3106609124188</v>
      </c>
      <c r="I360" s="33">
        <f t="shared" si="54"/>
        <v>0.23860000000000003</v>
      </c>
      <c r="J360" s="34">
        <f t="shared" si="55"/>
        <v>7.4999999999999997E-3</v>
      </c>
      <c r="K360" s="13">
        <f t="shared" si="56"/>
        <v>5.7237981570013412E-2</v>
      </c>
      <c r="L360" s="13">
        <f t="shared" si="57"/>
        <v>-6.2062018429986605E-2</v>
      </c>
      <c r="M360" s="35">
        <f t="shared" si="58"/>
        <v>21150.412904334826</v>
      </c>
      <c r="N360" s="36">
        <f t="shared" si="59"/>
        <v>67.223533442185726</v>
      </c>
      <c r="O360" s="36">
        <f t="shared" si="60"/>
        <v>-1487.3256543633033</v>
      </c>
      <c r="P360" s="36">
        <f t="shared" si="61"/>
        <v>67.223533442185726</v>
      </c>
      <c r="Q360" s="37">
        <f t="shared" si="62"/>
        <v>-1420.1021209211176</v>
      </c>
    </row>
    <row r="361" spans="4:17" x14ac:dyDescent="0.25">
      <c r="D361" s="32">
        <f>'Historical Data'!A361</f>
        <v>44140</v>
      </c>
      <c r="E361" s="16">
        <f>'Historical Data'!E361</f>
        <v>1.9460190971818836E-2</v>
      </c>
      <c r="F361" s="16">
        <f>'Historical Data'!F361</f>
        <v>-9.3000000000000305E-3</v>
      </c>
      <c r="G361" s="17">
        <f>'Historical Data'!G361</f>
        <v>0</v>
      </c>
      <c r="H361" s="30">
        <f t="shared" si="53"/>
        <v>4533.1214905733805</v>
      </c>
      <c r="I361" s="33">
        <f t="shared" si="54"/>
        <v>0.24609999999999999</v>
      </c>
      <c r="J361" s="34">
        <f t="shared" si="55"/>
        <v>7.4999999999999997E-3</v>
      </c>
      <c r="K361" s="13">
        <f t="shared" si="56"/>
        <v>0.21815452190178078</v>
      </c>
      <c r="L361" s="13">
        <f t="shared" si="57"/>
        <v>9.5104521901780786E-2</v>
      </c>
      <c r="M361" s="35">
        <f t="shared" si="58"/>
        <v>21548.861801828116</v>
      </c>
      <c r="N361" s="36">
        <f t="shared" si="59"/>
        <v>-4546.8418864302221</v>
      </c>
      <c r="O361" s="36">
        <f t="shared" si="60"/>
        <v>-1088.8767568700132</v>
      </c>
      <c r="P361" s="36">
        <f t="shared" si="61"/>
        <v>-4546.8418864302221</v>
      </c>
      <c r="Q361" s="37">
        <f t="shared" si="62"/>
        <v>-5635.7186433002353</v>
      </c>
    </row>
    <row r="362" spans="4:17" x14ac:dyDescent="0.25">
      <c r="D362" s="32">
        <f>'Historical Data'!A362</f>
        <v>44139</v>
      </c>
      <c r="E362" s="16">
        <f>'Historical Data'!E362</f>
        <v>2.2047038430944355E-2</v>
      </c>
      <c r="F362" s="16">
        <f>'Historical Data'!F362</f>
        <v>-3.5399999999999987E-2</v>
      </c>
      <c r="G362" s="17">
        <f>'Historical Data'!G362</f>
        <v>0</v>
      </c>
      <c r="H362" s="30">
        <f t="shared" si="53"/>
        <v>4544.6241406166528</v>
      </c>
      <c r="I362" s="33">
        <f t="shared" si="54"/>
        <v>0.22000000000000003</v>
      </c>
      <c r="J362" s="34">
        <f t="shared" si="55"/>
        <v>7.4999999999999997E-3</v>
      </c>
      <c r="K362" s="13">
        <f t="shared" si="56"/>
        <v>0.25325015076669022</v>
      </c>
      <c r="L362" s="13">
        <f t="shared" si="57"/>
        <v>0.1432501507666902</v>
      </c>
      <c r="M362" s="35">
        <f t="shared" si="58"/>
        <v>19124.274244594108</v>
      </c>
      <c r="N362" s="36">
        <f t="shared" si="59"/>
        <v>-5151.2545768292912</v>
      </c>
      <c r="O362" s="36">
        <f t="shared" si="60"/>
        <v>-3513.4643141040215</v>
      </c>
      <c r="P362" s="36">
        <f t="shared" si="61"/>
        <v>-5151.2545768292912</v>
      </c>
      <c r="Q362" s="37">
        <f t="shared" si="62"/>
        <v>-8664.7188909333127</v>
      </c>
    </row>
    <row r="363" spans="4:17" x14ac:dyDescent="0.25">
      <c r="D363" s="32">
        <f>'Historical Data'!A363</f>
        <v>44138</v>
      </c>
      <c r="E363" s="16">
        <f>'Historical Data'!E363</f>
        <v>1.7799313644932147E-2</v>
      </c>
      <c r="F363" s="16">
        <f>'Historical Data'!F363</f>
        <v>-1.5400000000000025E-2</v>
      </c>
      <c r="G363" s="17">
        <f>'Historical Data'!G363</f>
        <v>1.0000000000000005E-4</v>
      </c>
      <c r="H363" s="30">
        <f t="shared" si="53"/>
        <v>4525.7362500604186</v>
      </c>
      <c r="I363" s="33">
        <f t="shared" si="54"/>
        <v>0.24</v>
      </c>
      <c r="J363" s="34">
        <f t="shared" si="55"/>
        <v>7.6E-3</v>
      </c>
      <c r="K363" s="13">
        <f t="shared" si="56"/>
        <v>0.20723134017298941</v>
      </c>
      <c r="L363" s="13">
        <f t="shared" si="57"/>
        <v>8.7231340172989419E-2</v>
      </c>
      <c r="M363" s="35">
        <f t="shared" si="58"/>
        <v>21051.307239712558</v>
      </c>
      <c r="N363" s="36">
        <f t="shared" si="59"/>
        <v>-4158.7806074300606</v>
      </c>
      <c r="O363" s="36">
        <f t="shared" si="60"/>
        <v>-1586.4313189855711</v>
      </c>
      <c r="P363" s="36">
        <f t="shared" si="61"/>
        <v>-4158.7806074300606</v>
      </c>
      <c r="Q363" s="37">
        <f t="shared" si="62"/>
        <v>-5745.2119264156318</v>
      </c>
    </row>
    <row r="364" spans="4:17" x14ac:dyDescent="0.25">
      <c r="D364" s="32">
        <f>'Historical Data'!A364</f>
        <v>44137</v>
      </c>
      <c r="E364" s="16">
        <f>'Historical Data'!E364</f>
        <v>1.231819349472163E-2</v>
      </c>
      <c r="F364" s="16">
        <f>'Historical Data'!F364</f>
        <v>-1.21E-2</v>
      </c>
      <c r="G364" s="17">
        <f>'Historical Data'!G364</f>
        <v>0</v>
      </c>
      <c r="H364" s="30">
        <f t="shared" si="53"/>
        <v>4501.3639560116944</v>
      </c>
      <c r="I364" s="33">
        <f t="shared" si="54"/>
        <v>0.24330000000000002</v>
      </c>
      <c r="J364" s="34">
        <f t="shared" si="55"/>
        <v>7.4999999999999997E-3</v>
      </c>
      <c r="K364" s="13">
        <f t="shared" si="56"/>
        <v>0.16146570608181507</v>
      </c>
      <c r="L364" s="13">
        <f t="shared" si="57"/>
        <v>3.9815706081815061E-2</v>
      </c>
      <c r="M364" s="35">
        <f t="shared" si="58"/>
        <v>21457.783751440409</v>
      </c>
      <c r="N364" s="36">
        <f t="shared" si="59"/>
        <v>-2878.1258225092024</v>
      </c>
      <c r="O364" s="36">
        <f t="shared" si="60"/>
        <v>-1179.9548072577199</v>
      </c>
      <c r="P364" s="36">
        <f t="shared" si="61"/>
        <v>-2878.1258225092024</v>
      </c>
      <c r="Q364" s="37">
        <f t="shared" si="62"/>
        <v>-4058.0806297669224</v>
      </c>
    </row>
    <row r="365" spans="4:17" x14ac:dyDescent="0.25">
      <c r="D365" s="32">
        <f>'Historical Data'!A365</f>
        <v>44134</v>
      </c>
      <c r="E365" s="16">
        <f>'Historical Data'!E365</f>
        <v>-1.2129506270184387E-2</v>
      </c>
      <c r="F365" s="16">
        <f>'Historical Data'!F365</f>
        <v>4.300000000000026E-3</v>
      </c>
      <c r="G365" s="17">
        <f>'Historical Data'!G365</f>
        <v>0</v>
      </c>
      <c r="H365" s="30">
        <f t="shared" si="53"/>
        <v>4392.6550587140609</v>
      </c>
      <c r="I365" s="33">
        <f t="shared" si="54"/>
        <v>0.25970000000000004</v>
      </c>
      <c r="J365" s="34">
        <f t="shared" si="55"/>
        <v>7.4999999999999997E-3</v>
      </c>
      <c r="K365" s="13">
        <f t="shared" si="56"/>
        <v>-2.9057818996807167E-2</v>
      </c>
      <c r="L365" s="13">
        <f t="shared" si="57"/>
        <v>-0.1589078189968072</v>
      </c>
      <c r="M365" s="35">
        <f t="shared" si="58"/>
        <v>22917.052721523964</v>
      </c>
      <c r="N365" s="36">
        <f t="shared" si="59"/>
        <v>2834.039360192226</v>
      </c>
      <c r="O365" s="36">
        <f t="shared" si="60"/>
        <v>279.3141628258345</v>
      </c>
      <c r="P365" s="36">
        <f t="shared" si="61"/>
        <v>2834.039360192226</v>
      </c>
      <c r="Q365" s="37">
        <f t="shared" si="62"/>
        <v>3113.3535230180605</v>
      </c>
    </row>
    <row r="366" spans="4:17" x14ac:dyDescent="0.25">
      <c r="D366" s="32">
        <f>'Historical Data'!A366</f>
        <v>44133</v>
      </c>
      <c r="E366" s="16">
        <f>'Historical Data'!E366</f>
        <v>1.1947307117329942E-2</v>
      </c>
      <c r="F366" s="16">
        <f>'Historical Data'!F366</f>
        <v>-1.9100000000000006E-2</v>
      </c>
      <c r="G366" s="17">
        <f>'Historical Data'!G366</f>
        <v>-1.0000000000000005E-4</v>
      </c>
      <c r="H366" s="30">
        <f t="shared" si="53"/>
        <v>4499.7147763548483</v>
      </c>
      <c r="I366" s="33">
        <f t="shared" si="54"/>
        <v>0.23630000000000001</v>
      </c>
      <c r="J366" s="34">
        <f t="shared" si="55"/>
        <v>7.3999999999999995E-3</v>
      </c>
      <c r="K366" s="13">
        <f t="shared" si="56"/>
        <v>0.15938394154723362</v>
      </c>
      <c r="L366" s="13">
        <f t="shared" si="57"/>
        <v>4.1233941547233616E-2</v>
      </c>
      <c r="M366" s="35">
        <f t="shared" si="58"/>
        <v>20836.094364870907</v>
      </c>
      <c r="N366" s="36">
        <f t="shared" si="59"/>
        <v>-2791.4688252437045</v>
      </c>
      <c r="O366" s="36">
        <f t="shared" si="60"/>
        <v>-1801.6441938272219</v>
      </c>
      <c r="P366" s="36">
        <f t="shared" si="61"/>
        <v>-2791.4688252437045</v>
      </c>
      <c r="Q366" s="37">
        <f t="shared" si="62"/>
        <v>-4593.1130190709264</v>
      </c>
    </row>
    <row r="367" spans="4:17" x14ac:dyDescent="0.25">
      <c r="D367" s="32">
        <f>'Historical Data'!A367</f>
        <v>44132</v>
      </c>
      <c r="E367" s="16">
        <f>'Historical Data'!E367</f>
        <v>-3.5287906850543171E-2</v>
      </c>
      <c r="F367" s="16">
        <f>'Historical Data'!F367</f>
        <v>5.0300000000000011E-2</v>
      </c>
      <c r="G367" s="17">
        <f>'Historical Data'!G367</f>
        <v>0</v>
      </c>
      <c r="H367" s="30">
        <f t="shared" si="53"/>
        <v>4289.6791462774436</v>
      </c>
      <c r="I367" s="33">
        <f t="shared" si="54"/>
        <v>0.30570000000000003</v>
      </c>
      <c r="J367" s="34">
        <f t="shared" si="55"/>
        <v>7.4999999999999997E-3</v>
      </c>
      <c r="K367" s="13">
        <f t="shared" si="56"/>
        <v>-0.15861308456662562</v>
      </c>
      <c r="L367" s="13">
        <f t="shared" si="57"/>
        <v>-0.31146308456662564</v>
      </c>
      <c r="M367" s="35">
        <f t="shared" si="58"/>
        <v>26351.629979399604</v>
      </c>
      <c r="N367" s="36">
        <f t="shared" si="59"/>
        <v>8244.9618909109558</v>
      </c>
      <c r="O367" s="36">
        <f t="shared" si="60"/>
        <v>3713.891420701475</v>
      </c>
      <c r="P367" s="36">
        <f t="shared" si="61"/>
        <v>8244.9618909109558</v>
      </c>
      <c r="Q367" s="37">
        <f t="shared" si="62"/>
        <v>11958.853311612431</v>
      </c>
    </row>
    <row r="368" spans="4:17" x14ac:dyDescent="0.25">
      <c r="D368" s="32">
        <f>'Historical Data'!A368</f>
        <v>44131</v>
      </c>
      <c r="E368" s="16">
        <f>'Historical Data'!E368</f>
        <v>-3.0256074002417144E-3</v>
      </c>
      <c r="F368" s="16">
        <f>'Historical Data'!F368</f>
        <v>6.5000000000000058E-3</v>
      </c>
      <c r="G368" s="17">
        <f>'Historical Data'!G368</f>
        <v>-1.0000000000000005E-4</v>
      </c>
      <c r="H368" s="30">
        <f t="shared" si="53"/>
        <v>4433.1363643901595</v>
      </c>
      <c r="I368" s="33">
        <f t="shared" si="54"/>
        <v>0.26190000000000002</v>
      </c>
      <c r="J368" s="34">
        <f t="shared" si="55"/>
        <v>7.3999999999999995E-3</v>
      </c>
      <c r="K368" s="13">
        <f t="shared" si="56"/>
        <v>4.2144004935072026E-2</v>
      </c>
      <c r="L368" s="13">
        <f t="shared" si="57"/>
        <v>-8.8805995064927978E-2</v>
      </c>
      <c r="M368" s="35">
        <f t="shared" si="58"/>
        <v>23201.589654689407</v>
      </c>
      <c r="N368" s="36">
        <f t="shared" si="59"/>
        <v>706.92823514598422</v>
      </c>
      <c r="O368" s="36">
        <f t="shared" si="60"/>
        <v>563.85109599127827</v>
      </c>
      <c r="P368" s="36">
        <f t="shared" si="61"/>
        <v>706.92823514598422</v>
      </c>
      <c r="Q368" s="37">
        <f t="shared" si="62"/>
        <v>1270.7793311372625</v>
      </c>
    </row>
    <row r="369" spans="4:17" x14ac:dyDescent="0.25">
      <c r="D369" s="32">
        <f>'Historical Data'!A369</f>
        <v>44130</v>
      </c>
      <c r="E369" s="16">
        <f>'Historical Data'!E369</f>
        <v>-1.8589538262648642E-2</v>
      </c>
      <c r="F369" s="16">
        <f>'Historical Data'!F369</f>
        <v>3.0799999999999994E-2</v>
      </c>
      <c r="G369" s="17">
        <f>'Historical Data'!G369</f>
        <v>1.0000000000000005E-4</v>
      </c>
      <c r="H369" s="30">
        <f t="shared" si="53"/>
        <v>4363.9299450566896</v>
      </c>
      <c r="I369" s="33">
        <f t="shared" si="54"/>
        <v>0.28620000000000001</v>
      </c>
      <c r="J369" s="34">
        <f t="shared" si="55"/>
        <v>7.6E-3</v>
      </c>
      <c r="K369" s="13">
        <f t="shared" si="56"/>
        <v>-5.940384604854667E-2</v>
      </c>
      <c r="L369" s="13">
        <f t="shared" si="57"/>
        <v>-0.20250384604854668</v>
      </c>
      <c r="M369" s="35">
        <f t="shared" si="58"/>
        <v>25151.821870174899</v>
      </c>
      <c r="N369" s="36">
        <f t="shared" si="59"/>
        <v>4343.4153007238929</v>
      </c>
      <c r="O369" s="36">
        <f t="shared" si="60"/>
        <v>2514.0833114767702</v>
      </c>
      <c r="P369" s="36">
        <f t="shared" si="61"/>
        <v>4343.4153007238929</v>
      </c>
      <c r="Q369" s="37">
        <f t="shared" si="62"/>
        <v>6857.498612200663</v>
      </c>
    </row>
    <row r="370" spans="4:17" x14ac:dyDescent="0.25">
      <c r="D370" s="32">
        <f>'Historical Data'!A370</f>
        <v>44127</v>
      </c>
      <c r="E370" s="16">
        <f>'Historical Data'!E370</f>
        <v>3.4457896215134287E-3</v>
      </c>
      <c r="F370" s="16">
        <f>'Historical Data'!F370</f>
        <v>-3.0999999999999917E-3</v>
      </c>
      <c r="G370" s="17">
        <f>'Historical Data'!G370</f>
        <v>1.0000000000000005E-4</v>
      </c>
      <c r="H370" s="30">
        <f t="shared" si="53"/>
        <v>4461.9120136731253</v>
      </c>
      <c r="I370" s="33">
        <f t="shared" si="54"/>
        <v>0.25230000000000002</v>
      </c>
      <c r="J370" s="34">
        <f t="shared" si="55"/>
        <v>7.6E-3</v>
      </c>
      <c r="K370" s="13">
        <f t="shared" si="56"/>
        <v>9.0541242498056271E-2</v>
      </c>
      <c r="L370" s="13">
        <f t="shared" si="57"/>
        <v>-3.5608757501943741E-2</v>
      </c>
      <c r="M370" s="35">
        <f t="shared" si="58"/>
        <v>22360.309794312798</v>
      </c>
      <c r="N370" s="36">
        <f t="shared" si="59"/>
        <v>-805.10312594630523</v>
      </c>
      <c r="O370" s="36">
        <f t="shared" si="60"/>
        <v>-277.42876438533131</v>
      </c>
      <c r="P370" s="36">
        <f t="shared" si="61"/>
        <v>-805.10312594630523</v>
      </c>
      <c r="Q370" s="37">
        <f t="shared" si="62"/>
        <v>-1082.5318903316365</v>
      </c>
    </row>
    <row r="371" spans="4:17" x14ac:dyDescent="0.25">
      <c r="D371" s="32">
        <f>'Historical Data'!A371</f>
        <v>44126</v>
      </c>
      <c r="E371" s="16">
        <f>'Historical Data'!E371</f>
        <v>5.2189453829942778E-3</v>
      </c>
      <c r="F371" s="16">
        <f>'Historical Data'!F371</f>
        <v>-3.0999999999999917E-3</v>
      </c>
      <c r="G371" s="17">
        <f>'Historical Data'!G371</f>
        <v>-1.0000000000000005E-4</v>
      </c>
      <c r="H371" s="30">
        <f t="shared" si="53"/>
        <v>4469.7965103505685</v>
      </c>
      <c r="I371" s="33">
        <f t="shared" si="54"/>
        <v>0.25230000000000002</v>
      </c>
      <c r="J371" s="34">
        <f t="shared" si="55"/>
        <v>7.3999999999999995E-3</v>
      </c>
      <c r="K371" s="13">
        <f t="shared" si="56"/>
        <v>0.10414019133037178</v>
      </c>
      <c r="L371" s="13">
        <f t="shared" si="57"/>
        <v>-2.2009808669628234E-2</v>
      </c>
      <c r="M371" s="35">
        <f t="shared" si="58"/>
        <v>22339.048143216634</v>
      </c>
      <c r="N371" s="36">
        <f t="shared" si="59"/>
        <v>-1219.3980780946149</v>
      </c>
      <c r="O371" s="36">
        <f t="shared" si="60"/>
        <v>-298.69041548149471</v>
      </c>
      <c r="P371" s="36">
        <f t="shared" si="61"/>
        <v>-1219.3980780946149</v>
      </c>
      <c r="Q371" s="37">
        <f t="shared" si="62"/>
        <v>-1518.0884935761096</v>
      </c>
    </row>
    <row r="372" spans="4:17" x14ac:dyDescent="0.25">
      <c r="D372" s="32">
        <f>'Historical Data'!A372</f>
        <v>44125</v>
      </c>
      <c r="E372" s="16">
        <f>'Historical Data'!E372</f>
        <v>-2.1956829851994542E-3</v>
      </c>
      <c r="F372" s="16">
        <f>'Historical Data'!F372</f>
        <v>-5.0000000000000044E-3</v>
      </c>
      <c r="G372" s="17">
        <f>'Historical Data'!G372</f>
        <v>0</v>
      </c>
      <c r="H372" s="30">
        <f t="shared" si="53"/>
        <v>4436.8266979948421</v>
      </c>
      <c r="I372" s="33">
        <f t="shared" si="54"/>
        <v>0.25040000000000001</v>
      </c>
      <c r="J372" s="34">
        <f t="shared" si="55"/>
        <v>7.4999999999999997E-3</v>
      </c>
      <c r="K372" s="13">
        <f t="shared" si="56"/>
        <v>4.5043314445799676E-2</v>
      </c>
      <c r="L372" s="13">
        <f t="shared" si="57"/>
        <v>-8.015668555420033E-2</v>
      </c>
      <c r="M372" s="35">
        <f t="shared" si="58"/>
        <v>22191.724948220963</v>
      </c>
      <c r="N372" s="36">
        <f t="shared" si="59"/>
        <v>513.01774894626578</v>
      </c>
      <c r="O372" s="36">
        <f t="shared" si="60"/>
        <v>-446.01361047716637</v>
      </c>
      <c r="P372" s="36">
        <f t="shared" si="61"/>
        <v>513.01774894626578</v>
      </c>
      <c r="Q372" s="37">
        <f t="shared" si="62"/>
        <v>67.004138469099416</v>
      </c>
    </row>
    <row r="373" spans="4:17" x14ac:dyDescent="0.25">
      <c r="D373" s="32">
        <f>'Historical Data'!A373</f>
        <v>44124</v>
      </c>
      <c r="E373" s="16">
        <f>'Historical Data'!E373</f>
        <v>4.7272769717412455E-3</v>
      </c>
      <c r="F373" s="16">
        <f>'Historical Data'!F373</f>
        <v>-2.9000000000000137E-3</v>
      </c>
      <c r="G373" s="17">
        <f>'Historical Data'!G373</f>
        <v>-1.0000000000000005E-4</v>
      </c>
      <c r="H373" s="30">
        <f t="shared" si="53"/>
        <v>4467.6102625097747</v>
      </c>
      <c r="I373" s="33">
        <f t="shared" si="54"/>
        <v>0.2525</v>
      </c>
      <c r="J373" s="34">
        <f t="shared" si="55"/>
        <v>7.3999999999999995E-3</v>
      </c>
      <c r="K373" s="13">
        <f t="shared" si="56"/>
        <v>0.1002825325726549</v>
      </c>
      <c r="L373" s="13">
        <f t="shared" si="57"/>
        <v>-2.5967467427345098E-2</v>
      </c>
      <c r="M373" s="35">
        <f t="shared" si="58"/>
        <v>22360.168299406498</v>
      </c>
      <c r="N373" s="36">
        <f t="shared" si="59"/>
        <v>-1104.5205555791617</v>
      </c>
      <c r="O373" s="36">
        <f t="shared" si="60"/>
        <v>-277.57025929163137</v>
      </c>
      <c r="P373" s="36">
        <f t="shared" si="61"/>
        <v>-1104.5205555791617</v>
      </c>
      <c r="Q373" s="37">
        <f t="shared" si="62"/>
        <v>-1382.0908148707931</v>
      </c>
    </row>
    <row r="374" spans="4:17" x14ac:dyDescent="0.25">
      <c r="D374" s="32">
        <f>'Historical Data'!A374</f>
        <v>44123</v>
      </c>
      <c r="E374" s="16">
        <f>'Historical Data'!E374</f>
        <v>-1.6329822808936134E-2</v>
      </c>
      <c r="F374" s="16">
        <f>'Historical Data'!F374</f>
        <v>1.1899999999999966E-2</v>
      </c>
      <c r="G374" s="17">
        <f>'Historical Data'!G374</f>
        <v>0</v>
      </c>
      <c r="H374" s="30">
        <f t="shared" si="53"/>
        <v>4373.9779731960125</v>
      </c>
      <c r="I374" s="33">
        <f t="shared" si="54"/>
        <v>0.26729999999999998</v>
      </c>
      <c r="J374" s="34">
        <f t="shared" si="55"/>
        <v>7.4999999999999997E-3</v>
      </c>
      <c r="K374" s="13">
        <f t="shared" si="56"/>
        <v>-5.6367098006978034E-2</v>
      </c>
      <c r="L374" s="13">
        <f t="shared" si="57"/>
        <v>-0.19001709800697802</v>
      </c>
      <c r="M374" s="35">
        <f t="shared" si="58"/>
        <v>23512.152771323279</v>
      </c>
      <c r="N374" s="36">
        <f t="shared" si="59"/>
        <v>3815.4364699286525</v>
      </c>
      <c r="O374" s="36">
        <f t="shared" si="60"/>
        <v>874.41421262514996</v>
      </c>
      <c r="P374" s="36">
        <f t="shared" si="61"/>
        <v>3815.4364699286525</v>
      </c>
      <c r="Q374" s="37">
        <f t="shared" si="62"/>
        <v>4689.8506825538025</v>
      </c>
    </row>
    <row r="375" spans="4:17" x14ac:dyDescent="0.25">
      <c r="D375" s="32">
        <f>'Historical Data'!A375</f>
        <v>44120</v>
      </c>
      <c r="E375" s="16">
        <f>'Historical Data'!E375</f>
        <v>1.3492797142955482E-4</v>
      </c>
      <c r="F375" s="16">
        <f>'Historical Data'!F375</f>
        <v>4.9000000000000155E-3</v>
      </c>
      <c r="G375" s="17">
        <f>'Historical Data'!G375</f>
        <v>0</v>
      </c>
      <c r="H375" s="30">
        <f t="shared" si="53"/>
        <v>4447.1899693684791</v>
      </c>
      <c r="I375" s="33">
        <f t="shared" si="54"/>
        <v>0.26030000000000003</v>
      </c>
      <c r="J375" s="34">
        <f t="shared" si="55"/>
        <v>7.4999999999999997E-3</v>
      </c>
      <c r="K375" s="13">
        <f t="shared" si="56"/>
        <v>6.6111641332843724E-2</v>
      </c>
      <c r="L375" s="13">
        <f t="shared" si="57"/>
        <v>-6.4038358667156292E-2</v>
      </c>
      <c r="M375" s="35">
        <f t="shared" si="58"/>
        <v>23071.43761537518</v>
      </c>
      <c r="N375" s="36">
        <f t="shared" si="59"/>
        <v>-31.525700494705234</v>
      </c>
      <c r="O375" s="36">
        <f t="shared" si="60"/>
        <v>433.69905667705098</v>
      </c>
      <c r="P375" s="36">
        <f t="shared" si="61"/>
        <v>-31.525700494705234</v>
      </c>
      <c r="Q375" s="37">
        <f t="shared" si="62"/>
        <v>402.17335618234574</v>
      </c>
    </row>
    <row r="376" spans="4:17" x14ac:dyDescent="0.25">
      <c r="D376" s="32">
        <f>'Historical Data'!A376</f>
        <v>44119</v>
      </c>
      <c r="E376" s="16">
        <f>'Historical Data'!E376</f>
        <v>-1.5278028589691406E-3</v>
      </c>
      <c r="F376" s="16">
        <f>'Historical Data'!F376</f>
        <v>4.8000000000000265E-3</v>
      </c>
      <c r="G376" s="17">
        <f>'Historical Data'!G376</f>
        <v>-9.9999999999999829E-5</v>
      </c>
      <c r="H376" s="30">
        <f t="shared" si="53"/>
        <v>4439.7964870853366</v>
      </c>
      <c r="I376" s="33">
        <f t="shared" si="54"/>
        <v>0.26020000000000004</v>
      </c>
      <c r="J376" s="34">
        <f t="shared" si="55"/>
        <v>7.4000000000000003E-3</v>
      </c>
      <c r="K376" s="13">
        <f t="shared" si="56"/>
        <v>5.3105563875143418E-2</v>
      </c>
      <c r="L376" s="13">
        <f t="shared" si="57"/>
        <v>-7.6994436124856597E-2</v>
      </c>
      <c r="M376" s="35">
        <f t="shared" si="58"/>
        <v>23055.739113994379</v>
      </c>
      <c r="N376" s="36">
        <f t="shared" si="59"/>
        <v>356.96864657846163</v>
      </c>
      <c r="O376" s="36">
        <f t="shared" si="60"/>
        <v>418.00055529625024</v>
      </c>
      <c r="P376" s="36">
        <f t="shared" si="61"/>
        <v>356.96864657846163</v>
      </c>
      <c r="Q376" s="37">
        <f t="shared" si="62"/>
        <v>774.96920187471187</v>
      </c>
    </row>
    <row r="377" spans="4:17" x14ac:dyDescent="0.25">
      <c r="D377" s="32">
        <f>'Historical Data'!A377</f>
        <v>44118</v>
      </c>
      <c r="E377" s="16">
        <f>'Historical Data'!E377</f>
        <v>-6.623138843883547E-3</v>
      </c>
      <c r="F377" s="16">
        <f>'Historical Data'!F377</f>
        <v>-1.0999999999999899E-3</v>
      </c>
      <c r="G377" s="17">
        <f>'Historical Data'!G377</f>
        <v>9.9999999999999829E-5</v>
      </c>
      <c r="H377" s="30">
        <f t="shared" si="53"/>
        <v>4417.1396170481758</v>
      </c>
      <c r="I377" s="33">
        <f t="shared" si="54"/>
        <v>0.25430000000000003</v>
      </c>
      <c r="J377" s="34">
        <f t="shared" si="55"/>
        <v>7.5999999999999991E-3</v>
      </c>
      <c r="K377" s="13">
        <f t="shared" si="56"/>
        <v>1.150917888288773E-2</v>
      </c>
      <c r="L377" s="13">
        <f t="shared" si="57"/>
        <v>-0.11564082111711228</v>
      </c>
      <c r="M377" s="35">
        <f t="shared" si="58"/>
        <v>22514.926550063934</v>
      </c>
      <c r="N377" s="36">
        <f t="shared" si="59"/>
        <v>1547.4855903841089</v>
      </c>
      <c r="O377" s="36">
        <f t="shared" si="60"/>
        <v>-122.81200863419508</v>
      </c>
      <c r="P377" s="36">
        <f t="shared" si="61"/>
        <v>1547.4855903841089</v>
      </c>
      <c r="Q377" s="37">
        <f t="shared" si="62"/>
        <v>1424.6735817499139</v>
      </c>
    </row>
    <row r="378" spans="4:17" x14ac:dyDescent="0.25">
      <c r="D378" s="32">
        <f>'Historical Data'!A378</f>
        <v>44117</v>
      </c>
      <c r="E378" s="16">
        <f>'Historical Data'!E378</f>
        <v>1.0008253933559974E-2</v>
      </c>
      <c r="F378" s="16">
        <f>'Historical Data'!F378</f>
        <v>6.9999999999997842E-4</v>
      </c>
      <c r="G378" s="17">
        <f>'Historical Data'!G378</f>
        <v>1.0000000000000005E-4</v>
      </c>
      <c r="H378" s="30">
        <f t="shared" si="53"/>
        <v>4491.0926018584287</v>
      </c>
      <c r="I378" s="33">
        <f t="shared" si="54"/>
        <v>0.25609999999999999</v>
      </c>
      <c r="J378" s="34">
        <f t="shared" si="55"/>
        <v>7.6E-3</v>
      </c>
      <c r="K378" s="13">
        <f t="shared" si="56"/>
        <v>0.14199066209466182</v>
      </c>
      <c r="L378" s="13">
        <f t="shared" si="57"/>
        <v>1.3940662094661826E-2</v>
      </c>
      <c r="M378" s="35">
        <f t="shared" si="58"/>
        <v>22636.526386780042</v>
      </c>
      <c r="N378" s="36">
        <f t="shared" si="59"/>
        <v>-2338.4122109099408</v>
      </c>
      <c r="O378" s="36">
        <f t="shared" si="60"/>
        <v>-1.212171918086824</v>
      </c>
      <c r="P378" s="36">
        <f t="shared" si="61"/>
        <v>-2338.4122109099408</v>
      </c>
      <c r="Q378" s="37">
        <f t="shared" si="62"/>
        <v>-2339.6243828280276</v>
      </c>
    </row>
    <row r="379" spans="4:17" x14ac:dyDescent="0.25">
      <c r="D379" s="32">
        <f>'Historical Data'!A379</f>
        <v>44113</v>
      </c>
      <c r="E379" s="16">
        <f>'Historical Data'!E379</f>
        <v>8.7906859346125188E-3</v>
      </c>
      <c r="F379" s="16">
        <f>'Historical Data'!F379</f>
        <v>-1.21E-2</v>
      </c>
      <c r="G379" s="17">
        <f>'Historical Data'!G379</f>
        <v>1.0000000000000005E-4</v>
      </c>
      <c r="H379" s="30">
        <f t="shared" si="53"/>
        <v>4485.6785761699884</v>
      </c>
      <c r="I379" s="33">
        <f t="shared" si="54"/>
        <v>0.24330000000000002</v>
      </c>
      <c r="J379" s="34">
        <f t="shared" si="55"/>
        <v>7.6E-3</v>
      </c>
      <c r="K379" s="13">
        <f t="shared" si="56"/>
        <v>0.13297685211137433</v>
      </c>
      <c r="L379" s="13">
        <f t="shared" si="57"/>
        <v>1.1326852111374325E-2</v>
      </c>
      <c r="M379" s="35">
        <f t="shared" si="58"/>
        <v>21516.206648324667</v>
      </c>
      <c r="N379" s="36">
        <f t="shared" si="59"/>
        <v>-2053.9294334691076</v>
      </c>
      <c r="O379" s="36">
        <f t="shared" si="60"/>
        <v>-1121.5319103734619</v>
      </c>
      <c r="P379" s="36">
        <f t="shared" si="61"/>
        <v>-2053.9294334691076</v>
      </c>
      <c r="Q379" s="37">
        <f t="shared" si="62"/>
        <v>-3175.4613438425695</v>
      </c>
    </row>
    <row r="380" spans="4:17" x14ac:dyDescent="0.25">
      <c r="D380" s="32">
        <f>'Historical Data'!A380</f>
        <v>44112</v>
      </c>
      <c r="E380" s="16">
        <f>'Historical Data'!E380</f>
        <v>8.0071356504700653E-3</v>
      </c>
      <c r="F380" s="16">
        <f>'Historical Data'!F380</f>
        <v>-1.21E-2</v>
      </c>
      <c r="G380" s="17">
        <f>'Historical Data'!G380</f>
        <v>-1.0000000000000005E-4</v>
      </c>
      <c r="H380" s="30">
        <f t="shared" si="53"/>
        <v>4482.1944493120236</v>
      </c>
      <c r="I380" s="33">
        <f t="shared" si="54"/>
        <v>0.24330000000000002</v>
      </c>
      <c r="J380" s="34">
        <f t="shared" si="55"/>
        <v>7.3999999999999995E-3</v>
      </c>
      <c r="K380" s="13">
        <f t="shared" si="56"/>
        <v>0.1261784619189821</v>
      </c>
      <c r="L380" s="13">
        <f t="shared" si="57"/>
        <v>4.5284619189820963E-3</v>
      </c>
      <c r="M380" s="35">
        <f t="shared" si="58"/>
        <v>21515.064023044717</v>
      </c>
      <c r="N380" s="36">
        <f t="shared" si="59"/>
        <v>-1870.8541873308714</v>
      </c>
      <c r="O380" s="36">
        <f t="shared" si="60"/>
        <v>-1122.674535653412</v>
      </c>
      <c r="P380" s="36">
        <f t="shared" si="61"/>
        <v>-1870.8541873308714</v>
      </c>
      <c r="Q380" s="37">
        <f t="shared" si="62"/>
        <v>-2993.5287229842834</v>
      </c>
    </row>
    <row r="381" spans="4:17" x14ac:dyDescent="0.25">
      <c r="D381" s="32">
        <f>'Historical Data'!A381</f>
        <v>44111</v>
      </c>
      <c r="E381" s="16">
        <f>'Historical Data'!E381</f>
        <v>1.740579300495404E-2</v>
      </c>
      <c r="F381" s="16">
        <f>'Historical Data'!F381</f>
        <v>-1.1799999999999977E-2</v>
      </c>
      <c r="G381" s="17">
        <f>'Historical Data'!G381</f>
        <v>0</v>
      </c>
      <c r="H381" s="30">
        <f t="shared" si="53"/>
        <v>4523.9864251178988</v>
      </c>
      <c r="I381" s="33">
        <f t="shared" si="54"/>
        <v>0.24360000000000004</v>
      </c>
      <c r="J381" s="34">
        <f t="shared" si="55"/>
        <v>7.4999999999999997E-3</v>
      </c>
      <c r="K381" s="13">
        <f t="shared" si="56"/>
        <v>0.20257526536025977</v>
      </c>
      <c r="L381" s="13">
        <f t="shared" si="57"/>
        <v>8.0775265360259751E-2</v>
      </c>
      <c r="M381" s="35">
        <f t="shared" si="58"/>
        <v>21377.793957575977</v>
      </c>
      <c r="N381" s="36">
        <f t="shared" si="59"/>
        <v>-4066.8351516214316</v>
      </c>
      <c r="O381" s="36">
        <f t="shared" si="60"/>
        <v>-1259.9446011221517</v>
      </c>
      <c r="P381" s="36">
        <f t="shared" si="61"/>
        <v>-4066.8351516214316</v>
      </c>
      <c r="Q381" s="37">
        <f t="shared" si="62"/>
        <v>-5326.7797527435832</v>
      </c>
    </row>
    <row r="382" spans="4:17" x14ac:dyDescent="0.25">
      <c r="D382" s="32">
        <f>'Historical Data'!A382</f>
        <v>44110</v>
      </c>
      <c r="E382" s="16">
        <f>'Historical Data'!E382</f>
        <v>-1.3988024514247743E-2</v>
      </c>
      <c r="F382" s="16">
        <f>'Historical Data'!F382</f>
        <v>5.9999999999999498E-3</v>
      </c>
      <c r="G382" s="17">
        <f>'Historical Data'!G382</f>
        <v>0</v>
      </c>
      <c r="H382" s="30">
        <f t="shared" si="53"/>
        <v>4384.3909900751914</v>
      </c>
      <c r="I382" s="33">
        <f t="shared" si="54"/>
        <v>0.26139999999999997</v>
      </c>
      <c r="J382" s="34">
        <f t="shared" si="55"/>
        <v>7.4999999999999997E-3</v>
      </c>
      <c r="K382" s="13">
        <f t="shared" si="56"/>
        <v>-4.2429486841487792E-2</v>
      </c>
      <c r="L382" s="13">
        <f t="shared" si="57"/>
        <v>-0.17312948684148777</v>
      </c>
      <c r="M382" s="35">
        <f t="shared" si="58"/>
        <v>23034.820169856219</v>
      </c>
      <c r="N382" s="36">
        <f t="shared" si="59"/>
        <v>3268.2791171935387</v>
      </c>
      <c r="O382" s="36">
        <f t="shared" si="60"/>
        <v>397.0816111580898</v>
      </c>
      <c r="P382" s="36">
        <f t="shared" si="61"/>
        <v>3268.2791171935387</v>
      </c>
      <c r="Q382" s="37">
        <f t="shared" si="62"/>
        <v>3665.3607283516285</v>
      </c>
    </row>
    <row r="383" spans="4:17" x14ac:dyDescent="0.25">
      <c r="D383" s="32">
        <f>'Historical Data'!A383</f>
        <v>44109</v>
      </c>
      <c r="E383" s="16">
        <f>'Historical Data'!E383</f>
        <v>1.7975534875942278E-2</v>
      </c>
      <c r="F383" s="16">
        <f>'Historical Data'!F383</f>
        <v>-1.1099999999999999E-2</v>
      </c>
      <c r="G383" s="17">
        <f>'Historical Data'!G383</f>
        <v>1.0000000000000005E-4</v>
      </c>
      <c r="H383" s="30">
        <f t="shared" si="53"/>
        <v>4526.5198336240164</v>
      </c>
      <c r="I383" s="33">
        <f t="shared" si="54"/>
        <v>0.24430000000000002</v>
      </c>
      <c r="J383" s="34">
        <f t="shared" si="55"/>
        <v>7.6E-3</v>
      </c>
      <c r="K383" s="13">
        <f t="shared" si="56"/>
        <v>0.20713218625606092</v>
      </c>
      <c r="L383" s="13">
        <f t="shared" si="57"/>
        <v>8.498218625606091E-2</v>
      </c>
      <c r="M383" s="35">
        <f t="shared" si="58"/>
        <v>21431.589868708124</v>
      </c>
      <c r="N383" s="36">
        <f t="shared" si="59"/>
        <v>-4199.9544106879912</v>
      </c>
      <c r="O383" s="36">
        <f t="shared" si="60"/>
        <v>-1206.1486899900046</v>
      </c>
      <c r="P383" s="36">
        <f t="shared" si="61"/>
        <v>-4199.9544106879912</v>
      </c>
      <c r="Q383" s="37">
        <f t="shared" si="62"/>
        <v>-5406.1031006779958</v>
      </c>
    </row>
    <row r="384" spans="4:17" x14ac:dyDescent="0.25">
      <c r="D384" s="32">
        <f>'Historical Data'!A384</f>
        <v>44106</v>
      </c>
      <c r="E384" s="16">
        <f>'Historical Data'!E384</f>
        <v>-9.571699006152401E-3</v>
      </c>
      <c r="F384" s="16">
        <f>'Historical Data'!F384</f>
        <v>6.7000000000000393E-3</v>
      </c>
      <c r="G384" s="17">
        <f>'Historical Data'!G384</f>
        <v>0</v>
      </c>
      <c r="H384" s="30">
        <f t="shared" si="53"/>
        <v>4404.0285789162326</v>
      </c>
      <c r="I384" s="33">
        <f t="shared" si="54"/>
        <v>0.26210000000000006</v>
      </c>
      <c r="J384" s="34">
        <f t="shared" si="55"/>
        <v>7.4999999999999997E-3</v>
      </c>
      <c r="K384" s="13">
        <f t="shared" si="56"/>
        <v>-7.8653253962778519E-3</v>
      </c>
      <c r="L384" s="13">
        <f t="shared" si="57"/>
        <v>-0.13891532539627788</v>
      </c>
      <c r="M384" s="35">
        <f t="shared" si="58"/>
        <v>23168.375254394665</v>
      </c>
      <c r="N384" s="36">
        <f t="shared" si="59"/>
        <v>2236.4118640202796</v>
      </c>
      <c r="O384" s="36">
        <f t="shared" si="60"/>
        <v>530.63669569653575</v>
      </c>
      <c r="P384" s="36">
        <f t="shared" si="61"/>
        <v>2236.4118640202796</v>
      </c>
      <c r="Q384" s="37">
        <f t="shared" si="62"/>
        <v>2767.0485597168154</v>
      </c>
    </row>
    <row r="385" spans="4:17" x14ac:dyDescent="0.25">
      <c r="D385" s="32">
        <f>'Historical Data'!A385</f>
        <v>44105</v>
      </c>
      <c r="E385" s="16">
        <f>'Historical Data'!E385</f>
        <v>5.2928932500744263E-3</v>
      </c>
      <c r="F385" s="16">
        <f>'Historical Data'!F385</f>
        <v>7.999999999999674E-4</v>
      </c>
      <c r="G385" s="17">
        <f>'Historical Data'!G385</f>
        <v>-1.0000000000000005E-4</v>
      </c>
      <c r="H385" s="30">
        <f t="shared" si="53"/>
        <v>4470.1253261968486</v>
      </c>
      <c r="I385" s="33">
        <f t="shared" si="54"/>
        <v>0.25619999999999998</v>
      </c>
      <c r="J385" s="34">
        <f t="shared" si="55"/>
        <v>7.3999999999999995E-3</v>
      </c>
      <c r="K385" s="13">
        <f t="shared" si="56"/>
        <v>0.10506432569494752</v>
      </c>
      <c r="L385" s="13">
        <f t="shared" si="57"/>
        <v>-2.3035674305052475E-2</v>
      </c>
      <c r="M385" s="35">
        <f t="shared" si="58"/>
        <v>22684.029003012394</v>
      </c>
      <c r="N385" s="36">
        <f t="shared" si="59"/>
        <v>-1236.6758766495623</v>
      </c>
      <c r="O385" s="36">
        <f t="shared" si="60"/>
        <v>46.290444314265187</v>
      </c>
      <c r="P385" s="36">
        <f t="shared" si="61"/>
        <v>-1236.6758766495623</v>
      </c>
      <c r="Q385" s="37">
        <f t="shared" si="62"/>
        <v>-1190.3854323352971</v>
      </c>
    </row>
    <row r="386" spans="4:17" x14ac:dyDescent="0.25">
      <c r="D386" s="32">
        <f>'Historical Data'!A386</f>
        <v>44104</v>
      </c>
      <c r="E386" s="16">
        <f>'Historical Data'!E386</f>
        <v>8.2537093722925281E-3</v>
      </c>
      <c r="F386" s="16">
        <f>'Historical Data'!F386</f>
        <v>5.5000000000000049E-3</v>
      </c>
      <c r="G386" s="17">
        <f>'Historical Data'!G386</f>
        <v>1.0000000000000005E-4</v>
      </c>
      <c r="H386" s="30">
        <f t="shared" si="53"/>
        <v>4483.2908615577426</v>
      </c>
      <c r="I386" s="33">
        <f t="shared" si="54"/>
        <v>0.26090000000000002</v>
      </c>
      <c r="J386" s="34">
        <f t="shared" si="55"/>
        <v>7.6E-3</v>
      </c>
      <c r="K386" s="13">
        <f t="shared" si="56"/>
        <v>0.12842801866575287</v>
      </c>
      <c r="L386" s="13">
        <f t="shared" si="57"/>
        <v>-2.021981334247136E-3</v>
      </c>
      <c r="M386" s="35">
        <f t="shared" si="58"/>
        <v>23084.028856063967</v>
      </c>
      <c r="N386" s="36">
        <f t="shared" si="59"/>
        <v>-1928.4657353418588</v>
      </c>
      <c r="O386" s="36">
        <f t="shared" si="60"/>
        <v>446.29029736583834</v>
      </c>
      <c r="P386" s="36">
        <f t="shared" si="61"/>
        <v>-1928.4657353418588</v>
      </c>
      <c r="Q386" s="37">
        <f t="shared" si="62"/>
        <v>-1482.1754379760205</v>
      </c>
    </row>
    <row r="387" spans="4:17" x14ac:dyDescent="0.25">
      <c r="D387" s="32">
        <f>'Historical Data'!A387</f>
        <v>44103</v>
      </c>
      <c r="E387" s="16">
        <f>'Historical Data'!E387</f>
        <v>-4.8126268051080778E-3</v>
      </c>
      <c r="F387" s="16">
        <f>'Historical Data'!F387</f>
        <v>-6.4999999999990066E-3</v>
      </c>
      <c r="G387" s="17">
        <f>'Historical Data'!G387</f>
        <v>-2.0000000000000009E-4</v>
      </c>
      <c r="H387" s="30">
        <f t="shared" ref="H387:H450" si="63">$B$3 * (1 + E387)</f>
        <v>4425.1902217746747</v>
      </c>
      <c r="I387" s="33">
        <f t="shared" ref="I387:I450" si="64">$B$6 +F387</f>
        <v>0.24890000000000101</v>
      </c>
      <c r="J387" s="34">
        <f t="shared" ref="J387:J450" si="65">$B$5 + G387</f>
        <v>7.2999999999999992E-3</v>
      </c>
      <c r="K387" s="13">
        <f t="shared" ref="K387:K450" si="66">(LN(H387/$B$4) + ((J387 - $B$8) + 0.5*I387^2)*$B$7) / (I387 * SQRT($B$7))</f>
        <v>2.3058710053765752E-2</v>
      </c>
      <c r="L387" s="13">
        <f t="shared" ref="L387:L450" si="67">K387 - I387*SQRT($B$7)</f>
        <v>-0.10139128994623475</v>
      </c>
      <c r="M387" s="35">
        <f t="shared" ref="M387:M450" si="68">($B$3*EXP(-$B$8*$B$7)*_xlfn.NORM.DIST(K387, 0, 1, 1) - $B$4*EXP(-J387*$B$7)*_xlfn.NORM.DIST(L387, 0, 1, 1)) * $B$2</f>
        <v>22035.242352502632</v>
      </c>
      <c r="N387" s="36">
        <f t="shared" ref="N387:N450" si="69">$B$18 + $B$17*H387</f>
        <v>1124.4624049635895</v>
      </c>
      <c r="O387" s="36">
        <f t="shared" ref="O387:O450" si="70">M387-$B$13</f>
        <v>-602.49620619549751</v>
      </c>
      <c r="P387" s="36">
        <f t="shared" ref="P387:P450" si="71">N387-$B$19</f>
        <v>1124.4624049635895</v>
      </c>
      <c r="Q387" s="37">
        <f t="shared" ref="Q387:Q450" si="72">O387+P387</f>
        <v>521.966198768092</v>
      </c>
    </row>
    <row r="388" spans="4:17" x14ac:dyDescent="0.25">
      <c r="D388" s="32">
        <f>'Historical Data'!A388</f>
        <v>44102</v>
      </c>
      <c r="E388" s="16">
        <f>'Historical Data'!E388</f>
        <v>1.6110548559024496E-2</v>
      </c>
      <c r="F388" s="16">
        <f>'Historical Data'!F388</f>
        <v>-2.9000000000009574E-3</v>
      </c>
      <c r="G388" s="17">
        <f>'Historical Data'!G388</f>
        <v>1.0000000000000005E-4</v>
      </c>
      <c r="H388" s="30">
        <f t="shared" si="63"/>
        <v>4518.2270041170732</v>
      </c>
      <c r="I388" s="33">
        <f t="shared" si="64"/>
        <v>0.25249999999999906</v>
      </c>
      <c r="J388" s="34">
        <f t="shared" si="65"/>
        <v>7.6E-3</v>
      </c>
      <c r="K388" s="13">
        <f t="shared" si="66"/>
        <v>0.189914313853497</v>
      </c>
      <c r="L388" s="13">
        <f t="shared" si="67"/>
        <v>6.3664313853497467E-2</v>
      </c>
      <c r="M388" s="35">
        <f t="shared" si="68"/>
        <v>22207.940925069033</v>
      </c>
      <c r="N388" s="36">
        <f t="shared" si="69"/>
        <v>-3764.2033990118653</v>
      </c>
      <c r="O388" s="36">
        <f t="shared" si="70"/>
        <v>-429.7976336290958</v>
      </c>
      <c r="P388" s="36">
        <f t="shared" si="71"/>
        <v>-3764.2033990118653</v>
      </c>
      <c r="Q388" s="37">
        <f t="shared" si="72"/>
        <v>-4194.0010326409611</v>
      </c>
    </row>
    <row r="389" spans="4:17" x14ac:dyDescent="0.25">
      <c r="D389" s="32">
        <f>'Historical Data'!A389</f>
        <v>44099</v>
      </c>
      <c r="E389" s="16">
        <f>'Historical Data'!E389</f>
        <v>1.5976763311659203E-2</v>
      </c>
      <c r="F389" s="16">
        <f>'Historical Data'!F389</f>
        <v>-1.0300000000000031E-2</v>
      </c>
      <c r="G389" s="17">
        <f>'Historical Data'!G389</f>
        <v>0</v>
      </c>
      <c r="H389" s="30">
        <f t="shared" si="63"/>
        <v>4517.6321159739909</v>
      </c>
      <c r="I389" s="33">
        <f t="shared" si="64"/>
        <v>0.24509999999999998</v>
      </c>
      <c r="J389" s="34">
        <f t="shared" si="65"/>
        <v>7.4999999999999997E-3</v>
      </c>
      <c r="K389" s="13">
        <f t="shared" si="66"/>
        <v>0.19061386689930321</v>
      </c>
      <c r="L389" s="13">
        <f t="shared" si="67"/>
        <v>6.8063866899303216E-2</v>
      </c>
      <c r="M389" s="35">
        <f t="shared" si="68"/>
        <v>21545.211150811156</v>
      </c>
      <c r="N389" s="36">
        <f t="shared" si="69"/>
        <v>-3732.9446941313217</v>
      </c>
      <c r="O389" s="36">
        <f t="shared" si="70"/>
        <v>-1092.5274078869734</v>
      </c>
      <c r="P389" s="36">
        <f t="shared" si="71"/>
        <v>-3732.9446941313217</v>
      </c>
      <c r="Q389" s="37">
        <f t="shared" si="72"/>
        <v>-4825.4721020182951</v>
      </c>
    </row>
    <row r="390" spans="4:17" x14ac:dyDescent="0.25">
      <c r="D390" s="32">
        <f>'Historical Data'!A390</f>
        <v>44098</v>
      </c>
      <c r="E390" s="16">
        <f>'Historical Data'!E390</f>
        <v>2.9874077827070078E-3</v>
      </c>
      <c r="F390" s="16">
        <f>'Historical Data'!F390</f>
        <v>-2.1999999999999797E-3</v>
      </c>
      <c r="G390" s="17">
        <f>'Historical Data'!G390</f>
        <v>-1.0000000000000005E-4</v>
      </c>
      <c r="H390" s="30">
        <f t="shared" si="63"/>
        <v>4459.8737775725076</v>
      </c>
      <c r="I390" s="33">
        <f t="shared" si="64"/>
        <v>0.25320000000000004</v>
      </c>
      <c r="J390" s="34">
        <f t="shared" si="65"/>
        <v>7.3999999999999995E-3</v>
      </c>
      <c r="K390" s="13">
        <f t="shared" si="66"/>
        <v>8.6664568304561165E-2</v>
      </c>
      <c r="L390" s="13">
        <f t="shared" si="67"/>
        <v>-3.9935431695438853E-2</v>
      </c>
      <c r="M390" s="35">
        <f t="shared" si="68"/>
        <v>22431.501816777702</v>
      </c>
      <c r="N390" s="36">
        <f t="shared" si="69"/>
        <v>-698.00295680196723</v>
      </c>
      <c r="O390" s="36">
        <f t="shared" si="70"/>
        <v>-206.23674192042745</v>
      </c>
      <c r="P390" s="36">
        <f t="shared" si="71"/>
        <v>-698.00295680196723</v>
      </c>
      <c r="Q390" s="37">
        <f t="shared" si="72"/>
        <v>-904.23969872239468</v>
      </c>
    </row>
    <row r="391" spans="4:17" x14ac:dyDescent="0.25">
      <c r="D391" s="32">
        <f>'Historical Data'!A391</f>
        <v>44097</v>
      </c>
      <c r="E391" s="16">
        <f>'Historical Data'!E391</f>
        <v>-2.3721411401357861E-2</v>
      </c>
      <c r="F391" s="16">
        <f>'Historical Data'!F391</f>
        <v>1.6100000000000003E-2</v>
      </c>
      <c r="G391" s="17">
        <f>'Historical Data'!G391</f>
        <v>1.0000000000000005E-4</v>
      </c>
      <c r="H391" s="30">
        <f t="shared" si="63"/>
        <v>4341.1106092768359</v>
      </c>
      <c r="I391" s="33">
        <f t="shared" si="64"/>
        <v>0.27150000000000002</v>
      </c>
      <c r="J391" s="34">
        <f t="shared" si="65"/>
        <v>7.6E-3</v>
      </c>
      <c r="K391" s="13">
        <f t="shared" si="66"/>
        <v>-0.1087901503579507</v>
      </c>
      <c r="L391" s="13">
        <f t="shared" si="67"/>
        <v>-0.24454015035795071</v>
      </c>
      <c r="M391" s="35">
        <f t="shared" si="68"/>
        <v>23695.121353662922</v>
      </c>
      <c r="N391" s="36">
        <f t="shared" si="69"/>
        <v>5542.4690909318451</v>
      </c>
      <c r="O391" s="36">
        <f t="shared" si="70"/>
        <v>1057.382794964793</v>
      </c>
      <c r="P391" s="36">
        <f t="shared" si="71"/>
        <v>5542.4690909318451</v>
      </c>
      <c r="Q391" s="37">
        <f t="shared" si="72"/>
        <v>6599.8518858966381</v>
      </c>
    </row>
    <row r="392" spans="4:17" x14ac:dyDescent="0.25">
      <c r="D392" s="32">
        <f>'Historical Data'!A392</f>
        <v>44096</v>
      </c>
      <c r="E392" s="16">
        <f>'Historical Data'!E392</f>
        <v>1.0517942372282096E-2</v>
      </c>
      <c r="F392" s="16">
        <f>'Historical Data'!F392</f>
        <v>2.9999999999996696E-4</v>
      </c>
      <c r="G392" s="17">
        <f>'Historical Data'!G392</f>
        <v>0</v>
      </c>
      <c r="H392" s="30">
        <f t="shared" si="63"/>
        <v>4493.3589773731655</v>
      </c>
      <c r="I392" s="33">
        <f t="shared" si="64"/>
        <v>0.25569999999999998</v>
      </c>
      <c r="J392" s="34">
        <f t="shared" si="65"/>
        <v>7.4999999999999997E-3</v>
      </c>
      <c r="K392" s="13">
        <f t="shared" si="66"/>
        <v>0.14576319819216918</v>
      </c>
      <c r="L392" s="13">
        <f t="shared" si="67"/>
        <v>1.7913198192169189E-2</v>
      </c>
      <c r="M392" s="35">
        <f t="shared" si="68"/>
        <v>22588.626273305272</v>
      </c>
      <c r="N392" s="36">
        <f t="shared" si="69"/>
        <v>-2457.5000834578532</v>
      </c>
      <c r="O392" s="36">
        <f t="shared" si="70"/>
        <v>-49.112285392857302</v>
      </c>
      <c r="P392" s="36">
        <f t="shared" si="71"/>
        <v>-2457.5000834578532</v>
      </c>
      <c r="Q392" s="37">
        <f t="shared" si="72"/>
        <v>-2506.6123688507105</v>
      </c>
    </row>
    <row r="393" spans="4:17" x14ac:dyDescent="0.25">
      <c r="D393" s="32">
        <f>'Historical Data'!A393</f>
        <v>44095</v>
      </c>
      <c r="E393" s="16">
        <f>'Historical Data'!E393</f>
        <v>-1.1571124305988612E-2</v>
      </c>
      <c r="F393" s="16">
        <f>'Historical Data'!F393</f>
        <v>1.1800000000000033E-2</v>
      </c>
      <c r="G393" s="17">
        <f>'Historical Data'!G393</f>
        <v>0</v>
      </c>
      <c r="H393" s="30">
        <f t="shared" si="63"/>
        <v>4395.1379543722342</v>
      </c>
      <c r="I393" s="33">
        <f t="shared" si="64"/>
        <v>0.26720000000000005</v>
      </c>
      <c r="J393" s="34">
        <f t="shared" si="65"/>
        <v>7.4999999999999997E-3</v>
      </c>
      <c r="K393" s="13">
        <f t="shared" si="66"/>
        <v>-2.0315199934456556E-2</v>
      </c>
      <c r="L393" s="13">
        <f t="shared" si="67"/>
        <v>-0.15391519993445657</v>
      </c>
      <c r="M393" s="35">
        <f t="shared" si="68"/>
        <v>23592.568570835989</v>
      </c>
      <c r="N393" s="36">
        <f t="shared" si="69"/>
        <v>2703.5743248228682</v>
      </c>
      <c r="O393" s="36">
        <f t="shared" si="70"/>
        <v>954.83001213785974</v>
      </c>
      <c r="P393" s="36">
        <f t="shared" si="71"/>
        <v>2703.5743248228682</v>
      </c>
      <c r="Q393" s="37">
        <f t="shared" si="72"/>
        <v>3658.404336960728</v>
      </c>
    </row>
    <row r="394" spans="4:17" x14ac:dyDescent="0.25">
      <c r="D394" s="32">
        <f>'Historical Data'!A394</f>
        <v>44092</v>
      </c>
      <c r="E394" s="16">
        <f>'Historical Data'!E394</f>
        <v>-1.1182570203842279E-2</v>
      </c>
      <c r="F394" s="16">
        <f>'Historical Data'!F394</f>
        <v>-2.9000000000000137E-3</v>
      </c>
      <c r="G394" s="17">
        <f>'Historical Data'!G394</f>
        <v>1.0000000000000005E-4</v>
      </c>
      <c r="H394" s="30">
        <f t="shared" si="63"/>
        <v>4396.8656951572975</v>
      </c>
      <c r="I394" s="33">
        <f t="shared" si="64"/>
        <v>0.2525</v>
      </c>
      <c r="J394" s="34">
        <f t="shared" si="65"/>
        <v>7.6E-3</v>
      </c>
      <c r="K394" s="13">
        <f t="shared" si="66"/>
        <v>-2.5750764063643038E-2</v>
      </c>
      <c r="L394" s="13">
        <f t="shared" si="67"/>
        <v>-0.15200076406364305</v>
      </c>
      <c r="M394" s="35">
        <f t="shared" si="68"/>
        <v>22297.821248251534</v>
      </c>
      <c r="N394" s="36">
        <f t="shared" si="69"/>
        <v>2612.7892924795451</v>
      </c>
      <c r="O394" s="36">
        <f t="shared" si="70"/>
        <v>-339.91731044659537</v>
      </c>
      <c r="P394" s="36">
        <f t="shared" si="71"/>
        <v>2612.7892924795451</v>
      </c>
      <c r="Q394" s="37">
        <f t="shared" si="72"/>
        <v>2272.8719820329497</v>
      </c>
    </row>
    <row r="395" spans="4:17" x14ac:dyDescent="0.25">
      <c r="D395" s="32">
        <f>'Historical Data'!A395</f>
        <v>44091</v>
      </c>
      <c r="E395" s="16">
        <f>'Historical Data'!E395</f>
        <v>-8.4123716212423094E-3</v>
      </c>
      <c r="F395" s="16">
        <f>'Historical Data'!F395</f>
        <v>1.7999999999999683E-3</v>
      </c>
      <c r="G395" s="17">
        <f>'Historical Data'!G395</f>
        <v>-2.9999999999999992E-4</v>
      </c>
      <c r="H395" s="30">
        <f t="shared" si="63"/>
        <v>4409.1836324727001</v>
      </c>
      <c r="I395" s="33">
        <f t="shared" si="64"/>
        <v>0.25719999999999998</v>
      </c>
      <c r="J395" s="34">
        <f t="shared" si="65"/>
        <v>7.1999999999999998E-3</v>
      </c>
      <c r="K395" s="13">
        <f t="shared" si="66"/>
        <v>-1.9749247444008247E-3</v>
      </c>
      <c r="L395" s="13">
        <f t="shared" si="67"/>
        <v>-0.13057492474440083</v>
      </c>
      <c r="M395" s="35">
        <f t="shared" si="68"/>
        <v>22732.179365189906</v>
      </c>
      <c r="N395" s="36">
        <f t="shared" si="69"/>
        <v>1965.536911075149</v>
      </c>
      <c r="O395" s="36">
        <f t="shared" si="70"/>
        <v>94.440806491777039</v>
      </c>
      <c r="P395" s="36">
        <f t="shared" si="71"/>
        <v>1965.536911075149</v>
      </c>
      <c r="Q395" s="37">
        <f t="shared" si="72"/>
        <v>2059.977717566926</v>
      </c>
    </row>
    <row r="396" spans="4:17" x14ac:dyDescent="0.25">
      <c r="D396" s="32">
        <f>'Historical Data'!A396</f>
        <v>44090</v>
      </c>
      <c r="E396" s="16">
        <f>'Historical Data'!E396</f>
        <v>-4.6189580148182641E-3</v>
      </c>
      <c r="F396" s="16">
        <f>'Historical Data'!F396</f>
        <v>3.0000000000010019E-3</v>
      </c>
      <c r="G396" s="17">
        <f>'Historical Data'!G396</f>
        <v>9.9999999999999829E-5</v>
      </c>
      <c r="H396" s="30">
        <f t="shared" si="63"/>
        <v>4426.0513874808894</v>
      </c>
      <c r="I396" s="33">
        <f t="shared" si="64"/>
        <v>0.25840000000000102</v>
      </c>
      <c r="J396" s="34">
        <f t="shared" si="65"/>
        <v>7.5999999999999991E-3</v>
      </c>
      <c r="K396" s="13">
        <f t="shared" si="66"/>
        <v>2.8960229382777706E-2</v>
      </c>
      <c r="L396" s="13">
        <f t="shared" si="67"/>
        <v>-0.10023977061722281</v>
      </c>
      <c r="M396" s="35">
        <f t="shared" si="68"/>
        <v>22893.873642961487</v>
      </c>
      <c r="N396" s="36">
        <f t="shared" si="69"/>
        <v>1079.2120079320739</v>
      </c>
      <c r="O396" s="36">
        <f t="shared" si="70"/>
        <v>256.13508426335829</v>
      </c>
      <c r="P396" s="36">
        <f t="shared" si="71"/>
        <v>1079.2120079320739</v>
      </c>
      <c r="Q396" s="37">
        <f t="shared" si="72"/>
        <v>1335.3470921954322</v>
      </c>
    </row>
    <row r="397" spans="4:17" x14ac:dyDescent="0.25">
      <c r="D397" s="32">
        <f>'Historical Data'!A397</f>
        <v>44089</v>
      </c>
      <c r="E397" s="16">
        <f>'Historical Data'!E397</f>
        <v>5.2193856138835759E-3</v>
      </c>
      <c r="F397" s="16">
        <f>'Historical Data'!F397</f>
        <v>-2.10000000000099E-3</v>
      </c>
      <c r="G397" s="17">
        <f>'Historical Data'!G397</f>
        <v>0</v>
      </c>
      <c r="H397" s="30">
        <f t="shared" si="63"/>
        <v>4469.7984678768389</v>
      </c>
      <c r="I397" s="33">
        <f t="shared" si="64"/>
        <v>0.25329999999999903</v>
      </c>
      <c r="J397" s="34">
        <f t="shared" si="65"/>
        <v>7.4999999999999997E-3</v>
      </c>
      <c r="K397" s="13">
        <f t="shared" si="66"/>
        <v>0.10442892287017129</v>
      </c>
      <c r="L397" s="13">
        <f t="shared" si="67"/>
        <v>-2.2221077129828223E-2</v>
      </c>
      <c r="M397" s="35">
        <f t="shared" si="68"/>
        <v>22432.91856611504</v>
      </c>
      <c r="N397" s="36">
        <f t="shared" si="69"/>
        <v>-1219.5009373240173</v>
      </c>
      <c r="O397" s="36">
        <f t="shared" si="70"/>
        <v>-204.81999258308861</v>
      </c>
      <c r="P397" s="36">
        <f t="shared" si="71"/>
        <v>-1219.5009373240173</v>
      </c>
      <c r="Q397" s="37">
        <f t="shared" si="72"/>
        <v>-1424.3209299071059</v>
      </c>
    </row>
    <row r="398" spans="4:17" x14ac:dyDescent="0.25">
      <c r="D398" s="32">
        <f>'Historical Data'!A398</f>
        <v>44088</v>
      </c>
      <c r="E398" s="16">
        <f>'Historical Data'!E398</f>
        <v>1.274180851668838E-2</v>
      </c>
      <c r="F398" s="16">
        <f>'Historical Data'!F398</f>
        <v>-6.4999999999990066E-3</v>
      </c>
      <c r="G398" s="17">
        <f>'Historical Data'!G398</f>
        <v>0</v>
      </c>
      <c r="H398" s="30">
        <f t="shared" si="63"/>
        <v>4503.247598332222</v>
      </c>
      <c r="I398" s="33">
        <f t="shared" si="64"/>
        <v>0.24890000000000101</v>
      </c>
      <c r="J398" s="34">
        <f t="shared" si="65"/>
        <v>7.4999999999999997E-3</v>
      </c>
      <c r="K398" s="13">
        <f t="shared" si="66"/>
        <v>0.16396316561823415</v>
      </c>
      <c r="L398" s="13">
        <f t="shared" si="67"/>
        <v>3.9513165618233648E-2</v>
      </c>
      <c r="M398" s="35">
        <f t="shared" si="68"/>
        <v>21948.616397856495</v>
      </c>
      <c r="N398" s="36">
        <f t="shared" si="69"/>
        <v>-2977.1027815940033</v>
      </c>
      <c r="O398" s="36">
        <f t="shared" si="70"/>
        <v>-689.12216084163447</v>
      </c>
      <c r="P398" s="36">
        <f t="shared" si="71"/>
        <v>-2977.1027815940033</v>
      </c>
      <c r="Q398" s="37">
        <f t="shared" si="72"/>
        <v>-3666.2249424356378</v>
      </c>
    </row>
    <row r="399" spans="4:17" x14ac:dyDescent="0.25">
      <c r="D399" s="32">
        <f>'Historical Data'!A399</f>
        <v>44085</v>
      </c>
      <c r="E399" s="16">
        <f>'Historical Data'!E399</f>
        <v>5.3306340759284865E-4</v>
      </c>
      <c r="F399" s="16">
        <f>'Historical Data'!F399</f>
        <v>-1.7900000000000971E-2</v>
      </c>
      <c r="G399" s="17">
        <f>'Historical Data'!G399</f>
        <v>-9.9999999999999829E-5</v>
      </c>
      <c r="H399" s="30">
        <f t="shared" si="63"/>
        <v>4448.960314417568</v>
      </c>
      <c r="I399" s="33">
        <f t="shared" si="64"/>
        <v>0.23749999999999905</v>
      </c>
      <c r="J399" s="34">
        <f t="shared" si="65"/>
        <v>7.4000000000000003E-3</v>
      </c>
      <c r="K399" s="13">
        <f t="shared" si="66"/>
        <v>6.365223267171026E-2</v>
      </c>
      <c r="L399" s="13">
        <f t="shared" si="67"/>
        <v>-5.5097767328289263E-2</v>
      </c>
      <c r="M399" s="35">
        <f t="shared" si="68"/>
        <v>21047.574248116369</v>
      </c>
      <c r="N399" s="36">
        <f t="shared" si="69"/>
        <v>-124.54939590656431</v>
      </c>
      <c r="O399" s="36">
        <f t="shared" si="70"/>
        <v>-1590.1643105817602</v>
      </c>
      <c r="P399" s="36">
        <f t="shared" si="71"/>
        <v>-124.54939590656431</v>
      </c>
      <c r="Q399" s="37">
        <f t="shared" si="72"/>
        <v>-1714.7137064883245</v>
      </c>
    </row>
    <row r="400" spans="4:17" x14ac:dyDescent="0.25">
      <c r="D400" s="32">
        <f>'Historical Data'!A400</f>
        <v>44084</v>
      </c>
      <c r="E400" s="16">
        <f>'Historical Data'!E400</f>
        <v>-1.7584790641843373E-2</v>
      </c>
      <c r="F400" s="16">
        <f>'Historical Data'!F400</f>
        <v>8.0000000000000071E-3</v>
      </c>
      <c r="G400" s="17">
        <f>'Historical Data'!G400</f>
        <v>0</v>
      </c>
      <c r="H400" s="30">
        <f t="shared" si="63"/>
        <v>4368.3976457798863</v>
      </c>
      <c r="I400" s="33">
        <f t="shared" si="64"/>
        <v>0.26340000000000002</v>
      </c>
      <c r="J400" s="34">
        <f t="shared" si="65"/>
        <v>7.4999999999999997E-3</v>
      </c>
      <c r="K400" s="13">
        <f t="shared" si="66"/>
        <v>-6.8859490285396896E-2</v>
      </c>
      <c r="L400" s="13">
        <f t="shared" si="67"/>
        <v>-0.20055949028539691</v>
      </c>
      <c r="M400" s="35">
        <f t="shared" si="68"/>
        <v>23135.25817121008</v>
      </c>
      <c r="N400" s="36">
        <f t="shared" si="69"/>
        <v>4108.6576575854269</v>
      </c>
      <c r="O400" s="36">
        <f t="shared" si="70"/>
        <v>497.51961251195098</v>
      </c>
      <c r="P400" s="36">
        <f t="shared" si="71"/>
        <v>4108.6576575854269</v>
      </c>
      <c r="Q400" s="37">
        <f t="shared" si="72"/>
        <v>4606.1772700973779</v>
      </c>
    </row>
    <row r="401" spans="4:17" x14ac:dyDescent="0.25">
      <c r="D401" s="32">
        <f>'Historical Data'!A401</f>
        <v>44083</v>
      </c>
      <c r="E401" s="16">
        <f>'Historical Data'!E401</f>
        <v>2.0145024971186976E-2</v>
      </c>
      <c r="F401" s="16">
        <f>'Historical Data'!F401</f>
        <v>-2.1900000000000031E-2</v>
      </c>
      <c r="G401" s="17">
        <f>'Historical Data'!G401</f>
        <v>-1.0000000000000005E-4</v>
      </c>
      <c r="H401" s="30">
        <f t="shared" si="63"/>
        <v>4536.1666665866305</v>
      </c>
      <c r="I401" s="33">
        <f t="shared" si="64"/>
        <v>0.23349999999999999</v>
      </c>
      <c r="J401" s="34">
        <f t="shared" si="65"/>
        <v>7.3999999999999995E-3</v>
      </c>
      <c r="K401" s="13">
        <f t="shared" si="66"/>
        <v>0.2289942593890483</v>
      </c>
      <c r="L401" s="13">
        <f t="shared" si="67"/>
        <v>0.11224425938904831</v>
      </c>
      <c r="M401" s="35">
        <f t="shared" si="68"/>
        <v>20394.090368783189</v>
      </c>
      <c r="N401" s="36">
        <f t="shared" si="69"/>
        <v>-4706.8522336096212</v>
      </c>
      <c r="O401" s="36">
        <f t="shared" si="70"/>
        <v>-2243.6481899149403</v>
      </c>
      <c r="P401" s="36">
        <f t="shared" si="71"/>
        <v>-4706.8522336096212</v>
      </c>
      <c r="Q401" s="37">
        <f t="shared" si="72"/>
        <v>-6950.5004235245615</v>
      </c>
    </row>
    <row r="402" spans="4:17" x14ac:dyDescent="0.25">
      <c r="D402" s="32">
        <f>'Historical Data'!A402</f>
        <v>44082</v>
      </c>
      <c r="E402" s="16">
        <f>'Historical Data'!E402</f>
        <v>-2.7756378831384043E-2</v>
      </c>
      <c r="F402" s="16">
        <f>'Historical Data'!F402</f>
        <v>-4.3999999999999595E-3</v>
      </c>
      <c r="G402" s="17">
        <f>'Historical Data'!G402</f>
        <v>1.9999999999999987E-4</v>
      </c>
      <c r="H402" s="30">
        <f t="shared" si="63"/>
        <v>4323.1687634521559</v>
      </c>
      <c r="I402" s="33">
        <f t="shared" si="64"/>
        <v>0.25100000000000006</v>
      </c>
      <c r="J402" s="34">
        <f t="shared" si="65"/>
        <v>7.6999999999999994E-3</v>
      </c>
      <c r="K402" s="13">
        <f t="shared" si="66"/>
        <v>-0.16114535349847239</v>
      </c>
      <c r="L402" s="13">
        <f t="shared" si="67"/>
        <v>-0.28664535349847242</v>
      </c>
      <c r="M402" s="35">
        <f t="shared" si="68"/>
        <v>21706.863801680949</v>
      </c>
      <c r="N402" s="36">
        <f t="shared" si="69"/>
        <v>6485.2326510527346</v>
      </c>
      <c r="O402" s="36">
        <f t="shared" si="70"/>
        <v>-930.87475701717995</v>
      </c>
      <c r="P402" s="36">
        <f t="shared" si="71"/>
        <v>6485.2326510527346</v>
      </c>
      <c r="Q402" s="37">
        <f t="shared" si="72"/>
        <v>5554.3578940355546</v>
      </c>
    </row>
    <row r="403" spans="4:17" x14ac:dyDescent="0.25">
      <c r="D403" s="32">
        <f>'Historical Data'!A403</f>
        <v>44078</v>
      </c>
      <c r="E403" s="16">
        <f>'Historical Data'!E403</f>
        <v>-8.1329991374968769E-3</v>
      </c>
      <c r="F403" s="16">
        <f>'Historical Data'!F403</f>
        <v>-2.8800000000000048E-2</v>
      </c>
      <c r="G403" s="17">
        <f>'Historical Data'!G403</f>
        <v>0</v>
      </c>
      <c r="H403" s="30">
        <f t="shared" si="63"/>
        <v>4410.4258873651979</v>
      </c>
      <c r="I403" s="33">
        <f t="shared" si="64"/>
        <v>0.22659999999999997</v>
      </c>
      <c r="J403" s="34">
        <f t="shared" si="65"/>
        <v>7.4999999999999997E-3</v>
      </c>
      <c r="K403" s="13">
        <f t="shared" si="66"/>
        <v>-1.5426367139151215E-2</v>
      </c>
      <c r="L403" s="13">
        <f t="shared" si="67"/>
        <v>-0.1287263671391512</v>
      </c>
      <c r="M403" s="35">
        <f t="shared" si="68"/>
        <v>20035.858080514572</v>
      </c>
      <c r="N403" s="36">
        <f t="shared" si="69"/>
        <v>1900.2619858264807</v>
      </c>
      <c r="O403" s="36">
        <f t="shared" si="70"/>
        <v>-2601.880478183557</v>
      </c>
      <c r="P403" s="36">
        <f t="shared" si="71"/>
        <v>1900.2619858264807</v>
      </c>
      <c r="Q403" s="37">
        <f t="shared" si="72"/>
        <v>-701.61849235707632</v>
      </c>
    </row>
    <row r="404" spans="4:17" x14ac:dyDescent="0.25">
      <c r="D404" s="32">
        <f>'Historical Data'!A404</f>
        <v>44077</v>
      </c>
      <c r="E404" s="16">
        <f>'Historical Data'!E404</f>
        <v>-3.5125836395929477E-2</v>
      </c>
      <c r="F404" s="16">
        <f>'Historical Data'!F404</f>
        <v>4.9600000000000033E-2</v>
      </c>
      <c r="G404" s="17">
        <f>'Historical Data'!G404</f>
        <v>-9.9999999999999829E-5</v>
      </c>
      <c r="H404" s="30">
        <f t="shared" si="63"/>
        <v>4290.3998071402239</v>
      </c>
      <c r="I404" s="33">
        <f t="shared" si="64"/>
        <v>0.30500000000000005</v>
      </c>
      <c r="J404" s="34">
        <f t="shared" si="65"/>
        <v>7.4000000000000003E-3</v>
      </c>
      <c r="K404" s="13">
        <f t="shared" si="66"/>
        <v>-0.15838991184467785</v>
      </c>
      <c r="L404" s="13">
        <f t="shared" si="67"/>
        <v>-0.31088991184467785</v>
      </c>
      <c r="M404" s="35">
        <f t="shared" si="68"/>
        <v>26289.652176041498</v>
      </c>
      <c r="N404" s="36">
        <f t="shared" si="69"/>
        <v>8207.0943934821407</v>
      </c>
      <c r="O404" s="36">
        <f t="shared" si="70"/>
        <v>3651.913617343369</v>
      </c>
      <c r="P404" s="36">
        <f t="shared" si="71"/>
        <v>8207.0943934821407</v>
      </c>
      <c r="Q404" s="37">
        <f t="shared" si="72"/>
        <v>11859.00801082551</v>
      </c>
    </row>
    <row r="405" spans="4:17" x14ac:dyDescent="0.25">
      <c r="D405" s="32">
        <f>'Historical Data'!A405</f>
        <v>44076</v>
      </c>
      <c r="E405" s="16">
        <f>'Historical Data'!E405</f>
        <v>1.5365857116526938E-2</v>
      </c>
      <c r="F405" s="16">
        <f>'Historical Data'!F405</f>
        <v>5.6999999999999829E-3</v>
      </c>
      <c r="G405" s="17">
        <f>'Historical Data'!G405</f>
        <v>0</v>
      </c>
      <c r="H405" s="30">
        <f t="shared" si="63"/>
        <v>4514.915666595778</v>
      </c>
      <c r="I405" s="33">
        <f t="shared" si="64"/>
        <v>0.2611</v>
      </c>
      <c r="J405" s="34">
        <f t="shared" si="65"/>
        <v>7.4999999999999997E-3</v>
      </c>
      <c r="K405" s="13">
        <f t="shared" si="66"/>
        <v>0.18208080550161582</v>
      </c>
      <c r="L405" s="13">
        <f t="shared" si="67"/>
        <v>5.1530805501615817E-2</v>
      </c>
      <c r="M405" s="35">
        <f t="shared" si="68"/>
        <v>22985.144789307742</v>
      </c>
      <c r="N405" s="36">
        <f t="shared" si="69"/>
        <v>-3590.2074578560423</v>
      </c>
      <c r="O405" s="36">
        <f t="shared" si="70"/>
        <v>347.40623060961298</v>
      </c>
      <c r="P405" s="36">
        <f t="shared" si="71"/>
        <v>-3590.2074578560423</v>
      </c>
      <c r="Q405" s="37">
        <f t="shared" si="72"/>
        <v>-3242.8012272464293</v>
      </c>
    </row>
    <row r="406" spans="4:17" x14ac:dyDescent="0.25">
      <c r="D406" s="32">
        <f>'Historical Data'!A406</f>
        <v>44075</v>
      </c>
      <c r="E406" s="16">
        <f>'Historical Data'!E406</f>
        <v>7.5250477814823302E-3</v>
      </c>
      <c r="F406" s="16">
        <f>'Historical Data'!F406</f>
        <v>2.5000000000000022E-3</v>
      </c>
      <c r="G406" s="17">
        <f>'Historical Data'!G406</f>
        <v>9.9999999999999829E-5</v>
      </c>
      <c r="H406" s="30">
        <f t="shared" si="63"/>
        <v>4480.0508022146614</v>
      </c>
      <c r="I406" s="33">
        <f t="shared" si="64"/>
        <v>0.25790000000000002</v>
      </c>
      <c r="J406" s="34">
        <f t="shared" si="65"/>
        <v>7.5999999999999991E-3</v>
      </c>
      <c r="K406" s="13">
        <f t="shared" si="66"/>
        <v>0.12280672432131935</v>
      </c>
      <c r="L406" s="13">
        <f t="shared" si="67"/>
        <v>-6.1432756786806569E-3</v>
      </c>
      <c r="M406" s="35">
        <f t="shared" si="68"/>
        <v>22825.751993273159</v>
      </c>
      <c r="N406" s="36">
        <f t="shared" si="69"/>
        <v>-1758.2151428925281</v>
      </c>
      <c r="O406" s="36">
        <f t="shared" si="70"/>
        <v>188.01343457503026</v>
      </c>
      <c r="P406" s="36">
        <f t="shared" si="71"/>
        <v>-1758.2151428925281</v>
      </c>
      <c r="Q406" s="37">
        <f t="shared" si="72"/>
        <v>-1570.2017083174978</v>
      </c>
    </row>
    <row r="407" spans="4:17" x14ac:dyDescent="0.25">
      <c r="D407" s="32">
        <f>'Historical Data'!A407</f>
        <v>44074</v>
      </c>
      <c r="E407" s="16">
        <f>'Historical Data'!E407</f>
        <v>-2.1949766391772263E-3</v>
      </c>
      <c r="F407" s="16">
        <f>'Historical Data'!F407</f>
        <v>2.2299999999999986E-2</v>
      </c>
      <c r="G407" s="17">
        <f>'Historical Data'!G407</f>
        <v>1.0000000000000005E-4</v>
      </c>
      <c r="H407" s="30">
        <f t="shared" si="63"/>
        <v>4436.8298388260009</v>
      </c>
      <c r="I407" s="33">
        <f t="shared" si="64"/>
        <v>0.2777</v>
      </c>
      <c r="J407" s="34">
        <f t="shared" si="65"/>
        <v>7.6E-3</v>
      </c>
      <c r="K407" s="13">
        <f t="shared" si="66"/>
        <v>5.377941749161369E-2</v>
      </c>
      <c r="L407" s="13">
        <f t="shared" si="67"/>
        <v>-8.5070582508386311E-2</v>
      </c>
      <c r="M407" s="35">
        <f t="shared" si="68"/>
        <v>24613.458487523349</v>
      </c>
      <c r="N407" s="36">
        <f t="shared" si="69"/>
        <v>512.85271235002438</v>
      </c>
      <c r="O407" s="36">
        <f t="shared" si="70"/>
        <v>1975.7199288252195</v>
      </c>
      <c r="P407" s="36">
        <f t="shared" si="71"/>
        <v>512.85271235002438</v>
      </c>
      <c r="Q407" s="37">
        <f t="shared" si="72"/>
        <v>2488.5726411752439</v>
      </c>
    </row>
    <row r="408" spans="4:17" x14ac:dyDescent="0.25">
      <c r="D408" s="32">
        <f>'Historical Data'!A408</f>
        <v>44071</v>
      </c>
      <c r="E408" s="16">
        <f>'Historical Data'!E408</f>
        <v>6.732576659826961E-3</v>
      </c>
      <c r="F408" s="16">
        <f>'Historical Data'!F408</f>
        <v>-3.0999999999999917E-3</v>
      </c>
      <c r="G408" s="17">
        <f>'Historical Data'!G408</f>
        <v>-1.0000000000000005E-4</v>
      </c>
      <c r="H408" s="30">
        <f t="shared" si="63"/>
        <v>4476.5270080498203</v>
      </c>
      <c r="I408" s="33">
        <f t="shared" si="64"/>
        <v>0.25230000000000002</v>
      </c>
      <c r="J408" s="34">
        <f t="shared" si="65"/>
        <v>7.3999999999999995E-3</v>
      </c>
      <c r="K408" s="13">
        <f t="shared" si="66"/>
        <v>0.11606758088396241</v>
      </c>
      <c r="L408" s="13">
        <f t="shared" si="67"/>
        <v>-1.0082419116037605E-2</v>
      </c>
      <c r="M408" s="35">
        <f t="shared" si="68"/>
        <v>22326.481625288354</v>
      </c>
      <c r="N408" s="36">
        <f t="shared" si="69"/>
        <v>-1573.0555576167826</v>
      </c>
      <c r="O408" s="36">
        <f t="shared" si="70"/>
        <v>-311.25693340977523</v>
      </c>
      <c r="P408" s="36">
        <f t="shared" si="71"/>
        <v>-1573.0555576167826</v>
      </c>
      <c r="Q408" s="37">
        <f t="shared" si="72"/>
        <v>-1884.3124910265578</v>
      </c>
    </row>
    <row r="409" spans="4:17" x14ac:dyDescent="0.25">
      <c r="D409" s="32">
        <f>'Historical Data'!A409</f>
        <v>44070</v>
      </c>
      <c r="E409" s="16">
        <f>'Historical Data'!E409</f>
        <v>1.6730243508407128E-3</v>
      </c>
      <c r="F409" s="16">
        <f>'Historical Data'!F409</f>
        <v>1.2300000000000033E-2</v>
      </c>
      <c r="G409" s="17">
        <f>'Historical Data'!G409</f>
        <v>0</v>
      </c>
      <c r="H409" s="30">
        <f t="shared" si="63"/>
        <v>4454.0292533482052</v>
      </c>
      <c r="I409" s="33">
        <f t="shared" si="64"/>
        <v>0.26770000000000005</v>
      </c>
      <c r="J409" s="34">
        <f t="shared" si="65"/>
        <v>7.4999999999999997E-3</v>
      </c>
      <c r="K409" s="13">
        <f t="shared" si="66"/>
        <v>7.9413803919186954E-2</v>
      </c>
      <c r="L409" s="13">
        <f t="shared" si="67"/>
        <v>-5.4436196080813071E-2</v>
      </c>
      <c r="M409" s="35">
        <f t="shared" si="68"/>
        <v>23724.529563468877</v>
      </c>
      <c r="N409" s="36">
        <f t="shared" si="69"/>
        <v>-390.8994113385852</v>
      </c>
      <c r="O409" s="36">
        <f t="shared" si="70"/>
        <v>1086.7910047707483</v>
      </c>
      <c r="P409" s="36">
        <f t="shared" si="71"/>
        <v>-390.8994113385852</v>
      </c>
      <c r="Q409" s="37">
        <f t="shared" si="72"/>
        <v>695.89159343216306</v>
      </c>
    </row>
    <row r="410" spans="4:17" x14ac:dyDescent="0.25">
      <c r="D410" s="32">
        <f>'Historical Data'!A410</f>
        <v>44069</v>
      </c>
      <c r="E410" s="16">
        <f>'Historical Data'!E410</f>
        <v>1.0195666188487662E-2</v>
      </c>
      <c r="F410" s="16">
        <f>'Historical Data'!F410</f>
        <v>7.8999999999999626E-3</v>
      </c>
      <c r="G410" s="17">
        <f>'Historical Data'!G410</f>
        <v>0</v>
      </c>
      <c r="H410" s="30">
        <f t="shared" si="63"/>
        <v>4491.9259473170678</v>
      </c>
      <c r="I410" s="33">
        <f t="shared" si="64"/>
        <v>0.26329999999999998</v>
      </c>
      <c r="J410" s="34">
        <f t="shared" si="65"/>
        <v>7.4999999999999997E-3</v>
      </c>
      <c r="K410" s="13">
        <f t="shared" si="66"/>
        <v>0.1428781028457341</v>
      </c>
      <c r="L410" s="13">
        <f t="shared" si="67"/>
        <v>1.1228102845734111E-2</v>
      </c>
      <c r="M410" s="35">
        <f t="shared" si="68"/>
        <v>23267.89511304587</v>
      </c>
      <c r="N410" s="36">
        <f t="shared" si="69"/>
        <v>-2382.2007786567556</v>
      </c>
      <c r="O410" s="36">
        <f t="shared" si="70"/>
        <v>630.15655434774089</v>
      </c>
      <c r="P410" s="36">
        <f t="shared" si="71"/>
        <v>-2382.2007786567556</v>
      </c>
      <c r="Q410" s="37">
        <f t="shared" si="72"/>
        <v>-1752.0442243090147</v>
      </c>
    </row>
    <row r="411" spans="4:17" x14ac:dyDescent="0.25">
      <c r="D411" s="32">
        <f>'Historical Data'!A411</f>
        <v>44068</v>
      </c>
      <c r="E411" s="16">
        <f>'Historical Data'!E411</f>
        <v>3.5963255694666518E-3</v>
      </c>
      <c r="F411" s="16">
        <f>'Historical Data'!F411</f>
        <v>-1.9000000000000128E-3</v>
      </c>
      <c r="G411" s="17">
        <f>'Historical Data'!G411</f>
        <v>-9.9999999999999829E-5</v>
      </c>
      <c r="H411" s="30">
        <f t="shared" si="63"/>
        <v>4462.5813853139352</v>
      </c>
      <c r="I411" s="33">
        <f t="shared" si="64"/>
        <v>0.2535</v>
      </c>
      <c r="J411" s="34">
        <f t="shared" si="65"/>
        <v>7.4000000000000003E-3</v>
      </c>
      <c r="K411" s="13">
        <f t="shared" si="66"/>
        <v>9.1500240657946291E-2</v>
      </c>
      <c r="L411" s="13">
        <f t="shared" si="67"/>
        <v>-3.524975934205371E-2</v>
      </c>
      <c r="M411" s="35">
        <f t="shared" si="68"/>
        <v>22455.280170119702</v>
      </c>
      <c r="N411" s="36">
        <f t="shared" si="69"/>
        <v>-840.27560470355093</v>
      </c>
      <c r="O411" s="36">
        <f t="shared" si="70"/>
        <v>-182.45838857842682</v>
      </c>
      <c r="P411" s="36">
        <f t="shared" si="71"/>
        <v>-840.27560470355093</v>
      </c>
      <c r="Q411" s="37">
        <f t="shared" si="72"/>
        <v>-1022.7339932819777</v>
      </c>
    </row>
    <row r="412" spans="4:17" x14ac:dyDescent="0.25">
      <c r="D412" s="32">
        <f>'Historical Data'!A412</f>
        <v>44067</v>
      </c>
      <c r="E412" s="16">
        <f>'Historical Data'!E412</f>
        <v>1.004368354743379E-2</v>
      </c>
      <c r="F412" s="16">
        <f>'Historical Data'!F412</f>
        <v>-6.9999999999997842E-4</v>
      </c>
      <c r="G412" s="17">
        <f>'Historical Data'!G412</f>
        <v>1.9999999999999987E-4</v>
      </c>
      <c r="H412" s="30">
        <f t="shared" si="63"/>
        <v>4491.2501428251835</v>
      </c>
      <c r="I412" s="33">
        <f t="shared" si="64"/>
        <v>0.25470000000000004</v>
      </c>
      <c r="J412" s="34">
        <f t="shared" si="65"/>
        <v>7.6999999999999994E-3</v>
      </c>
      <c r="K412" s="13">
        <f t="shared" si="66"/>
        <v>0.14254096745137157</v>
      </c>
      <c r="L412" s="13">
        <f t="shared" si="67"/>
        <v>1.5190967451371551E-2</v>
      </c>
      <c r="M412" s="35">
        <f t="shared" si="68"/>
        <v>22517.022656013753</v>
      </c>
      <c r="N412" s="36">
        <f t="shared" si="69"/>
        <v>-2346.690282415715</v>
      </c>
      <c r="O412" s="36">
        <f t="shared" si="70"/>
        <v>-120.71590268437649</v>
      </c>
      <c r="P412" s="36">
        <f t="shared" si="71"/>
        <v>-2346.690282415715</v>
      </c>
      <c r="Q412" s="37">
        <f t="shared" si="72"/>
        <v>-2467.4061851000915</v>
      </c>
    </row>
    <row r="413" spans="4:17" x14ac:dyDescent="0.25">
      <c r="D413" s="32">
        <f>'Historical Data'!A413</f>
        <v>44064</v>
      </c>
      <c r="E413" s="16">
        <f>'Historical Data'!E413</f>
        <v>3.4411358997610275E-3</v>
      </c>
      <c r="F413" s="16">
        <f>'Historical Data'!F413</f>
        <v>4.0000000000001146E-4</v>
      </c>
      <c r="G413" s="17">
        <f>'Historical Data'!G413</f>
        <v>-1.0000000000000005E-4</v>
      </c>
      <c r="H413" s="30">
        <f t="shared" si="63"/>
        <v>4461.8913204805185</v>
      </c>
      <c r="I413" s="33">
        <f t="shared" si="64"/>
        <v>0.25580000000000003</v>
      </c>
      <c r="J413" s="34">
        <f t="shared" si="65"/>
        <v>7.3999999999999995E-3</v>
      </c>
      <c r="K413" s="13">
        <f t="shared" si="66"/>
        <v>9.0613242684153189E-2</v>
      </c>
      <c r="L413" s="13">
        <f t="shared" si="67"/>
        <v>-3.7286757315846825E-2</v>
      </c>
      <c r="M413" s="35">
        <f t="shared" si="68"/>
        <v>22659.704788073668</v>
      </c>
      <c r="N413" s="36">
        <f t="shared" si="69"/>
        <v>-804.01579144780408</v>
      </c>
      <c r="O413" s="36">
        <f t="shared" si="70"/>
        <v>21.966229375539115</v>
      </c>
      <c r="P413" s="36">
        <f t="shared" si="71"/>
        <v>-804.01579144780408</v>
      </c>
      <c r="Q413" s="37">
        <f t="shared" si="72"/>
        <v>-782.04956207226496</v>
      </c>
    </row>
    <row r="414" spans="4:17" x14ac:dyDescent="0.25">
      <c r="D414" s="32">
        <f>'Historical Data'!A414</f>
        <v>44063</v>
      </c>
      <c r="E414" s="16">
        <f>'Historical Data'!E414</f>
        <v>3.1586589033587575E-3</v>
      </c>
      <c r="F414" s="16">
        <f>'Historical Data'!F414</f>
        <v>1.9999999999997797E-4</v>
      </c>
      <c r="G414" s="17">
        <f>'Historical Data'!G414</f>
        <v>0</v>
      </c>
      <c r="H414" s="30">
        <f t="shared" si="63"/>
        <v>4460.6352610930862</v>
      </c>
      <c r="I414" s="33">
        <f t="shared" si="64"/>
        <v>0.25559999999999999</v>
      </c>
      <c r="J414" s="34">
        <f t="shared" si="65"/>
        <v>7.4999999999999997E-3</v>
      </c>
      <c r="K414" s="13">
        <f t="shared" si="66"/>
        <v>8.8576688734595857E-2</v>
      </c>
      <c r="L414" s="13">
        <f t="shared" si="67"/>
        <v>-3.922331126540414E-2</v>
      </c>
      <c r="M414" s="35">
        <f t="shared" si="68"/>
        <v>22648.554274658727</v>
      </c>
      <c r="N414" s="36">
        <f t="shared" si="69"/>
        <v>-738.01550187947578</v>
      </c>
      <c r="O414" s="36">
        <f t="shared" si="70"/>
        <v>10.815715960598027</v>
      </c>
      <c r="P414" s="36">
        <f t="shared" si="71"/>
        <v>-738.01550187947578</v>
      </c>
      <c r="Q414" s="37">
        <f t="shared" si="72"/>
        <v>-727.19978591887775</v>
      </c>
    </row>
    <row r="415" spans="4:17" x14ac:dyDescent="0.25">
      <c r="D415" s="32">
        <f>'Historical Data'!A415</f>
        <v>44062</v>
      </c>
      <c r="E415" s="16">
        <f>'Historical Data'!E415</f>
        <v>-4.4044156257928568E-3</v>
      </c>
      <c r="F415" s="16">
        <f>'Historical Data'!F415</f>
        <v>7.5999999999999956E-3</v>
      </c>
      <c r="G415" s="17">
        <f>'Historical Data'!G415</f>
        <v>2.0000000000000009E-4</v>
      </c>
      <c r="H415" s="30">
        <f t="shared" si="63"/>
        <v>4427.005369522506</v>
      </c>
      <c r="I415" s="33">
        <f t="shared" si="64"/>
        <v>0.26300000000000001</v>
      </c>
      <c r="J415" s="34">
        <f t="shared" si="65"/>
        <v>7.7000000000000002E-3</v>
      </c>
      <c r="K415" s="13">
        <f t="shared" si="66"/>
        <v>3.2562595901551722E-2</v>
      </c>
      <c r="L415" s="13">
        <f t="shared" si="67"/>
        <v>-9.8937404098448284E-2</v>
      </c>
      <c r="M415" s="35">
        <f t="shared" si="68"/>
        <v>23307.844141368012</v>
      </c>
      <c r="N415" s="36">
        <f t="shared" si="69"/>
        <v>1029.0845285949763</v>
      </c>
      <c r="O415" s="36">
        <f t="shared" si="70"/>
        <v>670.10558266988301</v>
      </c>
      <c r="P415" s="36">
        <f t="shared" si="71"/>
        <v>1029.0845285949763</v>
      </c>
      <c r="Q415" s="37">
        <f t="shared" si="72"/>
        <v>1699.1901112648593</v>
      </c>
    </row>
    <row r="416" spans="4:17" x14ac:dyDescent="0.25">
      <c r="D416" s="32">
        <f>'Historical Data'!A416</f>
        <v>44061</v>
      </c>
      <c r="E416" s="16">
        <f>'Historical Data'!E416</f>
        <v>2.3033775972136628E-3</v>
      </c>
      <c r="F416" s="16">
        <f>'Historical Data'!F416</f>
        <v>-9.9999999999900169E-4</v>
      </c>
      <c r="G416" s="17">
        <f>'Historical Data'!G416</f>
        <v>-1.0000000000000005E-4</v>
      </c>
      <c r="H416" s="30">
        <f t="shared" si="63"/>
        <v>4456.8321757899948</v>
      </c>
      <c r="I416" s="33">
        <f t="shared" si="64"/>
        <v>0.25440000000000101</v>
      </c>
      <c r="J416" s="34">
        <f t="shared" si="65"/>
        <v>7.3999999999999995E-3</v>
      </c>
      <c r="K416" s="13">
        <f t="shared" si="66"/>
        <v>8.1490950389719249E-2</v>
      </c>
      <c r="L416" s="13">
        <f t="shared" si="67"/>
        <v>-4.5709049610281258E-2</v>
      </c>
      <c r="M416" s="35">
        <f t="shared" si="68"/>
        <v>22540.2624733782</v>
      </c>
      <c r="N416" s="36">
        <f t="shared" si="69"/>
        <v>-538.18041942358832</v>
      </c>
      <c r="O416" s="36">
        <f t="shared" si="70"/>
        <v>-97.476085319929552</v>
      </c>
      <c r="P416" s="36">
        <f t="shared" si="71"/>
        <v>-538.18041942358832</v>
      </c>
      <c r="Q416" s="37">
        <f t="shared" si="72"/>
        <v>-635.65650474351787</v>
      </c>
    </row>
    <row r="417" spans="4:17" x14ac:dyDescent="0.25">
      <c r="D417" s="32">
        <f>'Historical Data'!A417</f>
        <v>44060</v>
      </c>
      <c r="E417" s="16">
        <f>'Historical Data'!E417</f>
        <v>2.7098744385312123E-3</v>
      </c>
      <c r="F417" s="16">
        <f>'Historical Data'!F417</f>
        <v>-9.2000000000009852E-3</v>
      </c>
      <c r="G417" s="17">
        <f>'Historical Data'!G417</f>
        <v>0</v>
      </c>
      <c r="H417" s="30">
        <f t="shared" si="63"/>
        <v>4458.6397005796289</v>
      </c>
      <c r="I417" s="33">
        <f t="shared" si="64"/>
        <v>0.24619999999999903</v>
      </c>
      <c r="J417" s="34">
        <f t="shared" si="65"/>
        <v>7.4999999999999997E-3</v>
      </c>
      <c r="K417" s="13">
        <f t="shared" si="66"/>
        <v>8.3533828989366135E-2</v>
      </c>
      <c r="L417" s="13">
        <f t="shared" si="67"/>
        <v>-3.956617101063338E-2</v>
      </c>
      <c r="M417" s="35">
        <f t="shared" si="68"/>
        <v>21818.065885318174</v>
      </c>
      <c r="N417" s="36">
        <f t="shared" si="69"/>
        <v>-633.15774351463187</v>
      </c>
      <c r="O417" s="36">
        <f t="shared" si="70"/>
        <v>-819.67267337995509</v>
      </c>
      <c r="P417" s="36">
        <f t="shared" si="71"/>
        <v>-633.15774351463187</v>
      </c>
      <c r="Q417" s="37">
        <f t="shared" si="72"/>
        <v>-1452.830416894587</v>
      </c>
    </row>
    <row r="418" spans="4:17" x14ac:dyDescent="0.25">
      <c r="D418" s="32">
        <f>'Historical Data'!A418</f>
        <v>44057</v>
      </c>
      <c r="E418" s="16">
        <f>'Historical Data'!E418</f>
        <v>-1.7193183199293305E-4</v>
      </c>
      <c r="F418" s="16">
        <f>'Historical Data'!F418</f>
        <v>2.0000000000000018E-3</v>
      </c>
      <c r="G418" s="17">
        <f>'Historical Data'!G418</f>
        <v>0</v>
      </c>
      <c r="H418" s="30">
        <f t="shared" si="63"/>
        <v>4445.8254896351791</v>
      </c>
      <c r="I418" s="33">
        <f t="shared" si="64"/>
        <v>0.25740000000000002</v>
      </c>
      <c r="J418" s="34">
        <f t="shared" si="65"/>
        <v>7.4999999999999997E-3</v>
      </c>
      <c r="K418" s="13">
        <f t="shared" si="66"/>
        <v>6.3013973473468862E-2</v>
      </c>
      <c r="L418" s="13">
        <f t="shared" si="67"/>
        <v>-6.5686026526531147E-2</v>
      </c>
      <c r="M418" s="35">
        <f t="shared" si="68"/>
        <v>22814.747435082245</v>
      </c>
      <c r="N418" s="36">
        <f t="shared" si="69"/>
        <v>40.171592172322562</v>
      </c>
      <c r="O418" s="36">
        <f t="shared" si="70"/>
        <v>177.00887638411587</v>
      </c>
      <c r="P418" s="36">
        <f t="shared" si="71"/>
        <v>40.171592172322562</v>
      </c>
      <c r="Q418" s="37">
        <f t="shared" si="72"/>
        <v>217.18046855643843</v>
      </c>
    </row>
    <row r="419" spans="4:17" x14ac:dyDescent="0.25">
      <c r="D419" s="32">
        <f>'Historical Data'!A419</f>
        <v>44056</v>
      </c>
      <c r="E419" s="16">
        <f>'Historical Data'!E419</f>
        <v>-2.0471252976762555E-3</v>
      </c>
      <c r="F419" s="16">
        <f>'Historical Data'!F419</f>
        <v>5.0000000000000044E-4</v>
      </c>
      <c r="G419" s="17">
        <f>'Historical Data'!G419</f>
        <v>-1.0000000000000005E-4</v>
      </c>
      <c r="H419" s="30">
        <f t="shared" si="63"/>
        <v>4437.487273122606</v>
      </c>
      <c r="I419" s="33">
        <f t="shared" si="64"/>
        <v>0.25590000000000002</v>
      </c>
      <c r="J419" s="34">
        <f t="shared" si="65"/>
        <v>7.3999999999999995E-3</v>
      </c>
      <c r="K419" s="13">
        <f t="shared" si="66"/>
        <v>4.7763796227351343E-2</v>
      </c>
      <c r="L419" s="13">
        <f t="shared" si="67"/>
        <v>-8.0186203772648665E-2</v>
      </c>
      <c r="M419" s="35">
        <f t="shared" si="68"/>
        <v>22673.817131256008</v>
      </c>
      <c r="N419" s="36">
        <f t="shared" si="69"/>
        <v>478.30748751256033</v>
      </c>
      <c r="O419" s="36">
        <f t="shared" si="70"/>
        <v>36.078572557878942</v>
      </c>
      <c r="P419" s="36">
        <f t="shared" si="71"/>
        <v>478.30748751256033</v>
      </c>
      <c r="Q419" s="37">
        <f t="shared" si="72"/>
        <v>514.38606007043927</v>
      </c>
    </row>
    <row r="420" spans="4:17" x14ac:dyDescent="0.25">
      <c r="D420" s="32">
        <f>'Historical Data'!A420</f>
        <v>44055</v>
      </c>
      <c r="E420" s="16">
        <f>'Historical Data'!E420</f>
        <v>1.3996502374245878E-2</v>
      </c>
      <c r="F420" s="16">
        <f>'Historical Data'!F420</f>
        <v>-1.0500000000000009E-2</v>
      </c>
      <c r="G420" s="17">
        <f>'Historical Data'!G420</f>
        <v>0</v>
      </c>
      <c r="H420" s="30">
        <f t="shared" si="63"/>
        <v>4508.8267074922978</v>
      </c>
      <c r="I420" s="33">
        <f t="shared" si="64"/>
        <v>0.24490000000000001</v>
      </c>
      <c r="J420" s="34">
        <f t="shared" si="65"/>
        <v>7.4999999999999997E-3</v>
      </c>
      <c r="K420" s="13">
        <f t="shared" si="66"/>
        <v>0.17473627666785901</v>
      </c>
      <c r="L420" s="13">
        <f t="shared" si="67"/>
        <v>5.2286276667859011E-2</v>
      </c>
      <c r="M420" s="35">
        <f t="shared" si="68"/>
        <v>21569.013278709372</v>
      </c>
      <c r="N420" s="36">
        <f t="shared" si="69"/>
        <v>-3270.2599553570908</v>
      </c>
      <c r="O420" s="36">
        <f t="shared" si="70"/>
        <v>-1068.7252799887574</v>
      </c>
      <c r="P420" s="36">
        <f t="shared" si="71"/>
        <v>-3270.2599553570908</v>
      </c>
      <c r="Q420" s="37">
        <f t="shared" si="72"/>
        <v>-4338.9852353458482</v>
      </c>
    </row>
    <row r="421" spans="4:17" x14ac:dyDescent="0.25">
      <c r="D421" s="32">
        <f>'Historical Data'!A421</f>
        <v>44054</v>
      </c>
      <c r="E421" s="16">
        <f>'Historical Data'!E421</f>
        <v>-7.9691233666718819E-3</v>
      </c>
      <c r="F421" s="16">
        <f>'Historical Data'!F421</f>
        <v>1.1199999999999988E-2</v>
      </c>
      <c r="G421" s="17">
        <f>'Historical Data'!G421</f>
        <v>0</v>
      </c>
      <c r="H421" s="30">
        <f t="shared" si="63"/>
        <v>4411.1545757289905</v>
      </c>
      <c r="I421" s="33">
        <f t="shared" si="64"/>
        <v>0.2666</v>
      </c>
      <c r="J421" s="34">
        <f t="shared" si="65"/>
        <v>7.4999999999999997E-3</v>
      </c>
      <c r="K421" s="13">
        <f t="shared" si="66"/>
        <v>6.6271452121436664E-3</v>
      </c>
      <c r="L421" s="13">
        <f t="shared" si="67"/>
        <v>-0.12667285478785634</v>
      </c>
      <c r="M421" s="35">
        <f t="shared" si="68"/>
        <v>23586.564623906703</v>
      </c>
      <c r="N421" s="36">
        <f t="shared" si="69"/>
        <v>1861.9726792088477</v>
      </c>
      <c r="O421" s="36">
        <f t="shared" si="70"/>
        <v>948.82606520857371</v>
      </c>
      <c r="P421" s="36">
        <f t="shared" si="71"/>
        <v>1861.9726792088477</v>
      </c>
      <c r="Q421" s="37">
        <f t="shared" si="72"/>
        <v>2810.7987444174214</v>
      </c>
    </row>
    <row r="422" spans="4:17" x14ac:dyDescent="0.25">
      <c r="D422" s="32">
        <f>'Historical Data'!A422</f>
        <v>44053</v>
      </c>
      <c r="E422" s="16">
        <f>'Historical Data'!E422</f>
        <v>2.7422358024395965E-3</v>
      </c>
      <c r="F422" s="16">
        <f>'Historical Data'!F422</f>
        <v>-2.2999999999999687E-3</v>
      </c>
      <c r="G422" s="17">
        <f>'Historical Data'!G422</f>
        <v>1.0000000000000005E-4</v>
      </c>
      <c r="H422" s="30">
        <f t="shared" si="63"/>
        <v>4458.7835982967699</v>
      </c>
      <c r="I422" s="33">
        <f t="shared" si="64"/>
        <v>0.25310000000000005</v>
      </c>
      <c r="J422" s="34">
        <f t="shared" si="65"/>
        <v>7.6E-3</v>
      </c>
      <c r="K422" s="13">
        <f t="shared" si="66"/>
        <v>8.5112082050382731E-2</v>
      </c>
      <c r="L422" s="13">
        <f t="shared" si="67"/>
        <v>-4.1437917949617292E-2</v>
      </c>
      <c r="M422" s="35">
        <f t="shared" si="68"/>
        <v>22434.181253059342</v>
      </c>
      <c r="N422" s="36">
        <f t="shared" si="69"/>
        <v>-640.71892341945204</v>
      </c>
      <c r="O422" s="36">
        <f t="shared" si="70"/>
        <v>-203.55730563878751</v>
      </c>
      <c r="P422" s="36">
        <f t="shared" si="71"/>
        <v>-640.71892341945204</v>
      </c>
      <c r="Q422" s="37">
        <f t="shared" si="72"/>
        <v>-844.27622905823955</v>
      </c>
    </row>
    <row r="423" spans="4:17" x14ac:dyDescent="0.25">
      <c r="D423" s="32">
        <f>'Historical Data'!A423</f>
        <v>44050</v>
      </c>
      <c r="E423" s="16">
        <f>'Historical Data'!E423</f>
        <v>6.329945419150107E-4</v>
      </c>
      <c r="F423" s="16">
        <f>'Historical Data'!F423</f>
        <v>8.0000000000002292E-4</v>
      </c>
      <c r="G423" s="17">
        <f>'Historical Data'!G423</f>
        <v>0</v>
      </c>
      <c r="H423" s="30">
        <f t="shared" si="63"/>
        <v>4449.4046672001341</v>
      </c>
      <c r="I423" s="33">
        <f t="shared" si="64"/>
        <v>0.25620000000000004</v>
      </c>
      <c r="J423" s="34">
        <f t="shared" si="65"/>
        <v>7.4999999999999997E-3</v>
      </c>
      <c r="K423" s="13">
        <f t="shared" si="66"/>
        <v>6.8989846099712149E-2</v>
      </c>
      <c r="L423" s="13">
        <f t="shared" si="67"/>
        <v>-5.9110153900287871E-2</v>
      </c>
      <c r="M423" s="35">
        <f t="shared" si="68"/>
        <v>22708.274235838646</v>
      </c>
      <c r="N423" s="36">
        <f t="shared" si="69"/>
        <v>-147.89814248119364</v>
      </c>
      <c r="O423" s="36">
        <f t="shared" si="70"/>
        <v>70.535677140516782</v>
      </c>
      <c r="P423" s="36">
        <f t="shared" si="71"/>
        <v>-147.89814248119364</v>
      </c>
      <c r="Q423" s="37">
        <f t="shared" si="72"/>
        <v>-77.362465340676863</v>
      </c>
    </row>
    <row r="424" spans="4:17" x14ac:dyDescent="0.25">
      <c r="D424" s="32">
        <f>'Historical Data'!A424</f>
        <v>44049</v>
      </c>
      <c r="E424" s="16">
        <f>'Historical Data'!E424</f>
        <v>6.4277278778279712E-3</v>
      </c>
      <c r="F424" s="16">
        <f>'Historical Data'!F424</f>
        <v>-4.0000000000000036E-3</v>
      </c>
      <c r="G424" s="17">
        <f>'Historical Data'!G424</f>
        <v>0</v>
      </c>
      <c r="H424" s="30">
        <f t="shared" si="63"/>
        <v>4475.1714705042714</v>
      </c>
      <c r="I424" s="33">
        <f t="shared" si="64"/>
        <v>0.25140000000000001</v>
      </c>
      <c r="J424" s="34">
        <f t="shared" si="65"/>
        <v>7.4999999999999997E-3</v>
      </c>
      <c r="K424" s="13">
        <f t="shared" si="66"/>
        <v>0.11382182285141931</v>
      </c>
      <c r="L424" s="13">
        <f t="shared" si="67"/>
        <v>-1.1878177148580693E-2</v>
      </c>
      <c r="M424" s="35">
        <f t="shared" si="68"/>
        <v>22254.772177709947</v>
      </c>
      <c r="N424" s="36">
        <f t="shared" si="69"/>
        <v>-1501.8281368259341</v>
      </c>
      <c r="O424" s="36">
        <f t="shared" si="70"/>
        <v>-382.96638098818221</v>
      </c>
      <c r="P424" s="36">
        <f t="shared" si="71"/>
        <v>-1501.8281368259341</v>
      </c>
      <c r="Q424" s="37">
        <f t="shared" si="72"/>
        <v>-1884.7945178141163</v>
      </c>
    </row>
    <row r="425" spans="4:17" x14ac:dyDescent="0.25">
      <c r="D425" s="32">
        <f>'Historical Data'!A425</f>
        <v>44048</v>
      </c>
      <c r="E425" s="16">
        <f>'Historical Data'!E425</f>
        <v>6.4297401187354275E-3</v>
      </c>
      <c r="F425" s="16">
        <f>'Historical Data'!F425</f>
        <v>-4.9000000000000155E-3</v>
      </c>
      <c r="G425" s="17">
        <f>'Historical Data'!G425</f>
        <v>1.0000000000000005E-4</v>
      </c>
      <c r="H425" s="30">
        <f t="shared" si="63"/>
        <v>4475.1804181145681</v>
      </c>
      <c r="I425" s="33">
        <f t="shared" si="64"/>
        <v>0.2505</v>
      </c>
      <c r="J425" s="34">
        <f t="shared" si="65"/>
        <v>7.6E-3</v>
      </c>
      <c r="K425" s="13">
        <f t="shared" si="66"/>
        <v>0.11399551912016961</v>
      </c>
      <c r="L425" s="13">
        <f t="shared" si="67"/>
        <v>-1.1254480879830386E-2</v>
      </c>
      <c r="M425" s="35">
        <f t="shared" si="68"/>
        <v>22180.261611664217</v>
      </c>
      <c r="N425" s="36">
        <f t="shared" si="69"/>
        <v>-1502.2982936325716</v>
      </c>
      <c r="O425" s="36">
        <f t="shared" si="70"/>
        <v>-457.47694703391244</v>
      </c>
      <c r="P425" s="36">
        <f t="shared" si="71"/>
        <v>-1502.2982936325716</v>
      </c>
      <c r="Q425" s="37">
        <f t="shared" si="72"/>
        <v>-1959.775240666484</v>
      </c>
    </row>
    <row r="426" spans="4:17" x14ac:dyDescent="0.25">
      <c r="D426" s="32">
        <f>'Historical Data'!A426</f>
        <v>44047</v>
      </c>
      <c r="E426" s="16">
        <f>'Historical Data'!E426</f>
        <v>3.6119601409574376E-3</v>
      </c>
      <c r="F426" s="16">
        <f>'Historical Data'!F426</f>
        <v>-5.6999999999999829E-3</v>
      </c>
      <c r="G426" s="17">
        <f>'Historical Data'!G426</f>
        <v>-1.0000000000000005E-4</v>
      </c>
      <c r="H426" s="30">
        <f t="shared" si="63"/>
        <v>4462.6509058431802</v>
      </c>
      <c r="I426" s="33">
        <f t="shared" si="64"/>
        <v>0.24970000000000003</v>
      </c>
      <c r="J426" s="34">
        <f t="shared" si="65"/>
        <v>7.3999999999999995E-3</v>
      </c>
      <c r="K426" s="13">
        <f t="shared" si="66"/>
        <v>9.1103035066223192E-2</v>
      </c>
      <c r="L426" s="13">
        <f t="shared" si="67"/>
        <v>-3.3746964933776824E-2</v>
      </c>
      <c r="M426" s="35">
        <f t="shared" si="68"/>
        <v>22118.677973379774</v>
      </c>
      <c r="N426" s="36">
        <f t="shared" si="69"/>
        <v>-843.9285968367185</v>
      </c>
      <c r="O426" s="36">
        <f t="shared" si="70"/>
        <v>-519.06058531835515</v>
      </c>
      <c r="P426" s="36">
        <f t="shared" si="71"/>
        <v>-843.9285968367185</v>
      </c>
      <c r="Q426" s="37">
        <f t="shared" si="72"/>
        <v>-1362.9891821550736</v>
      </c>
    </row>
    <row r="427" spans="4:17" x14ac:dyDescent="0.25">
      <c r="D427" s="32">
        <f>'Historical Data'!A427</f>
        <v>44046</v>
      </c>
      <c r="E427" s="16">
        <f>'Historical Data'!E427</f>
        <v>7.1810266819927193E-3</v>
      </c>
      <c r="F427" s="16">
        <f>'Historical Data'!F427</f>
        <v>-5.0000000000000044E-4</v>
      </c>
      <c r="G427" s="17">
        <f>'Historical Data'!G427</f>
        <v>1.0000000000000005E-4</v>
      </c>
      <c r="H427" s="30">
        <f t="shared" si="63"/>
        <v>4478.5210814338825</v>
      </c>
      <c r="I427" s="33">
        <f t="shared" si="64"/>
        <v>0.25490000000000002</v>
      </c>
      <c r="J427" s="34">
        <f t="shared" si="65"/>
        <v>7.6E-3</v>
      </c>
      <c r="K427" s="13">
        <f t="shared" si="66"/>
        <v>0.12006368877132791</v>
      </c>
      <c r="L427" s="13">
        <f t="shared" si="67"/>
        <v>-7.3863112286721017E-3</v>
      </c>
      <c r="M427" s="35">
        <f t="shared" si="68"/>
        <v>22563.226259505747</v>
      </c>
      <c r="N427" s="36">
        <f t="shared" si="69"/>
        <v>-1677.835173999134</v>
      </c>
      <c r="O427" s="36">
        <f t="shared" si="70"/>
        <v>-74.512299192381761</v>
      </c>
      <c r="P427" s="36">
        <f t="shared" si="71"/>
        <v>-1677.835173999134</v>
      </c>
      <c r="Q427" s="37">
        <f t="shared" si="72"/>
        <v>-1752.3474731915157</v>
      </c>
    </row>
    <row r="428" spans="4:17" x14ac:dyDescent="0.25">
      <c r="D428" s="32">
        <f>'Historical Data'!A428</f>
        <v>44043</v>
      </c>
      <c r="E428" s="16">
        <f>'Historical Data'!E428</f>
        <v>7.6704597963170862E-3</v>
      </c>
      <c r="F428" s="16">
        <f>'Historical Data'!F428</f>
        <v>-5.0000000000000044E-4</v>
      </c>
      <c r="G428" s="17">
        <f>'Historical Data'!G428</f>
        <v>0</v>
      </c>
      <c r="H428" s="30">
        <f t="shared" si="63"/>
        <v>4480.6973898257056</v>
      </c>
      <c r="I428" s="33">
        <f t="shared" si="64"/>
        <v>0.25490000000000002</v>
      </c>
      <c r="J428" s="34">
        <f t="shared" si="65"/>
        <v>7.4999999999999997E-3</v>
      </c>
      <c r="K428" s="13">
        <f t="shared" si="66"/>
        <v>0.12367942442033562</v>
      </c>
      <c r="L428" s="13">
        <f t="shared" si="67"/>
        <v>-3.7705755796643842E-3</v>
      </c>
      <c r="M428" s="35">
        <f t="shared" si="68"/>
        <v>22552.96517202587</v>
      </c>
      <c r="N428" s="36">
        <f t="shared" si="69"/>
        <v>-1792.190423032298</v>
      </c>
      <c r="O428" s="36">
        <f t="shared" si="70"/>
        <v>-84.773386672259221</v>
      </c>
      <c r="P428" s="36">
        <f t="shared" si="71"/>
        <v>-1792.190423032298</v>
      </c>
      <c r="Q428" s="37">
        <f t="shared" si="72"/>
        <v>-1876.9638097045572</v>
      </c>
    </row>
    <row r="429" spans="4:17" x14ac:dyDescent="0.25">
      <c r="D429" s="32">
        <f>'Historical Data'!A429</f>
        <v>44042</v>
      </c>
      <c r="E429" s="16">
        <f>'Historical Data'!E429</f>
        <v>-3.7502608610255894E-3</v>
      </c>
      <c r="F429" s="16">
        <f>'Historical Data'!F429</f>
        <v>4.699999999999982E-3</v>
      </c>
      <c r="G429" s="17">
        <f>'Historical Data'!G429</f>
        <v>-2.0000000000000009E-4</v>
      </c>
      <c r="H429" s="30">
        <f t="shared" si="63"/>
        <v>4429.9141275579723</v>
      </c>
      <c r="I429" s="33">
        <f t="shared" si="64"/>
        <v>0.2601</v>
      </c>
      <c r="J429" s="34">
        <f t="shared" si="65"/>
        <v>7.2999999999999992E-3</v>
      </c>
      <c r="K429" s="13">
        <f t="shared" si="66"/>
        <v>3.574925435845392E-2</v>
      </c>
      <c r="L429" s="13">
        <f t="shared" si="67"/>
        <v>-9.4300745641546085E-2</v>
      </c>
      <c r="M429" s="35">
        <f t="shared" si="68"/>
        <v>23033.603302214353</v>
      </c>
      <c r="N429" s="36">
        <f t="shared" si="69"/>
        <v>876.24233455079957</v>
      </c>
      <c r="O429" s="36">
        <f t="shared" si="70"/>
        <v>395.86474351622383</v>
      </c>
      <c r="P429" s="36">
        <f t="shared" si="71"/>
        <v>876.24233455079957</v>
      </c>
      <c r="Q429" s="37">
        <f t="shared" si="72"/>
        <v>1272.1070780670234</v>
      </c>
    </row>
    <row r="430" spans="4:17" x14ac:dyDescent="0.25">
      <c r="D430" s="32">
        <f>'Historical Data'!A430</f>
        <v>44041</v>
      </c>
      <c r="E430" s="16">
        <f>'Historical Data'!E430</f>
        <v>1.2428381451883519E-2</v>
      </c>
      <c r="F430" s="16">
        <f>'Historical Data'!F430</f>
        <v>-8.0999999999999961E-3</v>
      </c>
      <c r="G430" s="17">
        <f>'Historical Data'!G430</f>
        <v>0</v>
      </c>
      <c r="H430" s="30">
        <f t="shared" si="63"/>
        <v>4501.8539166801311</v>
      </c>
      <c r="I430" s="33">
        <f t="shared" si="64"/>
        <v>0.24730000000000002</v>
      </c>
      <c r="J430" s="34">
        <f t="shared" si="65"/>
        <v>7.4999999999999997E-3</v>
      </c>
      <c r="K430" s="13">
        <f t="shared" si="66"/>
        <v>0.16171811062073319</v>
      </c>
      <c r="L430" s="13">
        <f t="shared" si="67"/>
        <v>3.8068110620733175E-2</v>
      </c>
      <c r="M430" s="35">
        <f t="shared" si="68"/>
        <v>21811.754510060244</v>
      </c>
      <c r="N430" s="36">
        <f t="shared" si="69"/>
        <v>-2903.8710590143164</v>
      </c>
      <c r="O430" s="36">
        <f t="shared" si="70"/>
        <v>-825.98404863788528</v>
      </c>
      <c r="P430" s="36">
        <f t="shared" si="71"/>
        <v>-2903.8710590143164</v>
      </c>
      <c r="Q430" s="37">
        <f t="shared" si="72"/>
        <v>-3729.8551076522017</v>
      </c>
    </row>
    <row r="431" spans="4:17" x14ac:dyDescent="0.25">
      <c r="D431" s="32">
        <f>'Historical Data'!A431</f>
        <v>44040</v>
      </c>
      <c r="E431" s="16">
        <f>'Historical Data'!E431</f>
        <v>-6.4734010205561576E-3</v>
      </c>
      <c r="F431" s="16">
        <f>'Historical Data'!F431</f>
        <v>1.0000000000000009E-3</v>
      </c>
      <c r="G431" s="17">
        <f>'Historical Data'!G431</f>
        <v>0</v>
      </c>
      <c r="H431" s="30">
        <f t="shared" si="63"/>
        <v>4417.8054397560054</v>
      </c>
      <c r="I431" s="33">
        <f t="shared" si="64"/>
        <v>0.25640000000000002</v>
      </c>
      <c r="J431" s="34">
        <f t="shared" si="65"/>
        <v>7.4999999999999997E-3</v>
      </c>
      <c r="K431" s="13">
        <f t="shared" si="66"/>
        <v>1.3441307763757623E-2</v>
      </c>
      <c r="L431" s="13">
        <f t="shared" si="67"/>
        <v>-0.11475869223624238</v>
      </c>
      <c r="M431" s="35">
        <f t="shared" si="68"/>
        <v>22697.151212502922</v>
      </c>
      <c r="N431" s="36">
        <f t="shared" si="69"/>
        <v>1512.4995921442169</v>
      </c>
      <c r="O431" s="36">
        <f t="shared" si="70"/>
        <v>59.412653804793081</v>
      </c>
      <c r="P431" s="36">
        <f t="shared" si="71"/>
        <v>1512.4995921442169</v>
      </c>
      <c r="Q431" s="37">
        <f t="shared" si="72"/>
        <v>1571.91224594901</v>
      </c>
    </row>
    <row r="432" spans="4:17" x14ac:dyDescent="0.25">
      <c r="D432" s="32">
        <f>'Historical Data'!A432</f>
        <v>44039</v>
      </c>
      <c r="E432" s="16">
        <f>'Historical Data'!E432</f>
        <v>7.3951294147647229E-3</v>
      </c>
      <c r="F432" s="16">
        <f>'Historical Data'!F432</f>
        <v>-5.5999999999999939E-3</v>
      </c>
      <c r="G432" s="17">
        <f>'Historical Data'!G432</f>
        <v>0</v>
      </c>
      <c r="H432" s="30">
        <f t="shared" si="63"/>
        <v>4479.4731085043986</v>
      </c>
      <c r="I432" s="33">
        <f t="shared" si="64"/>
        <v>0.24980000000000002</v>
      </c>
      <c r="J432" s="34">
        <f t="shared" si="65"/>
        <v>7.4999999999999997E-3</v>
      </c>
      <c r="K432" s="13">
        <f t="shared" si="66"/>
        <v>0.12144054851935004</v>
      </c>
      <c r="L432" s="13">
        <f t="shared" si="67"/>
        <v>-3.4594514806499665E-3</v>
      </c>
      <c r="M432" s="35">
        <f t="shared" si="68"/>
        <v>22103.584459935064</v>
      </c>
      <c r="N432" s="36">
        <f t="shared" si="69"/>
        <v>-1727.8599283695221</v>
      </c>
      <c r="O432" s="36">
        <f t="shared" si="70"/>
        <v>-534.15409876306512</v>
      </c>
      <c r="P432" s="36">
        <f t="shared" si="71"/>
        <v>-1727.8599283695221</v>
      </c>
      <c r="Q432" s="37">
        <f t="shared" si="72"/>
        <v>-2262.0140271325872</v>
      </c>
    </row>
    <row r="433" spans="4:17" x14ac:dyDescent="0.25">
      <c r="D433" s="32">
        <f>'Historical Data'!A433</f>
        <v>44036</v>
      </c>
      <c r="E433" s="16">
        <f>'Historical Data'!E433</f>
        <v>-6.1903908321639944E-3</v>
      </c>
      <c r="F433" s="16">
        <f>'Historical Data'!F433</f>
        <v>3.0999999999999917E-3</v>
      </c>
      <c r="G433" s="17">
        <f>'Historical Data'!G433</f>
        <v>-9.9999999999999829E-5</v>
      </c>
      <c r="H433" s="30">
        <f t="shared" si="63"/>
        <v>4419.0638700296076</v>
      </c>
      <c r="I433" s="33">
        <f t="shared" si="64"/>
        <v>0.25850000000000001</v>
      </c>
      <c r="J433" s="34">
        <f t="shared" si="65"/>
        <v>7.4000000000000003E-3</v>
      </c>
      <c r="K433" s="13">
        <f t="shared" si="66"/>
        <v>1.6388011649477466E-2</v>
      </c>
      <c r="L433" s="13">
        <f t="shared" si="67"/>
        <v>-0.11286198835052254</v>
      </c>
      <c r="M433" s="35">
        <f t="shared" si="68"/>
        <v>22880.469062350381</v>
      </c>
      <c r="N433" s="36">
        <f t="shared" si="69"/>
        <v>1446.374723136978</v>
      </c>
      <c r="O433" s="36">
        <f t="shared" si="70"/>
        <v>242.73050365225208</v>
      </c>
      <c r="P433" s="36">
        <f t="shared" si="71"/>
        <v>1446.374723136978</v>
      </c>
      <c r="Q433" s="37">
        <f t="shared" si="72"/>
        <v>1689.1052267892301</v>
      </c>
    </row>
    <row r="434" spans="4:17" x14ac:dyDescent="0.25">
      <c r="D434" s="32">
        <f>'Historical Data'!A434</f>
        <v>44035</v>
      </c>
      <c r="E434" s="16">
        <f>'Historical Data'!E434</f>
        <v>-1.2319827107282633E-2</v>
      </c>
      <c r="F434" s="16">
        <f>'Historical Data'!F434</f>
        <v>1.2000000000000011E-2</v>
      </c>
      <c r="G434" s="17">
        <f>'Historical Data'!G434</f>
        <v>-1.0000000000000005E-4</v>
      </c>
      <c r="H434" s="30">
        <f t="shared" si="63"/>
        <v>4391.8087799830282</v>
      </c>
      <c r="I434" s="33">
        <f t="shared" si="64"/>
        <v>0.26740000000000003</v>
      </c>
      <c r="J434" s="34">
        <f t="shared" si="65"/>
        <v>7.3999999999999995E-3</v>
      </c>
      <c r="K434" s="13">
        <f t="shared" si="66"/>
        <v>-2.6054601998814521E-2</v>
      </c>
      <c r="L434" s="13">
        <f t="shared" si="67"/>
        <v>-0.15975460199881453</v>
      </c>
      <c r="M434" s="35">
        <f t="shared" si="68"/>
        <v>23593.066936041076</v>
      </c>
      <c r="N434" s="36">
        <f t="shared" si="69"/>
        <v>2878.5075134201034</v>
      </c>
      <c r="O434" s="36">
        <f t="shared" si="70"/>
        <v>955.32837734294662</v>
      </c>
      <c r="P434" s="36">
        <f t="shared" si="71"/>
        <v>2878.5075134201034</v>
      </c>
      <c r="Q434" s="37">
        <f t="shared" si="72"/>
        <v>3833.83589076305</v>
      </c>
    </row>
    <row r="435" spans="4:17" x14ac:dyDescent="0.25">
      <c r="D435" s="32">
        <f>'Historical Data'!A435</f>
        <v>44034</v>
      </c>
      <c r="E435" s="16">
        <f>'Historical Data'!E435</f>
        <v>5.7470911491110943E-3</v>
      </c>
      <c r="F435" s="16">
        <f>'Historical Data'!F435</f>
        <v>-4.1999999999990378E-3</v>
      </c>
      <c r="G435" s="17">
        <f>'Historical Data'!G435</f>
        <v>0</v>
      </c>
      <c r="H435" s="30">
        <f t="shared" si="63"/>
        <v>4472.1449580327262</v>
      </c>
      <c r="I435" s="33">
        <f t="shared" si="64"/>
        <v>0.25120000000000098</v>
      </c>
      <c r="J435" s="34">
        <f t="shared" si="65"/>
        <v>7.4999999999999997E-3</v>
      </c>
      <c r="K435" s="13">
        <f t="shared" si="66"/>
        <v>0.10842611164775397</v>
      </c>
      <c r="L435" s="13">
        <f t="shared" si="67"/>
        <v>-1.7173888352246522E-2</v>
      </c>
      <c r="M435" s="35">
        <f t="shared" si="68"/>
        <v>22242.825359300514</v>
      </c>
      <c r="N435" s="36">
        <f t="shared" si="69"/>
        <v>-1342.7984750895994</v>
      </c>
      <c r="O435" s="36">
        <f t="shared" si="70"/>
        <v>-394.91319939761524</v>
      </c>
      <c r="P435" s="36">
        <f t="shared" si="71"/>
        <v>-1342.7984750895994</v>
      </c>
      <c r="Q435" s="37">
        <f t="shared" si="72"/>
        <v>-1737.7116744872146</v>
      </c>
    </row>
    <row r="436" spans="4:17" x14ac:dyDescent="0.25">
      <c r="D436" s="32">
        <f>'Historical Data'!A436</f>
        <v>44033</v>
      </c>
      <c r="E436" s="16">
        <f>'Historical Data'!E436</f>
        <v>1.6790493997245193E-3</v>
      </c>
      <c r="F436" s="16">
        <f>'Historical Data'!F436</f>
        <v>3.6999999999990374E-3</v>
      </c>
      <c r="G436" s="17">
        <f>'Historical Data'!G436</f>
        <v>0</v>
      </c>
      <c r="H436" s="30">
        <f t="shared" si="63"/>
        <v>4454.0560442703209</v>
      </c>
      <c r="I436" s="33">
        <f t="shared" si="64"/>
        <v>0.25909999999999905</v>
      </c>
      <c r="J436" s="34">
        <f t="shared" si="65"/>
        <v>7.4999999999999997E-3</v>
      </c>
      <c r="K436" s="13">
        <f t="shared" si="66"/>
        <v>7.7724759723345305E-2</v>
      </c>
      <c r="L436" s="13">
        <f t="shared" si="67"/>
        <v>-5.1825240276654222E-2</v>
      </c>
      <c r="M436" s="35">
        <f t="shared" si="68"/>
        <v>22963.315300414659</v>
      </c>
      <c r="N436" s="36">
        <f t="shared" si="69"/>
        <v>-392.30715418508044</v>
      </c>
      <c r="O436" s="36">
        <f t="shared" si="70"/>
        <v>325.5767417165298</v>
      </c>
      <c r="P436" s="36">
        <f t="shared" si="71"/>
        <v>-392.30715418508044</v>
      </c>
      <c r="Q436" s="37">
        <f t="shared" si="72"/>
        <v>-66.730412468550639</v>
      </c>
    </row>
    <row r="437" spans="4:17" x14ac:dyDescent="0.25">
      <c r="D437" s="32">
        <f>'Historical Data'!A437</f>
        <v>44032</v>
      </c>
      <c r="E437" s="16">
        <f>'Historical Data'!E437</f>
        <v>8.4069053843267572E-3</v>
      </c>
      <c r="F437" s="16">
        <f>'Historical Data'!F437</f>
        <v>-1.2700000000000045E-2</v>
      </c>
      <c r="G437" s="17">
        <f>'Historical Data'!G437</f>
        <v>1.9999999999999987E-4</v>
      </c>
      <c r="H437" s="30">
        <f t="shared" si="63"/>
        <v>4483.9720614128937</v>
      </c>
      <c r="I437" s="33">
        <f t="shared" si="64"/>
        <v>0.24269999999999997</v>
      </c>
      <c r="J437" s="34">
        <f t="shared" si="65"/>
        <v>7.6999999999999994E-3</v>
      </c>
      <c r="K437" s="13">
        <f t="shared" si="66"/>
        <v>0.13007561121108197</v>
      </c>
      <c r="L437" s="13">
        <f t="shared" si="67"/>
        <v>8.7256112110819795E-3</v>
      </c>
      <c r="M437" s="35">
        <f t="shared" si="68"/>
        <v>21472.983105884894</v>
      </c>
      <c r="N437" s="36">
        <f t="shared" si="69"/>
        <v>-1964.2597337337502</v>
      </c>
      <c r="O437" s="36">
        <f t="shared" si="70"/>
        <v>-1164.755452813235</v>
      </c>
      <c r="P437" s="36">
        <f t="shared" si="71"/>
        <v>-1964.2597337337502</v>
      </c>
      <c r="Q437" s="37">
        <f t="shared" si="72"/>
        <v>-3129.0151865469852</v>
      </c>
    </row>
    <row r="438" spans="4:17" x14ac:dyDescent="0.25">
      <c r="D438" s="32">
        <f>'Historical Data'!A438</f>
        <v>44029</v>
      </c>
      <c r="E438" s="16">
        <f>'Historical Data'!E438</f>
        <v>2.8486395880045201E-3</v>
      </c>
      <c r="F438" s="16">
        <f>'Historical Data'!F438</f>
        <v>-1.1799999999999977E-2</v>
      </c>
      <c r="G438" s="17">
        <f>'Historical Data'!G438</f>
        <v>0</v>
      </c>
      <c r="H438" s="30">
        <f t="shared" si="63"/>
        <v>4459.2567323056255</v>
      </c>
      <c r="I438" s="33">
        <f t="shared" si="64"/>
        <v>0.24360000000000004</v>
      </c>
      <c r="J438" s="34">
        <f t="shared" si="65"/>
        <v>7.4999999999999997E-3</v>
      </c>
      <c r="K438" s="13">
        <f t="shared" si="66"/>
        <v>8.425459690606639E-2</v>
      </c>
      <c r="L438" s="13">
        <f t="shared" si="67"/>
        <v>-3.754540309393363E-2</v>
      </c>
      <c r="M438" s="35">
        <f t="shared" si="68"/>
        <v>21587.271866725452</v>
      </c>
      <c r="N438" s="36">
        <f t="shared" si="69"/>
        <v>-665.57999440189451</v>
      </c>
      <c r="O438" s="36">
        <f t="shared" si="70"/>
        <v>-1050.4666919726769</v>
      </c>
      <c r="P438" s="36">
        <f t="shared" si="71"/>
        <v>-665.57999440189451</v>
      </c>
      <c r="Q438" s="37">
        <f t="shared" si="72"/>
        <v>-1716.0466863745714</v>
      </c>
    </row>
    <row r="439" spans="4:17" x14ac:dyDescent="0.25">
      <c r="D439" s="32">
        <f>'Historical Data'!A439</f>
        <v>44028</v>
      </c>
      <c r="E439" s="16">
        <f>'Historical Data'!E439</f>
        <v>-3.4061043340275488E-3</v>
      </c>
      <c r="F439" s="16">
        <f>'Historical Data'!F439</f>
        <v>-9.9999999999988987E-5</v>
      </c>
      <c r="G439" s="17">
        <f>'Historical Data'!G439</f>
        <v>-5.0000000000000001E-4</v>
      </c>
      <c r="H439" s="30">
        <f t="shared" si="63"/>
        <v>4431.4444505293568</v>
      </c>
      <c r="I439" s="33">
        <f t="shared" si="64"/>
        <v>0.25530000000000003</v>
      </c>
      <c r="J439" s="34">
        <f t="shared" si="65"/>
        <v>6.9999999999999993E-3</v>
      </c>
      <c r="K439" s="13">
        <f t="shared" si="66"/>
        <v>3.6117061784867087E-2</v>
      </c>
      <c r="L439" s="13">
        <f t="shared" si="67"/>
        <v>-9.153293821513292E-2</v>
      </c>
      <c r="M439" s="35">
        <f t="shared" si="68"/>
        <v>22594.448002267156</v>
      </c>
      <c r="N439" s="36">
        <f t="shared" si="69"/>
        <v>795.83072324085515</v>
      </c>
      <c r="O439" s="36">
        <f t="shared" si="70"/>
        <v>-43.290556430973083</v>
      </c>
      <c r="P439" s="36">
        <f t="shared" si="71"/>
        <v>795.83072324085515</v>
      </c>
      <c r="Q439" s="37">
        <f t="shared" si="72"/>
        <v>752.54016680988207</v>
      </c>
    </row>
    <row r="440" spans="4:17" x14ac:dyDescent="0.25">
      <c r="D440" s="32">
        <f>'Historical Data'!A440</f>
        <v>44027</v>
      </c>
      <c r="E440" s="16">
        <f>'Historical Data'!E440</f>
        <v>9.0820385798993097E-3</v>
      </c>
      <c r="F440" s="16">
        <f>'Historical Data'!F440</f>
        <v>-1.0000000000000009E-2</v>
      </c>
      <c r="G440" s="17">
        <f>'Historical Data'!G440</f>
        <v>1.0000000000000005E-4</v>
      </c>
      <c r="H440" s="30">
        <f t="shared" si="63"/>
        <v>4486.974101928995</v>
      </c>
      <c r="I440" s="33">
        <f t="shared" si="64"/>
        <v>0.24540000000000001</v>
      </c>
      <c r="J440" s="34">
        <f t="shared" si="65"/>
        <v>7.6E-3</v>
      </c>
      <c r="K440" s="13">
        <f t="shared" si="66"/>
        <v>0.13523789637151123</v>
      </c>
      <c r="L440" s="13">
        <f t="shared" si="67"/>
        <v>1.2537896371511231E-2</v>
      </c>
      <c r="M440" s="35">
        <f t="shared" si="68"/>
        <v>21698.899554004674</v>
      </c>
      <c r="N440" s="36">
        <f t="shared" si="69"/>
        <v>-2122.0035039256327</v>
      </c>
      <c r="O440" s="36">
        <f t="shared" si="70"/>
        <v>-938.83900469345463</v>
      </c>
      <c r="P440" s="36">
        <f t="shared" si="71"/>
        <v>-2122.0035039256327</v>
      </c>
      <c r="Q440" s="37">
        <f t="shared" si="72"/>
        <v>-3060.8425086190873</v>
      </c>
    </row>
    <row r="441" spans="4:17" x14ac:dyDescent="0.25">
      <c r="D441" s="32">
        <f>'Historical Data'!A441</f>
        <v>44026</v>
      </c>
      <c r="E441" s="16">
        <f>'Historical Data'!E441</f>
        <v>1.3406355182839835E-2</v>
      </c>
      <c r="F441" s="16">
        <f>'Historical Data'!F441</f>
        <v>-1.9799999999999984E-2</v>
      </c>
      <c r="G441" s="17">
        <f>'Historical Data'!G441</f>
        <v>1.0000000000000005E-4</v>
      </c>
      <c r="H441" s="30">
        <f t="shared" si="63"/>
        <v>4506.2025648924637</v>
      </c>
      <c r="I441" s="33">
        <f t="shared" si="64"/>
        <v>0.23560000000000003</v>
      </c>
      <c r="J441" s="34">
        <f t="shared" si="65"/>
        <v>7.6E-3</v>
      </c>
      <c r="K441" s="13">
        <f t="shared" si="66"/>
        <v>0.17216218327203833</v>
      </c>
      <c r="L441" s="13">
        <f t="shared" si="67"/>
        <v>5.4362183272038317E-2</v>
      </c>
      <c r="M441" s="35">
        <f t="shared" si="68"/>
        <v>20757.274376337911</v>
      </c>
      <c r="N441" s="36">
        <f t="shared" si="69"/>
        <v>-3132.373026450281</v>
      </c>
      <c r="O441" s="36">
        <f t="shared" si="70"/>
        <v>-1880.4641823602178</v>
      </c>
      <c r="P441" s="36">
        <f t="shared" si="71"/>
        <v>-3132.373026450281</v>
      </c>
      <c r="Q441" s="37">
        <f t="shared" si="72"/>
        <v>-5012.8372088104989</v>
      </c>
    </row>
    <row r="442" spans="4:17" x14ac:dyDescent="0.25">
      <c r="D442" s="32">
        <f>'Historical Data'!A442</f>
        <v>44025</v>
      </c>
      <c r="E442" s="16">
        <f>'Historical Data'!E442</f>
        <v>-9.3625197799713789E-3</v>
      </c>
      <c r="F442" s="16">
        <f>'Historical Data'!F442</f>
        <v>3.5200000000000009E-2</v>
      </c>
      <c r="G442" s="17">
        <f>'Historical Data'!G442</f>
        <v>1.0000000000000005E-4</v>
      </c>
      <c r="H442" s="30">
        <f t="shared" si="63"/>
        <v>4404.9587131715771</v>
      </c>
      <c r="I442" s="33">
        <f t="shared" si="64"/>
        <v>0.29060000000000002</v>
      </c>
      <c r="J442" s="34">
        <f t="shared" si="65"/>
        <v>7.6E-3</v>
      </c>
      <c r="K442" s="13">
        <f t="shared" si="66"/>
        <v>8.0827345734107419E-3</v>
      </c>
      <c r="L442" s="13">
        <f t="shared" si="67"/>
        <v>-0.13721726542658927</v>
      </c>
      <c r="M442" s="35">
        <f t="shared" si="68"/>
        <v>25704.008388323724</v>
      </c>
      <c r="N442" s="36">
        <f t="shared" si="69"/>
        <v>2187.537478935963</v>
      </c>
      <c r="O442" s="36">
        <f t="shared" si="70"/>
        <v>3066.2698296255949</v>
      </c>
      <c r="P442" s="36">
        <f t="shared" si="71"/>
        <v>2187.537478935963</v>
      </c>
      <c r="Q442" s="37">
        <f t="shared" si="72"/>
        <v>5253.8073085615579</v>
      </c>
    </row>
    <row r="443" spans="4:17" x14ac:dyDescent="0.25">
      <c r="D443" s="32">
        <f>'Historical Data'!A443</f>
        <v>44022</v>
      </c>
      <c r="E443" s="16">
        <f>'Historical Data'!E443</f>
        <v>1.046620453355751E-2</v>
      </c>
      <c r="F443" s="16">
        <f>'Historical Data'!F443</f>
        <v>-1.040000000000002E-2</v>
      </c>
      <c r="G443" s="17">
        <f>'Historical Data'!G443</f>
        <v>0</v>
      </c>
      <c r="H443" s="30">
        <f t="shared" si="63"/>
        <v>4493.1289204168716</v>
      </c>
      <c r="I443" s="33">
        <f t="shared" si="64"/>
        <v>0.245</v>
      </c>
      <c r="J443" s="34">
        <f t="shared" si="65"/>
        <v>7.4999999999999997E-3</v>
      </c>
      <c r="K443" s="13">
        <f t="shared" si="66"/>
        <v>0.14624439184478794</v>
      </c>
      <c r="L443" s="13">
        <f t="shared" si="67"/>
        <v>2.3744391844787938E-2</v>
      </c>
      <c r="M443" s="35">
        <f t="shared" si="68"/>
        <v>21638.893085375366</v>
      </c>
      <c r="N443" s="36">
        <f t="shared" si="69"/>
        <v>-2445.4116218098497</v>
      </c>
      <c r="O443" s="36">
        <f t="shared" si="70"/>
        <v>-998.8454733227627</v>
      </c>
      <c r="P443" s="36">
        <f t="shared" si="71"/>
        <v>-2445.4116218098497</v>
      </c>
      <c r="Q443" s="37">
        <f t="shared" si="72"/>
        <v>-3444.2570951326124</v>
      </c>
    </row>
    <row r="444" spans="4:17" x14ac:dyDescent="0.25">
      <c r="D444" s="32">
        <f>'Historical Data'!A444</f>
        <v>44021</v>
      </c>
      <c r="E444" s="16">
        <f>'Historical Data'!E444</f>
        <v>-5.6436399427117756E-3</v>
      </c>
      <c r="F444" s="16">
        <f>'Historical Data'!F444</f>
        <v>8.6999999999999855E-3</v>
      </c>
      <c r="G444" s="17">
        <f>'Historical Data'!G444</f>
        <v>-2.0000000000000009E-4</v>
      </c>
      <c r="H444" s="30">
        <f t="shared" si="63"/>
        <v>4421.4950470671374</v>
      </c>
      <c r="I444" s="33">
        <f t="shared" si="64"/>
        <v>0.2641</v>
      </c>
      <c r="J444" s="34">
        <f t="shared" si="65"/>
        <v>7.2999999999999992E-3</v>
      </c>
      <c r="K444" s="13">
        <f t="shared" si="66"/>
        <v>2.2786639899373202E-2</v>
      </c>
      <c r="L444" s="13">
        <f t="shared" si="67"/>
        <v>-0.1092633601006268</v>
      </c>
      <c r="M444" s="35">
        <f t="shared" si="68"/>
        <v>23375.785247013642</v>
      </c>
      <c r="N444" s="36">
        <f t="shared" si="69"/>
        <v>1318.6272694143991</v>
      </c>
      <c r="O444" s="36">
        <f t="shared" si="70"/>
        <v>738.04668831551317</v>
      </c>
      <c r="P444" s="36">
        <f t="shared" si="71"/>
        <v>1318.6272694143991</v>
      </c>
      <c r="Q444" s="37">
        <f t="shared" si="72"/>
        <v>2056.6739577299122</v>
      </c>
    </row>
    <row r="445" spans="4:17" x14ac:dyDescent="0.25">
      <c r="D445" s="32">
        <f>'Historical Data'!A445</f>
        <v>44020</v>
      </c>
      <c r="E445" s="16">
        <f>'Historical Data'!E445</f>
        <v>7.8275024480816136E-3</v>
      </c>
      <c r="F445" s="16">
        <f>'Historical Data'!F445</f>
        <v>-8.7999999999999745E-3</v>
      </c>
      <c r="G445" s="17">
        <f>'Historical Data'!G445</f>
        <v>0</v>
      </c>
      <c r="H445" s="30">
        <f t="shared" si="63"/>
        <v>4481.3956941106153</v>
      </c>
      <c r="I445" s="33">
        <f t="shared" si="64"/>
        <v>0.24660000000000004</v>
      </c>
      <c r="J445" s="34">
        <f t="shared" si="65"/>
        <v>7.4999999999999997E-3</v>
      </c>
      <c r="K445" s="13">
        <f t="shared" si="66"/>
        <v>0.124886224503583</v>
      </c>
      <c r="L445" s="13">
        <f t="shared" si="67"/>
        <v>1.5862245035829781E-3</v>
      </c>
      <c r="M445" s="35">
        <f t="shared" si="68"/>
        <v>21815.137787501633</v>
      </c>
      <c r="N445" s="36">
        <f t="shared" si="69"/>
        <v>-1828.8831825243833</v>
      </c>
      <c r="O445" s="36">
        <f t="shared" si="70"/>
        <v>-822.60077119649577</v>
      </c>
      <c r="P445" s="36">
        <f t="shared" si="71"/>
        <v>-1828.8831825243833</v>
      </c>
      <c r="Q445" s="37">
        <f t="shared" si="72"/>
        <v>-2651.4839537208791</v>
      </c>
    </row>
    <row r="446" spans="4:17" x14ac:dyDescent="0.25">
      <c r="D446" s="32">
        <f>'Historical Data'!A446</f>
        <v>44019</v>
      </c>
      <c r="E446" s="16">
        <f>'Historical Data'!E446</f>
        <v>-1.0818562640735552E-2</v>
      </c>
      <c r="F446" s="16">
        <f>'Historical Data'!F446</f>
        <v>1.0899999999999965E-2</v>
      </c>
      <c r="G446" s="17">
        <f>'Historical Data'!G446</f>
        <v>0</v>
      </c>
      <c r="H446" s="30">
        <f t="shared" si="63"/>
        <v>4398.4842875473314</v>
      </c>
      <c r="I446" s="33">
        <f t="shared" si="64"/>
        <v>0.26629999999999998</v>
      </c>
      <c r="J446" s="34">
        <f t="shared" si="65"/>
        <v>7.4999999999999997E-3</v>
      </c>
      <c r="K446" s="13">
        <f t="shared" si="66"/>
        <v>-1.5118644889127402E-2</v>
      </c>
      <c r="L446" s="13">
        <f t="shared" si="67"/>
        <v>-0.14826864488912739</v>
      </c>
      <c r="M446" s="35">
        <f t="shared" si="68"/>
        <v>23523.965518006549</v>
      </c>
      <c r="N446" s="36">
        <f t="shared" si="69"/>
        <v>2527.7395189543604</v>
      </c>
      <c r="O446" s="36">
        <f t="shared" si="70"/>
        <v>886.22695930842019</v>
      </c>
      <c r="P446" s="36">
        <f t="shared" si="71"/>
        <v>2527.7395189543604</v>
      </c>
      <c r="Q446" s="37">
        <f t="shared" si="72"/>
        <v>3413.9664782627806</v>
      </c>
    </row>
    <row r="447" spans="4:17" x14ac:dyDescent="0.25">
      <c r="D447" s="32">
        <f>'Historical Data'!A447</f>
        <v>44018</v>
      </c>
      <c r="E447" s="16">
        <f>'Historical Data'!E447</f>
        <v>1.5881738397001799E-2</v>
      </c>
      <c r="F447" s="16">
        <f>'Historical Data'!F447</f>
        <v>1.1000000000000454E-3</v>
      </c>
      <c r="G447" s="17">
        <f>'Historical Data'!G447</f>
        <v>1.0000000000000005E-4</v>
      </c>
      <c r="H447" s="30">
        <f t="shared" si="63"/>
        <v>4517.2095791387246</v>
      </c>
      <c r="I447" s="33">
        <f t="shared" si="64"/>
        <v>0.25650000000000006</v>
      </c>
      <c r="J447" s="34">
        <f t="shared" si="65"/>
        <v>7.6E-3</v>
      </c>
      <c r="K447" s="13">
        <f t="shared" si="66"/>
        <v>0.18718108706297432</v>
      </c>
      <c r="L447" s="13">
        <f t="shared" si="67"/>
        <v>5.8931087062974286E-2</v>
      </c>
      <c r="M447" s="35">
        <f t="shared" si="68"/>
        <v>22569.672158036657</v>
      </c>
      <c r="N447" s="36">
        <f t="shared" si="69"/>
        <v>-3710.7422777807224</v>
      </c>
      <c r="O447" s="36">
        <f t="shared" si="70"/>
        <v>-68.066400661471562</v>
      </c>
      <c r="P447" s="36">
        <f t="shared" si="71"/>
        <v>-3710.7422777807224</v>
      </c>
      <c r="Q447" s="37">
        <f t="shared" si="72"/>
        <v>-3778.8086784421939</v>
      </c>
    </row>
    <row r="448" spans="4:17" x14ac:dyDescent="0.25">
      <c r="D448" s="32">
        <f>'Historical Data'!A448</f>
        <v>44014</v>
      </c>
      <c r="E448" s="16">
        <f>'Historical Data'!E448</f>
        <v>4.5412823425956539E-3</v>
      </c>
      <c r="F448" s="16">
        <f>'Historical Data'!F448</f>
        <v>-8.0999999999990524E-3</v>
      </c>
      <c r="G448" s="17">
        <f>'Historical Data'!G448</f>
        <v>0</v>
      </c>
      <c r="H448" s="30">
        <f t="shared" si="63"/>
        <v>4466.7832206517623</v>
      </c>
      <c r="I448" s="33">
        <f t="shared" si="64"/>
        <v>0.24730000000000096</v>
      </c>
      <c r="J448" s="34">
        <f t="shared" si="65"/>
        <v>7.4999999999999997E-3</v>
      </c>
      <c r="K448" s="13">
        <f t="shared" si="66"/>
        <v>9.8468767348591613E-2</v>
      </c>
      <c r="L448" s="13">
        <f t="shared" si="67"/>
        <v>-2.5181232651408869E-2</v>
      </c>
      <c r="M448" s="35">
        <f t="shared" si="68"/>
        <v>21906.019397932687</v>
      </c>
      <c r="N448" s="36">
        <f t="shared" si="69"/>
        <v>-1061.0632137845678</v>
      </c>
      <c r="O448" s="36">
        <f t="shared" si="70"/>
        <v>-731.71916076544221</v>
      </c>
      <c r="P448" s="36">
        <f t="shared" si="71"/>
        <v>-1061.0632137845678</v>
      </c>
      <c r="Q448" s="37">
        <f t="shared" si="72"/>
        <v>-1792.78237455001</v>
      </c>
    </row>
    <row r="449" spans="4:17" x14ac:dyDescent="0.25">
      <c r="D449" s="32">
        <f>'Historical Data'!A449</f>
        <v>44013</v>
      </c>
      <c r="E449" s="16">
        <f>'Historical Data'!E449</f>
        <v>5.022110834792981E-3</v>
      </c>
      <c r="F449" s="16">
        <f>'Historical Data'!F449</f>
        <v>-8.4000000000009623E-3</v>
      </c>
      <c r="G449" s="17">
        <f>'Historical Data'!G449</f>
        <v>-2.0000000000000009E-4</v>
      </c>
      <c r="H449" s="30">
        <f t="shared" si="63"/>
        <v>4468.9212678168824</v>
      </c>
      <c r="I449" s="33">
        <f t="shared" si="64"/>
        <v>0.24699999999999905</v>
      </c>
      <c r="J449" s="34">
        <f t="shared" si="65"/>
        <v>7.2999999999999992E-3</v>
      </c>
      <c r="K449" s="13">
        <f t="shared" si="66"/>
        <v>0.1019082356248117</v>
      </c>
      <c r="L449" s="13">
        <f t="shared" si="67"/>
        <v>-2.1591764375187825E-2</v>
      </c>
      <c r="M449" s="35">
        <f t="shared" si="68"/>
        <v>21865.604771235528</v>
      </c>
      <c r="N449" s="36">
        <f t="shared" si="69"/>
        <v>-1173.4080068895419</v>
      </c>
      <c r="O449" s="36">
        <f t="shared" si="70"/>
        <v>-772.13378746260059</v>
      </c>
      <c r="P449" s="36">
        <f t="shared" si="71"/>
        <v>-1173.4080068895419</v>
      </c>
      <c r="Q449" s="37">
        <f t="shared" si="72"/>
        <v>-1945.5417943521425</v>
      </c>
    </row>
    <row r="450" spans="4:17" x14ac:dyDescent="0.25">
      <c r="D450" s="32">
        <f>'Historical Data'!A450</f>
        <v>44012</v>
      </c>
      <c r="E450" s="16">
        <f>'Historical Data'!E450</f>
        <v>1.5409859690034278E-2</v>
      </c>
      <c r="F450" s="16">
        <f>'Historical Data'!F450</f>
        <v>-1.3899999999999024E-2</v>
      </c>
      <c r="G450" s="17">
        <f>'Historical Data'!G450</f>
        <v>2.0000000000000009E-4</v>
      </c>
      <c r="H450" s="30">
        <f t="shared" si="63"/>
        <v>4515.1113279991096</v>
      </c>
      <c r="I450" s="33">
        <f t="shared" si="64"/>
        <v>0.24150000000000099</v>
      </c>
      <c r="J450" s="34">
        <f t="shared" si="65"/>
        <v>7.7000000000000002E-3</v>
      </c>
      <c r="K450" s="13">
        <f t="shared" si="66"/>
        <v>0.18743366366609959</v>
      </c>
      <c r="L450" s="13">
        <f t="shared" si="67"/>
        <v>6.6683663666099097E-2</v>
      </c>
      <c r="M450" s="35">
        <f t="shared" si="68"/>
        <v>21247.044591322901</v>
      </c>
      <c r="N450" s="36">
        <f t="shared" si="69"/>
        <v>-3600.4885874000902</v>
      </c>
      <c r="O450" s="36">
        <f t="shared" si="70"/>
        <v>-1390.6939673752277</v>
      </c>
      <c r="P450" s="36">
        <f t="shared" si="71"/>
        <v>-3600.4885874000902</v>
      </c>
      <c r="Q450" s="37">
        <f t="shared" si="72"/>
        <v>-4991.1825547753178</v>
      </c>
    </row>
    <row r="451" spans="4:17" x14ac:dyDescent="0.25">
      <c r="D451" s="32">
        <f>'Historical Data'!A451</f>
        <v>44011</v>
      </c>
      <c r="E451" s="16">
        <f>'Historical Data'!E451</f>
        <v>1.468569814393228E-2</v>
      </c>
      <c r="F451" s="16">
        <f>'Historical Data'!F451</f>
        <v>-1.8900000000000972E-2</v>
      </c>
      <c r="G451" s="17">
        <f>'Historical Data'!G451</f>
        <v>0</v>
      </c>
      <c r="H451" s="30">
        <f t="shared" ref="H451:H502" si="73">$B$3 * (1 + E451)</f>
        <v>4511.8912785098282</v>
      </c>
      <c r="I451" s="33">
        <f t="shared" ref="I451:I502" si="74">$B$6 +F451</f>
        <v>0.23649999999999904</v>
      </c>
      <c r="J451" s="34">
        <f t="shared" ref="J451:J502" si="75">$B$5 + G451</f>
        <v>7.4999999999999997E-3</v>
      </c>
      <c r="K451" s="13">
        <f t="shared" ref="K451:K514" si="76">(LN(H451/$B$4) + ((J451 - $B$8) + 0.5*I451^2)*$B$7) / (I451 * SQRT($B$7))</f>
        <v>0.18241385868135304</v>
      </c>
      <c r="L451" s="13">
        <f t="shared" ref="L451:L514" si="77">K451 - I451*SQRT($B$7)</f>
        <v>6.4163858681353519E-2</v>
      </c>
      <c r="M451" s="35">
        <f t="shared" ref="M451:M514" si="78">($B$3*EXP(-$B$8*$B$7)*_xlfn.NORM.DIST(K451, 0, 1, 1) - $B$4*EXP(-J451*$B$7)*_xlfn.NORM.DIST(L451, 0, 1, 1)) * $B$2</f>
        <v>20805.99570400286</v>
      </c>
      <c r="N451" s="36">
        <f t="shared" ref="N451:N502" si="79">$B$18 + $B$17*H451</f>
        <v>-3431.2894230585662</v>
      </c>
      <c r="O451" s="36">
        <f t="shared" ref="O451:O502" si="80">M451-$B$13</f>
        <v>-1831.7428546952688</v>
      </c>
      <c r="P451" s="36">
        <f t="shared" ref="P451:P502" si="81">N451-$B$19</f>
        <v>-3431.2894230585662</v>
      </c>
      <c r="Q451" s="37">
        <f t="shared" ref="Q451:Q514" si="82">O451+P451</f>
        <v>-5263.0322777538349</v>
      </c>
    </row>
    <row r="452" spans="4:17" x14ac:dyDescent="0.25">
      <c r="D452" s="32">
        <f>'Historical Data'!A452</f>
        <v>44008</v>
      </c>
      <c r="E452" s="16">
        <f>'Historical Data'!E452</f>
        <v>-2.4226917788673585E-2</v>
      </c>
      <c r="F452" s="16">
        <f>'Historical Data'!F452</f>
        <v>1.7100000000000004E-2</v>
      </c>
      <c r="G452" s="17">
        <f>'Historical Data'!G452</f>
        <v>-2.0000000000000009E-4</v>
      </c>
      <c r="H452" s="30">
        <f t="shared" si="73"/>
        <v>4338.8628296300622</v>
      </c>
      <c r="I452" s="33">
        <f t="shared" si="74"/>
        <v>0.27250000000000002</v>
      </c>
      <c r="J452" s="34">
        <f t="shared" si="75"/>
        <v>7.2999999999999992E-3</v>
      </c>
      <c r="K452" s="13">
        <f t="shared" si="76"/>
        <v>-0.1122435675972798</v>
      </c>
      <c r="L452" s="13">
        <f t="shared" si="77"/>
        <v>-0.24849356759727981</v>
      </c>
      <c r="M452" s="35">
        <f t="shared" si="78"/>
        <v>23753.13917879598</v>
      </c>
      <c r="N452" s="36">
        <f t="shared" si="79"/>
        <v>5660.5798339884204</v>
      </c>
      <c r="O452" s="36">
        <f t="shared" si="80"/>
        <v>1115.4006200978511</v>
      </c>
      <c r="P452" s="36">
        <f t="shared" si="81"/>
        <v>5660.5798339884204</v>
      </c>
      <c r="Q452" s="37">
        <f t="shared" si="82"/>
        <v>6775.9804540862715</v>
      </c>
    </row>
    <row r="453" spans="4:17" x14ac:dyDescent="0.25">
      <c r="D453" s="32">
        <f>'Historical Data'!A453</f>
        <v>44007</v>
      </c>
      <c r="E453" s="16">
        <f>'Historical Data'!E453</f>
        <v>1.0959469958988111E-2</v>
      </c>
      <c r="F453" s="16">
        <f>'Historical Data'!F453</f>
        <v>-1.3000000000000012E-2</v>
      </c>
      <c r="G453" s="17">
        <f>'Historical Data'!G453</f>
        <v>1.0000000000000005E-4</v>
      </c>
      <c r="H453" s="30">
        <f t="shared" si="73"/>
        <v>4495.3222695249369</v>
      </c>
      <c r="I453" s="33">
        <f t="shared" si="74"/>
        <v>0.2424</v>
      </c>
      <c r="J453" s="34">
        <f t="shared" si="75"/>
        <v>7.6E-3</v>
      </c>
      <c r="K453" s="13">
        <f t="shared" si="76"/>
        <v>0.15073902783340995</v>
      </c>
      <c r="L453" s="13">
        <f t="shared" si="77"/>
        <v>2.9539027833409948E-2</v>
      </c>
      <c r="M453" s="35">
        <f t="shared" si="78"/>
        <v>21405.594430385419</v>
      </c>
      <c r="N453" s="36">
        <f t="shared" si="79"/>
        <v>-2560.6622840835771</v>
      </c>
      <c r="O453" s="36">
        <f t="shared" si="80"/>
        <v>-1232.1441283127097</v>
      </c>
      <c r="P453" s="36">
        <f t="shared" si="81"/>
        <v>-2560.6622840835771</v>
      </c>
      <c r="Q453" s="37">
        <f t="shared" si="82"/>
        <v>-3792.8064123962868</v>
      </c>
    </row>
    <row r="454" spans="4:17" x14ac:dyDescent="0.25">
      <c r="D454" s="32">
        <f>'Historical Data'!A454</f>
        <v>44006</v>
      </c>
      <c r="E454" s="16">
        <f>'Historical Data'!E454</f>
        <v>-2.5855158736495243E-2</v>
      </c>
      <c r="F454" s="16">
        <f>'Historical Data'!F454</f>
        <v>2.3299999999999987E-2</v>
      </c>
      <c r="G454" s="17">
        <f>'Historical Data'!G454</f>
        <v>-1.0000000000000005E-4</v>
      </c>
      <c r="H454" s="30">
        <f t="shared" si="73"/>
        <v>4331.6227097138881</v>
      </c>
      <c r="I454" s="33">
        <f t="shared" si="74"/>
        <v>0.2787</v>
      </c>
      <c r="J454" s="34">
        <f t="shared" si="75"/>
        <v>7.3999999999999995E-3</v>
      </c>
      <c r="K454" s="13">
        <f t="shared" si="76"/>
        <v>-0.11848631132224104</v>
      </c>
      <c r="L454" s="13">
        <f t="shared" si="77"/>
        <v>-0.25783631132224105</v>
      </c>
      <c r="M454" s="35">
        <f t="shared" si="78"/>
        <v>24262.637754387084</v>
      </c>
      <c r="N454" s="36">
        <f t="shared" si="79"/>
        <v>6041.0156762408151</v>
      </c>
      <c r="O454" s="36">
        <f t="shared" si="80"/>
        <v>1624.8991956889549</v>
      </c>
      <c r="P454" s="36">
        <f t="shared" si="81"/>
        <v>6041.0156762408151</v>
      </c>
      <c r="Q454" s="37">
        <f t="shared" si="82"/>
        <v>7665.91487192977</v>
      </c>
    </row>
    <row r="455" spans="4:17" x14ac:dyDescent="0.25">
      <c r="D455" s="32">
        <f>'Historical Data'!A455</f>
        <v>44005</v>
      </c>
      <c r="E455" s="16">
        <f>'Historical Data'!E455</f>
        <v>4.3074416426651663E-3</v>
      </c>
      <c r="F455" s="16">
        <f>'Historical Data'!F455</f>
        <v>-6.9000000000000172E-3</v>
      </c>
      <c r="G455" s="17">
        <f>'Historical Data'!G455</f>
        <v>0</v>
      </c>
      <c r="H455" s="30">
        <f t="shared" si="73"/>
        <v>4465.7434269338582</v>
      </c>
      <c r="I455" s="33">
        <f t="shared" si="74"/>
        <v>0.2485</v>
      </c>
      <c r="J455" s="34">
        <f t="shared" si="75"/>
        <v>7.4999999999999997E-3</v>
      </c>
      <c r="K455" s="13">
        <f t="shared" si="76"/>
        <v>9.6718087889839141E-2</v>
      </c>
      <c r="L455" s="13">
        <f t="shared" si="77"/>
        <v>-2.7531912110160858E-2</v>
      </c>
      <c r="M455" s="35">
        <f t="shared" si="78"/>
        <v>22013.785933843748</v>
      </c>
      <c r="N455" s="36">
        <f t="shared" si="79"/>
        <v>-1006.4267155746638</v>
      </c>
      <c r="O455" s="36">
        <f t="shared" si="80"/>
        <v>-623.9526248543807</v>
      </c>
      <c r="P455" s="36">
        <f t="shared" si="81"/>
        <v>-1006.4267155746638</v>
      </c>
      <c r="Q455" s="37">
        <f t="shared" si="82"/>
        <v>-1630.3793404290445</v>
      </c>
    </row>
    <row r="456" spans="4:17" x14ac:dyDescent="0.25">
      <c r="D456" s="32">
        <f>'Historical Data'!A456</f>
        <v>44004</v>
      </c>
      <c r="E456" s="16">
        <f>'Historical Data'!E456</f>
        <v>6.4950576872171428E-3</v>
      </c>
      <c r="F456" s="16">
        <f>'Historical Data'!F456</f>
        <v>-2.9299999999999993E-2</v>
      </c>
      <c r="G456" s="17">
        <f>'Historical Data'!G456</f>
        <v>1.0000000000000005E-4</v>
      </c>
      <c r="H456" s="30">
        <f t="shared" si="73"/>
        <v>4475.4708585614035</v>
      </c>
      <c r="I456" s="33">
        <f t="shared" si="74"/>
        <v>0.22610000000000002</v>
      </c>
      <c r="J456" s="34">
        <f t="shared" si="75"/>
        <v>7.6E-3</v>
      </c>
      <c r="K456" s="13">
        <f t="shared" si="76"/>
        <v>0.11401332985793257</v>
      </c>
      <c r="L456" s="13">
        <f t="shared" si="77"/>
        <v>9.6332985793255721E-4</v>
      </c>
      <c r="M456" s="35">
        <f t="shared" si="78"/>
        <v>20016.139539963253</v>
      </c>
      <c r="N456" s="36">
        <f t="shared" si="79"/>
        <v>-1517.5596369936247</v>
      </c>
      <c r="O456" s="36">
        <f t="shared" si="80"/>
        <v>-2621.5990187348762</v>
      </c>
      <c r="P456" s="36">
        <f t="shared" si="81"/>
        <v>-1517.5596369936247</v>
      </c>
      <c r="Q456" s="37">
        <f t="shared" si="82"/>
        <v>-4139.1586557285009</v>
      </c>
    </row>
    <row r="457" spans="4:17" x14ac:dyDescent="0.25">
      <c r="D457" s="32">
        <f>'Historical Data'!A457</f>
        <v>44001</v>
      </c>
      <c r="E457" s="16">
        <f>'Historical Data'!E457</f>
        <v>-5.6494636219482919E-3</v>
      </c>
      <c r="F457" s="16">
        <f>'Historical Data'!F457</f>
        <v>1.5400000000000025E-2</v>
      </c>
      <c r="G457" s="17">
        <f>'Historical Data'!G457</f>
        <v>-1.0000000000000005E-4</v>
      </c>
      <c r="H457" s="30">
        <f t="shared" si="73"/>
        <v>4421.4691515532813</v>
      </c>
      <c r="I457" s="33">
        <f t="shared" si="74"/>
        <v>0.27080000000000004</v>
      </c>
      <c r="J457" s="34">
        <f t="shared" si="75"/>
        <v>7.3999999999999995E-3</v>
      </c>
      <c r="K457" s="13">
        <f t="shared" si="76"/>
        <v>2.5672805015032201E-2</v>
      </c>
      <c r="L457" s="13">
        <f t="shared" si="77"/>
        <v>-0.10972719498496782</v>
      </c>
      <c r="M457" s="35">
        <f t="shared" si="78"/>
        <v>23974.487377631816</v>
      </c>
      <c r="N457" s="36">
        <f t="shared" si="79"/>
        <v>1319.9879625712056</v>
      </c>
      <c r="O457" s="36">
        <f t="shared" si="80"/>
        <v>1336.7488189336873</v>
      </c>
      <c r="P457" s="36">
        <f t="shared" si="81"/>
        <v>1319.9879625712056</v>
      </c>
      <c r="Q457" s="37">
        <f t="shared" si="82"/>
        <v>2656.7367815048929</v>
      </c>
    </row>
    <row r="458" spans="4:17" x14ac:dyDescent="0.25">
      <c r="D458" s="32">
        <f>'Historical Data'!A458</f>
        <v>44000</v>
      </c>
      <c r="E458" s="16">
        <f>'Historical Data'!E458</f>
        <v>5.9418851513903803E-4</v>
      </c>
      <c r="F458" s="16">
        <f>'Historical Data'!F458</f>
        <v>-5.7999999999990282E-3</v>
      </c>
      <c r="G458" s="17">
        <f>'Historical Data'!G458</f>
        <v>-9.9999999999999829E-5</v>
      </c>
      <c r="H458" s="30">
        <f t="shared" si="73"/>
        <v>4449.232112709532</v>
      </c>
      <c r="I458" s="33">
        <f t="shared" si="74"/>
        <v>0.24960000000000099</v>
      </c>
      <c r="J458" s="34">
        <f t="shared" si="75"/>
        <v>7.4000000000000003E-3</v>
      </c>
      <c r="K458" s="13">
        <f t="shared" si="76"/>
        <v>6.6959391466668919E-2</v>
      </c>
      <c r="L458" s="13">
        <f t="shared" si="77"/>
        <v>-5.7840608533331575E-2</v>
      </c>
      <c r="M458" s="35">
        <f t="shared" si="78"/>
        <v>22118.790452075475</v>
      </c>
      <c r="N458" s="36">
        <f t="shared" si="79"/>
        <v>-138.83117760674213</v>
      </c>
      <c r="O458" s="36">
        <f t="shared" si="80"/>
        <v>-518.94810662265445</v>
      </c>
      <c r="P458" s="36">
        <f t="shared" si="81"/>
        <v>-138.83117760674213</v>
      </c>
      <c r="Q458" s="37">
        <f t="shared" si="82"/>
        <v>-657.77928422939658</v>
      </c>
    </row>
    <row r="459" spans="4:17" x14ac:dyDescent="0.25">
      <c r="D459" s="32">
        <f>'Historical Data'!A459</f>
        <v>43999</v>
      </c>
      <c r="E459" s="16">
        <f>'Historical Data'!E459</f>
        <v>-3.6002995449221364E-3</v>
      </c>
      <c r="F459" s="16">
        <f>'Historical Data'!F459</f>
        <v>-8.000000000009666E-4</v>
      </c>
      <c r="G459" s="17">
        <f>'Historical Data'!G459</f>
        <v>0</v>
      </c>
      <c r="H459" s="30">
        <f t="shared" si="73"/>
        <v>4430.5809440465446</v>
      </c>
      <c r="I459" s="33">
        <f t="shared" si="74"/>
        <v>0.25459999999999905</v>
      </c>
      <c r="J459" s="34">
        <f t="shared" si="75"/>
        <v>7.4999999999999997E-3</v>
      </c>
      <c r="K459" s="13">
        <f t="shared" si="76"/>
        <v>3.5316958198453804E-2</v>
      </c>
      <c r="L459" s="13">
        <f t="shared" si="77"/>
        <v>-9.198304180154572E-2</v>
      </c>
      <c r="M459" s="35">
        <f t="shared" si="78"/>
        <v>22557.881401319537</v>
      </c>
      <c r="N459" s="36">
        <f t="shared" si="79"/>
        <v>841.2041175882332</v>
      </c>
      <c r="O459" s="36">
        <f t="shared" si="80"/>
        <v>-79.857157378592092</v>
      </c>
      <c r="P459" s="36">
        <f t="shared" si="81"/>
        <v>841.2041175882332</v>
      </c>
      <c r="Q459" s="37">
        <f t="shared" si="82"/>
        <v>761.34696020964111</v>
      </c>
    </row>
    <row r="460" spans="4:17" x14ac:dyDescent="0.25">
      <c r="D460" s="32">
        <f>'Historical Data'!A460</f>
        <v>43998</v>
      </c>
      <c r="E460" s="16">
        <f>'Historical Data'!E460</f>
        <v>1.8962430582503575E-2</v>
      </c>
      <c r="F460" s="16">
        <f>'Historical Data'!F460</f>
        <v>-6.3000000000000278E-3</v>
      </c>
      <c r="G460" s="17">
        <f>'Historical Data'!G460</f>
        <v>-1.0000000000000005E-4</v>
      </c>
      <c r="H460" s="30">
        <f t="shared" si="73"/>
        <v>4530.9081542038548</v>
      </c>
      <c r="I460" s="33">
        <f t="shared" si="74"/>
        <v>0.24909999999999999</v>
      </c>
      <c r="J460" s="34">
        <f t="shared" si="75"/>
        <v>7.3999999999999995E-3</v>
      </c>
      <c r="K460" s="13">
        <f t="shared" si="76"/>
        <v>0.21289631395161082</v>
      </c>
      <c r="L460" s="13">
        <f t="shared" si="77"/>
        <v>8.8346313951610828E-2</v>
      </c>
      <c r="M460" s="35">
        <f t="shared" si="78"/>
        <v>21825.3826318135</v>
      </c>
      <c r="N460" s="36">
        <f t="shared" si="79"/>
        <v>-4430.5409831748402</v>
      </c>
      <c r="O460" s="36">
        <f t="shared" si="80"/>
        <v>-812.3559268846293</v>
      </c>
      <c r="P460" s="36">
        <f t="shared" si="81"/>
        <v>-4430.5409831748402</v>
      </c>
      <c r="Q460" s="37">
        <f t="shared" si="82"/>
        <v>-5242.8969100594695</v>
      </c>
    </row>
    <row r="461" spans="4:17" x14ac:dyDescent="0.25">
      <c r="D461" s="32">
        <f>'Historical Data'!A461</f>
        <v>43997</v>
      </c>
      <c r="E461" s="16">
        <f>'Historical Data'!E461</f>
        <v>8.3122075684491925E-3</v>
      </c>
      <c r="F461" s="16">
        <f>'Historical Data'!F461</f>
        <v>-1.6199999999998993E-2</v>
      </c>
      <c r="G461" s="17">
        <f>'Historical Data'!G461</f>
        <v>1.9999999999999987E-4</v>
      </c>
      <c r="H461" s="30">
        <f t="shared" si="73"/>
        <v>4483.5509790517908</v>
      </c>
      <c r="I461" s="33">
        <f t="shared" si="74"/>
        <v>0.23920000000000102</v>
      </c>
      <c r="J461" s="34">
        <f t="shared" si="75"/>
        <v>7.6999999999999994E-3</v>
      </c>
      <c r="K461" s="13">
        <f t="shared" si="76"/>
        <v>0.12943086474440216</v>
      </c>
      <c r="L461" s="13">
        <f t="shared" si="77"/>
        <v>9.8308647444016461E-3</v>
      </c>
      <c r="M461" s="35">
        <f t="shared" si="78"/>
        <v>21163.521878412394</v>
      </c>
      <c r="N461" s="36">
        <f t="shared" si="79"/>
        <v>-1942.1337434796442</v>
      </c>
      <c r="O461" s="36">
        <f t="shared" si="80"/>
        <v>-1474.2166802857355</v>
      </c>
      <c r="P461" s="36">
        <f t="shared" si="81"/>
        <v>-1942.1337434796442</v>
      </c>
      <c r="Q461" s="37">
        <f t="shared" si="82"/>
        <v>-3416.3504237653797</v>
      </c>
    </row>
    <row r="462" spans="4:17" x14ac:dyDescent="0.25">
      <c r="D462" s="32">
        <f>'Historical Data'!A462</f>
        <v>43994</v>
      </c>
      <c r="E462" s="16">
        <f>'Historical Data'!E462</f>
        <v>1.3060857399820103E-2</v>
      </c>
      <c r="F462" s="16">
        <f>'Historical Data'!F462</f>
        <v>-2.3800000000000987E-2</v>
      </c>
      <c r="G462" s="17">
        <f>'Historical Data'!G462</f>
        <v>-9.9999999999999829E-5</v>
      </c>
      <c r="H462" s="30">
        <f t="shared" si="73"/>
        <v>4504.6662779054659</v>
      </c>
      <c r="I462" s="33">
        <f t="shared" si="74"/>
        <v>0.23159999999999903</v>
      </c>
      <c r="J462" s="34">
        <f t="shared" si="75"/>
        <v>7.4000000000000003E-3</v>
      </c>
      <c r="K462" s="13">
        <f t="shared" si="76"/>
        <v>0.16974196777691239</v>
      </c>
      <c r="L462" s="13">
        <f t="shared" si="77"/>
        <v>5.3941967776912875E-2</v>
      </c>
      <c r="M462" s="35">
        <f t="shared" si="78"/>
        <v>20397.010044849958</v>
      </c>
      <c r="N462" s="36">
        <f t="shared" si="79"/>
        <v>-3051.6480328580947</v>
      </c>
      <c r="O462" s="36">
        <f t="shared" si="80"/>
        <v>-2240.7285138481711</v>
      </c>
      <c r="P462" s="36">
        <f t="shared" si="81"/>
        <v>-3051.6480328580947</v>
      </c>
      <c r="Q462" s="37">
        <f t="shared" si="82"/>
        <v>-5292.3765467062658</v>
      </c>
    </row>
    <row r="463" spans="4:17" x14ac:dyDescent="0.25">
      <c r="D463" s="32">
        <f>'Historical Data'!A463</f>
        <v>43993</v>
      </c>
      <c r="E463" s="16">
        <f>'Historical Data'!E463</f>
        <v>-5.8944121574601716E-2</v>
      </c>
      <c r="F463" s="16">
        <f>'Historical Data'!F463</f>
        <v>0.10859999999999997</v>
      </c>
      <c r="G463" s="17">
        <f>'Historical Data'!G463</f>
        <v>0</v>
      </c>
      <c r="H463" s="30">
        <f t="shared" si="73"/>
        <v>4184.4896584475919</v>
      </c>
      <c r="I463" s="33">
        <f t="shared" si="74"/>
        <v>0.36399999999999999</v>
      </c>
      <c r="J463" s="34">
        <f t="shared" si="75"/>
        <v>7.4999999999999997E-3</v>
      </c>
      <c r="K463" s="13">
        <f t="shared" si="76"/>
        <v>-0.24280636922358667</v>
      </c>
      <c r="L463" s="13">
        <f t="shared" si="77"/>
        <v>-0.42480636922358667</v>
      </c>
      <c r="M463" s="35">
        <f t="shared" si="78"/>
        <v>30498.619891661543</v>
      </c>
      <c r="N463" s="36">
        <f t="shared" si="79"/>
        <v>13772.197884509398</v>
      </c>
      <c r="O463" s="36">
        <f t="shared" si="80"/>
        <v>7860.881332963414</v>
      </c>
      <c r="P463" s="36">
        <f t="shared" si="81"/>
        <v>13772.197884509398</v>
      </c>
      <c r="Q463" s="37">
        <f t="shared" si="82"/>
        <v>21633.079217472812</v>
      </c>
    </row>
    <row r="464" spans="4:17" x14ac:dyDescent="0.25">
      <c r="D464" s="32">
        <f>'Historical Data'!A464</f>
        <v>43992</v>
      </c>
      <c r="E464" s="16">
        <f>'Historical Data'!E464</f>
        <v>-5.3130787794885004E-3</v>
      </c>
      <c r="F464" s="16">
        <f>'Historical Data'!F464</f>
        <v>-1.0000000000000009E-3</v>
      </c>
      <c r="G464" s="17">
        <f>'Historical Data'!G464</f>
        <v>-2.0000000000000009E-4</v>
      </c>
      <c r="H464" s="30">
        <f t="shared" si="73"/>
        <v>4422.9649170299144</v>
      </c>
      <c r="I464" s="33">
        <f t="shared" si="74"/>
        <v>0.25440000000000002</v>
      </c>
      <c r="J464" s="34">
        <f t="shared" si="75"/>
        <v>7.2999999999999992E-3</v>
      </c>
      <c r="K464" s="13">
        <f t="shared" si="76"/>
        <v>2.1326074083563372E-2</v>
      </c>
      <c r="L464" s="13">
        <f t="shared" si="77"/>
        <v>-0.10587392591643663</v>
      </c>
      <c r="M464" s="35">
        <f t="shared" si="78"/>
        <v>22518.929857929903</v>
      </c>
      <c r="N464" s="36">
        <f t="shared" si="79"/>
        <v>1241.392192680185</v>
      </c>
      <c r="O464" s="36">
        <f t="shared" si="80"/>
        <v>-118.80870076822612</v>
      </c>
      <c r="P464" s="36">
        <f t="shared" si="81"/>
        <v>1241.392192680185</v>
      </c>
      <c r="Q464" s="37">
        <f t="shared" si="82"/>
        <v>1122.5834919119588</v>
      </c>
    </row>
    <row r="465" spans="4:17" x14ac:dyDescent="0.25">
      <c r="D465" s="32">
        <f>'Historical Data'!A465</f>
        <v>43991</v>
      </c>
      <c r="E465" s="16">
        <f>'Historical Data'!E465</f>
        <v>-7.7991826481333959E-3</v>
      </c>
      <c r="F465" s="16">
        <f>'Historical Data'!F465</f>
        <v>1.5900000000000025E-2</v>
      </c>
      <c r="G465" s="17">
        <f>'Historical Data'!G465</f>
        <v>2.0000000000000009E-4</v>
      </c>
      <c r="H465" s="30">
        <f t="shared" si="73"/>
        <v>4411.9102324286368</v>
      </c>
      <c r="I465" s="33">
        <f t="shared" si="74"/>
        <v>0.27130000000000004</v>
      </c>
      <c r="J465" s="34">
        <f t="shared" si="75"/>
        <v>7.7000000000000002E-3</v>
      </c>
      <c r="K465" s="13">
        <f t="shared" si="76"/>
        <v>1.0473320396624006E-2</v>
      </c>
      <c r="L465" s="13">
        <f t="shared" si="77"/>
        <v>-0.12517667960337603</v>
      </c>
      <c r="M465" s="35">
        <f t="shared" si="78"/>
        <v>24015.51832863038</v>
      </c>
      <c r="N465" s="36">
        <f t="shared" si="79"/>
        <v>1822.2663074481534</v>
      </c>
      <c r="O465" s="36">
        <f t="shared" si="80"/>
        <v>1377.7797699322509</v>
      </c>
      <c r="P465" s="36">
        <f t="shared" si="81"/>
        <v>1822.2663074481534</v>
      </c>
      <c r="Q465" s="37">
        <f t="shared" si="82"/>
        <v>3200.0460773804043</v>
      </c>
    </row>
    <row r="466" spans="4:17" x14ac:dyDescent="0.25">
      <c r="D466" s="32">
        <f>'Historical Data'!A466</f>
        <v>43990</v>
      </c>
      <c r="E466" s="16">
        <f>'Historical Data'!E466</f>
        <v>1.2041591393674889E-2</v>
      </c>
      <c r="F466" s="16">
        <f>'Historical Data'!F466</f>
        <v>6.5999999999999948E-3</v>
      </c>
      <c r="G466" s="17">
        <f>'Historical Data'!G466</f>
        <v>1.9999999999999987E-4</v>
      </c>
      <c r="H466" s="30">
        <f t="shared" si="73"/>
        <v>4500.1340198752014</v>
      </c>
      <c r="I466" s="33">
        <f t="shared" si="74"/>
        <v>0.26200000000000001</v>
      </c>
      <c r="J466" s="34">
        <f t="shared" si="75"/>
        <v>7.6999999999999994E-3</v>
      </c>
      <c r="K466" s="13">
        <f t="shared" si="76"/>
        <v>0.15725319264014667</v>
      </c>
      <c r="L466" s="13">
        <f t="shared" si="77"/>
        <v>2.6253192640146666E-2</v>
      </c>
      <c r="M466" s="35">
        <f t="shared" si="78"/>
        <v>23135.858285762835</v>
      </c>
      <c r="N466" s="36">
        <f t="shared" si="79"/>
        <v>-2813.4981926604232</v>
      </c>
      <c r="O466" s="36">
        <f t="shared" si="80"/>
        <v>498.11972706470624</v>
      </c>
      <c r="P466" s="36">
        <f t="shared" si="81"/>
        <v>-2813.4981926604232</v>
      </c>
      <c r="Q466" s="37">
        <f t="shared" si="82"/>
        <v>-2315.378465595717</v>
      </c>
    </row>
    <row r="467" spans="4:17" x14ac:dyDescent="0.25">
      <c r="D467" s="32">
        <f>'Historical Data'!A467</f>
        <v>43987</v>
      </c>
      <c r="E467" s="16">
        <f>'Historical Data'!E467</f>
        <v>2.621170498176606E-2</v>
      </c>
      <c r="F467" s="16">
        <f>'Historical Data'!F467</f>
        <v>-1.4299999999999979E-2</v>
      </c>
      <c r="G467" s="17">
        <f>'Historical Data'!G467</f>
        <v>0</v>
      </c>
      <c r="H467" s="30">
        <f t="shared" si="73"/>
        <v>4563.1427052548715</v>
      </c>
      <c r="I467" s="33">
        <f t="shared" si="74"/>
        <v>0.24110000000000004</v>
      </c>
      <c r="J467" s="34">
        <f t="shared" si="75"/>
        <v>7.4999999999999997E-3</v>
      </c>
      <c r="K467" s="13">
        <f t="shared" si="76"/>
        <v>0.27490847657862466</v>
      </c>
      <c r="L467" s="13">
        <f t="shared" si="77"/>
        <v>0.15435847657862464</v>
      </c>
      <c r="M467" s="35">
        <f t="shared" si="78"/>
        <v>20885.752729388787</v>
      </c>
      <c r="N467" s="36">
        <f t="shared" si="79"/>
        <v>-6124.3221250210481</v>
      </c>
      <c r="O467" s="36">
        <f t="shared" si="80"/>
        <v>-1751.9858293093421</v>
      </c>
      <c r="P467" s="36">
        <f t="shared" si="81"/>
        <v>-6124.3221250210481</v>
      </c>
      <c r="Q467" s="37">
        <f t="shared" si="82"/>
        <v>-7876.3079543303902</v>
      </c>
    </row>
    <row r="468" spans="4:17" x14ac:dyDescent="0.25">
      <c r="D468" s="32">
        <f>'Historical Data'!A468</f>
        <v>43986</v>
      </c>
      <c r="E468" s="16">
        <f>'Historical Data'!E468</f>
        <v>-3.3686961032639573E-3</v>
      </c>
      <c r="F468" s="16">
        <f>'Historical Data'!F468</f>
        <v>-6.0000000000004494E-4</v>
      </c>
      <c r="G468" s="17">
        <f>'Historical Data'!G468</f>
        <v>-1.0000000000000005E-4</v>
      </c>
      <c r="H468" s="30">
        <f t="shared" si="73"/>
        <v>4431.6107895941877</v>
      </c>
      <c r="I468" s="33">
        <f t="shared" si="74"/>
        <v>0.25479999999999997</v>
      </c>
      <c r="J468" s="34">
        <f t="shared" si="75"/>
        <v>7.3999999999999995E-3</v>
      </c>
      <c r="K468" s="13">
        <f t="shared" si="76"/>
        <v>3.7017245407804295E-2</v>
      </c>
      <c r="L468" s="13">
        <f t="shared" si="77"/>
        <v>-9.0382754592195691E-2</v>
      </c>
      <c r="M468" s="35">
        <f t="shared" si="78"/>
        <v>22571.44319008421</v>
      </c>
      <c r="N468" s="36">
        <f t="shared" si="79"/>
        <v>787.09035112531274</v>
      </c>
      <c r="O468" s="36">
        <f t="shared" si="80"/>
        <v>-66.295368613918981</v>
      </c>
      <c r="P468" s="36">
        <f t="shared" si="81"/>
        <v>787.09035112531274</v>
      </c>
      <c r="Q468" s="37">
        <f t="shared" si="82"/>
        <v>720.79498251139375</v>
      </c>
    </row>
    <row r="469" spans="4:17" x14ac:dyDescent="0.25">
      <c r="D469" s="32">
        <f>'Historical Data'!A469</f>
        <v>43985</v>
      </c>
      <c r="E469" s="16">
        <f>'Historical Data'!E469</f>
        <v>1.3648963587616247E-2</v>
      </c>
      <c r="F469" s="16">
        <f>'Historical Data'!F469</f>
        <v>-1.0199999999999987E-2</v>
      </c>
      <c r="G469" s="17">
        <f>'Historical Data'!G469</f>
        <v>1.0000000000000005E-4</v>
      </c>
      <c r="H469" s="30">
        <f t="shared" si="73"/>
        <v>4507.281344999059</v>
      </c>
      <c r="I469" s="33">
        <f t="shared" si="74"/>
        <v>0.24520000000000003</v>
      </c>
      <c r="J469" s="34">
        <f t="shared" si="75"/>
        <v>7.6E-3</v>
      </c>
      <c r="K469" s="13">
        <f t="shared" si="76"/>
        <v>0.17208022410833598</v>
      </c>
      <c r="L469" s="13">
        <f t="shared" si="77"/>
        <v>4.9480224108335968E-2</v>
      </c>
      <c r="M469" s="35">
        <f t="shared" si="78"/>
        <v>21607.786861729757</v>
      </c>
      <c r="N469" s="36">
        <f t="shared" si="79"/>
        <v>-3189.0580845997902</v>
      </c>
      <c r="O469" s="36">
        <f t="shared" si="80"/>
        <v>-1029.9516969683718</v>
      </c>
      <c r="P469" s="36">
        <f t="shared" si="81"/>
        <v>-3189.0580845997902</v>
      </c>
      <c r="Q469" s="37">
        <f t="shared" si="82"/>
        <v>-4219.009781568162</v>
      </c>
    </row>
    <row r="470" spans="4:17" x14ac:dyDescent="0.25">
      <c r="D470" s="32">
        <f>'Historical Data'!A470</f>
        <v>43984</v>
      </c>
      <c r="E470" s="16">
        <f>'Historical Data'!E470</f>
        <v>8.2108039650099496E-3</v>
      </c>
      <c r="F470" s="16">
        <f>'Historical Data'!F470</f>
        <v>-9.8999999999999644E-3</v>
      </c>
      <c r="G470" s="17">
        <f>'Historical Data'!G470</f>
        <v>1.0000000000000005E-4</v>
      </c>
      <c r="H470" s="30">
        <f t="shared" si="73"/>
        <v>4483.1000788027741</v>
      </c>
      <c r="I470" s="33">
        <f t="shared" si="74"/>
        <v>0.24550000000000005</v>
      </c>
      <c r="J470" s="34">
        <f t="shared" si="75"/>
        <v>7.6E-3</v>
      </c>
      <c r="K470" s="13">
        <f t="shared" si="76"/>
        <v>0.12819600775579357</v>
      </c>
      <c r="L470" s="13">
        <f t="shared" si="77"/>
        <v>5.4460077557935416E-3</v>
      </c>
      <c r="M470" s="35">
        <f t="shared" si="78"/>
        <v>21718.476188352543</v>
      </c>
      <c r="N470" s="36">
        <f t="shared" si="79"/>
        <v>-1918.440956897015</v>
      </c>
      <c r="O470" s="36">
        <f t="shared" si="80"/>
        <v>-919.26237034558653</v>
      </c>
      <c r="P470" s="36">
        <f t="shared" si="81"/>
        <v>-1918.440956897015</v>
      </c>
      <c r="Q470" s="37">
        <f t="shared" si="82"/>
        <v>-2837.7033272426015</v>
      </c>
    </row>
    <row r="471" spans="4:17" x14ac:dyDescent="0.25">
      <c r="D471" s="32">
        <f>'Historical Data'!A471</f>
        <v>43983</v>
      </c>
      <c r="E471" s="16">
        <f>'Historical Data'!E471</f>
        <v>3.7512605483673855E-3</v>
      </c>
      <c r="F471" s="16">
        <f>'Historical Data'!F471</f>
        <v>6.5000000000009495E-3</v>
      </c>
      <c r="G471" s="17">
        <f>'Historical Data'!G471</f>
        <v>0</v>
      </c>
      <c r="H471" s="30">
        <f t="shared" si="73"/>
        <v>4463.2703176417654</v>
      </c>
      <c r="I471" s="33">
        <f t="shared" si="74"/>
        <v>0.26190000000000097</v>
      </c>
      <c r="J471" s="34">
        <f t="shared" si="75"/>
        <v>7.4999999999999997E-3</v>
      </c>
      <c r="K471" s="13">
        <f t="shared" si="76"/>
        <v>9.4067914219299623E-2</v>
      </c>
      <c r="L471" s="13">
        <f t="shared" si="77"/>
        <v>-3.688208578070086E-2</v>
      </c>
      <c r="M471" s="35">
        <f t="shared" si="78"/>
        <v>23203.589109827317</v>
      </c>
      <c r="N471" s="36">
        <f t="shared" si="79"/>
        <v>-876.47590986802243</v>
      </c>
      <c r="O471" s="36">
        <f t="shared" si="80"/>
        <v>565.85055112918781</v>
      </c>
      <c r="P471" s="36">
        <f t="shared" si="81"/>
        <v>-876.47590986802243</v>
      </c>
      <c r="Q471" s="37">
        <f t="shared" si="82"/>
        <v>-310.62535873883462</v>
      </c>
    </row>
    <row r="472" spans="4:17" x14ac:dyDescent="0.25">
      <c r="D472" s="32">
        <f>'Historical Data'!A472</f>
        <v>43980</v>
      </c>
      <c r="E472" s="16">
        <f>'Historical Data'!E472</f>
        <v>4.8123100078225622E-3</v>
      </c>
      <c r="F472" s="16">
        <f>'Historical Data'!F472</f>
        <v>-9.4000000000009631E-3</v>
      </c>
      <c r="G472" s="17">
        <f>'Historical Data'!G472</f>
        <v>-1.0000000000000005E-4</v>
      </c>
      <c r="H472" s="30">
        <f t="shared" si="73"/>
        <v>4467.9883695576837</v>
      </c>
      <c r="I472" s="33">
        <f t="shared" si="74"/>
        <v>0.24599999999999905</v>
      </c>
      <c r="J472" s="34">
        <f t="shared" si="75"/>
        <v>7.3999999999999995E-3</v>
      </c>
      <c r="K472" s="13">
        <f t="shared" si="76"/>
        <v>0.10032738096589083</v>
      </c>
      <c r="L472" s="13">
        <f t="shared" si="77"/>
        <v>-2.2672619034108693E-2</v>
      </c>
      <c r="M472" s="35">
        <f t="shared" si="78"/>
        <v>21783.758714041869</v>
      </c>
      <c r="N472" s="36">
        <f t="shared" si="79"/>
        <v>-1124.3883857944165</v>
      </c>
      <c r="O472" s="36">
        <f t="shared" si="80"/>
        <v>-853.97984465625996</v>
      </c>
      <c r="P472" s="36">
        <f t="shared" si="81"/>
        <v>-1124.3883857944165</v>
      </c>
      <c r="Q472" s="37">
        <f t="shared" si="82"/>
        <v>-1978.3682304506765</v>
      </c>
    </row>
    <row r="473" spans="4:17" x14ac:dyDescent="0.25">
      <c r="D473" s="32">
        <f>'Historical Data'!A473</f>
        <v>43979</v>
      </c>
      <c r="E473" s="16">
        <f>'Historical Data'!E473</f>
        <v>-2.1079466294262605E-3</v>
      </c>
      <c r="F473" s="16">
        <f>'Historical Data'!F473</f>
        <v>1.0199999999999987E-2</v>
      </c>
      <c r="G473" s="17">
        <f>'Historical Data'!G473</f>
        <v>0</v>
      </c>
      <c r="H473" s="30">
        <f t="shared" si="73"/>
        <v>4437.2168255970601</v>
      </c>
      <c r="I473" s="33">
        <f t="shared" si="74"/>
        <v>0.2656</v>
      </c>
      <c r="J473" s="34">
        <f t="shared" si="75"/>
        <v>7.4999999999999997E-3</v>
      </c>
      <c r="K473" s="13">
        <f t="shared" si="76"/>
        <v>5.0510154547860328E-2</v>
      </c>
      <c r="L473" s="13">
        <f t="shared" si="77"/>
        <v>-8.2289845452139673E-2</v>
      </c>
      <c r="M473" s="35">
        <f t="shared" si="78"/>
        <v>23537.560215450685</v>
      </c>
      <c r="N473" s="36">
        <f t="shared" si="79"/>
        <v>492.51829249330331</v>
      </c>
      <c r="O473" s="36">
        <f t="shared" si="80"/>
        <v>899.82165675255601</v>
      </c>
      <c r="P473" s="36">
        <f t="shared" si="81"/>
        <v>492.51829249330331</v>
      </c>
      <c r="Q473" s="37">
        <f t="shared" si="82"/>
        <v>1392.3399492458593</v>
      </c>
    </row>
    <row r="474" spans="4:17" x14ac:dyDescent="0.25">
      <c r="D474" s="32">
        <f>'Historical Data'!A474</f>
        <v>43978</v>
      </c>
      <c r="E474" s="16">
        <f>'Historical Data'!E474</f>
        <v>1.4827343010993532E-2</v>
      </c>
      <c r="F474" s="16">
        <f>'Historical Data'!F474</f>
        <v>-6.5999999999999948E-3</v>
      </c>
      <c r="G474" s="17">
        <f>'Historical Data'!G474</f>
        <v>1.0000000000000005E-4</v>
      </c>
      <c r="H474" s="30">
        <f t="shared" si="73"/>
        <v>4512.5211151592539</v>
      </c>
      <c r="I474" s="33">
        <f t="shared" si="74"/>
        <v>0.24880000000000002</v>
      </c>
      <c r="J474" s="34">
        <f t="shared" si="75"/>
        <v>7.6E-3</v>
      </c>
      <c r="K474" s="13">
        <f t="shared" si="76"/>
        <v>0.18071682167441144</v>
      </c>
      <c r="L474" s="13">
        <f t="shared" si="77"/>
        <v>5.6316821674411432E-2</v>
      </c>
      <c r="M474" s="35">
        <f t="shared" si="78"/>
        <v>21905.166590239332</v>
      </c>
      <c r="N474" s="36">
        <f t="shared" si="79"/>
        <v>-3464.384515264217</v>
      </c>
      <c r="O474" s="36">
        <f t="shared" si="80"/>
        <v>-732.57196845879662</v>
      </c>
      <c r="P474" s="36">
        <f t="shared" si="81"/>
        <v>-3464.384515264217</v>
      </c>
      <c r="Q474" s="37">
        <f t="shared" si="82"/>
        <v>-4196.9564837230137</v>
      </c>
    </row>
    <row r="475" spans="4:17" x14ac:dyDescent="0.25">
      <c r="D475" s="32">
        <f>'Historical Data'!A475</f>
        <v>43977</v>
      </c>
      <c r="E475" s="16">
        <f>'Historical Data'!E475</f>
        <v>1.2289160703107926E-2</v>
      </c>
      <c r="F475" s="16">
        <f>'Historical Data'!F475</f>
        <v>-6.9000000000000172E-3</v>
      </c>
      <c r="G475" s="17">
        <f>'Historical Data'!G475</f>
        <v>2.0000000000000009E-4</v>
      </c>
      <c r="H475" s="30">
        <f t="shared" si="73"/>
        <v>4501.2348590908332</v>
      </c>
      <c r="I475" s="33">
        <f t="shared" si="74"/>
        <v>0.2485</v>
      </c>
      <c r="J475" s="34">
        <f t="shared" si="75"/>
        <v>7.7000000000000002E-3</v>
      </c>
      <c r="K475" s="13">
        <f t="shared" si="76"/>
        <v>0.16083133377666275</v>
      </c>
      <c r="L475" s="13">
        <f t="shared" si="77"/>
        <v>3.6581333776662756E-2</v>
      </c>
      <c r="M475" s="35">
        <f t="shared" si="78"/>
        <v>21931.479897612826</v>
      </c>
      <c r="N475" s="36">
        <f t="shared" si="79"/>
        <v>-2871.3423580930685</v>
      </c>
      <c r="O475" s="36">
        <f t="shared" si="80"/>
        <v>-706.25866108530317</v>
      </c>
      <c r="P475" s="36">
        <f t="shared" si="81"/>
        <v>-2871.3423580930685</v>
      </c>
      <c r="Q475" s="37">
        <f t="shared" si="82"/>
        <v>-3577.6010191783716</v>
      </c>
    </row>
    <row r="476" spans="4:17" x14ac:dyDescent="0.25">
      <c r="D476" s="32">
        <f>'Historical Data'!A476</f>
        <v>43973</v>
      </c>
      <c r="E476" s="16">
        <f>'Historical Data'!E476</f>
        <v>2.3537312066093108E-3</v>
      </c>
      <c r="F476" s="16">
        <f>'Historical Data'!F476</f>
        <v>-8.3999999999999631E-3</v>
      </c>
      <c r="G476" s="17">
        <f>'Historical Data'!G476</f>
        <v>0</v>
      </c>
      <c r="H476" s="30">
        <f t="shared" si="73"/>
        <v>4457.056077645997</v>
      </c>
      <c r="I476" s="33">
        <f t="shared" si="74"/>
        <v>0.24700000000000005</v>
      </c>
      <c r="J476" s="34">
        <f t="shared" si="75"/>
        <v>7.4999999999999997E-3</v>
      </c>
      <c r="K476" s="13">
        <f t="shared" si="76"/>
        <v>8.0786158058711574E-2</v>
      </c>
      <c r="L476" s="13">
        <f t="shared" si="77"/>
        <v>-4.2713841941288452E-2</v>
      </c>
      <c r="M476" s="35">
        <f t="shared" si="78"/>
        <v>21890.193120091135</v>
      </c>
      <c r="N476" s="36">
        <f t="shared" si="79"/>
        <v>-549.9454581461905</v>
      </c>
      <c r="O476" s="36">
        <f t="shared" si="80"/>
        <v>-747.54543860699414</v>
      </c>
      <c r="P476" s="36">
        <f t="shared" si="81"/>
        <v>-549.9454581461905</v>
      </c>
      <c r="Q476" s="37">
        <f t="shared" si="82"/>
        <v>-1297.4908967531846</v>
      </c>
    </row>
    <row r="477" spans="4:17" x14ac:dyDescent="0.25">
      <c r="D477" s="32">
        <f>'Historical Data'!A477</f>
        <v>43972</v>
      </c>
      <c r="E477" s="16">
        <f>'Historical Data'!E477</f>
        <v>-7.7735638256701822E-3</v>
      </c>
      <c r="F477" s="16">
        <f>'Historical Data'!F477</f>
        <v>1.2699999999999989E-2</v>
      </c>
      <c r="G477" s="17">
        <f>'Historical Data'!G477</f>
        <v>0</v>
      </c>
      <c r="H477" s="30">
        <f t="shared" si="73"/>
        <v>4412.0241488284137</v>
      </c>
      <c r="I477" s="33">
        <f t="shared" si="74"/>
        <v>0.2681</v>
      </c>
      <c r="J477" s="34">
        <f t="shared" si="75"/>
        <v>7.4999999999999997E-3</v>
      </c>
      <c r="K477" s="13">
        <f t="shared" si="76"/>
        <v>8.8083981900564136E-3</v>
      </c>
      <c r="L477" s="13">
        <f t="shared" si="77"/>
        <v>-0.12524160180994359</v>
      </c>
      <c r="M477" s="35">
        <f t="shared" si="78"/>
        <v>23721.604081743248</v>
      </c>
      <c r="N477" s="36">
        <f t="shared" si="79"/>
        <v>1816.2805113567447</v>
      </c>
      <c r="O477" s="36">
        <f t="shared" si="80"/>
        <v>1083.8655230451186</v>
      </c>
      <c r="P477" s="36">
        <f t="shared" si="81"/>
        <v>1816.2805113567447</v>
      </c>
      <c r="Q477" s="37">
        <f t="shared" si="82"/>
        <v>2900.1460344018633</v>
      </c>
    </row>
    <row r="478" spans="4:17" x14ac:dyDescent="0.25">
      <c r="D478" s="32">
        <f>'Historical Data'!A478</f>
        <v>43971</v>
      </c>
      <c r="E478" s="16">
        <f>'Historical Data'!E478</f>
        <v>1.6651043127809739E-2</v>
      </c>
      <c r="F478" s="16">
        <f>'Historical Data'!F478</f>
        <v>-1.7000000000000015E-2</v>
      </c>
      <c r="G478" s="17">
        <f>'Historical Data'!G478</f>
        <v>-1.0000000000000005E-4</v>
      </c>
      <c r="H478" s="30">
        <f t="shared" si="73"/>
        <v>4520.6303618616876</v>
      </c>
      <c r="I478" s="33">
        <f t="shared" si="74"/>
        <v>0.2384</v>
      </c>
      <c r="J478" s="34">
        <f t="shared" si="75"/>
        <v>7.3999999999999995E-3</v>
      </c>
      <c r="K478" s="13">
        <f t="shared" si="76"/>
        <v>0.19792998672702705</v>
      </c>
      <c r="L478" s="13">
        <f t="shared" si="77"/>
        <v>7.8729986727027051E-2</v>
      </c>
      <c r="M478" s="35">
        <f t="shared" si="78"/>
        <v>20925.870896714921</v>
      </c>
      <c r="N478" s="36">
        <f t="shared" si="79"/>
        <v>-3890.4890736128727</v>
      </c>
      <c r="O478" s="36">
        <f t="shared" si="80"/>
        <v>-1711.8676619832077</v>
      </c>
      <c r="P478" s="36">
        <f t="shared" si="81"/>
        <v>-3890.4890736128727</v>
      </c>
      <c r="Q478" s="37">
        <f t="shared" si="82"/>
        <v>-5602.3567355960804</v>
      </c>
    </row>
    <row r="479" spans="4:17" x14ac:dyDescent="0.25">
      <c r="D479" s="32">
        <f>'Historical Data'!A479</f>
        <v>43970</v>
      </c>
      <c r="E479" s="16">
        <f>'Historical Data'!E479</f>
        <v>-1.0484408800538914E-2</v>
      </c>
      <c r="F479" s="16">
        <f>'Historical Data'!F479</f>
        <v>1.040000000000002E-2</v>
      </c>
      <c r="G479" s="17">
        <f>'Historical Data'!G479</f>
        <v>0</v>
      </c>
      <c r="H479" s="30">
        <f t="shared" si="73"/>
        <v>4399.9701326716122</v>
      </c>
      <c r="I479" s="33">
        <f t="shared" si="74"/>
        <v>0.26580000000000004</v>
      </c>
      <c r="J479" s="34">
        <f t="shared" si="75"/>
        <v>7.4999999999999997E-3</v>
      </c>
      <c r="K479" s="13">
        <f t="shared" si="76"/>
        <v>-1.2855924901622013E-2</v>
      </c>
      <c r="L479" s="13">
        <f t="shared" si="77"/>
        <v>-0.14575592490162204</v>
      </c>
      <c r="M479" s="35">
        <f t="shared" si="78"/>
        <v>23484.368830425159</v>
      </c>
      <c r="N479" s="36">
        <f t="shared" si="79"/>
        <v>2449.6650191039371</v>
      </c>
      <c r="O479" s="36">
        <f t="shared" si="80"/>
        <v>846.63027172703005</v>
      </c>
      <c r="P479" s="36">
        <f t="shared" si="81"/>
        <v>2449.6650191039371</v>
      </c>
      <c r="Q479" s="37">
        <f t="shared" si="82"/>
        <v>3296.2952908309671</v>
      </c>
    </row>
    <row r="480" spans="4:17" x14ac:dyDescent="0.25">
      <c r="D480" s="32">
        <f>'Historical Data'!A480</f>
        <v>43969</v>
      </c>
      <c r="E480" s="16">
        <f>'Historical Data'!E480</f>
        <v>3.1501204735132848E-2</v>
      </c>
      <c r="F480" s="16">
        <f>'Historical Data'!F480</f>
        <v>-2.7399999999999036E-2</v>
      </c>
      <c r="G480" s="17">
        <f>'Historical Data'!G480</f>
        <v>1.0000000000000005E-4</v>
      </c>
      <c r="H480" s="30">
        <f t="shared" si="73"/>
        <v>4586.6629419631945</v>
      </c>
      <c r="I480" s="33">
        <f t="shared" si="74"/>
        <v>0.22800000000000098</v>
      </c>
      <c r="J480" s="34">
        <f t="shared" si="75"/>
        <v>7.6E-3</v>
      </c>
      <c r="K480" s="13">
        <f t="shared" si="76"/>
        <v>0.32928264450313</v>
      </c>
      <c r="L480" s="13">
        <f t="shared" si="77"/>
        <v>0.21528264450312951</v>
      </c>
      <c r="M480" s="35">
        <f t="shared" si="78"/>
        <v>19483.658979944674</v>
      </c>
      <c r="N480" s="36">
        <f t="shared" si="79"/>
        <v>-7360.2051166987221</v>
      </c>
      <c r="O480" s="36">
        <f t="shared" si="80"/>
        <v>-3154.0795787534553</v>
      </c>
      <c r="P480" s="36">
        <f t="shared" si="81"/>
        <v>-7360.2051166987221</v>
      </c>
      <c r="Q480" s="37">
        <f t="shared" si="82"/>
        <v>-10514.284695452177</v>
      </c>
    </row>
    <row r="481" spans="4:17" x14ac:dyDescent="0.25">
      <c r="D481" s="32">
        <f>'Historical Data'!A481</f>
        <v>43966</v>
      </c>
      <c r="E481" s="16">
        <f>'Historical Data'!E481</f>
        <v>3.9263803680980036E-3</v>
      </c>
      <c r="F481" s="16">
        <f>'Historical Data'!F481</f>
        <v>-3.9000000000009583E-3</v>
      </c>
      <c r="G481" s="17">
        <f>'Historical Data'!G481</f>
        <v>0</v>
      </c>
      <c r="H481" s="30">
        <f t="shared" si="73"/>
        <v>4464.0490036809806</v>
      </c>
      <c r="I481" s="33">
        <f t="shared" si="74"/>
        <v>0.25149999999999906</v>
      </c>
      <c r="J481" s="34">
        <f t="shared" si="75"/>
        <v>7.4999999999999997E-3</v>
      </c>
      <c r="K481" s="13">
        <f t="shared" si="76"/>
        <v>9.4037562659525731E-2</v>
      </c>
      <c r="L481" s="13">
        <f t="shared" si="77"/>
        <v>-3.1712437340473798E-2</v>
      </c>
      <c r="M481" s="35">
        <f t="shared" si="78"/>
        <v>22281.708069918706</v>
      </c>
      <c r="N481" s="36">
        <f t="shared" si="79"/>
        <v>-917.39237017653068</v>
      </c>
      <c r="O481" s="36">
        <f t="shared" si="80"/>
        <v>-356.03048877942274</v>
      </c>
      <c r="P481" s="36">
        <f t="shared" si="81"/>
        <v>-917.39237017653068</v>
      </c>
      <c r="Q481" s="37">
        <f t="shared" si="82"/>
        <v>-1273.4228589559534</v>
      </c>
    </row>
    <row r="482" spans="4:17" x14ac:dyDescent="0.25">
      <c r="D482" s="32">
        <f>'Historical Data'!A482</f>
        <v>43965</v>
      </c>
      <c r="E482" s="16">
        <f>'Historical Data'!E482</f>
        <v>1.1524822695035519E-2</v>
      </c>
      <c r="F482" s="16">
        <f>'Historical Data'!F482</f>
        <v>-1.6100000000000003E-2</v>
      </c>
      <c r="G482" s="17">
        <f>'Historical Data'!G482</f>
        <v>-1.0000000000000005E-4</v>
      </c>
      <c r="H482" s="30">
        <f t="shared" si="73"/>
        <v>4497.8361613475181</v>
      </c>
      <c r="I482" s="33">
        <f t="shared" si="74"/>
        <v>0.23930000000000001</v>
      </c>
      <c r="J482" s="34">
        <f t="shared" si="75"/>
        <v>7.3999999999999995E-3</v>
      </c>
      <c r="K482" s="13">
        <f t="shared" si="76"/>
        <v>0.15538636902692532</v>
      </c>
      <c r="L482" s="13">
        <f t="shared" si="77"/>
        <v>3.5736369026925313E-2</v>
      </c>
      <c r="M482" s="35">
        <f t="shared" si="78"/>
        <v>21110.214522977276</v>
      </c>
      <c r="N482" s="36">
        <f t="shared" si="79"/>
        <v>-2692.7560289286776</v>
      </c>
      <c r="O482" s="36">
        <f t="shared" si="80"/>
        <v>-1527.5240357208531</v>
      </c>
      <c r="P482" s="36">
        <f t="shared" si="81"/>
        <v>-2692.7560289286776</v>
      </c>
      <c r="Q482" s="37">
        <f t="shared" si="82"/>
        <v>-4220.2800646495307</v>
      </c>
    </row>
    <row r="483" spans="4:17" x14ac:dyDescent="0.25">
      <c r="D483" s="32">
        <f>'Historical Data'!A483</f>
        <v>43964</v>
      </c>
      <c r="E483" s="16">
        <f>'Historical Data'!E483</f>
        <v>-1.7462684487059787E-2</v>
      </c>
      <c r="F483" s="16">
        <f>'Historical Data'!F483</f>
        <v>2.2500000000000964E-2</v>
      </c>
      <c r="G483" s="17">
        <f>'Historical Data'!G483</f>
        <v>0</v>
      </c>
      <c r="H483" s="30">
        <f t="shared" si="73"/>
        <v>4368.940601786685</v>
      </c>
      <c r="I483" s="33">
        <f t="shared" si="74"/>
        <v>0.27790000000000098</v>
      </c>
      <c r="J483" s="34">
        <f t="shared" si="75"/>
        <v>7.4999999999999997E-3</v>
      </c>
      <c r="K483" s="13">
        <f t="shared" si="76"/>
        <v>-5.73112957474365E-2</v>
      </c>
      <c r="L483" s="13">
        <f t="shared" si="77"/>
        <v>-0.196261295747437</v>
      </c>
      <c r="M483" s="35">
        <f t="shared" si="78"/>
        <v>24432.137523809477</v>
      </c>
      <c r="N483" s="36">
        <f t="shared" si="79"/>
        <v>4080.1277536413108</v>
      </c>
      <c r="O483" s="36">
        <f t="shared" si="80"/>
        <v>1794.3989651113479</v>
      </c>
      <c r="P483" s="36">
        <f t="shared" si="81"/>
        <v>4080.1277536413108</v>
      </c>
      <c r="Q483" s="37">
        <f t="shared" si="82"/>
        <v>5874.5267187526588</v>
      </c>
    </row>
    <row r="484" spans="4:17" x14ac:dyDescent="0.25">
      <c r="D484" s="32">
        <f>'Historical Data'!A484</f>
        <v>43963</v>
      </c>
      <c r="E484" s="16">
        <f>'Historical Data'!E484</f>
        <v>-2.054383139042848E-2</v>
      </c>
      <c r="F484" s="16">
        <f>'Historical Data'!F484</f>
        <v>3.8699999999999013E-2</v>
      </c>
      <c r="G484" s="17">
        <f>'Historical Data'!G484</f>
        <v>1.0000000000000005E-4</v>
      </c>
      <c r="H484" s="30">
        <f t="shared" si="73"/>
        <v>4355.2400047776346</v>
      </c>
      <c r="I484" s="33">
        <f t="shared" si="74"/>
        <v>0.29409999999999903</v>
      </c>
      <c r="J484" s="34">
        <f t="shared" si="75"/>
        <v>7.6E-3</v>
      </c>
      <c r="K484" s="13">
        <f t="shared" si="76"/>
        <v>-6.7466440587463317E-2</v>
      </c>
      <c r="L484" s="13">
        <f t="shared" si="77"/>
        <v>-0.21451644058746283</v>
      </c>
      <c r="M484" s="35">
        <f t="shared" si="78"/>
        <v>25809.516507405941</v>
      </c>
      <c r="N484" s="36">
        <f t="shared" si="79"/>
        <v>4800.0327031235211</v>
      </c>
      <c r="O484" s="36">
        <f t="shared" si="80"/>
        <v>3171.7779487078114</v>
      </c>
      <c r="P484" s="36">
        <f t="shared" si="81"/>
        <v>4800.0327031235211</v>
      </c>
      <c r="Q484" s="37">
        <f t="shared" si="82"/>
        <v>7971.8106518313325</v>
      </c>
    </row>
    <row r="485" spans="4:17" x14ac:dyDescent="0.25">
      <c r="D485" s="32">
        <f>'Historical Data'!A485</f>
        <v>43962</v>
      </c>
      <c r="E485" s="16">
        <f>'Historical Data'!E485</f>
        <v>1.7748651785098879E-4</v>
      </c>
      <c r="F485" s="16">
        <f>'Historical Data'!F485</f>
        <v>-1.2500000000000011E-2</v>
      </c>
      <c r="G485" s="17">
        <f>'Historical Data'!G485</f>
        <v>0</v>
      </c>
      <c r="H485" s="30">
        <f t="shared" si="73"/>
        <v>4447.3792097754113</v>
      </c>
      <c r="I485" s="33">
        <f t="shared" si="74"/>
        <v>0.2429</v>
      </c>
      <c r="J485" s="34">
        <f t="shared" si="75"/>
        <v>7.4999999999999997E-3</v>
      </c>
      <c r="K485" s="13">
        <f t="shared" si="76"/>
        <v>6.2186266109366464E-2</v>
      </c>
      <c r="L485" s="13">
        <f t="shared" si="77"/>
        <v>-5.9263733890633538E-2</v>
      </c>
      <c r="M485" s="35">
        <f t="shared" si="78"/>
        <v>21531.156736615732</v>
      </c>
      <c r="N485" s="36">
        <f t="shared" si="79"/>
        <v>-41.469435464969138</v>
      </c>
      <c r="O485" s="36">
        <f t="shared" si="80"/>
        <v>-1106.5818220823967</v>
      </c>
      <c r="P485" s="36">
        <f t="shared" si="81"/>
        <v>-41.469435464969138</v>
      </c>
      <c r="Q485" s="37">
        <f t="shared" si="82"/>
        <v>-1148.0512575473658</v>
      </c>
    </row>
    <row r="486" spans="4:17" x14ac:dyDescent="0.25">
      <c r="D486" s="32">
        <f>'Historical Data'!A486</f>
        <v>43959</v>
      </c>
      <c r="E486" s="16">
        <f>'Historical Data'!E486</f>
        <v>1.6871501011734846E-2</v>
      </c>
      <c r="F486" s="16">
        <f>'Historical Data'!F486</f>
        <v>-2.3699999999999E-2</v>
      </c>
      <c r="G486" s="17">
        <f>'Historical Data'!G486</f>
        <v>9.9999999999999829E-5</v>
      </c>
      <c r="H486" s="30">
        <f t="shared" si="73"/>
        <v>4521.6106476837704</v>
      </c>
      <c r="I486" s="33">
        <f t="shared" si="74"/>
        <v>0.23170000000000102</v>
      </c>
      <c r="J486" s="34">
        <f t="shared" si="75"/>
        <v>7.5999999999999991E-3</v>
      </c>
      <c r="K486" s="13">
        <f t="shared" si="76"/>
        <v>0.20255821590462372</v>
      </c>
      <c r="L486" s="13">
        <f t="shared" si="77"/>
        <v>8.6708215904623215E-2</v>
      </c>
      <c r="M486" s="35">
        <f t="shared" si="78"/>
        <v>20331.992973163549</v>
      </c>
      <c r="N486" s="36">
        <f t="shared" si="79"/>
        <v>-3941.9986986867443</v>
      </c>
      <c r="O486" s="36">
        <f t="shared" si="80"/>
        <v>-2305.7455855345797</v>
      </c>
      <c r="P486" s="36">
        <f t="shared" si="81"/>
        <v>-3941.9986986867443</v>
      </c>
      <c r="Q486" s="37">
        <f t="shared" si="82"/>
        <v>-6247.7442842213241</v>
      </c>
    </row>
    <row r="487" spans="4:17" x14ac:dyDescent="0.25">
      <c r="D487" s="32">
        <f>'Historical Data'!A487</f>
        <v>43958</v>
      </c>
      <c r="E487" s="16">
        <f>'Historical Data'!E487</f>
        <v>1.1504623615899323E-2</v>
      </c>
      <c r="F487" s="16">
        <f>'Historical Data'!F487</f>
        <v>-1.6700000000000992E-2</v>
      </c>
      <c r="G487" s="17">
        <f>'Historical Data'!G487</f>
        <v>-9.9999999999999829E-5</v>
      </c>
      <c r="H487" s="30">
        <f t="shared" si="73"/>
        <v>4497.7463443242223</v>
      </c>
      <c r="I487" s="33">
        <f t="shared" si="74"/>
        <v>0.23869999999999902</v>
      </c>
      <c r="J487" s="34">
        <f t="shared" si="75"/>
        <v>7.4000000000000003E-3</v>
      </c>
      <c r="K487" s="13">
        <f t="shared" si="76"/>
        <v>0.15530925776333224</v>
      </c>
      <c r="L487" s="13">
        <f t="shared" si="77"/>
        <v>3.5959257763332725E-2</v>
      </c>
      <c r="M487" s="35">
        <f t="shared" si="78"/>
        <v>21057.185015159164</v>
      </c>
      <c r="N487" s="36">
        <f t="shared" si="79"/>
        <v>-2688.0365470275865</v>
      </c>
      <c r="O487" s="36">
        <f t="shared" si="80"/>
        <v>-1580.5535435389647</v>
      </c>
      <c r="P487" s="36">
        <f t="shared" si="81"/>
        <v>-2688.0365470275865</v>
      </c>
      <c r="Q487" s="37">
        <f t="shared" si="82"/>
        <v>-4268.5900905665512</v>
      </c>
    </row>
    <row r="488" spans="4:17" x14ac:dyDescent="0.25">
      <c r="D488" s="32">
        <f>'Historical Data'!A488</f>
        <v>43957</v>
      </c>
      <c r="E488" s="16">
        <f>'Historical Data'!E488</f>
        <v>-6.9794034388029891E-3</v>
      </c>
      <c r="F488" s="16">
        <f>'Historical Data'!F488</f>
        <v>1.5999999999999903E-3</v>
      </c>
      <c r="G488" s="17">
        <f>'Historical Data'!G488</f>
        <v>-1.0000000000000005E-4</v>
      </c>
      <c r="H488" s="30">
        <f t="shared" si="73"/>
        <v>4415.5554544630531</v>
      </c>
      <c r="I488" s="33">
        <f t="shared" si="74"/>
        <v>0.25700000000000001</v>
      </c>
      <c r="J488" s="34">
        <f t="shared" si="75"/>
        <v>7.3999999999999995E-3</v>
      </c>
      <c r="K488" s="13">
        <f t="shared" si="76"/>
        <v>9.5505961198425991E-3</v>
      </c>
      <c r="L488" s="13">
        <f t="shared" si="77"/>
        <v>-0.1189494038801574</v>
      </c>
      <c r="M488" s="35">
        <f t="shared" si="78"/>
        <v>22740.324425969586</v>
      </c>
      <c r="N488" s="36">
        <f t="shared" si="79"/>
        <v>1630.7262320189911</v>
      </c>
      <c r="O488" s="36">
        <f t="shared" si="80"/>
        <v>102.58586727145666</v>
      </c>
      <c r="P488" s="36">
        <f t="shared" si="81"/>
        <v>1630.7262320189911</v>
      </c>
      <c r="Q488" s="37">
        <f t="shared" si="82"/>
        <v>1733.3120992904478</v>
      </c>
    </row>
    <row r="489" spans="4:17" x14ac:dyDescent="0.25">
      <c r="D489" s="32">
        <f>'Historical Data'!A489</f>
        <v>43956</v>
      </c>
      <c r="E489" s="16">
        <f>'Historical Data'!E489</f>
        <v>9.0405735311707147E-3</v>
      </c>
      <c r="F489" s="16">
        <f>'Historical Data'!F489</f>
        <v>-1.479999999999998E-2</v>
      </c>
      <c r="G489" s="17">
        <f>'Historical Data'!G489</f>
        <v>0</v>
      </c>
      <c r="H489" s="30">
        <f t="shared" si="73"/>
        <v>4486.789723857969</v>
      </c>
      <c r="I489" s="33">
        <f t="shared" si="74"/>
        <v>0.24060000000000004</v>
      </c>
      <c r="J489" s="34">
        <f t="shared" si="75"/>
        <v>7.4999999999999997E-3</v>
      </c>
      <c r="K489" s="13">
        <f t="shared" si="76"/>
        <v>0.13496257015409951</v>
      </c>
      <c r="L489" s="13">
        <f t="shared" si="77"/>
        <v>1.4662570154099497E-2</v>
      </c>
      <c r="M489" s="35">
        <f t="shared" si="78"/>
        <v>21268.020547396281</v>
      </c>
      <c r="N489" s="36">
        <f t="shared" si="79"/>
        <v>-2112.315262908116</v>
      </c>
      <c r="O489" s="36">
        <f t="shared" si="80"/>
        <v>-1369.7180113018476</v>
      </c>
      <c r="P489" s="36">
        <f t="shared" si="81"/>
        <v>-2112.315262908116</v>
      </c>
      <c r="Q489" s="37">
        <f t="shared" si="82"/>
        <v>-3482.0332742099636</v>
      </c>
    </row>
    <row r="490" spans="4:17" x14ac:dyDescent="0.25">
      <c r="D490" s="32">
        <f>'Historical Data'!A490</f>
        <v>43955</v>
      </c>
      <c r="E490" s="16">
        <f>'Historical Data'!E490</f>
        <v>4.2498171836746756E-3</v>
      </c>
      <c r="F490" s="16">
        <f>'Historical Data'!F490</f>
        <v>-9.6999999999999864E-3</v>
      </c>
      <c r="G490" s="17">
        <f>'Historical Data'!G490</f>
        <v>1.0000000000000005E-4</v>
      </c>
      <c r="H490" s="30">
        <f t="shared" si="73"/>
        <v>4465.4871945907562</v>
      </c>
      <c r="I490" s="33">
        <f t="shared" si="74"/>
        <v>0.24570000000000003</v>
      </c>
      <c r="J490" s="34">
        <f t="shared" si="75"/>
        <v>7.6E-3</v>
      </c>
      <c r="K490" s="13">
        <f t="shared" si="76"/>
        <v>9.6148746150541059E-2</v>
      </c>
      <c r="L490" s="13">
        <f t="shared" si="77"/>
        <v>-2.6701253849458956E-2</v>
      </c>
      <c r="M490" s="35">
        <f t="shared" si="78"/>
        <v>21771.3978045982</v>
      </c>
      <c r="N490" s="36">
        <f t="shared" si="79"/>
        <v>-992.96285470094881</v>
      </c>
      <c r="O490" s="36">
        <f t="shared" si="80"/>
        <v>-866.34075409992874</v>
      </c>
      <c r="P490" s="36">
        <f t="shared" si="81"/>
        <v>-992.96285470094881</v>
      </c>
      <c r="Q490" s="37">
        <f t="shared" si="82"/>
        <v>-1859.3036088008776</v>
      </c>
    </row>
    <row r="491" spans="4:17" x14ac:dyDescent="0.25">
      <c r="D491" s="32">
        <f>'Historical Data'!A491</f>
        <v>43952</v>
      </c>
      <c r="E491" s="16">
        <f>'Historical Data'!E491</f>
        <v>-2.8059043479156554E-2</v>
      </c>
      <c r="F491" s="16">
        <f>'Historical Data'!F491</f>
        <v>2.9200000000000004E-2</v>
      </c>
      <c r="G491" s="17">
        <f>'Historical Data'!G491</f>
        <v>2.9999999999999992E-4</v>
      </c>
      <c r="H491" s="30">
        <f t="shared" si="73"/>
        <v>4321.8229378560172</v>
      </c>
      <c r="I491" s="33">
        <f t="shared" si="74"/>
        <v>0.28460000000000002</v>
      </c>
      <c r="J491" s="34">
        <f t="shared" si="75"/>
        <v>7.7999999999999996E-3</v>
      </c>
      <c r="K491" s="13">
        <f t="shared" si="76"/>
        <v>-0.12832449533962562</v>
      </c>
      <c r="L491" s="13">
        <f t="shared" si="77"/>
        <v>-0.27062449533962563</v>
      </c>
      <c r="M491" s="35">
        <f t="shared" si="78"/>
        <v>24738.89818512887</v>
      </c>
      <c r="N491" s="36">
        <f t="shared" si="79"/>
        <v>6555.9497524432954</v>
      </c>
      <c r="O491" s="36">
        <f t="shared" si="80"/>
        <v>2101.1596264307409</v>
      </c>
      <c r="P491" s="36">
        <f t="shared" si="81"/>
        <v>6555.9497524432954</v>
      </c>
      <c r="Q491" s="37">
        <f t="shared" si="82"/>
        <v>8657.1093788740363</v>
      </c>
    </row>
    <row r="492" spans="4:17" x14ac:dyDescent="0.25">
      <c r="D492" s="32">
        <f>'Historical Data'!A492</f>
        <v>43951</v>
      </c>
      <c r="E492" s="16">
        <f>'Historical Data'!E492</f>
        <v>-9.2124197570344624E-3</v>
      </c>
      <c r="F492" s="16">
        <f>'Historical Data'!F492</f>
        <v>1.7199999999999993E-2</v>
      </c>
      <c r="G492" s="17">
        <f>'Historical Data'!G492</f>
        <v>-1.0000000000000005E-4</v>
      </c>
      <c r="H492" s="30">
        <f t="shared" si="73"/>
        <v>4405.626146432568</v>
      </c>
      <c r="I492" s="33">
        <f t="shared" si="74"/>
        <v>0.27260000000000001</v>
      </c>
      <c r="J492" s="34">
        <f t="shared" si="75"/>
        <v>7.3999999999999995E-3</v>
      </c>
      <c r="K492" s="13">
        <f t="shared" si="76"/>
        <v>6.4038699444836535E-5</v>
      </c>
      <c r="L492" s="13">
        <f t="shared" si="77"/>
        <v>-0.13623596130055518</v>
      </c>
      <c r="M492" s="35">
        <f t="shared" si="78"/>
        <v>24099.19653308775</v>
      </c>
      <c r="N492" s="36">
        <f t="shared" si="79"/>
        <v>2152.4668533479562</v>
      </c>
      <c r="O492" s="36">
        <f t="shared" si="80"/>
        <v>1461.4579743896211</v>
      </c>
      <c r="P492" s="36">
        <f t="shared" si="81"/>
        <v>2152.4668533479562</v>
      </c>
      <c r="Q492" s="37">
        <f t="shared" si="82"/>
        <v>3613.9248277375773</v>
      </c>
    </row>
    <row r="493" spans="4:17" x14ac:dyDescent="0.25">
      <c r="D493" s="32">
        <f>'Historical Data'!A493</f>
        <v>43950</v>
      </c>
      <c r="E493" s="16">
        <f>'Historical Data'!E493</f>
        <v>2.6583874358714787E-2</v>
      </c>
      <c r="F493" s="16">
        <f>'Historical Data'!F493</f>
        <v>-2.039999999999903E-2</v>
      </c>
      <c r="G493" s="17">
        <f>'Historical Data'!G493</f>
        <v>-1.0000000000000005E-4</v>
      </c>
      <c r="H493" s="30">
        <f t="shared" si="73"/>
        <v>4564.797589884718</v>
      </c>
      <c r="I493" s="33">
        <f t="shared" si="74"/>
        <v>0.23500000000000099</v>
      </c>
      <c r="J493" s="34">
        <f t="shared" si="75"/>
        <v>7.3999999999999995E-3</v>
      </c>
      <c r="K493" s="13">
        <f t="shared" si="76"/>
        <v>0.28182798474254805</v>
      </c>
      <c r="L493" s="13">
        <f t="shared" si="77"/>
        <v>0.16432798474254756</v>
      </c>
      <c r="M493" s="35">
        <f t="shared" si="78"/>
        <v>20314.085748203343</v>
      </c>
      <c r="N493" s="36">
        <f t="shared" si="79"/>
        <v>-6211.2788930408424</v>
      </c>
      <c r="O493" s="36">
        <f t="shared" si="80"/>
        <v>-2323.6528104947865</v>
      </c>
      <c r="P493" s="36">
        <f t="shared" si="81"/>
        <v>-6211.2788930408424</v>
      </c>
      <c r="Q493" s="37">
        <f t="shared" si="82"/>
        <v>-8534.9317035356289</v>
      </c>
    </row>
    <row r="494" spans="4:17" x14ac:dyDescent="0.25">
      <c r="D494" s="32">
        <f>'Historical Data'!A494</f>
        <v>43949</v>
      </c>
      <c r="E494" s="16">
        <f>'Historical Data'!E494</f>
        <v>-5.2423501292349073E-3</v>
      </c>
      <c r="F494" s="16">
        <f>'Historical Data'!F494</f>
        <v>3.9999999999901226E-4</v>
      </c>
      <c r="G494" s="17">
        <f>'Historical Data'!G494</f>
        <v>-9.9999999999999829E-5</v>
      </c>
      <c r="H494" s="30">
        <f t="shared" si="73"/>
        <v>4423.2794183388451</v>
      </c>
      <c r="I494" s="33">
        <f t="shared" si="74"/>
        <v>0.25579999999999903</v>
      </c>
      <c r="J494" s="34">
        <f t="shared" si="75"/>
        <v>7.4000000000000003E-3</v>
      </c>
      <c r="K494" s="13">
        <f t="shared" si="76"/>
        <v>2.2658839248476299E-2</v>
      </c>
      <c r="L494" s="13">
        <f t="shared" si="77"/>
        <v>-0.10524116075152322</v>
      </c>
      <c r="M494" s="35">
        <f t="shared" si="78"/>
        <v>22648.758565708045</v>
      </c>
      <c r="N494" s="36">
        <f t="shared" si="79"/>
        <v>1224.8665588871227</v>
      </c>
      <c r="O494" s="36">
        <f t="shared" si="80"/>
        <v>11.020007009916299</v>
      </c>
      <c r="P494" s="36">
        <f t="shared" si="81"/>
        <v>1224.8665588871227</v>
      </c>
      <c r="Q494" s="37">
        <f t="shared" si="82"/>
        <v>1235.886565897039</v>
      </c>
    </row>
    <row r="495" spans="4:17" x14ac:dyDescent="0.25">
      <c r="D495" s="32">
        <f>'Historical Data'!A495</f>
        <v>43948</v>
      </c>
      <c r="E495" s="16">
        <f>'Historical Data'!E495</f>
        <v>1.4714073196697708E-2</v>
      </c>
      <c r="F495" s="16">
        <f>'Historical Data'!F495</f>
        <v>-2.4799999999999989E-2</v>
      </c>
      <c r="G495" s="17">
        <f>'Historical Data'!G495</f>
        <v>0</v>
      </c>
      <c r="H495" s="30">
        <f t="shared" si="73"/>
        <v>4512.0174507357042</v>
      </c>
      <c r="I495" s="33">
        <f t="shared" si="74"/>
        <v>0.23060000000000003</v>
      </c>
      <c r="J495" s="34">
        <f t="shared" si="75"/>
        <v>7.4999999999999997E-3</v>
      </c>
      <c r="K495" s="13">
        <f t="shared" si="76"/>
        <v>0.18433578945749626</v>
      </c>
      <c r="L495" s="13">
        <f t="shared" si="77"/>
        <v>6.9035789457496249E-2</v>
      </c>
      <c r="M495" s="35">
        <f t="shared" si="78"/>
        <v>20278.916598237491</v>
      </c>
      <c r="N495" s="36">
        <f t="shared" si="79"/>
        <v>-3437.9192078654014</v>
      </c>
      <c r="O495" s="36">
        <f t="shared" si="80"/>
        <v>-2358.8219604606384</v>
      </c>
      <c r="P495" s="36">
        <f t="shared" si="81"/>
        <v>-3437.9192078654014</v>
      </c>
      <c r="Q495" s="37">
        <f t="shared" si="82"/>
        <v>-5796.7411683260398</v>
      </c>
    </row>
    <row r="496" spans="4:17" x14ac:dyDescent="0.25">
      <c r="D496" s="32">
        <f>'Historical Data'!A496</f>
        <v>43945</v>
      </c>
      <c r="E496" s="16">
        <f>'Historical Data'!E496</f>
        <v>1.3918078490242181E-2</v>
      </c>
      <c r="F496" s="16">
        <f>'Historical Data'!F496</f>
        <v>-3.0500000000000027E-2</v>
      </c>
      <c r="G496" s="17">
        <f>'Historical Data'!G496</f>
        <v>9.9999999999999829E-5</v>
      </c>
      <c r="H496" s="30">
        <f t="shared" si="73"/>
        <v>4508.4779886339265</v>
      </c>
      <c r="I496" s="33">
        <f t="shared" si="74"/>
        <v>0.22489999999999999</v>
      </c>
      <c r="J496" s="34">
        <f t="shared" si="75"/>
        <v>7.5999999999999991E-3</v>
      </c>
      <c r="K496" s="13">
        <f t="shared" si="76"/>
        <v>0.17936516417714268</v>
      </c>
      <c r="L496" s="13">
        <f t="shared" si="77"/>
        <v>6.6915164177142689E-2</v>
      </c>
      <c r="M496" s="35">
        <f t="shared" si="78"/>
        <v>19792.792923323352</v>
      </c>
      <c r="N496" s="36">
        <f t="shared" si="79"/>
        <v>-3251.9363427470962</v>
      </c>
      <c r="O496" s="36">
        <f t="shared" si="80"/>
        <v>-2844.9456353747773</v>
      </c>
      <c r="P496" s="36">
        <f t="shared" si="81"/>
        <v>-3251.9363427470962</v>
      </c>
      <c r="Q496" s="37">
        <f t="shared" si="82"/>
        <v>-6096.8819781218735</v>
      </c>
    </row>
    <row r="497" spans="4:17" x14ac:dyDescent="0.25">
      <c r="D497" s="32">
        <f>'Historical Data'!A497</f>
        <v>43944</v>
      </c>
      <c r="E497" s="16">
        <f>'Historical Data'!E497</f>
        <v>-5.3941864245110605E-4</v>
      </c>
      <c r="F497" s="16">
        <f>'Historical Data'!F497</f>
        <v>-5.9999999999998943E-4</v>
      </c>
      <c r="G497" s="17">
        <f>'Historical Data'!G497</f>
        <v>-9.9999999999999829E-5</v>
      </c>
      <c r="H497" s="30">
        <f t="shared" si="73"/>
        <v>4444.191426458663</v>
      </c>
      <c r="I497" s="33">
        <f t="shared" si="74"/>
        <v>0.25480000000000003</v>
      </c>
      <c r="J497" s="34">
        <f t="shared" si="75"/>
        <v>7.4000000000000003E-3</v>
      </c>
      <c r="K497" s="13">
        <f t="shared" si="76"/>
        <v>5.9268570007638861E-2</v>
      </c>
      <c r="L497" s="13">
        <f t="shared" si="77"/>
        <v>-6.8131429992361159E-2</v>
      </c>
      <c r="M497" s="35">
        <f t="shared" si="78"/>
        <v>22579.150853438659</v>
      </c>
      <c r="N497" s="36">
        <f t="shared" si="79"/>
        <v>126.03428616758902</v>
      </c>
      <c r="O497" s="36">
        <f t="shared" si="80"/>
        <v>-58.587705259469658</v>
      </c>
      <c r="P497" s="36">
        <f t="shared" si="81"/>
        <v>126.03428616758902</v>
      </c>
      <c r="Q497" s="37">
        <f t="shared" si="82"/>
        <v>67.446580908119358</v>
      </c>
    </row>
    <row r="498" spans="4:17" x14ac:dyDescent="0.25">
      <c r="D498" s="32">
        <f>'Historical Data'!A498</f>
        <v>43943</v>
      </c>
      <c r="E498" s="16">
        <f>'Historical Data'!E498</f>
        <v>2.2930248194813929E-2</v>
      </c>
      <c r="F498" s="16">
        <f>'Historical Data'!F498</f>
        <v>-2.360000000000001E-2</v>
      </c>
      <c r="G498" s="17">
        <f>'Historical Data'!G498</f>
        <v>9.9999999999999829E-5</v>
      </c>
      <c r="H498" s="30">
        <f t="shared" si="73"/>
        <v>4548.5514123205776</v>
      </c>
      <c r="I498" s="33">
        <f t="shared" si="74"/>
        <v>0.23180000000000001</v>
      </c>
      <c r="J498" s="34">
        <f t="shared" si="75"/>
        <v>7.5999999999999991E-3</v>
      </c>
      <c r="K498" s="13">
        <f t="shared" si="76"/>
        <v>0.2537765837972501</v>
      </c>
      <c r="L498" s="13">
        <f t="shared" si="77"/>
        <v>0.1378765837972501</v>
      </c>
      <c r="M498" s="35">
        <f t="shared" si="78"/>
        <v>20164.73727331695</v>
      </c>
      <c r="N498" s="36">
        <f t="shared" si="79"/>
        <v>-5357.6150978890073</v>
      </c>
      <c r="O498" s="36">
        <f t="shared" si="80"/>
        <v>-2473.0012853811786</v>
      </c>
      <c r="P498" s="36">
        <f t="shared" si="81"/>
        <v>-5357.6150978890073</v>
      </c>
      <c r="Q498" s="37">
        <f t="shared" si="82"/>
        <v>-7830.6163832701859</v>
      </c>
    </row>
    <row r="499" spans="4:17" x14ac:dyDescent="0.25">
      <c r="D499" s="32">
        <f>'Historical Data'!A499</f>
        <v>43942</v>
      </c>
      <c r="E499" s="16">
        <f>'Historical Data'!E499</f>
        <v>-3.0674846625766805E-2</v>
      </c>
      <c r="F499" s="16">
        <f>'Historical Data'!F499</f>
        <v>2.3100000000000009E-2</v>
      </c>
      <c r="G499" s="17">
        <f>'Historical Data'!G499</f>
        <v>-9.9999999999999829E-5</v>
      </c>
      <c r="H499" s="30">
        <f t="shared" si="73"/>
        <v>4310.1915337423316</v>
      </c>
      <c r="I499" s="33">
        <f t="shared" si="74"/>
        <v>0.27850000000000003</v>
      </c>
      <c r="J499" s="34">
        <f t="shared" si="75"/>
        <v>7.4000000000000003E-3</v>
      </c>
      <c r="K499" s="13">
        <f t="shared" si="76"/>
        <v>-0.15429002893928459</v>
      </c>
      <c r="L499" s="13">
        <f t="shared" si="77"/>
        <v>-0.2935400289392846</v>
      </c>
      <c r="M499" s="35">
        <f t="shared" si="78"/>
        <v>24067.707153658419</v>
      </c>
      <c r="N499" s="36">
        <f t="shared" si="79"/>
        <v>7167.1278920045588</v>
      </c>
      <c r="O499" s="36">
        <f t="shared" si="80"/>
        <v>1429.9685949602899</v>
      </c>
      <c r="P499" s="36">
        <f t="shared" si="81"/>
        <v>7167.1278920045588</v>
      </c>
      <c r="Q499" s="37">
        <f t="shared" si="82"/>
        <v>8597.0964869648487</v>
      </c>
    </row>
    <row r="500" spans="4:17" x14ac:dyDescent="0.25">
      <c r="D500" s="32">
        <f>'Historical Data'!A500</f>
        <v>43941</v>
      </c>
      <c r="E500" s="16">
        <f>'Historical Data'!E500</f>
        <v>-1.7880997439608137E-2</v>
      </c>
      <c r="F500" s="16">
        <f>'Historical Data'!F500</f>
        <v>3.6899999999999988E-2</v>
      </c>
      <c r="G500" s="17">
        <f>'Historical Data'!G500</f>
        <v>0</v>
      </c>
      <c r="H500" s="30">
        <f t="shared" si="73"/>
        <v>4367.0805355950133</v>
      </c>
      <c r="I500" s="33">
        <f t="shared" si="74"/>
        <v>0.2923</v>
      </c>
      <c r="J500" s="34">
        <f t="shared" si="75"/>
        <v>7.4999999999999997E-3</v>
      </c>
      <c r="K500" s="13">
        <f t="shared" si="76"/>
        <v>-5.0378945260281922E-2</v>
      </c>
      <c r="L500" s="13">
        <f t="shared" si="77"/>
        <v>-0.19652894526028192</v>
      </c>
      <c r="M500" s="35">
        <f t="shared" si="78"/>
        <v>25706.678349525897</v>
      </c>
      <c r="N500" s="36">
        <f t="shared" si="79"/>
        <v>4177.8658928526274</v>
      </c>
      <c r="O500" s="36">
        <f t="shared" si="80"/>
        <v>3068.9397908277679</v>
      </c>
      <c r="P500" s="36">
        <f t="shared" si="81"/>
        <v>4177.8658928526274</v>
      </c>
      <c r="Q500" s="37">
        <f t="shared" si="82"/>
        <v>7246.8056836803953</v>
      </c>
    </row>
    <row r="501" spans="4:17" x14ac:dyDescent="0.25">
      <c r="D501" s="32">
        <f>'Historical Data'!A501</f>
        <v>43938</v>
      </c>
      <c r="E501" s="16">
        <f>'Historical Data'!E501</f>
        <v>2.6793591827257934E-2</v>
      </c>
      <c r="F501" s="16">
        <f>'Historical Data'!F501</f>
        <v>-1.9299999999999984E-2</v>
      </c>
      <c r="G501" s="17">
        <f>'Historical Data'!G501</f>
        <v>-2.0000000000000009E-4</v>
      </c>
      <c r="H501" s="30">
        <f t="shared" si="73"/>
        <v>4565.7301174831673</v>
      </c>
      <c r="I501" s="33">
        <f t="shared" si="74"/>
        <v>0.23610000000000003</v>
      </c>
      <c r="J501" s="34">
        <f t="shared" si="75"/>
        <v>7.2999999999999992E-3</v>
      </c>
      <c r="K501" s="13">
        <f t="shared" si="76"/>
        <v>0.28258221371609987</v>
      </c>
      <c r="L501" s="13">
        <f t="shared" si="77"/>
        <v>0.16453221371609986</v>
      </c>
      <c r="M501" s="35">
        <f t="shared" si="78"/>
        <v>20400.629731276331</v>
      </c>
      <c r="N501" s="36">
        <f t="shared" si="79"/>
        <v>-6260.2790375753539</v>
      </c>
      <c r="O501" s="36">
        <f t="shared" si="80"/>
        <v>-2237.1088274217982</v>
      </c>
      <c r="P501" s="36">
        <f t="shared" si="81"/>
        <v>-6260.2790375753539</v>
      </c>
      <c r="Q501" s="37">
        <f t="shared" si="82"/>
        <v>-8497.3878649971521</v>
      </c>
    </row>
    <row r="502" spans="4:17" x14ac:dyDescent="0.25">
      <c r="D502" s="32">
        <f>'Historical Data'!A502</f>
        <v>43937</v>
      </c>
      <c r="E502" s="16">
        <f>'Historical Data'!E502</f>
        <v>5.8167107381006389E-3</v>
      </c>
      <c r="F502" s="16">
        <f>'Historical Data'!F502</f>
        <v>-6.9999999999997842E-4</v>
      </c>
      <c r="G502" s="17">
        <f>'Historical Data'!G502</f>
        <v>0</v>
      </c>
      <c r="H502" s="30">
        <f t="shared" si="73"/>
        <v>4472.4545278009309</v>
      </c>
      <c r="I502" s="33">
        <f t="shared" si="74"/>
        <v>0.25470000000000004</v>
      </c>
      <c r="J502" s="34">
        <f t="shared" si="75"/>
        <v>7.4999999999999997E-3</v>
      </c>
      <c r="K502" s="13">
        <f t="shared" si="76"/>
        <v>0.10921766974823277</v>
      </c>
      <c r="L502" s="13">
        <f t="shared" si="77"/>
        <v>-1.8132330251767248E-2</v>
      </c>
      <c r="M502" s="35">
        <f t="shared" si="78"/>
        <v>22552.408124028625</v>
      </c>
      <c r="N502" s="36">
        <f t="shared" si="79"/>
        <v>-1359.0649785269052</v>
      </c>
      <c r="O502" s="36">
        <f t="shared" si="80"/>
        <v>-85.330434669504029</v>
      </c>
      <c r="P502" s="36">
        <f t="shared" si="81"/>
        <v>-1359.0649785269052</v>
      </c>
      <c r="Q502" s="37">
        <f t="shared" si="82"/>
        <v>-1444.3954131964092</v>
      </c>
    </row>
    <row r="503" spans="4:17" x14ac:dyDescent="0.25">
      <c r="D503" s="7"/>
      <c r="E503" s="7"/>
      <c r="F503" s="7"/>
    </row>
  </sheetData>
  <mergeCells count="10">
    <mergeCell ref="O1:Q1"/>
    <mergeCell ref="A10:B10"/>
    <mergeCell ref="A16:B16"/>
    <mergeCell ref="A21:B21"/>
    <mergeCell ref="A26:B26"/>
    <mergeCell ref="A1:B1"/>
    <mergeCell ref="D1:D2"/>
    <mergeCell ref="E1:G1"/>
    <mergeCell ref="H1:J1"/>
    <mergeCell ref="M1:N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2"/>
  <sheetViews>
    <sheetView zoomScaleNormal="100" workbookViewId="0">
      <selection activeCell="E9" sqref="E9"/>
    </sheetView>
  </sheetViews>
  <sheetFormatPr defaultColWidth="8.5703125" defaultRowHeight="15" x14ac:dyDescent="0.25"/>
  <cols>
    <col min="1" max="1" width="15" customWidth="1"/>
    <col min="12" max="12" width="9.140625" customWidth="1"/>
    <col min="15" max="15" width="8.5703125" style="22"/>
    <col min="18" max="19" width="9.140625" hidden="1" customWidth="1"/>
    <col min="20" max="20" width="9.140625" style="22" customWidth="1"/>
    <col min="21" max="21" width="9.85546875" style="22" customWidth="1"/>
    <col min="1021" max="1024" width="9.140625" customWidth="1"/>
  </cols>
  <sheetData>
    <row r="1" spans="1:29" x14ac:dyDescent="0.25">
      <c r="A1" s="3" t="s">
        <v>6</v>
      </c>
      <c r="B1" s="3"/>
      <c r="D1" s="3" t="s">
        <v>35</v>
      </c>
      <c r="E1" s="3"/>
      <c r="F1" s="3"/>
      <c r="G1" s="3"/>
      <c r="I1" s="3" t="s">
        <v>36</v>
      </c>
      <c r="J1" s="3"/>
      <c r="K1" s="3"/>
      <c r="L1" s="3" t="s">
        <v>8</v>
      </c>
      <c r="M1" s="3"/>
      <c r="N1" s="3"/>
      <c r="O1" s="2" t="s">
        <v>9</v>
      </c>
      <c r="P1" s="2"/>
      <c r="Q1" s="2"/>
      <c r="R1" s="23"/>
      <c r="S1" s="23"/>
      <c r="T1" s="2" t="s">
        <v>10</v>
      </c>
      <c r="U1" s="2"/>
      <c r="V1" s="2" t="s">
        <v>11</v>
      </c>
      <c r="W1" s="2"/>
      <c r="X1" s="2"/>
      <c r="Z1" s="23" t="s">
        <v>12</v>
      </c>
      <c r="AA1" s="23" t="s">
        <v>13</v>
      </c>
      <c r="AB1" s="23" t="s">
        <v>14</v>
      </c>
      <c r="AC1" s="23" t="s">
        <v>15</v>
      </c>
    </row>
    <row r="2" spans="1:29" x14ac:dyDescent="0.25">
      <c r="A2" s="23" t="s">
        <v>16</v>
      </c>
      <c r="B2" s="24">
        <v>100</v>
      </c>
      <c r="D2" s="23" t="s">
        <v>37</v>
      </c>
      <c r="E2" s="23" t="str">
        <f>'Historical Data'!B2</f>
        <v>S&amp;P 500</v>
      </c>
      <c r="F2" s="23" t="str">
        <f>'Historical Data'!C2</f>
        <v>Volatility</v>
      </c>
      <c r="G2" s="23" t="str">
        <f>'Historical Data'!D2</f>
        <v>Interest</v>
      </c>
      <c r="I2" s="23">
        <v>1</v>
      </c>
      <c r="J2" s="23">
        <v>2</v>
      </c>
      <c r="K2" s="23">
        <v>3</v>
      </c>
      <c r="L2" s="47" t="str">
        <f>E2</f>
        <v>S&amp;P 500</v>
      </c>
      <c r="M2" s="47" t="str">
        <f>F2</f>
        <v>Volatility</v>
      </c>
      <c r="N2" s="47" t="str">
        <f>G2</f>
        <v>Interest</v>
      </c>
      <c r="O2" s="27" t="str">
        <f>L2</f>
        <v>S&amp;P 500</v>
      </c>
      <c r="P2" s="23" t="str">
        <f>M2</f>
        <v>Volatility</v>
      </c>
      <c r="Q2" s="23" t="str">
        <f>N2</f>
        <v>Interest</v>
      </c>
      <c r="R2" s="23" t="s">
        <v>17</v>
      </c>
      <c r="S2" s="23" t="s">
        <v>18</v>
      </c>
      <c r="T2" s="27" t="s">
        <v>13</v>
      </c>
      <c r="U2" s="27" t="s">
        <v>14</v>
      </c>
      <c r="V2" s="27" t="s">
        <v>13</v>
      </c>
      <c r="W2" s="27" t="s">
        <v>14</v>
      </c>
      <c r="X2" s="28" t="s">
        <v>15</v>
      </c>
      <c r="Z2" s="23">
        <v>1</v>
      </c>
      <c r="AA2" s="48">
        <f t="shared" ref="AA2:AA16" si="0">INDEX(V:V, MATCH(AC2,X:X, 0))</f>
        <v>-6259.532192241204</v>
      </c>
      <c r="AB2" s="48">
        <f t="shared" ref="AB2:AB16" si="1">INDEX(W:W, MATCH(AC2,X:X, 0))</f>
        <v>-10253.312775244092</v>
      </c>
      <c r="AC2" s="49">
        <f t="shared" ref="AC2:AC16" si="2">SMALL(X:X, Z2)</f>
        <v>-16512.844967485296</v>
      </c>
    </row>
    <row r="3" spans="1:29" x14ac:dyDescent="0.25">
      <c r="A3" s="23" t="s">
        <v>19</v>
      </c>
      <c r="B3" s="24">
        <f>'Historical Data'!B3</f>
        <v>4446.59</v>
      </c>
      <c r="D3" s="23" t="s">
        <v>38</v>
      </c>
      <c r="E3" s="34">
        <f>AVERAGE('Historical Data'!E3:E502)</f>
        <v>9.9525768064597214E-4</v>
      </c>
      <c r="F3" s="34">
        <f>AVERAGE('Historical Data'!F3:F502)</f>
        <v>-2.7479999999999996E-4</v>
      </c>
      <c r="G3" s="34">
        <f>AVERAGE('Historical Data'!G3:G502)</f>
        <v>1.2200000000000014E-5</v>
      </c>
      <c r="I3" s="50">
        <f t="array" ref="I3:K3">TRANSPOSE(MMULT($E$20:$G$22, TRANSPOSE(Random!L2:N2)))</f>
        <v>0.62228951223645368</v>
      </c>
      <c r="J3" s="50">
        <v>-0.30152166242426448</v>
      </c>
      <c r="K3" s="50">
        <v>-0.71880972849493996</v>
      </c>
      <c r="L3" s="21">
        <f t="shared" ref="L3:L66" si="3">E$8 + E$9 * _xlfn.T.INV(_xlfn.NORM.DIST(I3, 0, 1, 1),  E$10)</f>
        <v>6.9449111634601081E-3</v>
      </c>
      <c r="M3" s="21">
        <f t="shared" ref="M3:M66" si="4">F$8 + F$9 * _xlfn.T.INV(_xlfn.NORM.DIST(J3, 0, 1, 1),  F$10)</f>
        <v>-3.8635868801354632E-3</v>
      </c>
      <c r="N3" s="21">
        <f t="shared" ref="N3:N66" si="5">G$8 + G$9 * _xlfn.T.INV(_xlfn.NORM.DIST(K3, 0, 1, 1),  G$10)</f>
        <v>-9.1843127266637788E-5</v>
      </c>
      <c r="O3" s="51">
        <f t="shared" ref="O3:O66" si="6">$B$3 * (1 + L3)</f>
        <v>4477.4711725303305</v>
      </c>
      <c r="P3" s="52">
        <f t="shared" ref="P3:P66" si="7">$B$6+M3</f>
        <v>0.25153641311986458</v>
      </c>
      <c r="Q3" s="52">
        <f t="shared" ref="Q3:Q66" si="8">$B$5+N3</f>
        <v>7.4081568727333621E-3</v>
      </c>
      <c r="R3" s="13">
        <f t="shared" ref="R3:R66" si="9">(LN(O3/$B$4) + ((Q3 - $B$8) + 0.5*P3^2)*$B$7) / (P3 * SQRT($B$7))</f>
        <v>0.11773060027304115</v>
      </c>
      <c r="S3" s="13">
        <f t="shared" ref="S3:S66" si="10">R3 - P3*SQRT($B$7)</f>
        <v>-8.0376062868911385E-3</v>
      </c>
      <c r="T3" s="35">
        <f t="shared" ref="T3:T66" si="11">($B$3*EXP(-$B$8*$B$7)*_xlfn.NORM.DIST(R3, 0, 1, 1) - $B$4*EXP(-Q3*$B$7)*_xlfn.NORM.DIST(S3, 0, 1, 1)) * $B$2</f>
        <v>22257.201533663556</v>
      </c>
      <c r="U3" s="36">
        <f>$B$17*O3 + $B$18</f>
        <v>-1622.6671681324369</v>
      </c>
      <c r="V3" s="36">
        <f t="shared" ref="V3:V66" si="12">T3-$B$13</f>
        <v>-380.53702503457316</v>
      </c>
      <c r="W3" s="36">
        <f t="shared" ref="W3:W66" si="13">U3-$B$19</f>
        <v>-1622.6671681324369</v>
      </c>
      <c r="X3" s="37">
        <f t="shared" ref="X3:X66" si="14">V3+W3</f>
        <v>-2003.2041931670101</v>
      </c>
      <c r="Z3" s="23">
        <v>2</v>
      </c>
      <c r="AA3" s="48">
        <f t="shared" si="0"/>
        <v>-5594.9177541288918</v>
      </c>
      <c r="AB3" s="48">
        <f t="shared" si="1"/>
        <v>-10754.210485083982</v>
      </c>
      <c r="AC3" s="49">
        <f t="shared" si="2"/>
        <v>-16349.128239212874</v>
      </c>
    </row>
    <row r="4" spans="1:29" x14ac:dyDescent="0.25">
      <c r="A4" s="23" t="s">
        <v>20</v>
      </c>
      <c r="B4" s="24">
        <f>B3 * EXP((B5-B8)*B7)</f>
        <v>4454.9351774089446</v>
      </c>
      <c r="D4" s="23" t="s">
        <v>39</v>
      </c>
      <c r="E4" s="34">
        <f>_xlfn.STDEV.S('Historical Data'!E3:E502)</f>
        <v>1.0746880356407298E-2</v>
      </c>
      <c r="F4" s="34">
        <f>_xlfn.STDEV.S('Historical Data'!F3:F502)</f>
        <v>1.4756257629848987E-2</v>
      </c>
      <c r="G4" s="34">
        <f>_xlfn.STDEV.S('Historical Data'!G3:G502)</f>
        <v>1.8048909281519077E-4</v>
      </c>
      <c r="I4" s="50">
        <f t="array" ref="I4:K4">TRANSPOSE(MMULT($E$20:$G$22, TRANSPOSE(Random!L3:N3)))</f>
        <v>-0.32754615328527326</v>
      </c>
      <c r="J4" s="50">
        <v>0.81128750321707122</v>
      </c>
      <c r="K4" s="50">
        <v>-0.90454965321879766</v>
      </c>
      <c r="L4" s="21">
        <f t="shared" si="3"/>
        <v>-2.0972579935215202E-3</v>
      </c>
      <c r="M4" s="21">
        <f t="shared" si="4"/>
        <v>9.7736573020770646E-3</v>
      </c>
      <c r="N4" s="21">
        <f t="shared" si="5"/>
        <v>-1.2156283539947566E-4</v>
      </c>
      <c r="O4" s="51">
        <f t="shared" si="6"/>
        <v>4437.2643535785874</v>
      </c>
      <c r="P4" s="52">
        <f t="shared" si="7"/>
        <v>0.26517365730207709</v>
      </c>
      <c r="Q4" s="52">
        <f t="shared" si="8"/>
        <v>7.378437164600524E-3</v>
      </c>
      <c r="R4" s="13">
        <f t="shared" si="9"/>
        <v>5.0229593738249409E-2</v>
      </c>
      <c r="S4" s="13">
        <f t="shared" si="10"/>
        <v>-8.2357234912789137E-2</v>
      </c>
      <c r="T4" s="35">
        <f t="shared" si="11"/>
        <v>23493.454355797578</v>
      </c>
      <c r="U4" s="36">
        <f t="shared" ref="U4:U67" si="15">$B$17*O4+$B$18</f>
        <v>490.0209101443761</v>
      </c>
      <c r="V4" s="36">
        <f t="shared" si="12"/>
        <v>855.71579709944854</v>
      </c>
      <c r="W4" s="36">
        <f t="shared" si="13"/>
        <v>490.0209101443761</v>
      </c>
      <c r="X4" s="37">
        <f t="shared" si="14"/>
        <v>1345.7367072438246</v>
      </c>
      <c r="Z4" s="23">
        <v>3</v>
      </c>
      <c r="AA4" s="48">
        <f t="shared" si="0"/>
        <v>-7977.8706174724448</v>
      </c>
      <c r="AB4" s="48">
        <f t="shared" si="1"/>
        <v>-8199.196077970817</v>
      </c>
      <c r="AC4" s="49">
        <f t="shared" si="2"/>
        <v>-16177.066695443262</v>
      </c>
    </row>
    <row r="5" spans="1:29" x14ac:dyDescent="0.25">
      <c r="A5" s="23" t="s">
        <v>21</v>
      </c>
      <c r="B5" s="20">
        <f>'Historical Data'!D3</f>
        <v>7.4999999999999997E-3</v>
      </c>
      <c r="D5" s="23" t="s">
        <v>40</v>
      </c>
      <c r="E5" s="53">
        <f>KURT('Historical Data'!E3:E502)</f>
        <v>2.1837755454891066</v>
      </c>
      <c r="F5" s="53">
        <f>KURT('Historical Data'!F3:F502)</f>
        <v>9.5866830720885226</v>
      </c>
      <c r="G5" s="53">
        <f>KURT('Historical Data'!G3:G502)</f>
        <v>24.660788381763695</v>
      </c>
      <c r="I5" s="50">
        <f t="array" ref="I5:K5">TRANSPOSE(MMULT($E$20:$G$22, TRANSPOSE(Random!L4:N4)))</f>
        <v>-1.0349783566026383</v>
      </c>
      <c r="J5" s="50">
        <v>-0.17371597204468159</v>
      </c>
      <c r="K5" s="50">
        <v>-0.10636275955790447</v>
      </c>
      <c r="L5" s="21">
        <f t="shared" si="3"/>
        <v>-9.212887349955734E-3</v>
      </c>
      <c r="M5" s="21">
        <f t="shared" si="4"/>
        <v>-2.3337274313438932E-3</v>
      </c>
      <c r="N5" s="21">
        <f t="shared" si="5"/>
        <v>-2.6610978845472699E-6</v>
      </c>
      <c r="O5" s="51">
        <f t="shared" si="6"/>
        <v>4405.6240672385602</v>
      </c>
      <c r="P5" s="52">
        <f t="shared" si="7"/>
        <v>0.2530662725686561</v>
      </c>
      <c r="Q5" s="52">
        <f t="shared" si="8"/>
        <v>7.4973389021154527E-3</v>
      </c>
      <c r="R5" s="13">
        <f t="shared" si="9"/>
        <v>-9.8862360346426703E-3</v>
      </c>
      <c r="S5" s="13">
        <f t="shared" si="10"/>
        <v>-0.13641937231897072</v>
      </c>
      <c r="T5" s="35">
        <f t="shared" si="11"/>
        <v>22371.172331255868</v>
      </c>
      <c r="U5" s="36">
        <f t="shared" si="15"/>
        <v>2152.5761056714982</v>
      </c>
      <c r="V5" s="36">
        <f t="shared" si="12"/>
        <v>-266.56622744226115</v>
      </c>
      <c r="W5" s="36">
        <f t="shared" si="13"/>
        <v>2152.5761056714982</v>
      </c>
      <c r="X5" s="37">
        <f t="shared" si="14"/>
        <v>1886.0098782292371</v>
      </c>
      <c r="Z5" s="23">
        <v>4</v>
      </c>
      <c r="AA5" s="48">
        <f t="shared" si="0"/>
        <v>-3297.9597834414126</v>
      </c>
      <c r="AB5" s="48">
        <f t="shared" si="1"/>
        <v>-10842.210483825736</v>
      </c>
      <c r="AC5" s="49">
        <f t="shared" si="2"/>
        <v>-14140.170267267149</v>
      </c>
    </row>
    <row r="6" spans="1:29" x14ac:dyDescent="0.25">
      <c r="A6" s="23" t="s">
        <v>22</v>
      </c>
      <c r="B6" s="20">
        <f>'Historical Data'!C3</f>
        <v>0.25540000000000002</v>
      </c>
      <c r="I6" s="50">
        <f t="array" ref="I6:K6">TRANSPOSE(MMULT($E$20:$G$22, TRANSPOSE(Random!L5:N5)))</f>
        <v>0.36460230097299906</v>
      </c>
      <c r="J6" s="50">
        <v>-0.66337639981720198</v>
      </c>
      <c r="K6" s="50">
        <v>1.1936384110868685</v>
      </c>
      <c r="L6" s="21">
        <f t="shared" si="3"/>
        <v>4.4415907148588705E-3</v>
      </c>
      <c r="M6" s="21">
        <f t="shared" si="4"/>
        <v>-8.3655109090890988E-3</v>
      </c>
      <c r="N6" s="21">
        <f t="shared" si="5"/>
        <v>1.9663067562217886E-4</v>
      </c>
      <c r="O6" s="51">
        <f t="shared" si="6"/>
        <v>4466.3399328567848</v>
      </c>
      <c r="P6" s="52">
        <f t="shared" si="7"/>
        <v>0.24703448909091091</v>
      </c>
      <c r="Q6" s="52">
        <f t="shared" si="8"/>
        <v>7.6966306756221783E-3</v>
      </c>
      <c r="R6" s="13">
        <f t="shared" si="9"/>
        <v>9.8036258215480745E-2</v>
      </c>
      <c r="S6" s="13">
        <f t="shared" si="10"/>
        <v>-2.5480986329974711E-2</v>
      </c>
      <c r="T6" s="35">
        <f t="shared" si="11"/>
        <v>21893.528615048264</v>
      </c>
      <c r="U6" s="36">
        <f t="shared" si="15"/>
        <v>-1037.7704275331052</v>
      </c>
      <c r="V6" s="36">
        <f t="shared" si="12"/>
        <v>-744.20994364986473</v>
      </c>
      <c r="W6" s="36">
        <f t="shared" si="13"/>
        <v>-1037.7704275331052</v>
      </c>
      <c r="X6" s="37">
        <f t="shared" si="14"/>
        <v>-1781.98037118297</v>
      </c>
      <c r="Z6" s="23">
        <v>5</v>
      </c>
      <c r="AA6" s="48">
        <f t="shared" si="0"/>
        <v>-5538.5733771457562</v>
      </c>
      <c r="AB6" s="48">
        <f t="shared" si="1"/>
        <v>-8494.4408761958766</v>
      </c>
      <c r="AC6" s="49">
        <f t="shared" si="2"/>
        <v>-14033.014253341633</v>
      </c>
    </row>
    <row r="7" spans="1:29" x14ac:dyDescent="0.25">
      <c r="A7" s="23" t="s">
        <v>23</v>
      </c>
      <c r="B7" s="19">
        <v>0.25</v>
      </c>
      <c r="D7" s="3" t="s">
        <v>41</v>
      </c>
      <c r="E7" s="3"/>
      <c r="F7" s="3"/>
      <c r="G7" s="3"/>
      <c r="I7" s="50">
        <f t="array" ref="I7:K7">TRANSPOSE(MMULT($E$20:$G$22, TRANSPOSE(Random!L6:N6)))</f>
        <v>0.11542551718671662</v>
      </c>
      <c r="J7" s="50">
        <v>-0.29651257253188845</v>
      </c>
      <c r="K7" s="50">
        <v>-1.5425867845533845</v>
      </c>
      <c r="L7" s="21">
        <f t="shared" si="3"/>
        <v>2.0804788695274676E-3</v>
      </c>
      <c r="M7" s="21">
        <f t="shared" si="4"/>
        <v>-3.8032340390200732E-3</v>
      </c>
      <c r="N7" s="21">
        <f t="shared" si="5"/>
        <v>-2.4372850156302448E-4</v>
      </c>
      <c r="O7" s="51">
        <f t="shared" si="6"/>
        <v>4455.8410365364525</v>
      </c>
      <c r="P7" s="52">
        <f t="shared" si="7"/>
        <v>0.25159676596097996</v>
      </c>
      <c r="Q7" s="52">
        <f t="shared" si="8"/>
        <v>7.2562714984369756E-3</v>
      </c>
      <c r="R7" s="13">
        <f t="shared" si="9"/>
        <v>7.8935848696881084E-2</v>
      </c>
      <c r="S7" s="13">
        <f t="shared" si="10"/>
        <v>-4.6862534283608898E-2</v>
      </c>
      <c r="T7" s="35">
        <f t="shared" si="11"/>
        <v>22285.176517350148</v>
      </c>
      <c r="U7" s="36">
        <f t="shared" si="15"/>
        <v>-486.10049518526648</v>
      </c>
      <c r="V7" s="36">
        <f t="shared" si="12"/>
        <v>-352.56204134798099</v>
      </c>
      <c r="W7" s="36">
        <f t="shared" si="13"/>
        <v>-486.10049518526648</v>
      </c>
      <c r="X7" s="37">
        <f t="shared" si="14"/>
        <v>-838.66253653324748</v>
      </c>
      <c r="Z7" s="23">
        <v>6</v>
      </c>
      <c r="AA7" s="48">
        <f t="shared" si="0"/>
        <v>-5926.2131409543144</v>
      </c>
      <c r="AB7" s="48">
        <f t="shared" si="1"/>
        <v>-7786.3264767436485</v>
      </c>
      <c r="AC7" s="49">
        <f t="shared" si="2"/>
        <v>-13712.539617697963</v>
      </c>
    </row>
    <row r="8" spans="1:29" x14ac:dyDescent="0.25">
      <c r="A8" s="23" t="s">
        <v>24</v>
      </c>
      <c r="B8" s="20">
        <v>0</v>
      </c>
      <c r="D8" s="23" t="s">
        <v>42</v>
      </c>
      <c r="E8" s="34">
        <f>E3</f>
        <v>9.9525768064597214E-4</v>
      </c>
      <c r="F8" s="34">
        <f>F3</f>
        <v>-2.7479999999999996E-4</v>
      </c>
      <c r="G8" s="34">
        <f>G3</f>
        <v>1.2200000000000014E-5</v>
      </c>
      <c r="I8" s="50">
        <f t="array" ref="I8:K8">TRANSPOSE(MMULT($E$20:$G$22, TRANSPOSE(Random!L7:N7)))</f>
        <v>-1.0113309952454688</v>
      </c>
      <c r="J8" s="50">
        <v>1.4228818916150638</v>
      </c>
      <c r="K8" s="50">
        <v>-1.1020606068077319</v>
      </c>
      <c r="L8" s="21">
        <f t="shared" si="3"/>
        <v>-8.9575195503739276E-3</v>
      </c>
      <c r="M8" s="21">
        <f t="shared" si="4"/>
        <v>1.9196331694788748E-2</v>
      </c>
      <c r="N8" s="21">
        <f t="shared" si="5"/>
        <v>-1.5549077571110469E-4</v>
      </c>
      <c r="O8" s="51">
        <f t="shared" si="6"/>
        <v>4406.7595831425033</v>
      </c>
      <c r="P8" s="52">
        <f t="shared" si="7"/>
        <v>0.27459633169478875</v>
      </c>
      <c r="Q8" s="52">
        <f t="shared" si="8"/>
        <v>7.3445092242888947E-3</v>
      </c>
      <c r="R8" s="13">
        <f t="shared" si="9"/>
        <v>2.8306361644477359E-3</v>
      </c>
      <c r="S8" s="13">
        <f t="shared" si="10"/>
        <v>-0.13446752968294665</v>
      </c>
      <c r="T8" s="35">
        <f t="shared" si="11"/>
        <v>24276.362020803641</v>
      </c>
      <c r="U8" s="36">
        <f t="shared" si="15"/>
        <v>2092.9098357327166</v>
      </c>
      <c r="V8" s="36">
        <f t="shared" si="12"/>
        <v>1638.6234621055119</v>
      </c>
      <c r="W8" s="36">
        <f t="shared" si="13"/>
        <v>2092.9098357327166</v>
      </c>
      <c r="X8" s="37">
        <f t="shared" si="14"/>
        <v>3731.5332978382285</v>
      </c>
      <c r="Z8" s="23">
        <v>7</v>
      </c>
      <c r="AA8" s="48">
        <f t="shared" si="0"/>
        <v>-4084.4111332148714</v>
      </c>
      <c r="AB8" s="48">
        <f t="shared" si="1"/>
        <v>-8577.5188796591829</v>
      </c>
      <c r="AC8" s="49">
        <f t="shared" si="2"/>
        <v>-12661.930012874054</v>
      </c>
    </row>
    <row r="9" spans="1:29" x14ac:dyDescent="0.25">
      <c r="D9" s="23" t="s">
        <v>43</v>
      </c>
      <c r="E9" s="33">
        <f>E4 * SQRT((E10-2)/E10)</f>
        <v>9.0145474723723924E-3</v>
      </c>
      <c r="F9" s="33">
        <f>F4 * SQRT((F10-2)/F10)</f>
        <v>1.1117728475986547E-2</v>
      </c>
      <c r="G9" s="33">
        <f>G4 * SQRT((G10-2)/G10)</f>
        <v>1.3123293063857719E-4</v>
      </c>
      <c r="I9" s="50">
        <f t="array" ref="I9:K9">TRANSPOSE(MMULT($E$20:$G$22, TRANSPOSE(Random!L8:N8)))</f>
        <v>-0.59714398338470387</v>
      </c>
      <c r="J9" s="50">
        <v>0.41676681915816727</v>
      </c>
      <c r="K9" s="50">
        <v>-1.4659694333064055</v>
      </c>
      <c r="L9" s="21">
        <f t="shared" si="3"/>
        <v>-4.7060985988139434E-3</v>
      </c>
      <c r="M9" s="21">
        <f t="shared" si="4"/>
        <v>4.7142854659041403E-3</v>
      </c>
      <c r="N9" s="21">
        <f t="shared" si="5"/>
        <v>-2.2681840110094667E-4</v>
      </c>
      <c r="O9" s="51">
        <f t="shared" si="6"/>
        <v>4425.6639090315002</v>
      </c>
      <c r="P9" s="52">
        <f t="shared" si="7"/>
        <v>0.26011428546590415</v>
      </c>
      <c r="Q9" s="52">
        <f t="shared" si="8"/>
        <v>7.2731815988990528E-3</v>
      </c>
      <c r="R9" s="13">
        <f t="shared" si="9"/>
        <v>2.832230790079451E-2</v>
      </c>
      <c r="S9" s="13">
        <f t="shared" si="10"/>
        <v>-0.10173483483215756</v>
      </c>
      <c r="T9" s="35">
        <f t="shared" si="11"/>
        <v>23027.922224964277</v>
      </c>
      <c r="U9" s="36">
        <f t="shared" si="15"/>
        <v>1099.5722632806865</v>
      </c>
      <c r="V9" s="36">
        <f t="shared" si="12"/>
        <v>390.18366626614807</v>
      </c>
      <c r="W9" s="36">
        <f t="shared" si="13"/>
        <v>1099.5722632806865</v>
      </c>
      <c r="X9" s="37">
        <f t="shared" si="14"/>
        <v>1489.7559295468345</v>
      </c>
      <c r="Z9" s="23">
        <v>8</v>
      </c>
      <c r="AA9" s="48">
        <f t="shared" si="0"/>
        <v>-5037.8535335348715</v>
      </c>
      <c r="AB9" s="48">
        <f t="shared" si="1"/>
        <v>-7464.1054693323385</v>
      </c>
      <c r="AC9" s="49">
        <f t="shared" si="2"/>
        <v>-12501.95900286721</v>
      </c>
    </row>
    <row r="10" spans="1:29" x14ac:dyDescent="0.25">
      <c r="A10" s="3" t="s">
        <v>44</v>
      </c>
      <c r="B10" s="3"/>
      <c r="D10" s="23" t="s">
        <v>45</v>
      </c>
      <c r="E10" s="53">
        <f>6/E5+4</f>
        <v>6.7475351175141771</v>
      </c>
      <c r="F10" s="53">
        <f>6/F5+4</f>
        <v>4.6258681918325752</v>
      </c>
      <c r="G10" s="53">
        <f>6/G5+4</f>
        <v>4.2433012240775287</v>
      </c>
      <c r="I10" s="50">
        <f t="array" ref="I10:K10">TRANSPOSE(MMULT($E$20:$G$22, TRANSPOSE(Random!L9:N9)))</f>
        <v>0.20166354062962311</v>
      </c>
      <c r="J10" s="50">
        <v>0.41124933365221339</v>
      </c>
      <c r="K10" s="50">
        <v>-0.80778953476350457</v>
      </c>
      <c r="L10" s="21">
        <f t="shared" si="3"/>
        <v>2.8935970223026787E-3</v>
      </c>
      <c r="M10" s="21">
        <f t="shared" si="4"/>
        <v>4.6466705457865656E-3</v>
      </c>
      <c r="N10" s="21">
        <f t="shared" si="5"/>
        <v>-1.0585242907084627E-4</v>
      </c>
      <c r="O10" s="51">
        <f t="shared" si="6"/>
        <v>4459.4566395834017</v>
      </c>
      <c r="P10" s="52">
        <f t="shared" si="7"/>
        <v>0.26004667054578656</v>
      </c>
      <c r="Q10" s="52">
        <f t="shared" si="8"/>
        <v>7.3941475709291531E-3</v>
      </c>
      <c r="R10" s="13">
        <f t="shared" si="9"/>
        <v>8.7030450000498916E-2</v>
      </c>
      <c r="S10" s="13">
        <f t="shared" si="10"/>
        <v>-4.2992885272394366E-2</v>
      </c>
      <c r="T10" s="35">
        <f t="shared" si="11"/>
        <v>23037.76731114617</v>
      </c>
      <c r="U10" s="36">
        <f t="shared" si="15"/>
        <v>-676.08422561263433</v>
      </c>
      <c r="V10" s="36">
        <f t="shared" si="12"/>
        <v>400.0287524480409</v>
      </c>
      <c r="W10" s="36">
        <f t="shared" si="13"/>
        <v>-676.08422561263433</v>
      </c>
      <c r="X10" s="37">
        <f t="shared" si="14"/>
        <v>-276.05547316459342</v>
      </c>
      <c r="Z10" s="23">
        <v>9</v>
      </c>
      <c r="AA10" s="48">
        <f t="shared" si="0"/>
        <v>-4635.5410320165902</v>
      </c>
      <c r="AB10" s="48">
        <f t="shared" si="1"/>
        <v>-7263.0452154119557</v>
      </c>
      <c r="AC10" s="49">
        <f t="shared" si="2"/>
        <v>-11898.586247428546</v>
      </c>
    </row>
    <row r="11" spans="1:29" x14ac:dyDescent="0.25">
      <c r="A11" s="23" t="s">
        <v>17</v>
      </c>
      <c r="B11" s="43">
        <f>(LN(B3/B4) + (B5-B8+0.5*B6^2)*B7) / (B6*SQRT(B7))</f>
        <v>6.3850000000001059E-2</v>
      </c>
      <c r="I11" s="50">
        <f t="array" ref="I11:K11">TRANSPOSE(MMULT($E$20:$G$22, TRANSPOSE(Random!L10:N10)))</f>
        <v>-0.71158940957421202</v>
      </c>
      <c r="J11" s="50">
        <v>1.1864208723039404</v>
      </c>
      <c r="K11" s="50">
        <v>1.0948445055406928</v>
      </c>
      <c r="L11" s="21">
        <f t="shared" si="3"/>
        <v>-5.8448751906299548E-3</v>
      </c>
      <c r="M11" s="21">
        <f t="shared" si="4"/>
        <v>1.5235722827687617E-2</v>
      </c>
      <c r="N11" s="21">
        <f t="shared" si="5"/>
        <v>1.786011738080925E-4</v>
      </c>
      <c r="O11" s="51">
        <f t="shared" si="6"/>
        <v>4420.6002364260967</v>
      </c>
      <c r="P11" s="52">
        <f t="shared" si="7"/>
        <v>0.27063572282768761</v>
      </c>
      <c r="Q11" s="52">
        <f t="shared" si="8"/>
        <v>7.6786011738080922E-3</v>
      </c>
      <c r="R11" s="13">
        <f t="shared" si="9"/>
        <v>2.4668500831817444E-2</v>
      </c>
      <c r="S11" s="13">
        <f t="shared" si="10"/>
        <v>-0.11064936058202636</v>
      </c>
      <c r="T11" s="35">
        <f t="shared" si="11"/>
        <v>23973.107794815838</v>
      </c>
      <c r="U11" s="36">
        <f t="shared" si="15"/>
        <v>1365.6455569320242</v>
      </c>
      <c r="V11" s="36">
        <f t="shared" si="12"/>
        <v>1335.3692361177091</v>
      </c>
      <c r="W11" s="36">
        <f t="shared" si="13"/>
        <v>1365.6455569320242</v>
      </c>
      <c r="X11" s="37">
        <f t="shared" si="14"/>
        <v>2701.0147930497333</v>
      </c>
      <c r="Z11" s="23">
        <v>10</v>
      </c>
      <c r="AA11" s="54">
        <f t="shared" si="0"/>
        <v>-4574.7940998112863</v>
      </c>
      <c r="AB11" s="54">
        <f t="shared" si="1"/>
        <v>-7197.0746674628754</v>
      </c>
      <c r="AC11" s="55">
        <f t="shared" si="2"/>
        <v>-11771.868767274162</v>
      </c>
    </row>
    <row r="12" spans="1:29" x14ac:dyDescent="0.25">
      <c r="A12" s="23" t="s">
        <v>18</v>
      </c>
      <c r="B12" s="43">
        <f>B11 - B6*SQRT(B7)</f>
        <v>-6.3849999999998949E-2</v>
      </c>
      <c r="D12" s="3" t="s">
        <v>46</v>
      </c>
      <c r="E12" s="3"/>
      <c r="F12" s="3"/>
      <c r="G12" s="3"/>
      <c r="I12" s="50">
        <f t="array" ref="I12:K12">TRANSPOSE(MMULT($E$20:$G$22, TRANSPOSE(Random!L11:N11)))</f>
        <v>-0.22198270761856892</v>
      </c>
      <c r="J12" s="50">
        <v>0.25764946828619062</v>
      </c>
      <c r="K12" s="50">
        <v>0.3309992583834328</v>
      </c>
      <c r="L12" s="21">
        <f t="shared" si="3"/>
        <v>-1.0951574412624283E-3</v>
      </c>
      <c r="M12" s="21">
        <f t="shared" si="4"/>
        <v>2.7865964094043356E-3</v>
      </c>
      <c r="N12" s="21">
        <f t="shared" si="5"/>
        <v>5.8763431580939863E-5</v>
      </c>
      <c r="O12" s="51">
        <f t="shared" si="6"/>
        <v>4441.7202838732574</v>
      </c>
      <c r="P12" s="52">
        <f t="shared" si="7"/>
        <v>0.25818659640940433</v>
      </c>
      <c r="Q12" s="52">
        <f t="shared" si="8"/>
        <v>7.5587634315809398E-3</v>
      </c>
      <c r="R12" s="13">
        <f t="shared" si="9"/>
        <v>5.6172343685223967E-2</v>
      </c>
      <c r="S12" s="13">
        <f t="shared" si="10"/>
        <v>-7.2920954519478193E-2</v>
      </c>
      <c r="T12" s="35">
        <f t="shared" si="11"/>
        <v>22886.666499715466</v>
      </c>
      <c r="U12" s="36">
        <f t="shared" si="15"/>
        <v>255.88175025509554</v>
      </c>
      <c r="V12" s="36">
        <f t="shared" si="12"/>
        <v>248.92794101733671</v>
      </c>
      <c r="W12" s="36">
        <f t="shared" si="13"/>
        <v>255.88175025509554</v>
      </c>
      <c r="X12" s="37">
        <f t="shared" si="14"/>
        <v>504.80969127243225</v>
      </c>
      <c r="Z12" s="23">
        <v>11</v>
      </c>
      <c r="AA12" s="48">
        <f t="shared" si="0"/>
        <v>-4031.3940665317677</v>
      </c>
      <c r="AB12" s="48">
        <f t="shared" si="1"/>
        <v>-7399.8584691409487</v>
      </c>
      <c r="AC12" s="49">
        <f t="shared" si="2"/>
        <v>-11431.252535672716</v>
      </c>
    </row>
    <row r="13" spans="1:29" x14ac:dyDescent="0.25">
      <c r="A13" s="23" t="s">
        <v>27</v>
      </c>
      <c r="B13" s="30">
        <f>(B3*EXP(-B8*B7)*_xlfn.NORM.DIST(B11, 0, 1, 1) - B4*EXP(-B5*B7)*_xlfn.NORM.DIST(B12, 0, 1, 1)) * B2</f>
        <v>22637.738558698129</v>
      </c>
      <c r="D13" s="23"/>
      <c r="E13" s="23" t="str">
        <f>E2</f>
        <v>S&amp;P 500</v>
      </c>
      <c r="F13" s="23" t="str">
        <f>F2</f>
        <v>Volatility</v>
      </c>
      <c r="G13" s="23" t="str">
        <f>G2</f>
        <v>Interest</v>
      </c>
      <c r="I13" s="50">
        <f t="array" ref="I13:K13">TRANSPOSE(MMULT($E$20:$G$22, TRANSPOSE(Random!L12:N12)))</f>
        <v>2.9995096604691539E-2</v>
      </c>
      <c r="J13" s="50">
        <v>-1.0386437271647693</v>
      </c>
      <c r="K13" s="50">
        <v>-0.65801938782005398</v>
      </c>
      <c r="L13" s="21">
        <f t="shared" si="3"/>
        <v>1.2771128702607493E-3</v>
      </c>
      <c r="M13" s="21">
        <f t="shared" si="4"/>
        <v>-1.3532676713772767E-2</v>
      </c>
      <c r="N13" s="21">
        <f t="shared" si="5"/>
        <v>-8.2483814547076452E-5</v>
      </c>
      <c r="O13" s="51">
        <f t="shared" si="6"/>
        <v>4452.2687973177726</v>
      </c>
      <c r="P13" s="52">
        <f t="shared" si="7"/>
        <v>0.24186732328622726</v>
      </c>
      <c r="Q13" s="52">
        <f t="shared" si="8"/>
        <v>7.4175161854529229E-3</v>
      </c>
      <c r="R13" s="13">
        <f t="shared" si="9"/>
        <v>7.0850020122106228E-2</v>
      </c>
      <c r="S13" s="13">
        <f t="shared" si="10"/>
        <v>-5.0083641521007402E-2</v>
      </c>
      <c r="T13" s="35">
        <f t="shared" si="11"/>
        <v>21434.196912888547</v>
      </c>
      <c r="U13" s="36">
        <f t="shared" si="15"/>
        <v>-298.39533952207421</v>
      </c>
      <c r="V13" s="36">
        <f t="shared" si="12"/>
        <v>-1203.5416458095824</v>
      </c>
      <c r="W13" s="36">
        <f t="shared" si="13"/>
        <v>-298.39533952207421</v>
      </c>
      <c r="X13" s="37">
        <f t="shared" si="14"/>
        <v>-1501.9369853316566</v>
      </c>
      <c r="Z13" s="23">
        <v>12</v>
      </c>
      <c r="AA13" s="48">
        <f t="shared" si="0"/>
        <v>-7251.3853229287179</v>
      </c>
      <c r="AB13" s="48">
        <f t="shared" si="1"/>
        <v>-3604.0825887437968</v>
      </c>
      <c r="AC13" s="49">
        <f t="shared" si="2"/>
        <v>-10855.467911672515</v>
      </c>
    </row>
    <row r="14" spans="1:29" x14ac:dyDescent="0.25">
      <c r="A14" s="23" t="s">
        <v>28</v>
      </c>
      <c r="B14" s="44">
        <f>_xlfn.NORM.DIST(B11, 0, 1, 1)</f>
        <v>0.52545516739647513</v>
      </c>
      <c r="D14" s="23" t="str">
        <f>E13</f>
        <v>S&amp;P 500</v>
      </c>
      <c r="E14" s="44">
        <v>1</v>
      </c>
      <c r="F14" s="56">
        <f>E15</f>
        <v>-0.81719492190412923</v>
      </c>
      <c r="G14" s="56">
        <f>E15</f>
        <v>-0.81719492190412923</v>
      </c>
      <c r="I14" s="50">
        <f t="array" ref="I14:K14">TRANSPOSE(MMULT($E$20:$G$22, TRANSPOSE(Random!L13:N13)))</f>
        <v>-0.81067717919752547</v>
      </c>
      <c r="J14" s="50">
        <v>1.1561263724301101</v>
      </c>
      <c r="K14" s="50">
        <v>-0.14770251680483049</v>
      </c>
      <c r="L14" s="21">
        <f t="shared" si="3"/>
        <v>-6.8508086228076604E-3</v>
      </c>
      <c r="M14" s="21">
        <f t="shared" si="4"/>
        <v>1.4761513971658714E-2</v>
      </c>
      <c r="N14" s="21">
        <f t="shared" si="5"/>
        <v>-8.4521223766781793E-6</v>
      </c>
      <c r="O14" s="51">
        <f t="shared" si="6"/>
        <v>4416.1272628859097</v>
      </c>
      <c r="P14" s="52">
        <f t="shared" si="7"/>
        <v>0.27016151397165872</v>
      </c>
      <c r="Q14" s="52">
        <f t="shared" si="8"/>
        <v>7.4915478776233215E-3</v>
      </c>
      <c r="R14" s="13">
        <f t="shared" si="9"/>
        <v>1.6633822092009524E-2</v>
      </c>
      <c r="S14" s="13">
        <f t="shared" si="10"/>
        <v>-0.11844693489381983</v>
      </c>
      <c r="T14" s="35">
        <f t="shared" si="11"/>
        <v>23912.828395004952</v>
      </c>
      <c r="U14" s="36">
        <f t="shared" si="15"/>
        <v>1600.6802629639278</v>
      </c>
      <c r="V14" s="36">
        <f t="shared" si="12"/>
        <v>1275.0898363068227</v>
      </c>
      <c r="W14" s="36">
        <f t="shared" si="13"/>
        <v>1600.6802629639278</v>
      </c>
      <c r="X14" s="37">
        <f t="shared" si="14"/>
        <v>2875.7700992707505</v>
      </c>
      <c r="Z14" s="23">
        <v>13</v>
      </c>
      <c r="AA14" s="48">
        <f t="shared" si="0"/>
        <v>-3931.5531440337982</v>
      </c>
      <c r="AB14" s="48">
        <f t="shared" si="1"/>
        <v>-6670.6011230201984</v>
      </c>
      <c r="AC14" s="49">
        <f t="shared" si="2"/>
        <v>-10602.154267053997</v>
      </c>
    </row>
    <row r="15" spans="1:29" x14ac:dyDescent="0.25">
      <c r="D15" s="23" t="str">
        <f>F13</f>
        <v>Volatility</v>
      </c>
      <c r="E15" s="44">
        <f>CORREL('Historical Data'!E3:E502, 'Historical Data'!F3:F502)</f>
        <v>-0.81719492190412923</v>
      </c>
      <c r="F15" s="44">
        <v>1</v>
      </c>
      <c r="G15" s="56">
        <f>F16</f>
        <v>4.88005029864177E-2</v>
      </c>
      <c r="I15" s="50">
        <f t="array" ref="I15:K15">TRANSPOSE(MMULT($E$20:$G$22, TRANSPOSE(Random!L14:N14)))</f>
        <v>1.0553967997551494</v>
      </c>
      <c r="J15" s="50">
        <v>-0.58777788501933248</v>
      </c>
      <c r="K15" s="50">
        <v>-0.22187582864955246</v>
      </c>
      <c r="L15" s="21">
        <f t="shared" si="3"/>
        <v>1.1425231169781738E-2</v>
      </c>
      <c r="M15" s="21">
        <f t="shared" si="4"/>
        <v>-7.3960120951628901E-3</v>
      </c>
      <c r="N15" s="21">
        <f t="shared" si="5"/>
        <v>-1.8882138245688185E-5</v>
      </c>
      <c r="O15" s="51">
        <f t="shared" si="6"/>
        <v>4497.3933186672402</v>
      </c>
      <c r="P15" s="52">
        <f t="shared" si="7"/>
        <v>0.24800398790483713</v>
      </c>
      <c r="Q15" s="52">
        <f t="shared" si="8"/>
        <v>7.4811178617543118E-3</v>
      </c>
      <c r="R15" s="13">
        <f t="shared" si="9"/>
        <v>0.1535780372527171</v>
      </c>
      <c r="S15" s="13">
        <f t="shared" si="10"/>
        <v>2.9576043300298532E-2</v>
      </c>
      <c r="T15" s="35">
        <f t="shared" si="11"/>
        <v>21890.092232555573</v>
      </c>
      <c r="U15" s="36">
        <f t="shared" si="15"/>
        <v>-2669.48663145912</v>
      </c>
      <c r="V15" s="36">
        <f t="shared" si="12"/>
        <v>-747.64632614255606</v>
      </c>
      <c r="W15" s="36">
        <f t="shared" si="13"/>
        <v>-2669.48663145912</v>
      </c>
      <c r="X15" s="37">
        <f t="shared" si="14"/>
        <v>-3417.132957601676</v>
      </c>
      <c r="Z15" s="23">
        <v>14</v>
      </c>
      <c r="AA15" s="48">
        <f t="shared" si="0"/>
        <v>-5084.5107390845442</v>
      </c>
      <c r="AB15" s="48">
        <f t="shared" si="1"/>
        <v>-5433.0739897263702</v>
      </c>
      <c r="AC15" s="49">
        <f t="shared" si="2"/>
        <v>-10517.584728810914</v>
      </c>
    </row>
    <row r="16" spans="1:29" x14ac:dyDescent="0.25">
      <c r="A16" s="3" t="s">
        <v>30</v>
      </c>
      <c r="B16" s="3"/>
      <c r="D16" s="23" t="str">
        <f>G13</f>
        <v>Interest</v>
      </c>
      <c r="E16" s="44">
        <f>CORREL('Historical Data'!E3:E502, 'Historical Data'!G3:G502)</f>
        <v>-1.9931165590589901E-2</v>
      </c>
      <c r="F16" s="44">
        <f>CORREL('Historical Data'!F3:F502, 'Historical Data'!G3:G502)</f>
        <v>4.88005029864177E-2</v>
      </c>
      <c r="G16" s="44">
        <v>1</v>
      </c>
      <c r="I16" s="50">
        <f t="array" ref="I16:K16">TRANSPOSE(MMULT($E$20:$G$22, TRANSPOSE(Random!L15:N15)))</f>
        <v>-1.5422703480246458</v>
      </c>
      <c r="J16" s="50">
        <v>1.8764105032197129</v>
      </c>
      <c r="K16" s="50">
        <v>0.49447565494787488</v>
      </c>
      <c r="L16" s="21">
        <f t="shared" si="3"/>
        <v>-1.517482923278916E-2</v>
      </c>
      <c r="M16" s="21">
        <f t="shared" si="4"/>
        <v>2.8534899298190194E-2</v>
      </c>
      <c r="N16" s="21">
        <f t="shared" si="5"/>
        <v>8.2417239573326096E-5</v>
      </c>
      <c r="O16" s="51">
        <f t="shared" si="6"/>
        <v>4379.1137560817724</v>
      </c>
      <c r="P16" s="52">
        <f t="shared" si="7"/>
        <v>0.28393489929819021</v>
      </c>
      <c r="Q16" s="52">
        <f t="shared" si="8"/>
        <v>7.5824172395733257E-3</v>
      </c>
      <c r="R16" s="13">
        <f t="shared" si="9"/>
        <v>-3.657995190762716E-2</v>
      </c>
      <c r="S16" s="13">
        <f t="shared" si="10"/>
        <v>-0.17854740155672227</v>
      </c>
      <c r="T16" s="35">
        <f t="shared" si="11"/>
        <v>25021.965771321607</v>
      </c>
      <c r="U16" s="36">
        <f t="shared" si="15"/>
        <v>3545.5741043337621</v>
      </c>
      <c r="V16" s="36">
        <f t="shared" si="12"/>
        <v>2384.2272126234784</v>
      </c>
      <c r="W16" s="36">
        <f t="shared" si="13"/>
        <v>3545.5741043337621</v>
      </c>
      <c r="X16" s="37">
        <f t="shared" si="14"/>
        <v>5929.8013169572405</v>
      </c>
      <c r="Z16" s="23">
        <v>15</v>
      </c>
      <c r="AA16" s="48">
        <f t="shared" si="0"/>
        <v>-4839.7910867173305</v>
      </c>
      <c r="AB16" s="48">
        <f t="shared" si="1"/>
        <v>-5417.2560194801772</v>
      </c>
      <c r="AC16" s="49">
        <f t="shared" si="2"/>
        <v>-10257.047106197508</v>
      </c>
    </row>
    <row r="17" spans="1:24" x14ac:dyDescent="0.25">
      <c r="A17" s="23" t="s">
        <v>31</v>
      </c>
      <c r="B17" s="30">
        <f>-B14 * B2</f>
        <v>-52.54551673964751</v>
      </c>
      <c r="I17" s="50">
        <f t="array" ref="I17:K17">TRANSPOSE(MMULT($E$20:$G$22, TRANSPOSE(Random!L16:N16)))</f>
        <v>0.85849077900263748</v>
      </c>
      <c r="J17" s="50">
        <v>-1.2884195045450144</v>
      </c>
      <c r="K17" s="50">
        <v>-1.4468988674973961E-2</v>
      </c>
      <c r="L17" s="21">
        <f t="shared" si="3"/>
        <v>9.3342873690688589E-3</v>
      </c>
      <c r="M17" s="21">
        <f t="shared" si="4"/>
        <v>-1.7434270433876631E-2</v>
      </c>
      <c r="N17" s="21">
        <f t="shared" si="5"/>
        <v>1.0179931546465344E-5</v>
      </c>
      <c r="O17" s="51">
        <f t="shared" si="6"/>
        <v>4488.095748872428</v>
      </c>
      <c r="P17" s="52">
        <f t="shared" si="7"/>
        <v>0.23796572956612339</v>
      </c>
      <c r="Q17" s="52">
        <f t="shared" si="8"/>
        <v>7.5101799315464655E-3</v>
      </c>
      <c r="R17" s="13">
        <f t="shared" si="9"/>
        <v>0.13759962990566746</v>
      </c>
      <c r="S17" s="13">
        <f t="shared" si="10"/>
        <v>1.8616765122605766E-2</v>
      </c>
      <c r="T17" s="35">
        <f t="shared" si="11"/>
        <v>21030.717293683985</v>
      </c>
      <c r="U17" s="36">
        <f t="shared" si="15"/>
        <v>-2180.9410221677681</v>
      </c>
      <c r="V17" s="36">
        <f t="shared" si="12"/>
        <v>-1607.0212650141439</v>
      </c>
      <c r="W17" s="36">
        <f t="shared" si="13"/>
        <v>-2180.9410221677681</v>
      </c>
      <c r="X17" s="37">
        <f t="shared" si="14"/>
        <v>-3787.962287181912</v>
      </c>
    </row>
    <row r="18" spans="1:24" x14ac:dyDescent="0.25">
      <c r="A18" s="23" t="s">
        <v>32</v>
      </c>
      <c r="B18" s="30">
        <f>-B17*B3</f>
        <v>233648.36927934922</v>
      </c>
      <c r="D18" s="3" t="s">
        <v>47</v>
      </c>
      <c r="E18" s="3"/>
      <c r="F18" s="3"/>
      <c r="G18" s="3"/>
      <c r="I18" s="50">
        <f t="array" ref="I18:K18">TRANSPOSE(MMULT($E$20:$G$22, TRANSPOSE(Random!L17:N17)))</f>
        <v>1.0984995159695565</v>
      </c>
      <c r="J18" s="50">
        <v>-0.93886053213081289</v>
      </c>
      <c r="K18" s="50">
        <v>-2.0152539642427283</v>
      </c>
      <c r="L18" s="21">
        <f t="shared" si="3"/>
        <v>1.1897694894978265E-2</v>
      </c>
      <c r="M18" s="21">
        <f t="shared" si="4"/>
        <v>-1.2090060817041162E-2</v>
      </c>
      <c r="N18" s="21">
        <f t="shared" si="5"/>
        <v>-3.6908946480178025E-4</v>
      </c>
      <c r="O18" s="51">
        <f t="shared" si="6"/>
        <v>4499.494171143062</v>
      </c>
      <c r="P18" s="52">
        <f t="shared" si="7"/>
        <v>0.24330993918295885</v>
      </c>
      <c r="Q18" s="52">
        <f t="shared" si="8"/>
        <v>7.1309105351982198E-3</v>
      </c>
      <c r="R18" s="13">
        <f t="shared" si="9"/>
        <v>0.15729046881793207</v>
      </c>
      <c r="S18" s="13">
        <f t="shared" si="10"/>
        <v>3.5635499226452649E-2</v>
      </c>
      <c r="T18" s="35">
        <f t="shared" si="11"/>
        <v>21446.386177287379</v>
      </c>
      <c r="U18" s="36">
        <f t="shared" si="15"/>
        <v>-2779.8770103949355</v>
      </c>
      <c r="V18" s="36">
        <f t="shared" si="12"/>
        <v>-1191.3523814107502</v>
      </c>
      <c r="W18" s="36">
        <f t="shared" si="13"/>
        <v>-2779.8770103949355</v>
      </c>
      <c r="X18" s="37">
        <f t="shared" si="14"/>
        <v>-3971.2293918056857</v>
      </c>
    </row>
    <row r="19" spans="1:24" x14ac:dyDescent="0.25">
      <c r="A19" s="23" t="s">
        <v>27</v>
      </c>
      <c r="B19" s="46">
        <f>B17*B3 + B18</f>
        <v>0</v>
      </c>
      <c r="D19" s="23"/>
      <c r="E19" s="23" t="str">
        <f>E13</f>
        <v>S&amp;P 500</v>
      </c>
      <c r="F19" s="23" t="str">
        <f>F13</f>
        <v>Volatility</v>
      </c>
      <c r="G19" s="23" t="str">
        <f>G13</f>
        <v>Interest</v>
      </c>
      <c r="I19" s="50">
        <f t="array" ref="I19:K19">TRANSPOSE(MMULT($E$20:$G$22, TRANSPOSE(Random!L18:N18)))</f>
        <v>0.87055444230830059</v>
      </c>
      <c r="J19" s="50">
        <v>-1.8058954686952355</v>
      </c>
      <c r="K19" s="50">
        <v>-0.12750029318624159</v>
      </c>
      <c r="L19" s="21">
        <f t="shared" si="3"/>
        <v>9.4595031436653203E-3</v>
      </c>
      <c r="M19" s="21">
        <f t="shared" si="4"/>
        <v>-2.7441782331215022E-2</v>
      </c>
      <c r="N19" s="21">
        <f t="shared" si="5"/>
        <v>-5.6205438636980197E-6</v>
      </c>
      <c r="O19" s="51">
        <f t="shared" si="6"/>
        <v>4488.6525320835908</v>
      </c>
      <c r="P19" s="52">
        <f t="shared" si="7"/>
        <v>0.22795821766878499</v>
      </c>
      <c r="Q19" s="52">
        <f t="shared" si="8"/>
        <v>7.4943794561363013E-3</v>
      </c>
      <c r="R19" s="13">
        <f t="shared" si="9"/>
        <v>0.13958045348416417</v>
      </c>
      <c r="S19" s="13">
        <f t="shared" si="10"/>
        <v>2.5601344649771679E-2</v>
      </c>
      <c r="T19" s="35">
        <f t="shared" si="11"/>
        <v>20139.138463357405</v>
      </c>
      <c r="U19" s="36">
        <f t="shared" si="15"/>
        <v>-2210.1974837102753</v>
      </c>
      <c r="V19" s="36">
        <f t="shared" si="12"/>
        <v>-2498.6000953407238</v>
      </c>
      <c r="W19" s="36">
        <f t="shared" si="13"/>
        <v>-2210.1974837102753</v>
      </c>
      <c r="X19" s="37">
        <f t="shared" si="14"/>
        <v>-4708.797579050999</v>
      </c>
    </row>
    <row r="20" spans="1:24" x14ac:dyDescent="0.25">
      <c r="D20" s="23" t="str">
        <f>D14</f>
        <v>S&amp;P 500</v>
      </c>
      <c r="E20" s="44">
        <f>Cholesky!B13</f>
        <v>1</v>
      </c>
      <c r="F20" s="56">
        <f>Cholesky!C13</f>
        <v>0</v>
      </c>
      <c r="G20" s="56">
        <f>Cholesky!D13</f>
        <v>0</v>
      </c>
      <c r="I20" s="50">
        <f t="array" ref="I20:K20">TRANSPOSE(MMULT($E$20:$G$22, TRANSPOSE(Random!L19:N19)))</f>
        <v>-1.4040783362699039</v>
      </c>
      <c r="J20" s="50">
        <v>1.6589671707962337</v>
      </c>
      <c r="K20" s="50">
        <v>0.59303578353411901</v>
      </c>
      <c r="L20" s="21">
        <f t="shared" si="3"/>
        <v>-1.3445215163720232E-2</v>
      </c>
      <c r="M20" s="21">
        <f t="shared" si="4"/>
        <v>2.3715634294730753E-2</v>
      </c>
      <c r="N20" s="21">
        <f t="shared" si="5"/>
        <v>9.7047184372136286E-5</v>
      </c>
      <c r="O20" s="51">
        <f t="shared" si="6"/>
        <v>4386.8046407051534</v>
      </c>
      <c r="P20" s="52">
        <f t="shared" si="7"/>
        <v>0.27911563429473074</v>
      </c>
      <c r="Q20" s="52">
        <f t="shared" si="8"/>
        <v>7.5970471843721356E-3</v>
      </c>
      <c r="R20" s="13">
        <f t="shared" si="9"/>
        <v>-2.7042315696042322E-2</v>
      </c>
      <c r="S20" s="13">
        <f t="shared" si="10"/>
        <v>-0.16660013284340769</v>
      </c>
      <c r="T20" s="35">
        <f t="shared" si="11"/>
        <v>24625.736890214605</v>
      </c>
      <c r="U20" s="36">
        <f t="shared" si="15"/>
        <v>3141.4525976132136</v>
      </c>
      <c r="V20" s="36">
        <f t="shared" si="12"/>
        <v>1987.9983315164754</v>
      </c>
      <c r="W20" s="36">
        <f t="shared" si="13"/>
        <v>3141.4525976132136</v>
      </c>
      <c r="X20" s="37">
        <f t="shared" si="14"/>
        <v>5129.450929129689</v>
      </c>
    </row>
    <row r="21" spans="1:24" x14ac:dyDescent="0.25">
      <c r="A21" s="23" t="s">
        <v>33</v>
      </c>
      <c r="B21" s="49">
        <f>-AC11</f>
        <v>11771.868767274162</v>
      </c>
      <c r="D21" s="23" t="str">
        <f>D15</f>
        <v>Volatility</v>
      </c>
      <c r="E21" s="44">
        <f>Cholesky!B14</f>
        <v>-0.81719492190412923</v>
      </c>
      <c r="F21" s="44">
        <f>Cholesky!C14</f>
        <v>0.57636139670705233</v>
      </c>
      <c r="G21" s="56">
        <f>Cholesky!D14</f>
        <v>0</v>
      </c>
      <c r="I21" s="50">
        <f t="array" ref="I21:K21">TRANSPOSE(MMULT($E$20:$G$22, TRANSPOSE(Random!L20:N20)))</f>
        <v>0.944854927384984</v>
      </c>
      <c r="J21" s="50">
        <v>-0.47322468953157454</v>
      </c>
      <c r="K21" s="50">
        <v>-0.39087453797160332</v>
      </c>
      <c r="L21" s="21">
        <f t="shared" si="3"/>
        <v>1.0238623594046547E-2</v>
      </c>
      <c r="M21" s="21">
        <f t="shared" si="4"/>
        <v>-5.9596118753558417E-3</v>
      </c>
      <c r="N21" s="21">
        <f t="shared" si="5"/>
        <v>-4.2951830095498634E-5</v>
      </c>
      <c r="O21" s="51">
        <f t="shared" si="6"/>
        <v>4492.1169612870517</v>
      </c>
      <c r="P21" s="52">
        <f t="shared" si="7"/>
        <v>0.24944038812464417</v>
      </c>
      <c r="Q21" s="52">
        <f t="shared" si="8"/>
        <v>7.457048169904501E-3</v>
      </c>
      <c r="R21" s="13">
        <f t="shared" si="9"/>
        <v>0.14394933806082794</v>
      </c>
      <c r="S21" s="13">
        <f t="shared" si="10"/>
        <v>1.9229143998505852E-2</v>
      </c>
      <c r="T21" s="35">
        <f t="shared" si="11"/>
        <v>22034.394275115075</v>
      </c>
      <c r="U21" s="36">
        <f t="shared" si="15"/>
        <v>-2392.2377064140746</v>
      </c>
      <c r="V21" s="36">
        <f t="shared" si="12"/>
        <v>-603.34428358305377</v>
      </c>
      <c r="W21" s="36">
        <f t="shared" si="13"/>
        <v>-2392.2377064140746</v>
      </c>
      <c r="X21" s="37">
        <f t="shared" si="14"/>
        <v>-2995.5819899971284</v>
      </c>
    </row>
    <row r="22" spans="1:24" x14ac:dyDescent="0.25">
      <c r="A22" s="23" t="s">
        <v>48</v>
      </c>
      <c r="B22" s="49">
        <f>-AVERAGE(AC2:AC11)</f>
        <v>13975.910807089216</v>
      </c>
      <c r="D22" s="23" t="str">
        <f>D16</f>
        <v>Interest</v>
      </c>
      <c r="E22" s="44">
        <f>Cholesky!B15</f>
        <v>-1.9931165590589901E-2</v>
      </c>
      <c r="F22" s="44">
        <f>Cholesky!C15</f>
        <v>5.6410536624961802E-2</v>
      </c>
      <c r="G22" s="44">
        <f>Cholesky!D15</f>
        <v>0.99820869561223735</v>
      </c>
      <c r="I22" s="50">
        <f t="array" ref="I22:K22">TRANSPOSE(MMULT($E$20:$G$22, TRANSPOSE(Random!L21:N21)))</f>
        <v>-0.5675733348149159</v>
      </c>
      <c r="J22" s="50">
        <v>-0.37737322185848005</v>
      </c>
      <c r="K22" s="50">
        <v>1.3675437985834697</v>
      </c>
      <c r="L22" s="21">
        <f t="shared" si="3"/>
        <v>-4.4153706586579043E-3</v>
      </c>
      <c r="M22" s="21">
        <f t="shared" si="4"/>
        <v>-4.7824851856837266E-3</v>
      </c>
      <c r="N22" s="21">
        <f t="shared" si="5"/>
        <v>2.305649617281243E-4</v>
      </c>
      <c r="O22" s="51">
        <f t="shared" si="6"/>
        <v>4426.9566569829185</v>
      </c>
      <c r="P22" s="52">
        <f t="shared" si="7"/>
        <v>0.25061751481431627</v>
      </c>
      <c r="Q22" s="52">
        <f t="shared" si="8"/>
        <v>7.7305649617281239E-3</v>
      </c>
      <c r="R22" s="13">
        <f t="shared" si="9"/>
        <v>2.7800422393883608E-2</v>
      </c>
      <c r="S22" s="13">
        <f t="shared" si="10"/>
        <v>-9.7508335013274522E-2</v>
      </c>
      <c r="T22" s="35">
        <f t="shared" si="11"/>
        <v>22212.744212574442</v>
      </c>
      <c r="U22" s="36">
        <f t="shared" si="15"/>
        <v>1031.644154159294</v>
      </c>
      <c r="V22" s="36">
        <f t="shared" si="12"/>
        <v>-424.99434612368714</v>
      </c>
      <c r="W22" s="36">
        <f t="shared" si="13"/>
        <v>1031.644154159294</v>
      </c>
      <c r="X22" s="37">
        <f t="shared" si="14"/>
        <v>606.64980803560684</v>
      </c>
    </row>
    <row r="23" spans="1:24" x14ac:dyDescent="0.25">
      <c r="I23" s="50">
        <f t="array" ref="I23:K23">TRANSPOSE(MMULT($E$20:$G$22, TRANSPOSE(Random!L22:N22)))</f>
        <v>0.45624614806171437</v>
      </c>
      <c r="J23" s="50">
        <v>-1.2913334867296362</v>
      </c>
      <c r="K23" s="50">
        <v>0.26302816781759381</v>
      </c>
      <c r="L23" s="21">
        <f t="shared" si="3"/>
        <v>5.3223980901477364E-3</v>
      </c>
      <c r="M23" s="21">
        <f t="shared" si="4"/>
        <v>-1.7482633287102051E-2</v>
      </c>
      <c r="N23" s="21">
        <f t="shared" si="5"/>
        <v>4.9098069813637351E-5</v>
      </c>
      <c r="O23" s="51">
        <f t="shared" si="6"/>
        <v>4470.25652212367</v>
      </c>
      <c r="P23" s="52">
        <f t="shared" si="7"/>
        <v>0.23791736671289795</v>
      </c>
      <c r="Q23" s="52">
        <f t="shared" si="8"/>
        <v>7.5490980698136373E-3</v>
      </c>
      <c r="R23" s="13">
        <f t="shared" si="9"/>
        <v>0.10420544787316145</v>
      </c>
      <c r="S23" s="13">
        <f t="shared" si="10"/>
        <v>-1.4753235483287525E-2</v>
      </c>
      <c r="T23" s="35">
        <f t="shared" si="11"/>
        <v>21071.672114965986</v>
      </c>
      <c r="U23" s="36">
        <f t="shared" si="15"/>
        <v>-1243.5696344185562</v>
      </c>
      <c r="V23" s="36">
        <f t="shared" si="12"/>
        <v>-1566.0664437321429</v>
      </c>
      <c r="W23" s="36">
        <f t="shared" si="13"/>
        <v>-1243.5696344185562</v>
      </c>
      <c r="X23" s="37">
        <f t="shared" si="14"/>
        <v>-2809.6360781506992</v>
      </c>
    </row>
    <row r="24" spans="1:24" x14ac:dyDescent="0.25">
      <c r="D24" s="3" t="s">
        <v>49</v>
      </c>
      <c r="E24" s="3"/>
      <c r="F24" s="3"/>
      <c r="G24" s="3"/>
      <c r="I24" s="50">
        <f t="array" ref="I24:K24">TRANSPOSE(MMULT($E$20:$G$22, TRANSPOSE(Random!L23:N23)))</f>
        <v>-0.29240945303693383</v>
      </c>
      <c r="J24" s="50">
        <v>0.53684244400987702</v>
      </c>
      <c r="K24" s="50">
        <v>0.20199394500924514</v>
      </c>
      <c r="L24" s="21">
        <f t="shared" si="3"/>
        <v>-1.7628281403991018E-3</v>
      </c>
      <c r="M24" s="21">
        <f t="shared" si="4"/>
        <v>6.2032629399202555E-3</v>
      </c>
      <c r="N24" s="21">
        <f t="shared" si="5"/>
        <v>4.0480416308719443E-5</v>
      </c>
      <c r="O24" s="51">
        <f t="shared" si="6"/>
        <v>4438.7514260191829</v>
      </c>
      <c r="P24" s="52">
        <f t="shared" si="7"/>
        <v>0.26160326293992026</v>
      </c>
      <c r="Q24" s="52">
        <f t="shared" si="8"/>
        <v>7.5404804163087188E-3</v>
      </c>
      <c r="R24" s="13">
        <f t="shared" si="9"/>
        <v>5.1989181441245577E-2</v>
      </c>
      <c r="S24" s="13">
        <f t="shared" si="10"/>
        <v>-7.8812450028714551E-2</v>
      </c>
      <c r="T24" s="35">
        <f t="shared" si="11"/>
        <v>23186.825694949723</v>
      </c>
      <c r="U24" s="36">
        <f t="shared" si="15"/>
        <v>411.8819203239982</v>
      </c>
      <c r="V24" s="36">
        <f t="shared" si="12"/>
        <v>549.08713625159362</v>
      </c>
      <c r="W24" s="36">
        <f t="shared" si="13"/>
        <v>411.8819203239982</v>
      </c>
      <c r="X24" s="37">
        <f t="shared" si="14"/>
        <v>960.96905657559182</v>
      </c>
    </row>
    <row r="25" spans="1:24" x14ac:dyDescent="0.25">
      <c r="D25" s="23" t="s">
        <v>37</v>
      </c>
      <c r="E25" s="23" t="str">
        <f>E2</f>
        <v>S&amp;P 500</v>
      </c>
      <c r="F25" s="23" t="str">
        <f>F2</f>
        <v>Volatility</v>
      </c>
      <c r="G25" s="23" t="str">
        <f>G2</f>
        <v>Interest</v>
      </c>
      <c r="I25" s="50">
        <f t="array" ref="I25:K25">TRANSPOSE(MMULT($E$20:$G$22, TRANSPOSE(Random!L24:N24)))</f>
        <v>-4.1329861889069161E-2</v>
      </c>
      <c r="J25" s="50">
        <v>0.56842445165638922</v>
      </c>
      <c r="K25" s="50">
        <v>0.55845806494521399</v>
      </c>
      <c r="L25" s="21">
        <f t="shared" si="3"/>
        <v>6.0687899881363655E-4</v>
      </c>
      <c r="M25" s="21">
        <f t="shared" si="4"/>
        <v>6.6011438474351102E-3</v>
      </c>
      <c r="N25" s="21">
        <f t="shared" si="5"/>
        <v>9.1877423810303978E-5</v>
      </c>
      <c r="O25" s="51">
        <f t="shared" si="6"/>
        <v>4449.2885420873345</v>
      </c>
      <c r="P25" s="52">
        <f t="shared" si="7"/>
        <v>0.26200114384743511</v>
      </c>
      <c r="Q25" s="52">
        <f t="shared" si="8"/>
        <v>7.591877423810304E-3</v>
      </c>
      <c r="R25" s="13">
        <f t="shared" si="9"/>
        <v>7.0306862520503721E-2</v>
      </c>
      <c r="S25" s="13">
        <f t="shared" si="10"/>
        <v>-6.0693709403213836E-2</v>
      </c>
      <c r="T25" s="35">
        <f t="shared" si="11"/>
        <v>23226.606193874206</v>
      </c>
      <c r="U25" s="36">
        <f t="shared" si="15"/>
        <v>-141.79628842268721</v>
      </c>
      <c r="V25" s="36">
        <f t="shared" si="12"/>
        <v>588.86763517607687</v>
      </c>
      <c r="W25" s="36">
        <f t="shared" si="13"/>
        <v>-141.79628842268721</v>
      </c>
      <c r="X25" s="37">
        <f t="shared" si="14"/>
        <v>447.07134675338966</v>
      </c>
    </row>
    <row r="26" spans="1:24" x14ac:dyDescent="0.25">
      <c r="D26" s="23" t="s">
        <v>38</v>
      </c>
      <c r="E26" s="57">
        <f>AVERAGE(L$3:L$1002)</f>
        <v>9.95257680645973E-4</v>
      </c>
      <c r="F26" s="57">
        <f>AVERAGE(M$3:M$1002)</f>
        <v>-2.7480000000000023E-4</v>
      </c>
      <c r="G26" s="57">
        <f>AVERAGE(N$3:N$1002)</f>
        <v>1.2200000000000025E-5</v>
      </c>
      <c r="I26" s="50">
        <f t="array" ref="I26:K26">TRANSPOSE(MMULT($E$20:$G$22, TRANSPOSE(Random!L25:N25)))</f>
        <v>-2.4460236192553149</v>
      </c>
      <c r="J26" s="50">
        <v>2.1702180611297774</v>
      </c>
      <c r="K26" s="50">
        <v>-1.3155931257308855</v>
      </c>
      <c r="L26" s="21">
        <f t="shared" si="3"/>
        <v>-2.9680403173104948E-2</v>
      </c>
      <c r="M26" s="21">
        <f t="shared" si="4"/>
        <v>3.6391174789499742E-2</v>
      </c>
      <c r="N26" s="21">
        <f t="shared" si="5"/>
        <v>-1.9570644293520124E-4</v>
      </c>
      <c r="O26" s="51">
        <f t="shared" si="6"/>
        <v>4314.6134160545034</v>
      </c>
      <c r="P26" s="52">
        <f t="shared" si="7"/>
        <v>0.29179117478949979</v>
      </c>
      <c r="Q26" s="52">
        <f t="shared" si="8"/>
        <v>7.3042935570647987E-3</v>
      </c>
      <c r="R26" s="13">
        <f t="shared" si="9"/>
        <v>-0.13390361035489246</v>
      </c>
      <c r="S26" s="13">
        <f t="shared" si="10"/>
        <v>-0.27979919774964235</v>
      </c>
      <c r="T26" s="35">
        <f t="shared" si="11"/>
        <v>25303.11639738518</v>
      </c>
      <c r="U26" s="36">
        <f t="shared" si="15"/>
        <v>6934.7778009495814</v>
      </c>
      <c r="V26" s="36">
        <f t="shared" si="12"/>
        <v>2665.3778386870508</v>
      </c>
      <c r="W26" s="36">
        <f t="shared" si="13"/>
        <v>6934.7778009495814</v>
      </c>
      <c r="X26" s="37">
        <f t="shared" si="14"/>
        <v>9600.1556396366323</v>
      </c>
    </row>
    <row r="27" spans="1:24" x14ac:dyDescent="0.25">
      <c r="D27" s="23" t="s">
        <v>39</v>
      </c>
      <c r="E27" s="57">
        <f>_xlfn.STDEV.S(L$3:L$1002)</f>
        <v>1.1051548184136568E-2</v>
      </c>
      <c r="F27" s="57">
        <f>_xlfn.STDEV.S(M$3:M$1002)</f>
        <v>1.5673595718329457E-2</v>
      </c>
      <c r="G27" s="57">
        <f>_xlfn.STDEV.S(N$3:N$1002)</f>
        <v>1.7394222231624954E-4</v>
      </c>
      <c r="I27" s="50">
        <f t="array" ref="I27:K27">TRANSPOSE(MMULT($E$20:$G$22, TRANSPOSE(Random!L26:N26)))</f>
        <v>-1.0328861707629857</v>
      </c>
      <c r="J27" s="50">
        <v>1.0609552531987647</v>
      </c>
      <c r="K27" s="50">
        <v>0.35964733343513061</v>
      </c>
      <c r="L27" s="21">
        <f t="shared" si="3"/>
        <v>-9.1902277978684159E-3</v>
      </c>
      <c r="M27" s="21">
        <f t="shared" si="4"/>
        <v>1.3313813821704575E-2</v>
      </c>
      <c r="N27" s="21">
        <f t="shared" si="5"/>
        <v>6.2863093670346081E-5</v>
      </c>
      <c r="O27" s="51">
        <f t="shared" si="6"/>
        <v>4405.724824976277</v>
      </c>
      <c r="P27" s="52">
        <f t="shared" si="7"/>
        <v>0.26871381382170462</v>
      </c>
      <c r="Q27" s="52">
        <f t="shared" si="8"/>
        <v>7.5628630936703462E-3</v>
      </c>
      <c r="R27" s="13">
        <f t="shared" si="9"/>
        <v>-1.4224314032760213E-3</v>
      </c>
      <c r="S27" s="13">
        <f t="shared" si="10"/>
        <v>-0.13577933831412833</v>
      </c>
      <c r="T27" s="35">
        <f t="shared" si="11"/>
        <v>23763.323366245935</v>
      </c>
      <c r="U27" s="36">
        <f t="shared" si="15"/>
        <v>2147.2817382776702</v>
      </c>
      <c r="V27" s="36">
        <f t="shared" si="12"/>
        <v>1125.5848075478061</v>
      </c>
      <c r="W27" s="36">
        <f t="shared" si="13"/>
        <v>2147.2817382776702</v>
      </c>
      <c r="X27" s="37">
        <f t="shared" si="14"/>
        <v>3272.8665458254764</v>
      </c>
    </row>
    <row r="28" spans="1:24" x14ac:dyDescent="0.25">
      <c r="D28" s="23" t="s">
        <v>40</v>
      </c>
      <c r="E28" s="58">
        <f>KURT(L$3:L$1002)</f>
        <v>1.751279985253817</v>
      </c>
      <c r="F28" s="58">
        <f>KURT(M$3:M$1002)</f>
        <v>3.420676731916156</v>
      </c>
      <c r="G28" s="58">
        <f>KURT(N$3:N$1002)</f>
        <v>2.2818441255894366</v>
      </c>
      <c r="I28" s="50">
        <f t="array" ref="I28:K28">TRANSPOSE(MMULT($E$20:$G$22, TRANSPOSE(Random!L27:N27)))</f>
        <v>-1.549203162293896</v>
      </c>
      <c r="J28" s="50">
        <v>1.1642782374767835</v>
      </c>
      <c r="K28" s="50">
        <v>-0.47166937962375871</v>
      </c>
      <c r="L28" s="21">
        <f t="shared" si="3"/>
        <v>-1.5264078503287471E-2</v>
      </c>
      <c r="M28" s="21">
        <f t="shared" si="4"/>
        <v>1.4888453591510436E-2</v>
      </c>
      <c r="N28" s="21">
        <f t="shared" si="5"/>
        <v>-5.4675743314935916E-5</v>
      </c>
      <c r="O28" s="51">
        <f t="shared" si="6"/>
        <v>4378.7169011680671</v>
      </c>
      <c r="P28" s="52">
        <f t="shared" si="7"/>
        <v>0.27028845359151044</v>
      </c>
      <c r="Q28" s="52">
        <f t="shared" si="8"/>
        <v>7.4453242566850635E-3</v>
      </c>
      <c r="R28" s="13">
        <f t="shared" si="9"/>
        <v>-4.6346498291782161E-2</v>
      </c>
      <c r="S28" s="13">
        <f t="shared" si="10"/>
        <v>-0.18149072508753739</v>
      </c>
      <c r="T28" s="35">
        <f t="shared" si="11"/>
        <v>23798.142077140095</v>
      </c>
      <c r="U28" s="36">
        <f t="shared" si="15"/>
        <v>3566.4270508450863</v>
      </c>
      <c r="V28" s="36">
        <f t="shared" si="12"/>
        <v>1160.4035184419663</v>
      </c>
      <c r="W28" s="36">
        <f t="shared" si="13"/>
        <v>3566.4270508450863</v>
      </c>
      <c r="X28" s="37">
        <f t="shared" si="14"/>
        <v>4726.8305692870526</v>
      </c>
    </row>
    <row r="29" spans="1:24" x14ac:dyDescent="0.25">
      <c r="I29" s="50">
        <f t="array" ref="I29:K29">TRANSPOSE(MMULT($E$20:$G$22, TRANSPOSE(Random!L28:N28)))</f>
        <v>-2.865707461569611E-2</v>
      </c>
      <c r="J29" s="50">
        <v>0.35320667163410502</v>
      </c>
      <c r="K29" s="50">
        <v>5.2419432055660069E-2</v>
      </c>
      <c r="L29" s="21">
        <f t="shared" si="3"/>
        <v>7.2597643656338497E-4</v>
      </c>
      <c r="M29" s="21">
        <f t="shared" si="4"/>
        <v>3.9390438734810494E-3</v>
      </c>
      <c r="N29" s="21">
        <f t="shared" si="5"/>
        <v>1.9519752963814004E-5</v>
      </c>
      <c r="O29" s="51">
        <f t="shared" si="6"/>
        <v>4449.8181195630586</v>
      </c>
      <c r="P29" s="52">
        <f t="shared" si="7"/>
        <v>0.25933904387348106</v>
      </c>
      <c r="Q29" s="52">
        <f t="shared" si="8"/>
        <v>7.5195197529638134E-3</v>
      </c>
      <c r="R29" s="13">
        <f t="shared" si="9"/>
        <v>7.0469030073936872E-2</v>
      </c>
      <c r="S29" s="13">
        <f t="shared" si="10"/>
        <v>-5.9200491862803656E-2</v>
      </c>
      <c r="T29" s="35">
        <f t="shared" si="11"/>
        <v>22987.065429792754</v>
      </c>
      <c r="U29" s="36">
        <f t="shared" si="15"/>
        <v>-169.6232105382951</v>
      </c>
      <c r="V29" s="36">
        <f t="shared" si="12"/>
        <v>349.32687109462495</v>
      </c>
      <c r="W29" s="36">
        <f t="shared" si="13"/>
        <v>-169.6232105382951</v>
      </c>
      <c r="X29" s="37">
        <f t="shared" si="14"/>
        <v>179.70366055632985</v>
      </c>
    </row>
    <row r="30" spans="1:24" x14ac:dyDescent="0.25">
      <c r="D30" s="3" t="s">
        <v>50</v>
      </c>
      <c r="E30" s="3"/>
      <c r="F30" s="3"/>
      <c r="G30" s="3"/>
      <c r="I30" s="50">
        <f t="array" ref="I30:K30">TRANSPOSE(MMULT($E$20:$G$22, TRANSPOSE(Random!L29:N29)))</f>
        <v>-1.8508348557320169</v>
      </c>
      <c r="J30" s="50">
        <v>1.2712241585233988</v>
      </c>
      <c r="K30" s="50">
        <v>0.31464113851031339</v>
      </c>
      <c r="L30" s="21">
        <f t="shared" si="3"/>
        <v>-1.941379546141948E-2</v>
      </c>
      <c r="M30" s="21">
        <f t="shared" si="4"/>
        <v>1.6600751182623386E-2</v>
      </c>
      <c r="N30" s="21">
        <f t="shared" si="5"/>
        <v>5.6429806820047856E-5</v>
      </c>
      <c r="O30" s="51">
        <f t="shared" si="6"/>
        <v>4360.2648112392071</v>
      </c>
      <c r="P30" s="52">
        <f t="shared" si="7"/>
        <v>0.2720007511826234</v>
      </c>
      <c r="Q30" s="52">
        <f t="shared" si="8"/>
        <v>7.5564298068200473E-3</v>
      </c>
      <c r="R30" s="13">
        <f t="shared" si="9"/>
        <v>-7.6048023212820781E-2</v>
      </c>
      <c r="S30" s="13">
        <f t="shared" si="10"/>
        <v>-0.21204839880413248</v>
      </c>
      <c r="T30" s="35">
        <f t="shared" si="11"/>
        <v>23861.147657608104</v>
      </c>
      <c r="U30" s="36">
        <f t="shared" si="15"/>
        <v>4536.0016510834685</v>
      </c>
      <c r="V30" s="36">
        <f t="shared" si="12"/>
        <v>1223.409098909975</v>
      </c>
      <c r="W30" s="36">
        <f t="shared" si="13"/>
        <v>4536.0016510834685</v>
      </c>
      <c r="X30" s="37">
        <f t="shared" si="14"/>
        <v>5759.4107499934435</v>
      </c>
    </row>
    <row r="31" spans="1:24" x14ac:dyDescent="0.25">
      <c r="D31" s="23"/>
      <c r="E31" s="23" t="str">
        <f>E25</f>
        <v>S&amp;P 500</v>
      </c>
      <c r="F31" s="23" t="str">
        <f>F25</f>
        <v>Volatility</v>
      </c>
      <c r="G31" s="23" t="str">
        <f>G25</f>
        <v>Interest</v>
      </c>
      <c r="I31" s="50">
        <f t="array" ref="I31:K31">TRANSPOSE(MMULT($E$20:$G$22, TRANSPOSE(Random!L30:N30)))</f>
        <v>-0.55254908352310739</v>
      </c>
      <c r="J31" s="50">
        <v>0.30656405735121461</v>
      </c>
      <c r="K31" s="50">
        <v>-0.98130101731312269</v>
      </c>
      <c r="L31" s="21">
        <f t="shared" si="3"/>
        <v>-4.2681592629726442E-3</v>
      </c>
      <c r="M31" s="21">
        <f t="shared" si="4"/>
        <v>3.3747791196501804E-3</v>
      </c>
      <c r="N31" s="21">
        <f t="shared" si="5"/>
        <v>-1.3442619376139554E-4</v>
      </c>
      <c r="O31" s="51">
        <f t="shared" si="6"/>
        <v>4427.6112457028585</v>
      </c>
      <c r="P31" s="52">
        <f t="shared" si="7"/>
        <v>0.25877477911965019</v>
      </c>
      <c r="Q31" s="52">
        <f t="shared" si="8"/>
        <v>7.3655738062386039E-3</v>
      </c>
      <c r="R31" s="13">
        <f t="shared" si="9"/>
        <v>3.1375916138398491E-2</v>
      </c>
      <c r="S31" s="13">
        <f t="shared" si="10"/>
        <v>-9.8011473421426604E-2</v>
      </c>
      <c r="T31" s="35">
        <f t="shared" si="11"/>
        <v>22916.854713608111</v>
      </c>
      <c r="U31" s="36">
        <f t="shared" si="15"/>
        <v>997.24845161809935</v>
      </c>
      <c r="V31" s="36">
        <f t="shared" si="12"/>
        <v>279.11615490998156</v>
      </c>
      <c r="W31" s="36">
        <f t="shared" si="13"/>
        <v>997.24845161809935</v>
      </c>
      <c r="X31" s="37">
        <f t="shared" si="14"/>
        <v>1276.3646065280809</v>
      </c>
    </row>
    <row r="32" spans="1:24" x14ac:dyDescent="0.25">
      <c r="D32" s="23" t="str">
        <f>E31</f>
        <v>S&amp;P 500</v>
      </c>
      <c r="E32" s="59">
        <v>1</v>
      </c>
      <c r="F32" s="56">
        <f>E33</f>
        <v>-0.80184213378318292</v>
      </c>
      <c r="G32" s="56">
        <f>E34</f>
        <v>2.4250863321951404E-2</v>
      </c>
      <c r="I32" s="50">
        <f t="array" ref="I32:K32">TRANSPOSE(MMULT($E$20:$G$22, TRANSPOSE(Random!L31:N31)))</f>
        <v>0.90809560689335833</v>
      </c>
      <c r="J32" s="50">
        <v>-0.17772767245323462</v>
      </c>
      <c r="K32" s="50">
        <v>1.2047776572793434</v>
      </c>
      <c r="L32" s="21">
        <f t="shared" si="3"/>
        <v>9.8514233183029133E-3</v>
      </c>
      <c r="M32" s="21">
        <f t="shared" si="4"/>
        <v>-2.3814807114549306E-3</v>
      </c>
      <c r="N32" s="21">
        <f t="shared" si="5"/>
        <v>1.9871642692484591E-4</v>
      </c>
      <c r="O32" s="51">
        <f t="shared" si="6"/>
        <v>4490.3952404129323</v>
      </c>
      <c r="P32" s="52">
        <f t="shared" si="7"/>
        <v>0.25301851928854507</v>
      </c>
      <c r="Q32" s="52">
        <f t="shared" si="8"/>
        <v>7.6987164269248457E-3</v>
      </c>
      <c r="R32" s="13">
        <f t="shared" si="9"/>
        <v>0.14113741516976933</v>
      </c>
      <c r="S32" s="13">
        <f t="shared" si="10"/>
        <v>1.4628155525496789E-2</v>
      </c>
      <c r="T32" s="35">
        <f t="shared" si="11"/>
        <v>22370.284715265872</v>
      </c>
      <c r="U32" s="36">
        <f t="shared" si="15"/>
        <v>-2301.7689934020163</v>
      </c>
      <c r="V32" s="36">
        <f t="shared" si="12"/>
        <v>-267.45384343225669</v>
      </c>
      <c r="W32" s="36">
        <f t="shared" si="13"/>
        <v>-2301.7689934020163</v>
      </c>
      <c r="X32" s="37">
        <f t="shared" si="14"/>
        <v>-2569.222836834273</v>
      </c>
    </row>
    <row r="33" spans="4:24" x14ac:dyDescent="0.25">
      <c r="D33" s="23" t="str">
        <f>F31</f>
        <v>Volatility</v>
      </c>
      <c r="E33" s="59">
        <f>CORREL(L3:L1002, M3:M1002)</f>
        <v>-0.80184213378318292</v>
      </c>
      <c r="F33" s="59">
        <v>1</v>
      </c>
      <c r="G33" s="56">
        <f>F34</f>
        <v>1.0717129471030894E-2</v>
      </c>
      <c r="I33" s="50">
        <f t="array" ref="I33:K33">TRANSPOSE(MMULT($E$20:$G$22, TRANSPOSE(Random!L32:N32)))</f>
        <v>0.31227108739549869</v>
      </c>
      <c r="J33" s="50">
        <v>3.3290958485532651E-2</v>
      </c>
      <c r="K33" s="50">
        <v>-0.41971454316422679</v>
      </c>
      <c r="L33" s="21">
        <f t="shared" si="3"/>
        <v>3.9422659137384151E-3</v>
      </c>
      <c r="M33" s="21">
        <f t="shared" si="4"/>
        <v>1.1898070265597315E-4</v>
      </c>
      <c r="N33" s="21">
        <f t="shared" si="5"/>
        <v>-4.7117542402523689E-5</v>
      </c>
      <c r="O33" s="51">
        <f t="shared" si="6"/>
        <v>4464.1196401893703</v>
      </c>
      <c r="P33" s="52">
        <f t="shared" si="7"/>
        <v>0.255518980702656</v>
      </c>
      <c r="Q33" s="52">
        <f t="shared" si="8"/>
        <v>7.4528824575974756E-3</v>
      </c>
      <c r="R33" s="13">
        <f t="shared" si="9"/>
        <v>9.4583813810765471E-2</v>
      </c>
      <c r="S33" s="13">
        <f t="shared" si="10"/>
        <v>-3.3175676540562526E-2</v>
      </c>
      <c r="T33" s="35">
        <f t="shared" si="11"/>
        <v>22635.061946789436</v>
      </c>
      <c r="U33" s="36">
        <f t="shared" si="15"/>
        <v>-921.1040020105429</v>
      </c>
      <c r="V33" s="36">
        <f t="shared" si="12"/>
        <v>-2.6766119086933031</v>
      </c>
      <c r="W33" s="36">
        <f t="shared" si="13"/>
        <v>-921.1040020105429</v>
      </c>
      <c r="X33" s="37">
        <f t="shared" si="14"/>
        <v>-923.7806139192362</v>
      </c>
    </row>
    <row r="34" spans="4:24" x14ac:dyDescent="0.25">
      <c r="D34" s="23" t="str">
        <f>G31</f>
        <v>Interest</v>
      </c>
      <c r="E34" s="59">
        <f>CORREL(L3:L1002, N3:N1002)</f>
        <v>2.4250863321951404E-2</v>
      </c>
      <c r="F34" s="59">
        <f>CORREL(M3:M1002, N3:N1002)</f>
        <v>1.0717129471030894E-2</v>
      </c>
      <c r="G34" s="59">
        <v>1</v>
      </c>
      <c r="I34" s="50">
        <f t="array" ref="I34:K34">TRANSPOSE(MMULT($E$20:$G$22, TRANSPOSE(Random!L33:N33)))</f>
        <v>1.4559426806631384</v>
      </c>
      <c r="J34" s="50">
        <v>-1.1985209768615099</v>
      </c>
      <c r="K34" s="50">
        <v>0.66826374253267429</v>
      </c>
      <c r="L34" s="21">
        <f t="shared" si="3"/>
        <v>1.6074184683773564E-2</v>
      </c>
      <c r="M34" s="21">
        <f t="shared" si="4"/>
        <v>-1.5976643969902397E-2</v>
      </c>
      <c r="N34" s="21">
        <f t="shared" si="5"/>
        <v>1.0844990713314362E-4</v>
      </c>
      <c r="O34" s="51">
        <f t="shared" si="6"/>
        <v>4518.0653088730205</v>
      </c>
      <c r="P34" s="52">
        <f t="shared" si="7"/>
        <v>0.23942335603009762</v>
      </c>
      <c r="Q34" s="52">
        <f t="shared" si="8"/>
        <v>7.6084499071331435E-3</v>
      </c>
      <c r="R34" s="13">
        <f t="shared" si="9"/>
        <v>0.19328873088072387</v>
      </c>
      <c r="S34" s="13">
        <f t="shared" si="10"/>
        <v>7.3577052865675063E-2</v>
      </c>
      <c r="T34" s="35">
        <f t="shared" si="11"/>
        <v>21041.882343735233</v>
      </c>
      <c r="U34" s="36">
        <f t="shared" si="15"/>
        <v>-3755.707038858789</v>
      </c>
      <c r="V34" s="36">
        <f t="shared" si="12"/>
        <v>-1595.856214962896</v>
      </c>
      <c r="W34" s="36">
        <f t="shared" si="13"/>
        <v>-3755.707038858789</v>
      </c>
      <c r="X34" s="37">
        <f t="shared" si="14"/>
        <v>-5351.5632538216851</v>
      </c>
    </row>
    <row r="35" spans="4:24" x14ac:dyDescent="0.25">
      <c r="I35" s="50">
        <f t="array" ref="I35:K35">TRANSPOSE(MMULT($E$20:$G$22, TRANSPOSE(Random!L34:N34)))</f>
        <v>1.9363934013567976</v>
      </c>
      <c r="J35" s="50">
        <v>-2.123218465770488</v>
      </c>
      <c r="K35" s="50">
        <v>-1.0577739846589962</v>
      </c>
      <c r="L35" s="21">
        <f t="shared" si="3"/>
        <v>2.2689458383099857E-2</v>
      </c>
      <c r="M35" s="21">
        <f t="shared" si="4"/>
        <v>-3.5559984020910575E-2</v>
      </c>
      <c r="N35" s="21">
        <f t="shared" si="5"/>
        <v>-1.4764017875682883E-4</v>
      </c>
      <c r="O35" s="51">
        <f t="shared" si="6"/>
        <v>4547.4807187517081</v>
      </c>
      <c r="P35" s="52">
        <f t="shared" si="7"/>
        <v>0.21984001597908945</v>
      </c>
      <c r="Q35" s="52">
        <f t="shared" si="8"/>
        <v>7.3523598212431708E-3</v>
      </c>
      <c r="R35" s="13">
        <f t="shared" si="9"/>
        <v>0.25873519932163508</v>
      </c>
      <c r="S35" s="13">
        <f t="shared" si="10"/>
        <v>0.14881519133209037</v>
      </c>
      <c r="T35" s="35">
        <f t="shared" si="11"/>
        <v>19080.012418698425</v>
      </c>
      <c r="U35" s="36">
        <f t="shared" si="15"/>
        <v>-5301.3549510429439</v>
      </c>
      <c r="V35" s="36">
        <f t="shared" si="12"/>
        <v>-3557.7261399997042</v>
      </c>
      <c r="W35" s="36">
        <f t="shared" si="13"/>
        <v>-5301.3549510429439</v>
      </c>
      <c r="X35" s="37">
        <f t="shared" si="14"/>
        <v>-8859.081091042648</v>
      </c>
    </row>
    <row r="36" spans="4:24" x14ac:dyDescent="0.25">
      <c r="I36" s="50">
        <f t="array" ref="I36:K36">TRANSPOSE(MMULT($E$20:$G$22, TRANSPOSE(Random!L35:N35)))</f>
        <v>-0.24777859758203205</v>
      </c>
      <c r="J36" s="50">
        <v>-6.6141367163702974E-2</v>
      </c>
      <c r="K36" s="50">
        <v>0.99932619208641749</v>
      </c>
      <c r="L36" s="21">
        <f t="shared" si="3"/>
        <v>-1.3393410748169746E-3</v>
      </c>
      <c r="M36" s="21">
        <f t="shared" si="4"/>
        <v>-1.0573270503797592E-3</v>
      </c>
      <c r="N36" s="21">
        <f t="shared" si="5"/>
        <v>1.6190353828019082E-4</v>
      </c>
      <c r="O36" s="51">
        <f t="shared" si="6"/>
        <v>4440.6344993701296</v>
      </c>
      <c r="P36" s="52">
        <f t="shared" si="7"/>
        <v>0.25434267294962026</v>
      </c>
      <c r="Q36" s="52">
        <f t="shared" si="8"/>
        <v>7.6619035382801907E-3</v>
      </c>
      <c r="R36" s="13">
        <f t="shared" si="9"/>
        <v>5.3365103248539908E-2</v>
      </c>
      <c r="S36" s="13">
        <f t="shared" si="10"/>
        <v>-7.3806233226270224E-2</v>
      </c>
      <c r="T36" s="35">
        <f t="shared" si="11"/>
        <v>22551.440875088247</v>
      </c>
      <c r="U36" s="36">
        <f t="shared" si="15"/>
        <v>312.9348580398364</v>
      </c>
      <c r="V36" s="36">
        <f t="shared" si="12"/>
        <v>-86.29768360988237</v>
      </c>
      <c r="W36" s="36">
        <f t="shared" si="13"/>
        <v>312.9348580398364</v>
      </c>
      <c r="X36" s="37">
        <f t="shared" si="14"/>
        <v>226.63717442995403</v>
      </c>
    </row>
    <row r="37" spans="4:24" x14ac:dyDescent="0.25">
      <c r="I37" s="50">
        <f t="array" ref="I37:K37">TRANSPOSE(MMULT($E$20:$G$22, TRANSPOSE(Random!L36:N36)))</f>
        <v>5.1011309246443995E-2</v>
      </c>
      <c r="J37" s="50">
        <v>-0.16337766855588559</v>
      </c>
      <c r="K37" s="50">
        <v>0.14229071654839751</v>
      </c>
      <c r="L37" s="21">
        <f t="shared" si="3"/>
        <v>1.4746324978225931E-3</v>
      </c>
      <c r="M37" s="21">
        <f t="shared" si="4"/>
        <v>-2.210728204169966E-3</v>
      </c>
      <c r="N37" s="21">
        <f t="shared" si="5"/>
        <v>3.2093271485913597E-5</v>
      </c>
      <c r="O37" s="51">
        <f t="shared" si="6"/>
        <v>4453.1470861184926</v>
      </c>
      <c r="P37" s="52">
        <f t="shared" si="7"/>
        <v>0.25318927179583006</v>
      </c>
      <c r="Q37" s="52">
        <f t="shared" si="8"/>
        <v>7.5320932714859137E-3</v>
      </c>
      <c r="R37" s="13">
        <f t="shared" si="9"/>
        <v>7.5000575376777276E-2</v>
      </c>
      <c r="S37" s="13">
        <f t="shared" si="10"/>
        <v>-5.1594060521137755E-2</v>
      </c>
      <c r="T37" s="35">
        <f t="shared" si="11"/>
        <v>22442.22586570472</v>
      </c>
      <c r="U37" s="36">
        <f t="shared" si="15"/>
        <v>-344.54547840254963</v>
      </c>
      <c r="V37" s="36">
        <f t="shared" si="12"/>
        <v>-195.51269299340856</v>
      </c>
      <c r="W37" s="36">
        <f t="shared" si="13"/>
        <v>-344.54547840254963</v>
      </c>
      <c r="X37" s="37">
        <f t="shared" si="14"/>
        <v>-540.0581713959582</v>
      </c>
    </row>
    <row r="38" spans="4:24" x14ac:dyDescent="0.25">
      <c r="I38" s="50">
        <f t="array" ref="I38:K38">TRANSPOSE(MMULT($E$20:$G$22, TRANSPOSE(Random!L37:N37)))</f>
        <v>1.425399126604272</v>
      </c>
      <c r="J38" s="50">
        <v>-1.8344475655618631</v>
      </c>
      <c r="K38" s="50">
        <v>0.77535339425378558</v>
      </c>
      <c r="L38" s="21">
        <f t="shared" si="3"/>
        <v>1.5696699205397208E-2</v>
      </c>
      <c r="M38" s="21">
        <f t="shared" si="4"/>
        <v>-2.8097048965661234E-2</v>
      </c>
      <c r="N38" s="21">
        <f t="shared" si="5"/>
        <v>1.2510015465757489E-4</v>
      </c>
      <c r="O38" s="51">
        <f t="shared" si="6"/>
        <v>4516.3867857197274</v>
      </c>
      <c r="P38" s="52">
        <f t="shared" si="7"/>
        <v>0.22730295103433878</v>
      </c>
      <c r="Q38" s="52">
        <f t="shared" si="8"/>
        <v>7.6251001546575742E-3</v>
      </c>
      <c r="R38" s="13">
        <f t="shared" si="9"/>
        <v>0.19414076294873811</v>
      </c>
      <c r="S38" s="13">
        <f t="shared" si="10"/>
        <v>8.0489287431568718E-2</v>
      </c>
      <c r="T38" s="35">
        <f t="shared" si="11"/>
        <v>19968.686852766907</v>
      </c>
      <c r="U38" s="36">
        <f t="shared" si="15"/>
        <v>-3667.5081724095216</v>
      </c>
      <c r="V38" s="36">
        <f t="shared" si="12"/>
        <v>-2669.0517059312224</v>
      </c>
      <c r="W38" s="36">
        <f t="shared" si="13"/>
        <v>-3667.5081724095216</v>
      </c>
      <c r="X38" s="37">
        <f t="shared" si="14"/>
        <v>-6336.559878340744</v>
      </c>
    </row>
    <row r="39" spans="4:24" x14ac:dyDescent="0.25">
      <c r="I39" s="50">
        <f t="array" ref="I39:K39">TRANSPOSE(MMULT($E$20:$G$22, TRANSPOSE(Random!L38:N38)))</f>
        <v>-1.4592266273071683</v>
      </c>
      <c r="J39" s="50">
        <v>1.408246413032419</v>
      </c>
      <c r="K39" s="50">
        <v>2.6151108138359116</v>
      </c>
      <c r="L39" s="21">
        <f t="shared" si="3"/>
        <v>-1.4124514749826053E-2</v>
      </c>
      <c r="M39" s="21">
        <f t="shared" si="4"/>
        <v>1.8936401514054058E-2</v>
      </c>
      <c r="N39" s="21">
        <f t="shared" si="5"/>
        <v>6.3657505271848594E-4</v>
      </c>
      <c r="O39" s="51">
        <f t="shared" si="6"/>
        <v>4383.7840739585718</v>
      </c>
      <c r="P39" s="52">
        <f t="shared" si="7"/>
        <v>0.27433640151405408</v>
      </c>
      <c r="Q39" s="52">
        <f t="shared" si="8"/>
        <v>8.1365750527184859E-3</v>
      </c>
      <c r="R39" s="13">
        <f t="shared" si="9"/>
        <v>-3.3962052598330815E-2</v>
      </c>
      <c r="S39" s="13">
        <f t="shared" si="10"/>
        <v>-0.17113025335535786</v>
      </c>
      <c r="T39" s="35">
        <f t="shared" si="11"/>
        <v>24216.923177702527</v>
      </c>
      <c r="U39" s="36">
        <f t="shared" si="15"/>
        <v>3300.1698381589376</v>
      </c>
      <c r="V39" s="36">
        <f t="shared" si="12"/>
        <v>1579.184619004398</v>
      </c>
      <c r="W39" s="36">
        <f t="shared" si="13"/>
        <v>3300.1698381589376</v>
      </c>
      <c r="X39" s="37">
        <f t="shared" si="14"/>
        <v>4879.3544571633356</v>
      </c>
    </row>
    <row r="40" spans="4:24" x14ac:dyDescent="0.25">
      <c r="I40" s="50">
        <f t="array" ref="I40:K40">TRANSPOSE(MMULT($E$20:$G$22, TRANSPOSE(Random!L39:N39)))</f>
        <v>-0.84590774489606202</v>
      </c>
      <c r="J40" s="50">
        <v>0.50981463802784333</v>
      </c>
      <c r="K40" s="50">
        <v>-0.35357638581510753</v>
      </c>
      <c r="L40" s="21">
        <f t="shared" si="3"/>
        <v>-7.2135310615406368E-3</v>
      </c>
      <c r="M40" s="21">
        <f t="shared" si="4"/>
        <v>5.8649641198642091E-3</v>
      </c>
      <c r="N40" s="21">
        <f t="shared" si="5"/>
        <v>-3.7592902627574262E-5</v>
      </c>
      <c r="O40" s="51">
        <f t="shared" si="6"/>
        <v>4414.5143849170645</v>
      </c>
      <c r="P40" s="52">
        <f t="shared" si="7"/>
        <v>0.26126496411986422</v>
      </c>
      <c r="Q40" s="52">
        <f t="shared" si="8"/>
        <v>7.4624070973724251E-3</v>
      </c>
      <c r="R40" s="13">
        <f t="shared" si="9"/>
        <v>9.8241269119028075E-3</v>
      </c>
      <c r="S40" s="13">
        <f t="shared" si="10"/>
        <v>-0.1208083551480293</v>
      </c>
      <c r="T40" s="35">
        <f t="shared" si="11"/>
        <v>23119.392482184936</v>
      </c>
      <c r="U40" s="36">
        <f t="shared" si="15"/>
        <v>1685.429769274866</v>
      </c>
      <c r="V40" s="36">
        <f t="shared" si="12"/>
        <v>481.65392348680689</v>
      </c>
      <c r="W40" s="36">
        <f t="shared" si="13"/>
        <v>1685.429769274866</v>
      </c>
      <c r="X40" s="37">
        <f t="shared" si="14"/>
        <v>2167.0836927616729</v>
      </c>
    </row>
    <row r="41" spans="4:24" x14ac:dyDescent="0.25">
      <c r="I41" s="50">
        <f t="array" ref="I41:K41">TRANSPOSE(MMULT($E$20:$G$22, TRANSPOSE(Random!L40:N40)))</f>
        <v>0.35602565603258379</v>
      </c>
      <c r="J41" s="50">
        <v>-0.31875988467941407</v>
      </c>
      <c r="K41" s="50">
        <v>-0.20206231063846139</v>
      </c>
      <c r="L41" s="21">
        <f t="shared" si="3"/>
        <v>4.3595908067157844E-3</v>
      </c>
      <c r="M41" s="21">
        <f t="shared" si="4"/>
        <v>-4.0715768724338495E-3</v>
      </c>
      <c r="N41" s="21">
        <f t="shared" si="5"/>
        <v>-1.6090042031350578E-5</v>
      </c>
      <c r="O41" s="51">
        <f t="shared" si="6"/>
        <v>4465.9753128852344</v>
      </c>
      <c r="P41" s="52">
        <f t="shared" si="7"/>
        <v>0.25132842312756615</v>
      </c>
      <c r="Q41" s="52">
        <f t="shared" si="8"/>
        <v>7.4839099579686492E-3</v>
      </c>
      <c r="R41" s="13">
        <f t="shared" si="9"/>
        <v>9.7417074371098408E-2</v>
      </c>
      <c r="S41" s="13">
        <f t="shared" si="10"/>
        <v>-2.8247137192684665E-2</v>
      </c>
      <c r="T41" s="35">
        <f t="shared" si="11"/>
        <v>22263.151268881302</v>
      </c>
      <c r="U41" s="36">
        <f t="shared" si="15"/>
        <v>-1018.6112827143806</v>
      </c>
      <c r="V41" s="36">
        <f t="shared" si="12"/>
        <v>-374.58728981682725</v>
      </c>
      <c r="W41" s="36">
        <f t="shared" si="13"/>
        <v>-1018.6112827143806</v>
      </c>
      <c r="X41" s="37">
        <f t="shared" si="14"/>
        <v>-1393.1985725312079</v>
      </c>
    </row>
    <row r="42" spans="4:24" x14ac:dyDescent="0.25">
      <c r="I42" s="50">
        <f t="array" ref="I42:K42">TRANSPOSE(MMULT($E$20:$G$22, TRANSPOSE(Random!L41:N41)))</f>
        <v>0.13342539803938985</v>
      </c>
      <c r="J42" s="50">
        <v>-0.38615863549941287</v>
      </c>
      <c r="K42" s="50">
        <v>1.9910473487769447</v>
      </c>
      <c r="L42" s="21">
        <f t="shared" si="3"/>
        <v>2.249962990532484E-3</v>
      </c>
      <c r="M42" s="21">
        <f t="shared" si="4"/>
        <v>-4.8895782745021002E-3</v>
      </c>
      <c r="N42" s="21">
        <f t="shared" si="5"/>
        <v>3.8599058997214179E-4</v>
      </c>
      <c r="O42" s="51">
        <f t="shared" si="6"/>
        <v>4456.5946629340724</v>
      </c>
      <c r="P42" s="52">
        <f t="shared" si="7"/>
        <v>0.25051042172549792</v>
      </c>
      <c r="Q42" s="52">
        <f t="shared" si="8"/>
        <v>7.8859905899721413E-3</v>
      </c>
      <c r="R42" s="13">
        <f t="shared" si="9"/>
        <v>8.1340864907317942E-2</v>
      </c>
      <c r="S42" s="13">
        <f t="shared" si="10"/>
        <v>-4.3914345955431019E-2</v>
      </c>
      <c r="T42" s="35">
        <f t="shared" si="11"/>
        <v>22221.735042247474</v>
      </c>
      <c r="U42" s="36">
        <f t="shared" si="15"/>
        <v>-525.70018367684679</v>
      </c>
      <c r="V42" s="36">
        <f t="shared" si="12"/>
        <v>-416.0035164506553</v>
      </c>
      <c r="W42" s="36">
        <f t="shared" si="13"/>
        <v>-525.70018367684679</v>
      </c>
      <c r="X42" s="37">
        <f t="shared" si="14"/>
        <v>-941.70370012750209</v>
      </c>
    </row>
    <row r="43" spans="4:24" x14ac:dyDescent="0.25">
      <c r="I43" s="50">
        <f t="array" ref="I43:K43">TRANSPOSE(MMULT($E$20:$G$22, TRANSPOSE(Random!L42:N42)))</f>
        <v>-1.9385909899113816</v>
      </c>
      <c r="J43" s="50">
        <v>1.3598787844434876</v>
      </c>
      <c r="K43" s="50">
        <v>-0.54242718823513536</v>
      </c>
      <c r="L43" s="21">
        <f t="shared" si="3"/>
        <v>-2.0732663820041186E-2</v>
      </c>
      <c r="M43" s="21">
        <f t="shared" si="4"/>
        <v>1.8092250997161524E-2</v>
      </c>
      <c r="N43" s="21">
        <f t="shared" si="5"/>
        <v>-6.5094692400945441E-5</v>
      </c>
      <c r="O43" s="51">
        <f t="shared" si="6"/>
        <v>4354.4003443844431</v>
      </c>
      <c r="P43" s="52">
        <f t="shared" si="7"/>
        <v>0.27349225099716157</v>
      </c>
      <c r="Q43" s="52">
        <f t="shared" si="8"/>
        <v>7.4349053075990542E-3</v>
      </c>
      <c r="R43" s="13">
        <f t="shared" si="9"/>
        <v>-8.4953963236914856E-2</v>
      </c>
      <c r="S43" s="13">
        <f t="shared" si="10"/>
        <v>-0.22170008873549563</v>
      </c>
      <c r="T43" s="35">
        <f t="shared" si="11"/>
        <v>23953.160207493896</v>
      </c>
      <c r="U43" s="36">
        <f t="shared" si="15"/>
        <v>4844.1530923695827</v>
      </c>
      <c r="V43" s="36">
        <f t="shared" si="12"/>
        <v>1315.4216487957674</v>
      </c>
      <c r="W43" s="36">
        <f t="shared" si="13"/>
        <v>4844.1530923695827</v>
      </c>
      <c r="X43" s="37">
        <f t="shared" si="14"/>
        <v>6159.5747411653501</v>
      </c>
    </row>
    <row r="44" spans="4:24" x14ac:dyDescent="0.25">
      <c r="I44" s="50">
        <f t="array" ref="I44:K44">TRANSPOSE(MMULT($E$20:$G$22, TRANSPOSE(Random!L43:N43)))</f>
        <v>0.30976624419666815</v>
      </c>
      <c r="J44" s="50">
        <v>0.10449404391661937</v>
      </c>
      <c r="K44" s="50">
        <v>-0.60568889097934731</v>
      </c>
      <c r="L44" s="21">
        <f t="shared" si="3"/>
        <v>3.9184231803978406E-3</v>
      </c>
      <c r="M44" s="21">
        <f t="shared" si="4"/>
        <v>9.6204203678751116E-4</v>
      </c>
      <c r="N44" s="21">
        <f t="shared" si="5"/>
        <v>-7.4549763585956191E-5</v>
      </c>
      <c r="O44" s="51">
        <f t="shared" si="6"/>
        <v>4464.0136213297255</v>
      </c>
      <c r="P44" s="52">
        <f t="shared" si="7"/>
        <v>0.25636204203678753</v>
      </c>
      <c r="Q44" s="52">
        <f t="shared" si="8"/>
        <v>7.4254502364140438E-3</v>
      </c>
      <c r="R44" s="13">
        <f t="shared" si="9"/>
        <v>9.4454824073390536E-2</v>
      </c>
      <c r="S44" s="13">
        <f t="shared" si="10"/>
        <v>-3.3726196945003228E-2</v>
      </c>
      <c r="T44" s="35">
        <f t="shared" si="11"/>
        <v>22708.403414475924</v>
      </c>
      <c r="U44" s="36">
        <f t="shared" si="15"/>
        <v>-915.53318624637905</v>
      </c>
      <c r="V44" s="36">
        <f t="shared" si="12"/>
        <v>70.66485577779531</v>
      </c>
      <c r="W44" s="36">
        <f t="shared" si="13"/>
        <v>-915.53318624637905</v>
      </c>
      <c r="X44" s="37">
        <f t="shared" si="14"/>
        <v>-844.86833046858374</v>
      </c>
    </row>
    <row r="45" spans="4:24" x14ac:dyDescent="0.25">
      <c r="I45" s="50">
        <f t="array" ref="I45:K45">TRANSPOSE(MMULT($E$20:$G$22, TRANSPOSE(Random!L44:N44)))</f>
        <v>-1.0486031437221048</v>
      </c>
      <c r="J45" s="50">
        <v>0.92248171399731493</v>
      </c>
      <c r="K45" s="50">
        <v>0.16541517137386269</v>
      </c>
      <c r="L45" s="21">
        <f t="shared" si="3"/>
        <v>-9.3607698358531381E-3</v>
      </c>
      <c r="M45" s="21">
        <f t="shared" si="4"/>
        <v>1.1309019337757117E-2</v>
      </c>
      <c r="N45" s="21">
        <f t="shared" si="5"/>
        <v>3.5337625552570956E-5</v>
      </c>
      <c r="O45" s="51">
        <f t="shared" si="6"/>
        <v>4404.9664944555943</v>
      </c>
      <c r="P45" s="52">
        <f t="shared" si="7"/>
        <v>0.26670901933775715</v>
      </c>
      <c r="Q45" s="52">
        <f t="shared" si="8"/>
        <v>7.5353376255525703E-3</v>
      </c>
      <c r="R45" s="13">
        <f t="shared" si="9"/>
        <v>-3.7817255340307923E-3</v>
      </c>
      <c r="S45" s="13">
        <f t="shared" si="10"/>
        <v>-0.13713623520290938</v>
      </c>
      <c r="T45" s="35">
        <f t="shared" si="11"/>
        <v>23581.908905128286</v>
      </c>
      <c r="U45" s="36">
        <f t="shared" si="15"/>
        <v>2187.1286073463853</v>
      </c>
      <c r="V45" s="36">
        <f t="shared" si="12"/>
        <v>944.17034643015722</v>
      </c>
      <c r="W45" s="36">
        <f t="shared" si="13"/>
        <v>2187.1286073463853</v>
      </c>
      <c r="X45" s="37">
        <f t="shared" si="14"/>
        <v>3131.2989537765425</v>
      </c>
    </row>
    <row r="46" spans="4:24" x14ac:dyDescent="0.25">
      <c r="I46" s="50">
        <f t="array" ref="I46:K46">TRANSPOSE(MMULT($E$20:$G$22, TRANSPOSE(Random!L45:N45)))</f>
        <v>-0.85584553047412582</v>
      </c>
      <c r="J46" s="50">
        <v>3.5598079624403534E-2</v>
      </c>
      <c r="K46" s="50">
        <v>-9.8546491923050289E-2</v>
      </c>
      <c r="L46" s="21">
        <f t="shared" si="3"/>
        <v>-7.3163615216806617E-3</v>
      </c>
      <c r="M46" s="21">
        <f t="shared" si="4"/>
        <v>1.4627501390672534E-4</v>
      </c>
      <c r="N46" s="21">
        <f t="shared" si="5"/>
        <v>-1.5674772841913803E-6</v>
      </c>
      <c r="O46" s="51">
        <f t="shared" si="6"/>
        <v>4414.0571400213103</v>
      </c>
      <c r="P46" s="52">
        <f t="shared" si="7"/>
        <v>0.25554627501390675</v>
      </c>
      <c r="Q46" s="52">
        <f t="shared" si="8"/>
        <v>7.4984325227158083E-3</v>
      </c>
      <c r="R46" s="13">
        <f t="shared" si="9"/>
        <v>6.4124441135048121E-3</v>
      </c>
      <c r="S46" s="13">
        <f t="shared" si="10"/>
        <v>-0.12136069339344857</v>
      </c>
      <c r="T46" s="35">
        <f t="shared" si="11"/>
        <v>22613.278457745015</v>
      </c>
      <c r="U46" s="36">
        <f t="shared" si="15"/>
        <v>1709.4559385988396</v>
      </c>
      <c r="V46" s="36">
        <f t="shared" si="12"/>
        <v>-24.460100953114306</v>
      </c>
      <c r="W46" s="36">
        <f t="shared" si="13"/>
        <v>1709.4559385988396</v>
      </c>
      <c r="X46" s="37">
        <f t="shared" si="14"/>
        <v>1684.9958376457253</v>
      </c>
    </row>
    <row r="47" spans="4:24" x14ac:dyDescent="0.25">
      <c r="I47" s="50">
        <f t="array" ref="I47:K47">TRANSPOSE(MMULT($E$20:$G$22, TRANSPOSE(Random!L46:N46)))</f>
        <v>-1.713874642180178</v>
      </c>
      <c r="J47" s="50">
        <v>2.4827915437643435</v>
      </c>
      <c r="K47" s="50">
        <v>0.42235184705151119</v>
      </c>
      <c r="L47" s="21">
        <f t="shared" si="3"/>
        <v>-1.7461222329703131E-2</v>
      </c>
      <c r="M47" s="21">
        <f t="shared" si="4"/>
        <v>4.7105847857045587E-2</v>
      </c>
      <c r="N47" s="21">
        <f t="shared" si="5"/>
        <v>7.1899499285426992E-5</v>
      </c>
      <c r="O47" s="51">
        <f t="shared" si="6"/>
        <v>4368.9471034009657</v>
      </c>
      <c r="P47" s="52">
        <f t="shared" si="7"/>
        <v>0.3025058478570456</v>
      </c>
      <c r="Q47" s="52">
        <f t="shared" si="8"/>
        <v>7.5718994992854264E-3</v>
      </c>
      <c r="R47" s="13">
        <f t="shared" si="9"/>
        <v>-4.0718348562220258E-2</v>
      </c>
      <c r="S47" s="13">
        <f t="shared" si="10"/>
        <v>-0.19197127249074306</v>
      </c>
      <c r="T47" s="35">
        <f t="shared" si="11"/>
        <v>26628.61852001238</v>
      </c>
      <c r="U47" s="36">
        <f t="shared" si="15"/>
        <v>4079.7861229592818</v>
      </c>
      <c r="V47" s="36">
        <f t="shared" si="12"/>
        <v>3990.879961314251</v>
      </c>
      <c r="W47" s="36">
        <f t="shared" si="13"/>
        <v>4079.7861229592818</v>
      </c>
      <c r="X47" s="37">
        <f t="shared" si="14"/>
        <v>8070.6660842735328</v>
      </c>
    </row>
    <row r="48" spans="4:24" x14ac:dyDescent="0.25">
      <c r="I48" s="50">
        <f t="array" ref="I48:K48">TRANSPOSE(MMULT($E$20:$G$22, TRANSPOSE(Random!L47:N47)))</f>
        <v>-0.41128670958841468</v>
      </c>
      <c r="J48" s="50">
        <v>1.2976128955303601</v>
      </c>
      <c r="K48" s="50">
        <v>0.55921603175686851</v>
      </c>
      <c r="L48" s="21">
        <f t="shared" si="3"/>
        <v>-2.8986623828156197E-3</v>
      </c>
      <c r="M48" s="21">
        <f t="shared" si="4"/>
        <v>1.7037499449439216E-2</v>
      </c>
      <c r="N48" s="21">
        <f t="shared" si="5"/>
        <v>9.1990299072288953E-5</v>
      </c>
      <c r="O48" s="51">
        <f t="shared" si="6"/>
        <v>4433.7008368351962</v>
      </c>
      <c r="P48" s="52">
        <f t="shared" si="7"/>
        <v>0.27243749944943924</v>
      </c>
      <c r="Q48" s="52">
        <f t="shared" si="8"/>
        <v>7.5919902990722885E-3</v>
      </c>
      <c r="R48" s="13">
        <f t="shared" si="9"/>
        <v>4.6967835450311642E-2</v>
      </c>
      <c r="S48" s="13">
        <f t="shared" si="10"/>
        <v>-8.9250914274407983E-2</v>
      </c>
      <c r="T48" s="35">
        <f t="shared" si="11"/>
        <v>24144.982795391115</v>
      </c>
      <c r="U48" s="36">
        <f t="shared" si="15"/>
        <v>677.26773883623537</v>
      </c>
      <c r="V48" s="36">
        <f t="shared" si="12"/>
        <v>1507.2442366929863</v>
      </c>
      <c r="W48" s="36">
        <f t="shared" si="13"/>
        <v>677.26773883623537</v>
      </c>
      <c r="X48" s="37">
        <f t="shared" si="14"/>
        <v>2184.5119755292217</v>
      </c>
    </row>
    <row r="49" spans="9:24" x14ac:dyDescent="0.25">
      <c r="I49" s="50">
        <f t="array" ref="I49:K49">TRANSPOSE(MMULT($E$20:$G$22, TRANSPOSE(Random!L48:N48)))</f>
        <v>0.96208147379773357</v>
      </c>
      <c r="J49" s="50">
        <v>-1.152578375213964</v>
      </c>
      <c r="K49" s="50">
        <v>-1.4594428238391757</v>
      </c>
      <c r="L49" s="21">
        <f t="shared" si="3"/>
        <v>1.0421297192324167E-2</v>
      </c>
      <c r="M49" s="21">
        <f t="shared" si="4"/>
        <v>-1.5256015595911832E-2</v>
      </c>
      <c r="N49" s="21">
        <f t="shared" si="5"/>
        <v>-2.2541286210819338E-4</v>
      </c>
      <c r="O49" s="51">
        <f t="shared" si="6"/>
        <v>4492.9292358824168</v>
      </c>
      <c r="P49" s="52">
        <f t="shared" si="7"/>
        <v>0.24014398440408818</v>
      </c>
      <c r="Q49" s="52">
        <f t="shared" si="8"/>
        <v>7.2745871378918064E-3</v>
      </c>
      <c r="R49" s="13">
        <f t="shared" si="9"/>
        <v>0.14590961582449569</v>
      </c>
      <c r="S49" s="13">
        <f t="shared" si="10"/>
        <v>2.5837623622451594E-2</v>
      </c>
      <c r="T49" s="35">
        <f t="shared" si="11"/>
        <v>21196.137629101122</v>
      </c>
      <c r="U49" s="36">
        <f t="shared" si="15"/>
        <v>-2434.9190947620082</v>
      </c>
      <c r="V49" s="36">
        <f t="shared" si="12"/>
        <v>-1441.6009295970071</v>
      </c>
      <c r="W49" s="36">
        <f t="shared" si="13"/>
        <v>-2434.9190947620082</v>
      </c>
      <c r="X49" s="37">
        <f t="shared" si="14"/>
        <v>-3876.5200243590152</v>
      </c>
    </row>
    <row r="50" spans="9:24" x14ac:dyDescent="0.25">
      <c r="I50" s="50">
        <f t="array" ref="I50:K50">TRANSPOSE(MMULT($E$20:$G$22, TRANSPOSE(Random!L49:N49)))</f>
        <v>-0.35069856845660791</v>
      </c>
      <c r="J50" s="50">
        <v>1.0117910631733444</v>
      </c>
      <c r="K50" s="50">
        <v>4.3361183999939684E-3</v>
      </c>
      <c r="L50" s="21">
        <f t="shared" si="3"/>
        <v>-2.3181777948348731E-3</v>
      </c>
      <c r="M50" s="21">
        <f t="shared" si="4"/>
        <v>1.2589112366135172E-2</v>
      </c>
      <c r="N50" s="21">
        <f t="shared" si="5"/>
        <v>1.280537338329772E-5</v>
      </c>
      <c r="O50" s="51">
        <f t="shared" si="6"/>
        <v>4436.2820137992649</v>
      </c>
      <c r="P50" s="52">
        <f t="shared" si="7"/>
        <v>0.26798911236613521</v>
      </c>
      <c r="Q50" s="52">
        <f t="shared" si="8"/>
        <v>7.5128053733832974E-3</v>
      </c>
      <c r="R50" s="13">
        <f t="shared" si="9"/>
        <v>4.9700548646128002E-2</v>
      </c>
      <c r="S50" s="13">
        <f t="shared" si="10"/>
        <v>-8.4294007536939608E-2</v>
      </c>
      <c r="T50" s="35">
        <f t="shared" si="11"/>
        <v>23749.079401883591</v>
      </c>
      <c r="U50" s="36">
        <f t="shared" si="15"/>
        <v>541.63846146277501</v>
      </c>
      <c r="V50" s="36">
        <f t="shared" si="12"/>
        <v>1111.3408431854623</v>
      </c>
      <c r="W50" s="36">
        <f t="shared" si="13"/>
        <v>541.63846146277501</v>
      </c>
      <c r="X50" s="37">
        <f t="shared" si="14"/>
        <v>1652.9793046482373</v>
      </c>
    </row>
    <row r="51" spans="9:24" x14ac:dyDescent="0.25">
      <c r="I51" s="50">
        <f t="array" ref="I51:K51">TRANSPOSE(MMULT($E$20:$G$22, TRANSPOSE(Random!L50:N50)))</f>
        <v>-0.5543756632349327</v>
      </c>
      <c r="J51" s="50">
        <v>9.4604012375374968E-3</v>
      </c>
      <c r="K51" s="50">
        <v>0.22266736544235138</v>
      </c>
      <c r="L51" s="21">
        <f t="shared" si="3"/>
        <v>-4.2860389867449165E-3</v>
      </c>
      <c r="M51" s="21">
        <f t="shared" si="4"/>
        <v>-1.6290592147509447E-4</v>
      </c>
      <c r="N51" s="21">
        <f t="shared" si="5"/>
        <v>4.3393783267908706E-5</v>
      </c>
      <c r="O51" s="51">
        <f t="shared" si="6"/>
        <v>4427.5317419019302</v>
      </c>
      <c r="P51" s="52">
        <f t="shared" si="7"/>
        <v>0.25523709407852491</v>
      </c>
      <c r="Q51" s="52">
        <f t="shared" si="8"/>
        <v>7.5433937832679087E-3</v>
      </c>
      <c r="R51" s="13">
        <f t="shared" si="9"/>
        <v>3.0237335622588766E-2</v>
      </c>
      <c r="S51" s="13">
        <f t="shared" si="10"/>
        <v>-9.7381211416673691E-2</v>
      </c>
      <c r="T51" s="35">
        <f t="shared" si="11"/>
        <v>22612.815351691686</v>
      </c>
      <c r="U51" s="36">
        <f t="shared" si="15"/>
        <v>1001.4260199206474</v>
      </c>
      <c r="V51" s="36">
        <f t="shared" si="12"/>
        <v>-24.923207006442681</v>
      </c>
      <c r="W51" s="36">
        <f t="shared" si="13"/>
        <v>1001.4260199206474</v>
      </c>
      <c r="X51" s="37">
        <f t="shared" si="14"/>
        <v>976.5028129142047</v>
      </c>
    </row>
    <row r="52" spans="9:24" x14ac:dyDescent="0.25">
      <c r="I52" s="50">
        <f t="array" ref="I52:K52">TRANSPOSE(MMULT($E$20:$G$22, TRANSPOSE(Random!L51:N51)))</f>
        <v>0.11711245282809285</v>
      </c>
      <c r="J52" s="50">
        <v>9.5447688196862737E-2</v>
      </c>
      <c r="K52" s="50">
        <v>-1.5392770252122183</v>
      </c>
      <c r="L52" s="21">
        <f t="shared" si="3"/>
        <v>2.0963585693269862E-3</v>
      </c>
      <c r="M52" s="21">
        <f t="shared" si="4"/>
        <v>8.5482370459591221E-4</v>
      </c>
      <c r="N52" s="21">
        <f t="shared" si="5"/>
        <v>-2.4298188311833402E-4</v>
      </c>
      <c r="O52" s="51">
        <f t="shared" si="6"/>
        <v>4455.9116470507843</v>
      </c>
      <c r="P52" s="52">
        <f t="shared" si="7"/>
        <v>0.2562548237045959</v>
      </c>
      <c r="Q52" s="52">
        <f t="shared" si="8"/>
        <v>7.2570181168816654E-3</v>
      </c>
      <c r="R52" s="13">
        <f t="shared" si="9"/>
        <v>7.9933992976159191E-2</v>
      </c>
      <c r="S52" s="13">
        <f t="shared" si="10"/>
        <v>-4.8193418876138761E-2</v>
      </c>
      <c r="T52" s="35">
        <f t="shared" si="11"/>
        <v>22697.560577781085</v>
      </c>
      <c r="U52" s="36">
        <f t="shared" si="15"/>
        <v>-489.81076114808093</v>
      </c>
      <c r="V52" s="36">
        <f t="shared" si="12"/>
        <v>59.822019082956103</v>
      </c>
      <c r="W52" s="36">
        <f t="shared" si="13"/>
        <v>-489.81076114808093</v>
      </c>
      <c r="X52" s="37">
        <f t="shared" si="14"/>
        <v>-429.98874206512482</v>
      </c>
    </row>
    <row r="53" spans="9:24" x14ac:dyDescent="0.25">
      <c r="I53" s="50">
        <f t="array" ref="I53:K53">TRANSPOSE(MMULT($E$20:$G$22, TRANSPOSE(Random!L52:N52)))</f>
        <v>-0.77385062324947396</v>
      </c>
      <c r="J53" s="50">
        <v>1.5600729561475575</v>
      </c>
      <c r="K53" s="50">
        <v>0.25864849367507214</v>
      </c>
      <c r="L53" s="21">
        <f t="shared" si="3"/>
        <v>-6.4745796004525161E-3</v>
      </c>
      <c r="M53" s="21">
        <f t="shared" si="4"/>
        <v>2.1743125367902551E-2</v>
      </c>
      <c r="N53" s="21">
        <f t="shared" si="5"/>
        <v>4.8477935307742304E-5</v>
      </c>
      <c r="O53" s="51">
        <f t="shared" si="6"/>
        <v>4417.800199094424</v>
      </c>
      <c r="P53" s="52">
        <f t="shared" si="7"/>
        <v>0.27714312536790259</v>
      </c>
      <c r="Q53" s="52">
        <f t="shared" si="8"/>
        <v>7.5484779353077423E-3</v>
      </c>
      <c r="R53" s="13">
        <f t="shared" si="9"/>
        <v>2.2497602043045125E-2</v>
      </c>
      <c r="S53" s="13">
        <f t="shared" si="10"/>
        <v>-0.11607396064090617</v>
      </c>
      <c r="T53" s="35">
        <f t="shared" si="11"/>
        <v>24537.628490943782</v>
      </c>
      <c r="U53" s="36">
        <f t="shared" si="15"/>
        <v>1512.7749654150684</v>
      </c>
      <c r="V53" s="36">
        <f t="shared" si="12"/>
        <v>1899.8899322456527</v>
      </c>
      <c r="W53" s="36">
        <f t="shared" si="13"/>
        <v>1512.7749654150684</v>
      </c>
      <c r="X53" s="37">
        <f t="shared" si="14"/>
        <v>3412.6648976607212</v>
      </c>
    </row>
    <row r="54" spans="9:24" x14ac:dyDescent="0.25">
      <c r="I54" s="50">
        <f t="array" ref="I54:K54">TRANSPOSE(MMULT($E$20:$G$22, TRANSPOSE(Random!L53:N53)))</f>
        <v>0.68387330979729588</v>
      </c>
      <c r="J54" s="50">
        <v>-0.20312904237818563</v>
      </c>
      <c r="K54" s="50">
        <v>0.58392203914737029</v>
      </c>
      <c r="L54" s="21">
        <f t="shared" si="3"/>
        <v>7.5574872092250738E-3</v>
      </c>
      <c r="M54" s="21">
        <f t="shared" si="4"/>
        <v>-2.6841868273641779E-3</v>
      </c>
      <c r="N54" s="21">
        <f t="shared" si="5"/>
        <v>9.5680442293840311E-5</v>
      </c>
      <c r="O54" s="51">
        <f t="shared" si="6"/>
        <v>4480.1950470496677</v>
      </c>
      <c r="P54" s="52">
        <f t="shared" si="7"/>
        <v>0.25271581317263586</v>
      </c>
      <c r="Q54" s="52">
        <f t="shared" si="8"/>
        <v>7.5956804422938401E-3</v>
      </c>
      <c r="R54" s="13">
        <f t="shared" si="9"/>
        <v>0.12295354746179789</v>
      </c>
      <c r="S54" s="13">
        <f t="shared" si="10"/>
        <v>-3.4043591245200427E-3</v>
      </c>
      <c r="T54" s="35">
        <f t="shared" si="11"/>
        <v>22365.514556986593</v>
      </c>
      <c r="U54" s="36">
        <f t="shared" si="15"/>
        <v>-1765.7945622849511</v>
      </c>
      <c r="V54" s="36">
        <f t="shared" si="12"/>
        <v>-272.2240017115364</v>
      </c>
      <c r="W54" s="36">
        <f t="shared" si="13"/>
        <v>-1765.7945622849511</v>
      </c>
      <c r="X54" s="37">
        <f t="shared" si="14"/>
        <v>-2038.0185639964875</v>
      </c>
    </row>
    <row r="55" spans="9:24" x14ac:dyDescent="0.25">
      <c r="I55" s="50">
        <f t="array" ref="I55:K55">TRANSPOSE(MMULT($E$20:$G$22, TRANSPOSE(Random!L54:N54)))</f>
        <v>-1.1875373871751183</v>
      </c>
      <c r="J55" s="50">
        <v>0.52902005560880916</v>
      </c>
      <c r="K55" s="50">
        <v>1.4407045635757811</v>
      </c>
      <c r="L55" s="21">
        <f t="shared" si="3"/>
        <v>-1.0902278233574425E-2</v>
      </c>
      <c r="M55" s="21">
        <f t="shared" si="4"/>
        <v>6.1051488497402724E-3</v>
      </c>
      <c r="N55" s="21">
        <f t="shared" si="5"/>
        <v>2.458067403804489E-4</v>
      </c>
      <c r="O55" s="51">
        <f t="shared" si="6"/>
        <v>4398.1120386293705</v>
      </c>
      <c r="P55" s="52">
        <f t="shared" si="7"/>
        <v>0.2615051488497403</v>
      </c>
      <c r="Q55" s="52">
        <f t="shared" si="8"/>
        <v>7.7458067403804488E-3</v>
      </c>
      <c r="R55" s="13">
        <f t="shared" si="9"/>
        <v>-1.7992563778282521E-2</v>
      </c>
      <c r="S55" s="13">
        <f t="shared" si="10"/>
        <v>-0.14874513820315266</v>
      </c>
      <c r="T55" s="35">
        <f t="shared" si="11"/>
        <v>23109.86803483688</v>
      </c>
      <c r="U55" s="36">
        <f t="shared" si="15"/>
        <v>2547.2995307043893</v>
      </c>
      <c r="V55" s="36">
        <f t="shared" si="12"/>
        <v>472.12947613875076</v>
      </c>
      <c r="W55" s="36">
        <f t="shared" si="13"/>
        <v>2547.2995307043893</v>
      </c>
      <c r="X55" s="37">
        <f t="shared" si="14"/>
        <v>3019.4290068431401</v>
      </c>
    </row>
    <row r="56" spans="9:24" x14ac:dyDescent="0.25">
      <c r="I56" s="50">
        <f t="array" ref="I56:K56">TRANSPOSE(MMULT($E$20:$G$22, TRANSPOSE(Random!L55:N55)))</f>
        <v>-0.20172512099897841</v>
      </c>
      <c r="J56" s="50">
        <v>1.7344096715131916</v>
      </c>
      <c r="K56" s="50">
        <v>2.0076286832797949</v>
      </c>
      <c r="L56" s="21">
        <f t="shared" si="3"/>
        <v>-9.0366344764917735E-4</v>
      </c>
      <c r="M56" s="21">
        <f t="shared" si="4"/>
        <v>2.5307390447453226E-2</v>
      </c>
      <c r="N56" s="21">
        <f t="shared" si="5"/>
        <v>3.9111229397650529E-4</v>
      </c>
      <c r="O56" s="51">
        <f t="shared" si="6"/>
        <v>4442.5717791503175</v>
      </c>
      <c r="P56" s="52">
        <f t="shared" si="7"/>
        <v>0.28070739044745324</v>
      </c>
      <c r="Q56" s="52">
        <f t="shared" si="8"/>
        <v>7.8911122939765051E-3</v>
      </c>
      <c r="R56" s="13">
        <f t="shared" si="9"/>
        <v>6.4432118747907316E-2</v>
      </c>
      <c r="S56" s="13">
        <f t="shared" si="10"/>
        <v>-7.5921576475819305E-2</v>
      </c>
      <c r="T56" s="35">
        <f t="shared" si="11"/>
        <v>24897.393251708447</v>
      </c>
      <c r="U56" s="36">
        <f t="shared" si="15"/>
        <v>211.13949092058465</v>
      </c>
      <c r="V56" s="36">
        <f t="shared" si="12"/>
        <v>2259.6546930103177</v>
      </c>
      <c r="W56" s="36">
        <f t="shared" si="13"/>
        <v>211.13949092058465</v>
      </c>
      <c r="X56" s="37">
        <f t="shared" si="14"/>
        <v>2470.7941839309024</v>
      </c>
    </row>
    <row r="57" spans="9:24" x14ac:dyDescent="0.25">
      <c r="I57" s="50">
        <f t="array" ref="I57:K57">TRANSPOSE(MMULT($E$20:$G$22, TRANSPOSE(Random!L56:N56)))</f>
        <v>-0.71483346321704866</v>
      </c>
      <c r="J57" s="50">
        <v>0.45358151606306601</v>
      </c>
      <c r="K57" s="50">
        <v>0.56884377526539609</v>
      </c>
      <c r="L57" s="21">
        <f t="shared" si="3"/>
        <v>-5.8774968957538134E-3</v>
      </c>
      <c r="M57" s="21">
        <f t="shared" si="4"/>
        <v>5.1671260513443482E-3</v>
      </c>
      <c r="N57" s="21">
        <f t="shared" si="5"/>
        <v>9.3425773024739795E-5</v>
      </c>
      <c r="O57" s="51">
        <f t="shared" si="6"/>
        <v>4420.4551810783105</v>
      </c>
      <c r="P57" s="52">
        <f t="shared" si="7"/>
        <v>0.26056712605134436</v>
      </c>
      <c r="Q57" s="52">
        <f t="shared" si="8"/>
        <v>7.5934257730247397E-3</v>
      </c>
      <c r="R57" s="13">
        <f t="shared" si="9"/>
        <v>2.0074846129082075E-2</v>
      </c>
      <c r="S57" s="13">
        <f t="shared" si="10"/>
        <v>-0.11020871689659011</v>
      </c>
      <c r="T57" s="35">
        <f t="shared" si="11"/>
        <v>23076.421708598355</v>
      </c>
      <c r="U57" s="36">
        <f t="shared" si="15"/>
        <v>1373.2675651372992</v>
      </c>
      <c r="V57" s="36">
        <f t="shared" si="12"/>
        <v>438.68314990022554</v>
      </c>
      <c r="W57" s="36">
        <f t="shared" si="13"/>
        <v>1373.2675651372992</v>
      </c>
      <c r="X57" s="37">
        <f t="shared" si="14"/>
        <v>1811.9507150375248</v>
      </c>
    </row>
    <row r="58" spans="9:24" x14ac:dyDescent="0.25">
      <c r="I58" s="50">
        <f t="array" ref="I58:K58">TRANSPOSE(MMULT($E$20:$G$22, TRANSPOSE(Random!L57:N57)))</f>
        <v>-0.29134954605952312</v>
      </c>
      <c r="J58" s="50">
        <v>-0.13774995859820729</v>
      </c>
      <c r="K58" s="50">
        <v>1.4646037691823262</v>
      </c>
      <c r="L58" s="21">
        <f t="shared" si="3"/>
        <v>-1.7527547993925943E-3</v>
      </c>
      <c r="M58" s="21">
        <f t="shared" si="4"/>
        <v>-1.9061838324140024E-3</v>
      </c>
      <c r="N58" s="21">
        <f t="shared" si="5"/>
        <v>2.5092385851058474E-4</v>
      </c>
      <c r="O58" s="51">
        <f t="shared" si="6"/>
        <v>4438.7962180365685</v>
      </c>
      <c r="P58" s="52">
        <f t="shared" si="7"/>
        <v>0.25349381616758604</v>
      </c>
      <c r="Q58" s="52">
        <f t="shared" si="8"/>
        <v>7.7509238585105845E-3</v>
      </c>
      <c r="R58" s="13">
        <f t="shared" si="9"/>
        <v>5.0027473991550032E-2</v>
      </c>
      <c r="S58" s="13">
        <f t="shared" si="10"/>
        <v>-7.6719434092242994E-2</v>
      </c>
      <c r="T58" s="35">
        <f t="shared" si="11"/>
        <v>22480.103551482989</v>
      </c>
      <c r="U58" s="36">
        <f t="shared" si="15"/>
        <v>409.52830062466091</v>
      </c>
      <c r="V58" s="36">
        <f t="shared" si="12"/>
        <v>-157.63500721513992</v>
      </c>
      <c r="W58" s="36">
        <f t="shared" si="13"/>
        <v>409.52830062466091</v>
      </c>
      <c r="X58" s="37">
        <f t="shared" si="14"/>
        <v>251.89329340952099</v>
      </c>
    </row>
    <row r="59" spans="9:24" x14ac:dyDescent="0.25">
      <c r="I59" s="50">
        <f t="array" ref="I59:K59">TRANSPOSE(MMULT($E$20:$G$22, TRANSPOSE(Random!L58:N58)))</f>
        <v>-0.55073882311256339</v>
      </c>
      <c r="J59" s="50">
        <v>0.21400418816309383</v>
      </c>
      <c r="K59" s="50">
        <v>-0.1363655243168275</v>
      </c>
      <c r="L59" s="21">
        <f t="shared" si="3"/>
        <v>-4.2504440278991907E-3</v>
      </c>
      <c r="M59" s="21">
        <f t="shared" si="4"/>
        <v>2.2643783390122211E-3</v>
      </c>
      <c r="N59" s="21">
        <f t="shared" si="5"/>
        <v>-6.86270939581785E-6</v>
      </c>
      <c r="O59" s="51">
        <f t="shared" si="6"/>
        <v>4427.6900180899838</v>
      </c>
      <c r="P59" s="52">
        <f t="shared" si="7"/>
        <v>0.25766437833901223</v>
      </c>
      <c r="Q59" s="52">
        <f t="shared" si="8"/>
        <v>7.4931372906041818E-3</v>
      </c>
      <c r="R59" s="13">
        <f t="shared" si="9"/>
        <v>3.1340366008119881E-2</v>
      </c>
      <c r="S59" s="13">
        <f t="shared" si="10"/>
        <v>-9.7491823161386243E-2</v>
      </c>
      <c r="T59" s="35">
        <f t="shared" si="11"/>
        <v>22825.34502060157</v>
      </c>
      <c r="U59" s="36">
        <f t="shared" si="15"/>
        <v>993.10931583179627</v>
      </c>
      <c r="V59" s="36">
        <f t="shared" si="12"/>
        <v>187.6064619034405</v>
      </c>
      <c r="W59" s="36">
        <f t="shared" si="13"/>
        <v>993.10931583179627</v>
      </c>
      <c r="X59" s="37">
        <f t="shared" si="14"/>
        <v>1180.7157777352368</v>
      </c>
    </row>
    <row r="60" spans="9:24" x14ac:dyDescent="0.25">
      <c r="I60" s="50">
        <f t="array" ref="I60:K60">TRANSPOSE(MMULT($E$20:$G$22, TRANSPOSE(Random!L59:N59)))</f>
        <v>1.143046157948113</v>
      </c>
      <c r="J60" s="50">
        <v>-1.3235752616957805</v>
      </c>
      <c r="K60" s="50">
        <v>-0.81012329653254067</v>
      </c>
      <c r="L60" s="21">
        <f t="shared" si="3"/>
        <v>1.2392222446390544E-2</v>
      </c>
      <c r="M60" s="21">
        <f t="shared" si="4"/>
        <v>-1.8022664460521039E-2</v>
      </c>
      <c r="N60" s="21">
        <f t="shared" si="5"/>
        <v>-1.0622523903530589E-4</v>
      </c>
      <c r="O60" s="51">
        <f t="shared" si="6"/>
        <v>4501.693132407896</v>
      </c>
      <c r="P60" s="52">
        <f t="shared" si="7"/>
        <v>0.23737733553947898</v>
      </c>
      <c r="Q60" s="52">
        <f t="shared" si="8"/>
        <v>7.3937747609646937E-3</v>
      </c>
      <c r="R60" s="13">
        <f t="shared" si="9"/>
        <v>0.1628884319636548</v>
      </c>
      <c r="S60" s="13">
        <f t="shared" si="10"/>
        <v>4.4199764193915303E-2</v>
      </c>
      <c r="T60" s="35">
        <f t="shared" si="11"/>
        <v>20923.740054081056</v>
      </c>
      <c r="U60" s="36">
        <f t="shared" si="15"/>
        <v>-2895.4225663461257</v>
      </c>
      <c r="V60" s="36">
        <f t="shared" si="12"/>
        <v>-1713.9985046170732</v>
      </c>
      <c r="W60" s="36">
        <f t="shared" si="13"/>
        <v>-2895.4225663461257</v>
      </c>
      <c r="X60" s="37">
        <f t="shared" si="14"/>
        <v>-4609.4210709631989</v>
      </c>
    </row>
    <row r="61" spans="9:24" x14ac:dyDescent="0.25">
      <c r="I61" s="50">
        <f t="array" ref="I61:K61">TRANSPOSE(MMULT($E$20:$G$22, TRANSPOSE(Random!L60:N60)))</f>
        <v>-0.4899975998250849</v>
      </c>
      <c r="J61" s="50">
        <v>0.93841573612722429</v>
      </c>
      <c r="K61" s="50">
        <v>-1.0905842313333389</v>
      </c>
      <c r="L61" s="21">
        <f t="shared" si="3"/>
        <v>-3.6586543783583307E-3</v>
      </c>
      <c r="M61" s="21">
        <f t="shared" si="4"/>
        <v>1.1534156579275322E-2</v>
      </c>
      <c r="N61" s="21">
        <f t="shared" si="5"/>
        <v>-1.5344174449390265E-4</v>
      </c>
      <c r="O61" s="51">
        <f t="shared" si="6"/>
        <v>4430.3214640277356</v>
      </c>
      <c r="P61" s="52">
        <f t="shared" si="7"/>
        <v>0.26693415657927533</v>
      </c>
      <c r="Q61" s="52">
        <f t="shared" si="8"/>
        <v>7.3465582555060967E-3</v>
      </c>
      <c r="R61" s="13">
        <f t="shared" si="9"/>
        <v>3.8983444459193807E-2</v>
      </c>
      <c r="S61" s="13">
        <f t="shared" si="10"/>
        <v>-9.4483633830443864E-2</v>
      </c>
      <c r="T61" s="35">
        <f t="shared" si="11"/>
        <v>23641.619903867788</v>
      </c>
      <c r="U61" s="36">
        <f t="shared" si="15"/>
        <v>854.83862926016445</v>
      </c>
      <c r="V61" s="36">
        <f t="shared" si="12"/>
        <v>1003.8813451696587</v>
      </c>
      <c r="W61" s="36">
        <f t="shared" si="13"/>
        <v>854.83862926016445</v>
      </c>
      <c r="X61" s="37">
        <f t="shared" si="14"/>
        <v>1858.7199744298232</v>
      </c>
    </row>
    <row r="62" spans="9:24" x14ac:dyDescent="0.25">
      <c r="I62" s="50">
        <f t="array" ref="I62:K62">TRANSPOSE(MMULT($E$20:$G$22, TRANSPOSE(Random!L61:N61)))</f>
        <v>-1.6674976152266707</v>
      </c>
      <c r="J62" s="50">
        <v>2.1037977586035113</v>
      </c>
      <c r="K62" s="50">
        <v>-0.14189032678566182</v>
      </c>
      <c r="L62" s="21">
        <f t="shared" si="3"/>
        <v>-1.6826800901084071E-2</v>
      </c>
      <c r="M62" s="21">
        <f t="shared" si="4"/>
        <v>3.4454875843495138E-2</v>
      </c>
      <c r="N62" s="21">
        <f t="shared" si="5"/>
        <v>-7.6371379581826923E-6</v>
      </c>
      <c r="O62" s="51">
        <f t="shared" si="6"/>
        <v>4371.7681153812482</v>
      </c>
      <c r="P62" s="52">
        <f t="shared" si="7"/>
        <v>0.28985487584349517</v>
      </c>
      <c r="Q62" s="52">
        <f t="shared" si="8"/>
        <v>7.4923628620418171E-3</v>
      </c>
      <c r="R62" s="13">
        <f t="shared" si="9"/>
        <v>-4.4642396205908388E-2</v>
      </c>
      <c r="S62" s="13">
        <f t="shared" si="10"/>
        <v>-0.18956983412765599</v>
      </c>
      <c r="T62" s="35">
        <f t="shared" si="11"/>
        <v>25511.087182495838</v>
      </c>
      <c r="U62" s="36">
        <f t="shared" si="15"/>
        <v>3931.5545907265914</v>
      </c>
      <c r="V62" s="36">
        <f t="shared" si="12"/>
        <v>2873.3486237977086</v>
      </c>
      <c r="W62" s="36">
        <f t="shared" si="13"/>
        <v>3931.5545907265914</v>
      </c>
      <c r="X62" s="37">
        <f t="shared" si="14"/>
        <v>6804.9032145243</v>
      </c>
    </row>
    <row r="63" spans="9:24" x14ac:dyDescent="0.25">
      <c r="I63" s="50">
        <f t="array" ref="I63:K63">TRANSPOSE(MMULT($E$20:$G$22, TRANSPOSE(Random!L62:N62)))</f>
        <v>-0.86391744473580812</v>
      </c>
      <c r="J63" s="50">
        <v>1.045573794748373</v>
      </c>
      <c r="K63" s="50">
        <v>-1.65883289175959</v>
      </c>
      <c r="L63" s="21">
        <f t="shared" si="3"/>
        <v>-7.4000557084803248E-3</v>
      </c>
      <c r="M63" s="21">
        <f t="shared" si="4"/>
        <v>1.3085470131994834E-2</v>
      </c>
      <c r="N63" s="21">
        <f t="shared" si="5"/>
        <v>-2.7094887870081949E-4</v>
      </c>
      <c r="O63" s="51">
        <f t="shared" si="6"/>
        <v>4413.6849862872286</v>
      </c>
      <c r="P63" s="52">
        <f t="shared" si="7"/>
        <v>0.26848547013199486</v>
      </c>
      <c r="Q63" s="52">
        <f t="shared" si="8"/>
        <v>7.2290511212991801E-3</v>
      </c>
      <c r="R63" s="13">
        <f t="shared" si="9"/>
        <v>1.1287365278911896E-2</v>
      </c>
      <c r="S63" s="13">
        <f t="shared" si="10"/>
        <v>-0.12295536978708553</v>
      </c>
      <c r="T63" s="35">
        <f t="shared" si="11"/>
        <v>23745.295976897229</v>
      </c>
      <c r="U63" s="36">
        <f t="shared" si="15"/>
        <v>1729.0109488627641</v>
      </c>
      <c r="V63" s="36">
        <f t="shared" si="12"/>
        <v>1107.5574181990996</v>
      </c>
      <c r="W63" s="36">
        <f t="shared" si="13"/>
        <v>1729.0109488627641</v>
      </c>
      <c r="X63" s="37">
        <f t="shared" si="14"/>
        <v>2836.5683670618637</v>
      </c>
    </row>
    <row r="64" spans="9:24" x14ac:dyDescent="0.25">
      <c r="I64" s="50">
        <f t="array" ref="I64:K64">TRANSPOSE(MMULT($E$20:$G$22, TRANSPOSE(Random!L63:N63)))</f>
        <v>0.5645796383545657</v>
      </c>
      <c r="J64" s="50">
        <v>4.8898181015179953E-2</v>
      </c>
      <c r="K64" s="50">
        <v>0.19255715499354389</v>
      </c>
      <c r="L64" s="21">
        <f t="shared" si="3"/>
        <v>6.3765266155063121E-3</v>
      </c>
      <c r="M64" s="21">
        <f t="shared" si="4"/>
        <v>3.0364136495441511E-4</v>
      </c>
      <c r="N64" s="21">
        <f t="shared" si="5"/>
        <v>3.9152258283523394E-5</v>
      </c>
      <c r="O64" s="51">
        <f t="shared" si="6"/>
        <v>4474.9437994832442</v>
      </c>
      <c r="P64" s="52">
        <f t="shared" si="7"/>
        <v>0.25570364136495444</v>
      </c>
      <c r="Q64" s="52">
        <f t="shared" si="8"/>
        <v>7.5391522582835234E-3</v>
      </c>
      <c r="R64" s="13">
        <f t="shared" si="9"/>
        <v>0.11371847967992969</v>
      </c>
      <c r="S64" s="13">
        <f t="shared" si="10"/>
        <v>-1.4133341002547525E-2</v>
      </c>
      <c r="T64" s="35">
        <f t="shared" si="11"/>
        <v>22638.726665615424</v>
      </c>
      <c r="U64" s="36">
        <f t="shared" si="15"/>
        <v>-1489.8650453794107</v>
      </c>
      <c r="V64" s="36">
        <f t="shared" si="12"/>
        <v>0.98810691729522659</v>
      </c>
      <c r="W64" s="36">
        <f t="shared" si="13"/>
        <v>-1489.8650453794107</v>
      </c>
      <c r="X64" s="37">
        <f t="shared" si="14"/>
        <v>-1488.8769384621155</v>
      </c>
    </row>
    <row r="65" spans="9:24" x14ac:dyDescent="0.25">
      <c r="I65" s="50">
        <f t="array" ref="I65:K65">TRANSPOSE(MMULT($E$20:$G$22, TRANSPOSE(Random!L64:N64)))</f>
        <v>-0.86975928337082975</v>
      </c>
      <c r="J65" s="50">
        <v>0.64958508990900277</v>
      </c>
      <c r="K65" s="50">
        <v>-0.61691484426828735</v>
      </c>
      <c r="L65" s="21">
        <f t="shared" si="3"/>
        <v>-7.4607236849958862E-3</v>
      </c>
      <c r="M65" s="21">
        <f t="shared" si="4"/>
        <v>7.6376203632371551E-3</v>
      </c>
      <c r="N65" s="21">
        <f t="shared" si="5"/>
        <v>-7.6242774409224904E-5</v>
      </c>
      <c r="O65" s="51">
        <f t="shared" si="6"/>
        <v>4413.4152206695344</v>
      </c>
      <c r="P65" s="52">
        <f t="shared" si="7"/>
        <v>0.26303762036323719</v>
      </c>
      <c r="Q65" s="52">
        <f t="shared" si="8"/>
        <v>7.4237572255907748E-3</v>
      </c>
      <c r="R65" s="13">
        <f t="shared" si="9"/>
        <v>8.6743784420223041E-3</v>
      </c>
      <c r="S65" s="13">
        <f t="shared" si="10"/>
        <v>-0.12284443173959629</v>
      </c>
      <c r="T65" s="35">
        <f t="shared" si="11"/>
        <v>23272.02454570281</v>
      </c>
      <c r="U65" s="36">
        <f t="shared" si="15"/>
        <v>1743.1859226430824</v>
      </c>
      <c r="V65" s="36">
        <f t="shared" si="12"/>
        <v>634.28598700468137</v>
      </c>
      <c r="W65" s="36">
        <f t="shared" si="13"/>
        <v>1743.1859226430824</v>
      </c>
      <c r="X65" s="37">
        <f t="shared" si="14"/>
        <v>2377.4719096477638</v>
      </c>
    </row>
    <row r="66" spans="9:24" x14ac:dyDescent="0.25">
      <c r="I66" s="50">
        <f t="array" ref="I66:K66">TRANSPOSE(MMULT($E$20:$G$22, TRANSPOSE(Random!L65:N65)))</f>
        <v>1.5896926279938688</v>
      </c>
      <c r="J66" s="50">
        <v>-1.9258413935368011</v>
      </c>
      <c r="K66" s="50">
        <v>0.886691634536937</v>
      </c>
      <c r="L66" s="21">
        <f t="shared" si="3"/>
        <v>1.77808659485615E-2</v>
      </c>
      <c r="M66" s="21">
        <f t="shared" si="4"/>
        <v>-3.0286744837769938E-2</v>
      </c>
      <c r="N66" s="21">
        <f t="shared" si="5"/>
        <v>1.4302275485017903E-4</v>
      </c>
      <c r="O66" s="51">
        <f t="shared" si="6"/>
        <v>4525.6542207182138</v>
      </c>
      <c r="P66" s="52">
        <f t="shared" si="7"/>
        <v>0.22511325516223007</v>
      </c>
      <c r="Q66" s="52">
        <f t="shared" si="8"/>
        <v>7.6430227548501791E-3</v>
      </c>
      <c r="R66" s="13">
        <f t="shared" si="9"/>
        <v>0.21318059171406337</v>
      </c>
      <c r="S66" s="13">
        <f t="shared" si="10"/>
        <v>0.10062396413294833</v>
      </c>
      <c r="T66" s="35">
        <f t="shared" si="11"/>
        <v>19720.957383948327</v>
      </c>
      <c r="U66" s="36">
        <f t="shared" si="15"/>
        <v>-4154.4703332560894</v>
      </c>
      <c r="V66" s="36">
        <f t="shared" si="12"/>
        <v>-2916.7811747498017</v>
      </c>
      <c r="W66" s="36">
        <f t="shared" si="13"/>
        <v>-4154.4703332560894</v>
      </c>
      <c r="X66" s="37">
        <f t="shared" si="14"/>
        <v>-7071.2515080058911</v>
      </c>
    </row>
    <row r="67" spans="9:24" x14ac:dyDescent="0.25">
      <c r="I67" s="50">
        <f t="array" ref="I67:K67">TRANSPOSE(MMULT($E$20:$G$22, TRANSPOSE(Random!L66:N66)))</f>
        <v>-0.86628221988081466</v>
      </c>
      <c r="J67" s="50">
        <v>0.55949372136222753</v>
      </c>
      <c r="K67" s="50">
        <v>5.1458105904945081E-2</v>
      </c>
      <c r="L67" s="21">
        <f t="shared" ref="L67:L130" si="16">E$8 + E$9 * _xlfn.T.INV(_xlfn.NORM.DIST(I67, 0, 1, 1),  E$10)</f>
        <v>-7.4246042873968134E-3</v>
      </c>
      <c r="M67" s="21">
        <f t="shared" ref="M67:M130" si="17">F$8 + F$9 * _xlfn.T.INV(_xlfn.NORM.DIST(J67, 0, 1, 1),  F$10)</f>
        <v>6.4883400387329739E-3</v>
      </c>
      <c r="N67" s="21">
        <f t="shared" ref="N67:N130" si="18">G$8 + G$9 * _xlfn.T.INV(_xlfn.NORM.DIST(K67, 0, 1, 1),  G$10)</f>
        <v>1.9385465549198165E-5</v>
      </c>
      <c r="O67" s="51">
        <f t="shared" ref="O67:O130" si="19">$B$3 * (1 + L67)</f>
        <v>4413.5758288217048</v>
      </c>
      <c r="P67" s="52">
        <f t="shared" ref="P67:P130" si="20">$B$6+M67</f>
        <v>0.26188834003873301</v>
      </c>
      <c r="Q67" s="52">
        <f t="shared" ref="Q67:Q130" si="21">$B$5+N67</f>
        <v>7.5193854655491981E-3</v>
      </c>
      <c r="R67" s="13">
        <f t="shared" ref="R67:R130" si="22">(LN(O67/$B$4) + ((Q67 - $B$8) + 0.5*P67^2)*$B$7) / (P67 * SQRT($B$7))</f>
        <v>8.5970253180067124E-3</v>
      </c>
      <c r="S67" s="13">
        <f t="shared" ref="S67:S130" si="23">R67 - P67*SQRT($B$7)</f>
        <v>-0.12234714470135979</v>
      </c>
      <c r="T67" s="35">
        <f t="shared" ref="T67:T130" si="24">($B$3*EXP(-$B$8*$B$7)*_xlfn.NORM.DIST(R67, 0, 1, 1) - $B$4*EXP(-Q67*$B$7)*_xlfn.NORM.DIST(S67, 0, 1, 1)) * $B$2</f>
        <v>23175.54423266654</v>
      </c>
      <c r="U67" s="36">
        <f t="shared" si="15"/>
        <v>1734.7466842946887</v>
      </c>
      <c r="V67" s="36">
        <f t="shared" ref="V67:V130" si="25">T67-$B$13</f>
        <v>537.8056739684107</v>
      </c>
      <c r="W67" s="36">
        <f t="shared" ref="W67:W130" si="26">U67-$B$19</f>
        <v>1734.7466842946887</v>
      </c>
      <c r="X67" s="37">
        <f t="shared" ref="X67:X130" si="27">V67+W67</f>
        <v>2272.5523582630994</v>
      </c>
    </row>
    <row r="68" spans="9:24" x14ac:dyDescent="0.25">
      <c r="I68" s="50">
        <f t="array" ref="I68:K68">TRANSPOSE(MMULT($E$20:$G$22, TRANSPOSE(Random!L67:N67)))</f>
        <v>-2.2065046220806788</v>
      </c>
      <c r="J68" s="50">
        <v>0.97032278912668879</v>
      </c>
      <c r="K68" s="50">
        <v>-0.4275069024944978</v>
      </c>
      <c r="L68" s="21">
        <f t="shared" si="16"/>
        <v>-2.5143337970336861E-2</v>
      </c>
      <c r="M68" s="21">
        <f t="shared" si="17"/>
        <v>1.1989142379719823E-2</v>
      </c>
      <c r="N68" s="21">
        <f t="shared" si="18"/>
        <v>-4.8246607156021442E-5</v>
      </c>
      <c r="O68" s="51">
        <f t="shared" si="19"/>
        <v>4334.7878848144801</v>
      </c>
      <c r="P68" s="52">
        <f t="shared" si="20"/>
        <v>0.26738914237971984</v>
      </c>
      <c r="Q68" s="52">
        <f t="shared" si="21"/>
        <v>7.451753392843978E-3</v>
      </c>
      <c r="R68" s="13">
        <f t="shared" si="22"/>
        <v>-0.1237131352191915</v>
      </c>
      <c r="S68" s="13">
        <f t="shared" si="23"/>
        <v>-0.25740770640905142</v>
      </c>
      <c r="T68" s="35">
        <f t="shared" si="24"/>
        <v>23270.94978153814</v>
      </c>
      <c r="U68" s="36">
        <f t="shared" ref="U68:U131" si="28">$B$17*O68+$B$18</f>
        <v>5874.6999150087358</v>
      </c>
      <c r="V68" s="36">
        <f t="shared" si="25"/>
        <v>633.21122284001103</v>
      </c>
      <c r="W68" s="36">
        <f t="shared" si="26"/>
        <v>5874.6999150087358</v>
      </c>
      <c r="X68" s="37">
        <f t="shared" si="27"/>
        <v>6507.9111378487469</v>
      </c>
    </row>
    <row r="69" spans="9:24" x14ac:dyDescent="0.25">
      <c r="I69" s="50">
        <f t="array" ref="I69:K69">TRANSPOSE(MMULT($E$20:$G$22, TRANSPOSE(Random!L68:N68)))</f>
        <v>-0.72113361512185292</v>
      </c>
      <c r="J69" s="50">
        <v>0.81537028974858716</v>
      </c>
      <c r="K69" s="50">
        <v>-0.1108304569652756</v>
      </c>
      <c r="L69" s="21">
        <f t="shared" si="16"/>
        <v>-5.9409078174122651E-3</v>
      </c>
      <c r="M69" s="21">
        <f t="shared" si="17"/>
        <v>9.8289911170333713E-3</v>
      </c>
      <c r="N69" s="21">
        <f t="shared" si="18"/>
        <v>-3.2863676182958208E-6</v>
      </c>
      <c r="O69" s="51">
        <f t="shared" si="19"/>
        <v>4420.1732187081725</v>
      </c>
      <c r="P69" s="52">
        <f t="shared" si="20"/>
        <v>0.26522899111703341</v>
      </c>
      <c r="Q69" s="52">
        <f t="shared" si="21"/>
        <v>7.4967136323817038E-3</v>
      </c>
      <c r="R69" s="13">
        <f t="shared" si="22"/>
        <v>2.1369122549881936E-2</v>
      </c>
      <c r="S69" s="13">
        <f t="shared" si="23"/>
        <v>-0.11124537300863477</v>
      </c>
      <c r="T69" s="35">
        <f t="shared" si="24"/>
        <v>23483.836722595879</v>
      </c>
      <c r="U69" s="36">
        <f t="shared" si="28"/>
        <v>1388.0834235773364</v>
      </c>
      <c r="V69" s="36">
        <f t="shared" si="25"/>
        <v>846.09816389775006</v>
      </c>
      <c r="W69" s="36">
        <f t="shared" si="26"/>
        <v>1388.0834235773364</v>
      </c>
      <c r="X69" s="37">
        <f t="shared" si="27"/>
        <v>2234.1815874750864</v>
      </c>
    </row>
    <row r="70" spans="9:24" x14ac:dyDescent="0.25">
      <c r="I70" s="50">
        <f t="array" ref="I70:K70">TRANSPOSE(MMULT($E$20:$G$22, TRANSPOSE(Random!L69:N69)))</f>
        <v>6.6699392347911113E-2</v>
      </c>
      <c r="J70" s="50">
        <v>-1.7893229273311402</v>
      </c>
      <c r="K70" s="50">
        <v>-1.684844785988497</v>
      </c>
      <c r="L70" s="21">
        <f t="shared" si="16"/>
        <v>1.6221116679150703E-3</v>
      </c>
      <c r="M70" s="21">
        <f t="shared" si="17"/>
        <v>-2.7067405354094021E-2</v>
      </c>
      <c r="N70" s="21">
        <f t="shared" si="18"/>
        <v>-2.7732120298004518E-4</v>
      </c>
      <c r="O70" s="51">
        <f t="shared" si="19"/>
        <v>4453.8028655214348</v>
      </c>
      <c r="P70" s="52">
        <f t="shared" si="20"/>
        <v>0.228332594645906</v>
      </c>
      <c r="Q70" s="52">
        <f t="shared" si="21"/>
        <v>7.222678797019955E-3</v>
      </c>
      <c r="R70" s="13">
        <f t="shared" si="22"/>
        <v>7.0672686041726704E-2</v>
      </c>
      <c r="S70" s="13">
        <f t="shared" si="23"/>
        <v>-4.3493611281226294E-2</v>
      </c>
      <c r="T70" s="35">
        <f t="shared" si="24"/>
        <v>20224.593281975875</v>
      </c>
      <c r="U70" s="36">
        <f t="shared" si="28"/>
        <v>-379.00374599738279</v>
      </c>
      <c r="V70" s="36">
        <f t="shared" si="25"/>
        <v>-2413.1452767222545</v>
      </c>
      <c r="W70" s="36">
        <f t="shared" si="26"/>
        <v>-379.00374599738279</v>
      </c>
      <c r="X70" s="37">
        <f t="shared" si="27"/>
        <v>-2792.1490227196373</v>
      </c>
    </row>
    <row r="71" spans="9:24" x14ac:dyDescent="0.25">
      <c r="I71" s="50">
        <f t="array" ref="I71:K71">TRANSPOSE(MMULT($E$20:$G$22, TRANSPOSE(Random!L70:N70)))</f>
        <v>-0.42561803718559915</v>
      </c>
      <c r="J71" s="50">
        <v>-0.37153849734468275</v>
      </c>
      <c r="K71" s="50">
        <v>0.3840127819987017</v>
      </c>
      <c r="L71" s="21">
        <f t="shared" si="16"/>
        <v>-3.0365129816777798E-3</v>
      </c>
      <c r="M71" s="21">
        <f t="shared" si="17"/>
        <v>-4.7114419071107912E-3</v>
      </c>
      <c r="N71" s="21">
        <f t="shared" si="18"/>
        <v>6.6363611454173943E-5</v>
      </c>
      <c r="O71" s="51">
        <f t="shared" si="19"/>
        <v>4433.0878717408013</v>
      </c>
      <c r="P71" s="52">
        <f t="shared" si="20"/>
        <v>0.2506885580928892</v>
      </c>
      <c r="Q71" s="52">
        <f t="shared" si="21"/>
        <v>7.5663636114541733E-3</v>
      </c>
      <c r="R71" s="13">
        <f t="shared" si="22"/>
        <v>3.8542265696465482E-2</v>
      </c>
      <c r="S71" s="13">
        <f t="shared" si="23"/>
        <v>-8.6802013349979112E-2</v>
      </c>
      <c r="T71" s="35">
        <f t="shared" si="24"/>
        <v>22217.658748143229</v>
      </c>
      <c r="U71" s="36">
        <f t="shared" si="28"/>
        <v>709.47630646458128</v>
      </c>
      <c r="V71" s="36">
        <f t="shared" si="25"/>
        <v>-420.07981055490018</v>
      </c>
      <c r="W71" s="36">
        <f t="shared" si="26"/>
        <v>709.47630646458128</v>
      </c>
      <c r="X71" s="37">
        <f t="shared" si="27"/>
        <v>289.39649590968111</v>
      </c>
    </row>
    <row r="72" spans="9:24" x14ac:dyDescent="0.25">
      <c r="I72" s="50">
        <f t="array" ref="I72:K72">TRANSPOSE(MMULT($E$20:$G$22, TRANSPOSE(Random!L71:N71)))</f>
        <v>0.39140135421370997</v>
      </c>
      <c r="J72" s="50">
        <v>6.0702603351665774E-2</v>
      </c>
      <c r="K72" s="50">
        <v>-1.3960968981815021</v>
      </c>
      <c r="L72" s="21">
        <f t="shared" si="16"/>
        <v>4.6982612927292259E-3</v>
      </c>
      <c r="M72" s="21">
        <f t="shared" si="17"/>
        <v>4.4334608384655346E-4</v>
      </c>
      <c r="N72" s="21">
        <f t="shared" si="18"/>
        <v>-2.1203973310812514E-4</v>
      </c>
      <c r="O72" s="51">
        <f t="shared" si="19"/>
        <v>4467.4812416816376</v>
      </c>
      <c r="P72" s="52">
        <f t="shared" si="20"/>
        <v>0.25584334608384657</v>
      </c>
      <c r="Q72" s="52">
        <f t="shared" si="21"/>
        <v>7.2879602668918745E-3</v>
      </c>
      <c r="R72" s="13">
        <f t="shared" si="22"/>
        <v>0.10018807517084616</v>
      </c>
      <c r="S72" s="13">
        <f t="shared" si="23"/>
        <v>-2.7733597871077126E-2</v>
      </c>
      <c r="T72" s="35">
        <f t="shared" si="24"/>
        <v>22650.600804918438</v>
      </c>
      <c r="U72" s="36">
        <f t="shared" si="28"/>
        <v>-1097.7410894945206</v>
      </c>
      <c r="V72" s="36">
        <f t="shared" si="25"/>
        <v>12.862246220309316</v>
      </c>
      <c r="W72" s="36">
        <f t="shared" si="26"/>
        <v>-1097.7410894945206</v>
      </c>
      <c r="X72" s="37">
        <f t="shared" si="27"/>
        <v>-1084.8788432742112</v>
      </c>
    </row>
    <row r="73" spans="9:24" x14ac:dyDescent="0.25">
      <c r="I73" s="50">
        <f t="array" ref="I73:K73">TRANSPOSE(MMULT($E$20:$G$22, TRANSPOSE(Random!L72:N72)))</f>
        <v>-1.4042420502615958</v>
      </c>
      <c r="J73" s="50">
        <v>1.3483802213920781</v>
      </c>
      <c r="K73" s="50">
        <v>0.32346468306447601</v>
      </c>
      <c r="L73" s="21">
        <f t="shared" si="16"/>
        <v>-1.3447211245626808E-2</v>
      </c>
      <c r="M73" s="21">
        <f t="shared" si="17"/>
        <v>1.7894828644028533E-2</v>
      </c>
      <c r="N73" s="21">
        <f t="shared" si="18"/>
        <v>5.768792656863988E-5</v>
      </c>
      <c r="O73" s="51">
        <f t="shared" si="19"/>
        <v>4386.7957649473083</v>
      </c>
      <c r="P73" s="52">
        <f t="shared" si="20"/>
        <v>0.27329482864402854</v>
      </c>
      <c r="Q73" s="52">
        <f t="shared" si="21"/>
        <v>7.55768792656864E-3</v>
      </c>
      <c r="R73" s="13">
        <f t="shared" si="22"/>
        <v>-3.0646492031057709E-2</v>
      </c>
      <c r="S73" s="13">
        <f t="shared" si="23"/>
        <v>-0.16729390635307198</v>
      </c>
      <c r="T73" s="35">
        <f t="shared" si="24"/>
        <v>24106.114152916212</v>
      </c>
      <c r="U73" s="36">
        <f t="shared" si="28"/>
        <v>3141.9189788956428</v>
      </c>
      <c r="V73" s="36">
        <f t="shared" si="25"/>
        <v>1468.3755942180833</v>
      </c>
      <c r="W73" s="36">
        <f t="shared" si="26"/>
        <v>3141.9189788956428</v>
      </c>
      <c r="X73" s="37">
        <f t="shared" si="27"/>
        <v>4610.2945731137261</v>
      </c>
    </row>
    <row r="74" spans="9:24" x14ac:dyDescent="0.25">
      <c r="I74" s="50">
        <f t="array" ref="I74:K74">TRANSPOSE(MMULT($E$20:$G$22, TRANSPOSE(Random!L73:N73)))</f>
        <v>0.35949300624061864</v>
      </c>
      <c r="J74" s="50">
        <v>-0.99036505447461431</v>
      </c>
      <c r="K74" s="50">
        <v>-0.45962629744813599</v>
      </c>
      <c r="L74" s="21">
        <f t="shared" si="16"/>
        <v>4.3927334332646345E-3</v>
      </c>
      <c r="M74" s="21">
        <f t="shared" si="17"/>
        <v>-1.2827468087923679E-2</v>
      </c>
      <c r="N74" s="21">
        <f t="shared" si="18"/>
        <v>-5.2917253317495393E-5</v>
      </c>
      <c r="O74" s="51">
        <f t="shared" si="19"/>
        <v>4466.1226845570209</v>
      </c>
      <c r="P74" s="52">
        <f t="shared" si="20"/>
        <v>0.24257253191207634</v>
      </c>
      <c r="Q74" s="52">
        <f t="shared" si="21"/>
        <v>7.4470827466825047E-3</v>
      </c>
      <c r="R74" s="13">
        <f t="shared" si="22"/>
        <v>9.6672638820591031E-2</v>
      </c>
      <c r="S74" s="13">
        <f t="shared" si="23"/>
        <v>-2.4613627135447139E-2</v>
      </c>
      <c r="T74" s="35">
        <f t="shared" si="24"/>
        <v>21485.369630930199</v>
      </c>
      <c r="U74" s="36">
        <f t="shared" si="28"/>
        <v>-1026.3550033611828</v>
      </c>
      <c r="V74" s="36">
        <f t="shared" si="25"/>
        <v>-1152.3689277679296</v>
      </c>
      <c r="W74" s="36">
        <f t="shared" si="26"/>
        <v>-1026.3550033611828</v>
      </c>
      <c r="X74" s="37">
        <f t="shared" si="27"/>
        <v>-2178.7239311291123</v>
      </c>
    </row>
    <row r="75" spans="9:24" x14ac:dyDescent="0.25">
      <c r="I75" s="50">
        <f t="array" ref="I75:K75">TRANSPOSE(MMULT($E$20:$G$22, TRANSPOSE(Random!L74:N74)))</f>
        <v>-1.5493932763250755</v>
      </c>
      <c r="J75" s="50">
        <v>1.0085167284958791</v>
      </c>
      <c r="K75" s="50">
        <v>0.1418032697505788</v>
      </c>
      <c r="L75" s="21">
        <f t="shared" si="16"/>
        <v>-1.5266529429200024E-2</v>
      </c>
      <c r="M75" s="21">
        <f t="shared" si="17"/>
        <v>1.2541371926296861E-2</v>
      </c>
      <c r="N75" s="21">
        <f t="shared" si="18"/>
        <v>3.2024932979825114E-5</v>
      </c>
      <c r="O75" s="51">
        <f t="shared" si="19"/>
        <v>4378.7060029054137</v>
      </c>
      <c r="P75" s="52">
        <f t="shared" si="20"/>
        <v>0.26794137192629686</v>
      </c>
      <c r="Q75" s="52">
        <f t="shared" si="21"/>
        <v>7.5320249329798245E-3</v>
      </c>
      <c r="R75" s="13">
        <f t="shared" si="22"/>
        <v>-4.7787947420434532E-2</v>
      </c>
      <c r="S75" s="13">
        <f t="shared" si="23"/>
        <v>-0.18175863338358295</v>
      </c>
      <c r="T75" s="35">
        <f t="shared" si="24"/>
        <v>23593.594125723983</v>
      </c>
      <c r="U75" s="36">
        <f t="shared" si="28"/>
        <v>3566.9997056877764</v>
      </c>
      <c r="V75" s="36">
        <f t="shared" si="25"/>
        <v>955.85556702585382</v>
      </c>
      <c r="W75" s="36">
        <f t="shared" si="26"/>
        <v>3566.9997056877764</v>
      </c>
      <c r="X75" s="37">
        <f t="shared" si="27"/>
        <v>4522.8552727136303</v>
      </c>
    </row>
    <row r="76" spans="9:24" x14ac:dyDescent="0.25">
      <c r="I76" s="50">
        <f t="array" ref="I76:K76">TRANSPOSE(MMULT($E$20:$G$22, TRANSPOSE(Random!L75:N75)))</f>
        <v>0.65768846488239363</v>
      </c>
      <c r="J76" s="50">
        <v>-1.3676629123529627</v>
      </c>
      <c r="K76" s="50">
        <v>-0.77206440132360699</v>
      </c>
      <c r="L76" s="21">
        <f t="shared" si="16"/>
        <v>7.2962223760763703E-3</v>
      </c>
      <c r="M76" s="21">
        <f t="shared" si="17"/>
        <v>-1.8776198179880292E-2</v>
      </c>
      <c r="N76" s="21">
        <f t="shared" si="18"/>
        <v>-1.0018071022711121E-4</v>
      </c>
      <c r="O76" s="51">
        <f t="shared" si="19"/>
        <v>4479.0333094552379</v>
      </c>
      <c r="P76" s="52">
        <f t="shared" si="20"/>
        <v>0.23662380182011972</v>
      </c>
      <c r="Q76" s="52">
        <f t="shared" si="21"/>
        <v>7.3998192897728882E-3</v>
      </c>
      <c r="R76" s="13">
        <f t="shared" si="22"/>
        <v>0.12038976107816701</v>
      </c>
      <c r="S76" s="13">
        <f t="shared" si="23"/>
        <v>2.077860168107154E-3</v>
      </c>
      <c r="T76" s="35">
        <f t="shared" si="24"/>
        <v>20930.681576662573</v>
      </c>
      <c r="U76" s="36">
        <f t="shared" si="28"/>
        <v>-1704.7504600697721</v>
      </c>
      <c r="V76" s="36">
        <f t="shared" si="25"/>
        <v>-1707.0569820355558</v>
      </c>
      <c r="W76" s="36">
        <f t="shared" si="26"/>
        <v>-1704.7504600697721</v>
      </c>
      <c r="X76" s="37">
        <f t="shared" si="27"/>
        <v>-3411.8074421053279</v>
      </c>
    </row>
    <row r="77" spans="9:24" x14ac:dyDescent="0.25">
      <c r="I77" s="50">
        <f t="array" ref="I77:K77">TRANSPOSE(MMULT($E$20:$G$22, TRANSPOSE(Random!L76:N76)))</f>
        <v>1.5421246983886772</v>
      </c>
      <c r="J77" s="50">
        <v>-1.5816066207871595</v>
      </c>
      <c r="K77" s="50">
        <v>0.47627535884053318</v>
      </c>
      <c r="L77" s="21">
        <f t="shared" si="16"/>
        <v>1.7163472239425739E-2</v>
      </c>
      <c r="M77" s="21">
        <f t="shared" si="17"/>
        <v>-2.2711858523515694E-2</v>
      </c>
      <c r="N77" s="21">
        <f t="shared" si="18"/>
        <v>7.9749377621812941E-5</v>
      </c>
      <c r="O77" s="51">
        <f t="shared" si="19"/>
        <v>4522.9089240251087</v>
      </c>
      <c r="P77" s="52">
        <f t="shared" si="20"/>
        <v>0.23268814147648431</v>
      </c>
      <c r="Q77" s="52">
        <f t="shared" si="21"/>
        <v>7.5797493776218125E-3</v>
      </c>
      <c r="R77" s="13">
        <f t="shared" si="22"/>
        <v>0.20461509044361775</v>
      </c>
      <c r="S77" s="13">
        <f t="shared" si="23"/>
        <v>8.8271019705375597E-2</v>
      </c>
      <c r="T77" s="35">
        <f t="shared" si="24"/>
        <v>20412.015160236479</v>
      </c>
      <c r="U77" s="36">
        <f t="shared" si="28"/>
        <v>-4010.2172999132308</v>
      </c>
      <c r="V77" s="36">
        <f t="shared" si="25"/>
        <v>-2225.7233984616505</v>
      </c>
      <c r="W77" s="36">
        <f t="shared" si="26"/>
        <v>-4010.2172999132308</v>
      </c>
      <c r="X77" s="37">
        <f t="shared" si="27"/>
        <v>-6235.9406983748813</v>
      </c>
    </row>
    <row r="78" spans="9:24" x14ac:dyDescent="0.25">
      <c r="I78" s="50">
        <f t="array" ref="I78:K78">TRANSPOSE(MMULT($E$20:$G$22, TRANSPOSE(Random!L77:N77)))</f>
        <v>-2.5254849973455875</v>
      </c>
      <c r="J78" s="50">
        <v>2.6825061636542209</v>
      </c>
      <c r="K78" s="50">
        <v>1.6224206772509961</v>
      </c>
      <c r="L78" s="21">
        <f t="shared" si="16"/>
        <v>-3.133446140083683E-2</v>
      </c>
      <c r="M78" s="21">
        <f t="shared" si="17"/>
        <v>5.5703923704034743E-2</v>
      </c>
      <c r="N78" s="21">
        <f t="shared" si="18"/>
        <v>2.8660695621556827E-4</v>
      </c>
      <c r="O78" s="51">
        <f t="shared" si="19"/>
        <v>4307.2584972796531</v>
      </c>
      <c r="P78" s="52">
        <f t="shared" si="20"/>
        <v>0.31110392370403478</v>
      </c>
      <c r="Q78" s="52">
        <f t="shared" si="21"/>
        <v>7.7866069562155683E-3</v>
      </c>
      <c r="R78" s="13">
        <f t="shared" si="22"/>
        <v>-0.12642739883474269</v>
      </c>
      <c r="S78" s="13">
        <f t="shared" si="23"/>
        <v>-0.28197936068676011</v>
      </c>
      <c r="T78" s="35">
        <f t="shared" si="24"/>
        <v>27010.815173817013</v>
      </c>
      <c r="U78" s="36">
        <f t="shared" si="28"/>
        <v>7321.245808552223</v>
      </c>
      <c r="V78" s="36">
        <f t="shared" si="25"/>
        <v>4373.0766151188836</v>
      </c>
      <c r="W78" s="36">
        <f t="shared" si="26"/>
        <v>7321.245808552223</v>
      </c>
      <c r="X78" s="37">
        <f t="shared" si="27"/>
        <v>11694.322423671107</v>
      </c>
    </row>
    <row r="79" spans="9:24" x14ac:dyDescent="0.25">
      <c r="I79" s="50">
        <f t="array" ref="I79:K79">TRANSPOSE(MMULT($E$20:$G$22, TRANSPOSE(Random!L78:N78)))</f>
        <v>-0.6666676580806542</v>
      </c>
      <c r="J79" s="50">
        <v>-0.39230253311080421</v>
      </c>
      <c r="K79" s="50">
        <v>-0.21857977916906096</v>
      </c>
      <c r="L79" s="21">
        <f t="shared" si="16"/>
        <v>-5.3951615801836675E-3</v>
      </c>
      <c r="M79" s="21">
        <f t="shared" si="17"/>
        <v>-4.9645606976329148E-3</v>
      </c>
      <c r="N79" s="21">
        <f t="shared" si="18"/>
        <v>-1.8417322636094534E-5</v>
      </c>
      <c r="O79" s="51">
        <f t="shared" si="19"/>
        <v>4422.5999284691707</v>
      </c>
      <c r="P79" s="52">
        <f t="shared" si="20"/>
        <v>0.25043543930236711</v>
      </c>
      <c r="Q79" s="52">
        <f t="shared" si="21"/>
        <v>7.4815826773639051E-3</v>
      </c>
      <c r="R79" s="13">
        <f t="shared" si="22"/>
        <v>1.9369193986479797E-2</v>
      </c>
      <c r="S79" s="13">
        <f t="shared" si="23"/>
        <v>-0.10584852566470376</v>
      </c>
      <c r="T79" s="35">
        <f t="shared" si="24"/>
        <v>22176.625768410078</v>
      </c>
      <c r="U79" s="36">
        <f t="shared" si="28"/>
        <v>1260.5707052085199</v>
      </c>
      <c r="V79" s="36">
        <f t="shared" si="25"/>
        <v>-461.11279028805075</v>
      </c>
      <c r="W79" s="36">
        <f t="shared" si="26"/>
        <v>1260.5707052085199</v>
      </c>
      <c r="X79" s="37">
        <f t="shared" si="27"/>
        <v>799.45791492046919</v>
      </c>
    </row>
    <row r="80" spans="9:24" x14ac:dyDescent="0.25">
      <c r="I80" s="50">
        <f t="array" ref="I80:K80">TRANSPOSE(MMULT($E$20:$G$22, TRANSPOSE(Random!L79:N79)))</f>
        <v>0.2483153483063881</v>
      </c>
      <c r="J80" s="50">
        <v>0.10371332638636638</v>
      </c>
      <c r="K80" s="50">
        <v>-0.46200125718339108</v>
      </c>
      <c r="L80" s="21">
        <f t="shared" si="16"/>
        <v>3.334941595718695E-3</v>
      </c>
      <c r="M80" s="21">
        <f t="shared" si="17"/>
        <v>9.5278728789599879E-4</v>
      </c>
      <c r="N80" s="21">
        <f t="shared" si="18"/>
        <v>-5.3263715608099736E-5</v>
      </c>
      <c r="O80" s="51">
        <f t="shared" si="19"/>
        <v>4461.4191179501067</v>
      </c>
      <c r="P80" s="52">
        <f t="shared" si="20"/>
        <v>0.25635278728789601</v>
      </c>
      <c r="Q80" s="52">
        <f t="shared" si="21"/>
        <v>7.4467362843918996E-3</v>
      </c>
      <c r="R80" s="13">
        <f t="shared" si="22"/>
        <v>8.9959396561143268E-2</v>
      </c>
      <c r="S80" s="13">
        <f t="shared" si="23"/>
        <v>-3.8216997082804738E-2</v>
      </c>
      <c r="T80" s="35">
        <f t="shared" si="24"/>
        <v>22711.612082386317</v>
      </c>
      <c r="U80" s="36">
        <f t="shared" si="28"/>
        <v>-779.20366548153106</v>
      </c>
      <c r="V80" s="36">
        <f t="shared" si="25"/>
        <v>73.873523688187561</v>
      </c>
      <c r="W80" s="36">
        <f t="shared" si="26"/>
        <v>-779.20366548153106</v>
      </c>
      <c r="X80" s="37">
        <f t="shared" si="27"/>
        <v>-705.3301417933435</v>
      </c>
    </row>
    <row r="81" spans="9:24" x14ac:dyDescent="0.25">
      <c r="I81" s="50">
        <f t="array" ref="I81:K81">TRANSPOSE(MMULT($E$20:$G$22, TRANSPOSE(Random!L80:N80)))</f>
        <v>-1.9547589250691211</v>
      </c>
      <c r="J81" s="50">
        <v>1.6474921904132651</v>
      </c>
      <c r="K81" s="50">
        <v>-0.11417307203625454</v>
      </c>
      <c r="L81" s="21">
        <f t="shared" si="16"/>
        <v>-2.0981884459268657E-2</v>
      </c>
      <c r="M81" s="21">
        <f t="shared" si="17"/>
        <v>2.3480349343136763E-2</v>
      </c>
      <c r="N81" s="21">
        <f t="shared" si="18"/>
        <v>-3.7542618486844893E-6</v>
      </c>
      <c r="O81" s="51">
        <f t="shared" si="19"/>
        <v>4353.2921623822613</v>
      </c>
      <c r="P81" s="52">
        <f t="shared" si="20"/>
        <v>0.27888034934313677</v>
      </c>
      <c r="Q81" s="52">
        <f t="shared" si="21"/>
        <v>7.4962457381513156E-3</v>
      </c>
      <c r="R81" s="13">
        <f t="shared" si="22"/>
        <v>-8.2359979336743425E-2</v>
      </c>
      <c r="S81" s="13">
        <f t="shared" si="23"/>
        <v>-0.22180015400831182</v>
      </c>
      <c r="T81" s="35">
        <f t="shared" si="24"/>
        <v>24431.839083584739</v>
      </c>
      <c r="U81" s="36">
        <f t="shared" si="28"/>
        <v>4902.383088315808</v>
      </c>
      <c r="V81" s="36">
        <f t="shared" si="25"/>
        <v>1794.1005248866095</v>
      </c>
      <c r="W81" s="36">
        <f t="shared" si="26"/>
        <v>4902.383088315808</v>
      </c>
      <c r="X81" s="37">
        <f t="shared" si="27"/>
        <v>6696.4836132024175</v>
      </c>
    </row>
    <row r="82" spans="9:24" x14ac:dyDescent="0.25">
      <c r="I82" s="50">
        <f t="array" ref="I82:K82">TRANSPOSE(MMULT($E$20:$G$22, TRANSPOSE(Random!L81:N81)))</f>
        <v>-0.24834160779135286</v>
      </c>
      <c r="J82" s="50">
        <v>0.7025881534734475</v>
      </c>
      <c r="K82" s="50">
        <v>0.58977048464283088</v>
      </c>
      <c r="L82" s="21">
        <f t="shared" si="16"/>
        <v>-1.3446750206142378E-3</v>
      </c>
      <c r="M82" s="21">
        <f t="shared" si="17"/>
        <v>8.3265523672180885E-3</v>
      </c>
      <c r="N82" s="21">
        <f t="shared" si="18"/>
        <v>9.6557156946410679E-5</v>
      </c>
      <c r="O82" s="51">
        <f t="shared" si="19"/>
        <v>4440.6107815000869</v>
      </c>
      <c r="P82" s="52">
        <f t="shared" si="20"/>
        <v>0.26372655236721809</v>
      </c>
      <c r="Q82" s="52">
        <f t="shared" si="21"/>
        <v>7.5965571569464102E-3</v>
      </c>
      <c r="R82" s="13">
        <f t="shared" si="22"/>
        <v>5.5910344397646763E-2</v>
      </c>
      <c r="S82" s="13">
        <f t="shared" si="23"/>
        <v>-7.5952931785962283E-2</v>
      </c>
      <c r="T82" s="35">
        <f t="shared" si="24"/>
        <v>23378.592234149255</v>
      </c>
      <c r="U82" s="36">
        <f t="shared" si="28"/>
        <v>314.18112577719148</v>
      </c>
      <c r="V82" s="36">
        <f t="shared" si="25"/>
        <v>740.85367545112604</v>
      </c>
      <c r="W82" s="36">
        <f t="shared" si="26"/>
        <v>314.18112577719148</v>
      </c>
      <c r="X82" s="37">
        <f t="shared" si="27"/>
        <v>1055.0348012283175</v>
      </c>
    </row>
    <row r="83" spans="9:24" x14ac:dyDescent="0.25">
      <c r="I83" s="50">
        <f t="array" ref="I83:K83">TRANSPOSE(MMULT($E$20:$G$22, TRANSPOSE(Random!L82:N82)))</f>
        <v>-8.1281017203520781E-2</v>
      </c>
      <c r="J83" s="50">
        <v>1.1135461819523034</v>
      </c>
      <c r="K83" s="50">
        <v>0.38099573933753322</v>
      </c>
      <c r="L83" s="21">
        <f t="shared" si="16"/>
        <v>2.3128919446603179E-4</v>
      </c>
      <c r="M83" s="21">
        <f t="shared" si="17"/>
        <v>1.4106164640026278E-2</v>
      </c>
      <c r="N83" s="21">
        <f t="shared" si="18"/>
        <v>6.5929443703261997E-5</v>
      </c>
      <c r="O83" s="51">
        <f t="shared" si="19"/>
        <v>4447.6184482192211</v>
      </c>
      <c r="P83" s="52">
        <f t="shared" si="20"/>
        <v>0.2695061646400263</v>
      </c>
      <c r="Q83" s="52">
        <f t="shared" si="21"/>
        <v>7.5659294437032615E-3</v>
      </c>
      <c r="R83" s="13">
        <f t="shared" si="22"/>
        <v>6.9215050587059318E-2</v>
      </c>
      <c r="S83" s="13">
        <f t="shared" si="23"/>
        <v>-6.5538031732953833E-2</v>
      </c>
      <c r="T83" s="35">
        <f t="shared" si="24"/>
        <v>23889.649671980078</v>
      </c>
      <c r="U83" s="36">
        <f t="shared" si="28"/>
        <v>-54.040343118947931</v>
      </c>
      <c r="V83" s="36">
        <f t="shared" si="25"/>
        <v>1251.9111132819489</v>
      </c>
      <c r="W83" s="36">
        <f t="shared" si="26"/>
        <v>-54.040343118947931</v>
      </c>
      <c r="X83" s="37">
        <f t="shared" si="27"/>
        <v>1197.870770163001</v>
      </c>
    </row>
    <row r="84" spans="9:24" x14ac:dyDescent="0.25">
      <c r="I84" s="50">
        <f t="array" ref="I84:K84">TRANSPOSE(MMULT($E$20:$G$22, TRANSPOSE(Random!L83:N83)))</f>
        <v>3.934555574243849E-2</v>
      </c>
      <c r="J84" s="50">
        <v>1.4688110212748282</v>
      </c>
      <c r="K84" s="50">
        <v>0.7966040685368585</v>
      </c>
      <c r="L84" s="21">
        <f t="shared" si="16"/>
        <v>1.3649871033264138E-3</v>
      </c>
      <c r="M84" s="21">
        <f t="shared" si="17"/>
        <v>2.0026230162153345E-2</v>
      </c>
      <c r="N84" s="21">
        <f t="shared" si="18"/>
        <v>1.2846956053595373E-4</v>
      </c>
      <c r="O84" s="51">
        <f t="shared" si="19"/>
        <v>4452.6595380037797</v>
      </c>
      <c r="P84" s="52">
        <f t="shared" si="20"/>
        <v>0.27542623016215334</v>
      </c>
      <c r="Q84" s="52">
        <f t="shared" si="21"/>
        <v>7.6284695605359533E-3</v>
      </c>
      <c r="R84" s="13">
        <f t="shared" si="22"/>
        <v>7.899483481804126E-2</v>
      </c>
      <c r="S84" s="13">
        <f t="shared" si="23"/>
        <v>-5.8718280263035411E-2</v>
      </c>
      <c r="T84" s="35">
        <f t="shared" si="24"/>
        <v>24415.643784935401</v>
      </c>
      <c r="U84" s="36">
        <f t="shared" si="28"/>
        <v>-318.92701077953097</v>
      </c>
      <c r="V84" s="36">
        <f t="shared" si="25"/>
        <v>1777.9052262372716</v>
      </c>
      <c r="W84" s="36">
        <f t="shared" si="26"/>
        <v>-318.92701077953097</v>
      </c>
      <c r="X84" s="37">
        <f t="shared" si="27"/>
        <v>1458.9782154577406</v>
      </c>
    </row>
    <row r="85" spans="9:24" x14ac:dyDescent="0.25">
      <c r="I85" s="50">
        <f t="array" ref="I85:K85">TRANSPOSE(MMULT($E$20:$G$22, TRANSPOSE(Random!L84:N84)))</f>
        <v>-0.72446071994596639</v>
      </c>
      <c r="J85" s="50">
        <v>0.30704509488051868</v>
      </c>
      <c r="K85" s="50">
        <v>1.301577791385099</v>
      </c>
      <c r="L85" s="21">
        <f t="shared" si="16"/>
        <v>-5.97442594032395E-3</v>
      </c>
      <c r="M85" s="21">
        <f t="shared" si="17"/>
        <v>3.3805806378226196E-3</v>
      </c>
      <c r="N85" s="21">
        <f t="shared" si="18"/>
        <v>2.1733390812954723E-4</v>
      </c>
      <c r="O85" s="51">
        <f t="shared" si="19"/>
        <v>4420.0241773580155</v>
      </c>
      <c r="P85" s="52">
        <f t="shared" si="20"/>
        <v>0.25878058063782261</v>
      </c>
      <c r="Q85" s="52">
        <f t="shared" si="21"/>
        <v>7.7173339081295471E-3</v>
      </c>
      <c r="R85" s="13">
        <f t="shared" si="22"/>
        <v>1.880290135501235E-2</v>
      </c>
      <c r="S85" s="13">
        <f t="shared" si="23"/>
        <v>-0.11058738896389896</v>
      </c>
      <c r="T85" s="35">
        <f t="shared" si="24"/>
        <v>22923.874525189058</v>
      </c>
      <c r="U85" s="36">
        <f t="shared" si="28"/>
        <v>1395.9148783368873</v>
      </c>
      <c r="V85" s="36">
        <f t="shared" si="25"/>
        <v>286.13596649092869</v>
      </c>
      <c r="W85" s="36">
        <f t="shared" si="26"/>
        <v>1395.9148783368873</v>
      </c>
      <c r="X85" s="37">
        <f t="shared" si="27"/>
        <v>1682.050844827816</v>
      </c>
    </row>
    <row r="86" spans="9:24" x14ac:dyDescent="0.25">
      <c r="I86" s="50">
        <f t="array" ref="I86:K86">TRANSPOSE(MMULT($E$20:$G$22, TRANSPOSE(Random!L85:N85)))</f>
        <v>0.19683393195948073</v>
      </c>
      <c r="J86" s="50">
        <v>8.2908041542608502E-2</v>
      </c>
      <c r="K86" s="50">
        <v>0.17258904706693812</v>
      </c>
      <c r="L86" s="21">
        <f t="shared" si="16"/>
        <v>2.8479747864734919E-3</v>
      </c>
      <c r="M86" s="21">
        <f t="shared" si="17"/>
        <v>7.0626522480119933E-4</v>
      </c>
      <c r="N86" s="21">
        <f t="shared" si="18"/>
        <v>3.6345130361696866E-5</v>
      </c>
      <c r="O86" s="51">
        <f t="shared" si="19"/>
        <v>4459.2537762057855</v>
      </c>
      <c r="P86" s="52">
        <f t="shared" si="20"/>
        <v>0.25610626522480123</v>
      </c>
      <c r="Q86" s="52">
        <f t="shared" si="21"/>
        <v>7.536345130361697E-3</v>
      </c>
      <c r="R86" s="13">
        <f t="shared" si="22"/>
        <v>8.6306484135581799E-2</v>
      </c>
      <c r="S86" s="13">
        <f t="shared" si="23"/>
        <v>-4.1746648476818818E-2</v>
      </c>
      <c r="T86" s="35">
        <f t="shared" si="24"/>
        <v>22696.581112665626</v>
      </c>
      <c r="U86" s="36">
        <f t="shared" si="28"/>
        <v>-665.42466460826108</v>
      </c>
      <c r="V86" s="36">
        <f t="shared" si="25"/>
        <v>58.842553967497224</v>
      </c>
      <c r="W86" s="36">
        <f t="shared" si="26"/>
        <v>-665.42466460826108</v>
      </c>
      <c r="X86" s="37">
        <f t="shared" si="27"/>
        <v>-606.58211064076386</v>
      </c>
    </row>
    <row r="87" spans="9:24" x14ac:dyDescent="0.25">
      <c r="I87" s="50">
        <f t="array" ref="I87:K87">TRANSPOSE(MMULT($E$20:$G$22, TRANSPOSE(Random!L86:N86)))</f>
        <v>-1.5778950637980773</v>
      </c>
      <c r="J87" s="50">
        <v>1.5592800167441205</v>
      </c>
      <c r="K87" s="50">
        <v>-0.39431066688362959</v>
      </c>
      <c r="L87" s="21">
        <f t="shared" si="16"/>
        <v>-1.5636110891813593E-2</v>
      </c>
      <c r="M87" s="21">
        <f t="shared" si="17"/>
        <v>2.172779743643681E-2</v>
      </c>
      <c r="N87" s="21">
        <f t="shared" si="18"/>
        <v>-4.3447106249640168E-5</v>
      </c>
      <c r="O87" s="51">
        <f t="shared" si="19"/>
        <v>4377.0626256695705</v>
      </c>
      <c r="P87" s="52">
        <f t="shared" si="20"/>
        <v>0.27712779743643684</v>
      </c>
      <c r="Q87" s="52">
        <f t="shared" si="21"/>
        <v>7.4565528937503593E-3</v>
      </c>
      <c r="R87" s="13">
        <f t="shared" si="22"/>
        <v>-4.4532010910942603E-2</v>
      </c>
      <c r="S87" s="13">
        <f t="shared" si="23"/>
        <v>-0.18309590962916103</v>
      </c>
      <c r="T87" s="35">
        <f t="shared" si="24"/>
        <v>24400.281827087245</v>
      </c>
      <c r="U87" s="36">
        <f t="shared" si="28"/>
        <v>3653.3518117433123</v>
      </c>
      <c r="V87" s="36">
        <f t="shared" si="25"/>
        <v>1762.5432683891158</v>
      </c>
      <c r="W87" s="36">
        <f t="shared" si="26"/>
        <v>3653.3518117433123</v>
      </c>
      <c r="X87" s="37">
        <f t="shared" si="27"/>
        <v>5415.8950801324281</v>
      </c>
    </row>
    <row r="88" spans="9:24" x14ac:dyDescent="0.25">
      <c r="I88" s="50">
        <f t="array" ref="I88:K88">TRANSPOSE(MMULT($E$20:$G$22, TRANSPOSE(Random!L87:N87)))</f>
        <v>0.39225822457063325</v>
      </c>
      <c r="J88" s="50">
        <v>-1.4292922409303817</v>
      </c>
      <c r="K88" s="50">
        <v>0.76864432669010052</v>
      </c>
      <c r="L88" s="21">
        <f t="shared" si="16"/>
        <v>4.706479659745676E-3</v>
      </c>
      <c r="M88" s="21">
        <f t="shared" si="17"/>
        <v>-1.9860458316302201E-2</v>
      </c>
      <c r="N88" s="21">
        <f t="shared" si="18"/>
        <v>1.2404113577376167E-4</v>
      </c>
      <c r="O88" s="51">
        <f t="shared" si="19"/>
        <v>4467.5177853902278</v>
      </c>
      <c r="P88" s="52">
        <f t="shared" si="20"/>
        <v>0.23553954168369781</v>
      </c>
      <c r="Q88" s="52">
        <f t="shared" si="21"/>
        <v>7.6240411357737618E-3</v>
      </c>
      <c r="R88" s="13">
        <f t="shared" si="22"/>
        <v>9.9017841979327142E-2</v>
      </c>
      <c r="S88" s="13">
        <f t="shared" si="23"/>
        <v>-1.8751928862521763E-2</v>
      </c>
      <c r="T88" s="35">
        <f t="shared" si="24"/>
        <v>20869.500937860903</v>
      </c>
      <c r="U88" s="36">
        <f t="shared" si="28"/>
        <v>-1099.661297545972</v>
      </c>
      <c r="V88" s="36">
        <f t="shared" si="25"/>
        <v>-1768.2376208372261</v>
      </c>
      <c r="W88" s="36">
        <f t="shared" si="26"/>
        <v>-1099.661297545972</v>
      </c>
      <c r="X88" s="37">
        <f t="shared" si="27"/>
        <v>-2867.8989183831982</v>
      </c>
    </row>
    <row r="89" spans="9:24" x14ac:dyDescent="0.25">
      <c r="I89" s="50">
        <f t="array" ref="I89:K89">TRANSPOSE(MMULT($E$20:$G$22, TRANSPOSE(Random!L88:N88)))</f>
        <v>0.40051522861218031</v>
      </c>
      <c r="J89" s="50">
        <v>-1.4990006195402092</v>
      </c>
      <c r="K89" s="50">
        <v>-1.2348071227331072</v>
      </c>
      <c r="L89" s="21">
        <f t="shared" si="16"/>
        <v>4.785711827408402E-3</v>
      </c>
      <c r="M89" s="21">
        <f t="shared" si="17"/>
        <v>-2.1133481985658367E-2</v>
      </c>
      <c r="N89" s="21">
        <f t="shared" si="18"/>
        <v>-1.7999587227499804E-4</v>
      </c>
      <c r="O89" s="51">
        <f t="shared" si="19"/>
        <v>4467.870098354636</v>
      </c>
      <c r="P89" s="52">
        <f t="shared" si="20"/>
        <v>0.23426651801434165</v>
      </c>
      <c r="Q89" s="52">
        <f t="shared" si="21"/>
        <v>7.3200041277250013E-3</v>
      </c>
      <c r="R89" s="13">
        <f t="shared" si="22"/>
        <v>9.8941991597326501E-2</v>
      </c>
      <c r="S89" s="13">
        <f t="shared" si="23"/>
        <v>-1.8191267409844322E-2</v>
      </c>
      <c r="T89" s="35">
        <f t="shared" si="24"/>
        <v>20740.01987309266</v>
      </c>
      <c r="U89" s="36">
        <f t="shared" si="28"/>
        <v>-1118.1737643148808</v>
      </c>
      <c r="V89" s="36">
        <f t="shared" si="25"/>
        <v>-1897.7186856054686</v>
      </c>
      <c r="W89" s="36">
        <f t="shared" si="26"/>
        <v>-1118.1737643148808</v>
      </c>
      <c r="X89" s="37">
        <f t="shared" si="27"/>
        <v>-3015.8924499203495</v>
      </c>
    </row>
    <row r="90" spans="9:24" x14ac:dyDescent="0.25">
      <c r="I90" s="50">
        <f t="array" ref="I90:K90">TRANSPOSE(MMULT($E$20:$G$22, TRANSPOSE(Random!L89:N89)))</f>
        <v>-0.91455833526792119</v>
      </c>
      <c r="J90" s="50">
        <v>-0.88210049823169301</v>
      </c>
      <c r="K90" s="50">
        <v>-0.54514663578818767</v>
      </c>
      <c r="L90" s="21">
        <f t="shared" si="16"/>
        <v>-7.9287308426283301E-3</v>
      </c>
      <c r="M90" s="21">
        <f t="shared" si="17"/>
        <v>-1.1294004715321949E-2</v>
      </c>
      <c r="N90" s="21">
        <f t="shared" si="18"/>
        <v>-6.5498286584974314E-5</v>
      </c>
      <c r="O90" s="51">
        <f t="shared" si="19"/>
        <v>4411.3341847224774</v>
      </c>
      <c r="P90" s="52">
        <f t="shared" si="20"/>
        <v>0.24410599528467808</v>
      </c>
      <c r="Q90" s="52">
        <f t="shared" si="21"/>
        <v>7.4345017134150254E-3</v>
      </c>
      <c r="R90" s="13">
        <f t="shared" si="22"/>
        <v>-4.3279381447649231E-3</v>
      </c>
      <c r="S90" s="13">
        <f t="shared" si="23"/>
        <v>-0.12638093578710397</v>
      </c>
      <c r="T90" s="35">
        <f t="shared" si="24"/>
        <v>21588.571445974663</v>
      </c>
      <c r="U90" s="36">
        <f t="shared" si="28"/>
        <v>1852.5350318349956</v>
      </c>
      <c r="V90" s="36">
        <f t="shared" si="25"/>
        <v>-1049.1671127234658</v>
      </c>
      <c r="W90" s="36">
        <f t="shared" si="26"/>
        <v>1852.5350318349956</v>
      </c>
      <c r="X90" s="37">
        <f t="shared" si="27"/>
        <v>803.36791911152977</v>
      </c>
    </row>
    <row r="91" spans="9:24" x14ac:dyDescent="0.25">
      <c r="I91" s="50">
        <f t="array" ref="I91:K91">TRANSPOSE(MMULT($E$20:$G$22, TRANSPOSE(Random!L90:N90)))</f>
        <v>-1.1181296158818275</v>
      </c>
      <c r="J91" s="50">
        <v>2.1670581679921175</v>
      </c>
      <c r="K91" s="50">
        <v>-1.4668143312177273</v>
      </c>
      <c r="L91" s="21">
        <f t="shared" si="16"/>
        <v>-1.0124299566854705E-2</v>
      </c>
      <c r="M91" s="21">
        <f t="shared" si="17"/>
        <v>3.6296683964530112E-2</v>
      </c>
      <c r="N91" s="21">
        <f t="shared" si="18"/>
        <v>-2.2700074318472482E-4</v>
      </c>
      <c r="O91" s="51">
        <f t="shared" si="19"/>
        <v>4401.5713907890195</v>
      </c>
      <c r="P91" s="52">
        <f t="shared" si="20"/>
        <v>0.29169668396453013</v>
      </c>
      <c r="Q91" s="52">
        <f t="shared" si="21"/>
        <v>7.2729992568152753E-3</v>
      </c>
      <c r="R91" s="13">
        <f t="shared" si="22"/>
        <v>2.7646552848752883E-3</v>
      </c>
      <c r="S91" s="13">
        <f t="shared" si="23"/>
        <v>-0.14308368669738977</v>
      </c>
      <c r="T91" s="35">
        <f t="shared" si="24"/>
        <v>25774.990127883302</v>
      </c>
      <c r="U91" s="36">
        <f t="shared" si="28"/>
        <v>2365.5260838912218</v>
      </c>
      <c r="V91" s="36">
        <f t="shared" si="25"/>
        <v>3137.2515691851731</v>
      </c>
      <c r="W91" s="36">
        <f t="shared" si="26"/>
        <v>2365.5260838912218</v>
      </c>
      <c r="X91" s="37">
        <f t="shared" si="27"/>
        <v>5502.7776530763949</v>
      </c>
    </row>
    <row r="92" spans="9:24" x14ac:dyDescent="0.25">
      <c r="I92" s="50">
        <f t="array" ref="I92:K92">TRANSPOSE(MMULT($E$20:$G$22, TRANSPOSE(Random!L91:N91)))</f>
        <v>0.3567097239560631</v>
      </c>
      <c r="J92" s="50">
        <v>0.29024573252363828</v>
      </c>
      <c r="K92" s="50">
        <v>-0.84265983261312993</v>
      </c>
      <c r="L92" s="21">
        <f t="shared" si="16"/>
        <v>4.3661285932014328E-3</v>
      </c>
      <c r="M92" s="21">
        <f t="shared" si="17"/>
        <v>3.1781791434583834E-3</v>
      </c>
      <c r="N92" s="21">
        <f t="shared" si="18"/>
        <v>-1.1145331883172505E-4</v>
      </c>
      <c r="O92" s="51">
        <f t="shared" si="19"/>
        <v>4466.0043837412441</v>
      </c>
      <c r="P92" s="52">
        <f t="shared" si="20"/>
        <v>0.25857817914345838</v>
      </c>
      <c r="Q92" s="52">
        <f t="shared" si="21"/>
        <v>7.3885466811682747E-3</v>
      </c>
      <c r="R92" s="13">
        <f t="shared" si="22"/>
        <v>9.8125802885860758E-2</v>
      </c>
      <c r="S92" s="13">
        <f t="shared" si="23"/>
        <v>-3.116328668586843E-2</v>
      </c>
      <c r="T92" s="35">
        <f t="shared" si="24"/>
        <v>22900.185657664315</v>
      </c>
      <c r="U92" s="36">
        <f t="shared" si="28"/>
        <v>-1020.1388258654915</v>
      </c>
      <c r="V92" s="36">
        <f t="shared" si="25"/>
        <v>262.44709896618588</v>
      </c>
      <c r="W92" s="36">
        <f t="shared" si="26"/>
        <v>-1020.1388258654915</v>
      </c>
      <c r="X92" s="37">
        <f t="shared" si="27"/>
        <v>-757.69172689930565</v>
      </c>
    </row>
    <row r="93" spans="9:24" x14ac:dyDescent="0.25">
      <c r="I93" s="50">
        <f t="array" ref="I93:K93">TRANSPOSE(MMULT($E$20:$G$22, TRANSPOSE(Random!L92:N92)))</f>
        <v>1.1985241913523703</v>
      </c>
      <c r="J93" s="50">
        <v>-0.79409825235151377</v>
      </c>
      <c r="K93" s="50">
        <v>0.36991138141556901</v>
      </c>
      <c r="L93" s="21">
        <f t="shared" si="16"/>
        <v>1.3017470306670397E-2</v>
      </c>
      <c r="M93" s="21">
        <f t="shared" si="17"/>
        <v>-1.0091107851555875E-2</v>
      </c>
      <c r="N93" s="21">
        <f t="shared" si="18"/>
        <v>6.433610607666037E-5</v>
      </c>
      <c r="O93" s="51">
        <f t="shared" si="19"/>
        <v>4504.4733532909377</v>
      </c>
      <c r="P93" s="52">
        <f t="shared" si="20"/>
        <v>0.24530889214844415</v>
      </c>
      <c r="Q93" s="52">
        <f t="shared" si="21"/>
        <v>7.5643361060766601E-3</v>
      </c>
      <c r="R93" s="13">
        <f t="shared" si="22"/>
        <v>0.16690476764395543</v>
      </c>
      <c r="S93" s="13">
        <f t="shared" si="23"/>
        <v>4.4250321569733353E-2</v>
      </c>
      <c r="T93" s="35">
        <f t="shared" si="24"/>
        <v>21627.444575924754</v>
      </c>
      <c r="U93" s="36">
        <f t="shared" si="28"/>
        <v>-3041.5107092958933</v>
      </c>
      <c r="V93" s="36">
        <f t="shared" si="25"/>
        <v>-1010.2939827733753</v>
      </c>
      <c r="W93" s="36">
        <f t="shared" si="26"/>
        <v>-3041.5107092958933</v>
      </c>
      <c r="X93" s="37">
        <f t="shared" si="27"/>
        <v>-4051.8046920692686</v>
      </c>
    </row>
    <row r="94" spans="9:24" x14ac:dyDescent="0.25">
      <c r="I94" s="50">
        <f t="array" ref="I94:K94">TRANSPOSE(MMULT($E$20:$G$22, TRANSPOSE(Random!L93:N93)))</f>
        <v>-0.80264409156950001</v>
      </c>
      <c r="J94" s="50">
        <v>0.70926725503442245</v>
      </c>
      <c r="K94" s="50">
        <v>2.921489807192388E-2</v>
      </c>
      <c r="L94" s="21">
        <f t="shared" si="16"/>
        <v>-6.7684909262228183E-3</v>
      </c>
      <c r="M94" s="21">
        <f t="shared" si="17"/>
        <v>8.4141000146684651E-3</v>
      </c>
      <c r="N94" s="21">
        <f t="shared" si="18"/>
        <v>1.6278980431792409E-5</v>
      </c>
      <c r="O94" s="51">
        <f t="shared" si="19"/>
        <v>4416.4932959323669</v>
      </c>
      <c r="P94" s="52">
        <f t="shared" si="20"/>
        <v>0.26381410001466848</v>
      </c>
      <c r="Q94" s="52">
        <f t="shared" si="21"/>
        <v>7.5162789804317925E-3</v>
      </c>
      <c r="R94" s="13">
        <f t="shared" si="22"/>
        <v>1.4497357168609979E-2</v>
      </c>
      <c r="S94" s="13">
        <f t="shared" si="23"/>
        <v>-0.11740969283872427</v>
      </c>
      <c r="T94" s="35">
        <f t="shared" si="24"/>
        <v>23352.400869665031</v>
      </c>
      <c r="U94" s="36">
        <f t="shared" si="28"/>
        <v>1581.4468673940282</v>
      </c>
      <c r="V94" s="36">
        <f t="shared" si="25"/>
        <v>714.66231096690171</v>
      </c>
      <c r="W94" s="36">
        <f t="shared" si="26"/>
        <v>1581.4468673940282</v>
      </c>
      <c r="X94" s="37">
        <f t="shared" si="27"/>
        <v>2296.1091783609299</v>
      </c>
    </row>
    <row r="95" spans="9:24" x14ac:dyDescent="0.25">
      <c r="I95" s="50">
        <f t="array" ref="I95:K95">TRANSPOSE(MMULT($E$20:$G$22, TRANSPOSE(Random!L94:N94)))</f>
        <v>0.67361561741310427</v>
      </c>
      <c r="J95" s="50">
        <v>1.6483305989952401E-2</v>
      </c>
      <c r="K95" s="50">
        <v>-9.2776860805833611E-2</v>
      </c>
      <c r="L95" s="21">
        <f t="shared" si="16"/>
        <v>7.4549932293290619E-3</v>
      </c>
      <c r="M95" s="21">
        <f t="shared" si="17"/>
        <v>-7.9839182180977206E-5</v>
      </c>
      <c r="N95" s="21">
        <f t="shared" si="18"/>
        <v>-7.6043938184774358E-7</v>
      </c>
      <c r="O95" s="51">
        <f t="shared" si="19"/>
        <v>4479.739298343603</v>
      </c>
      <c r="P95" s="52">
        <f t="shared" si="20"/>
        <v>0.25532016081781905</v>
      </c>
      <c r="Q95" s="52">
        <f t="shared" si="21"/>
        <v>7.4992395606181522E-3</v>
      </c>
      <c r="R95" s="13">
        <f t="shared" si="22"/>
        <v>0.12200916694930934</v>
      </c>
      <c r="S95" s="13">
        <f t="shared" si="23"/>
        <v>-5.6509134596001848E-3</v>
      </c>
      <c r="T95" s="35">
        <f t="shared" si="24"/>
        <v>22592.41345107762</v>
      </c>
      <c r="U95" s="36">
        <f t="shared" si="28"/>
        <v>-1741.8470110213675</v>
      </c>
      <c r="V95" s="36">
        <f t="shared" si="25"/>
        <v>-45.325107620508788</v>
      </c>
      <c r="W95" s="36">
        <f t="shared" si="26"/>
        <v>-1741.8470110213675</v>
      </c>
      <c r="X95" s="37">
        <f t="shared" si="27"/>
        <v>-1787.1721186418763</v>
      </c>
    </row>
    <row r="96" spans="9:24" x14ac:dyDescent="0.25">
      <c r="I96" s="50">
        <f t="array" ref="I96:K96">TRANSPOSE(MMULT($E$20:$G$22, TRANSPOSE(Random!L95:N95)))</f>
        <v>-1.6709706777905531</v>
      </c>
      <c r="J96" s="50">
        <v>1.054683498750719</v>
      </c>
      <c r="K96" s="50">
        <v>-0.23779653117657717</v>
      </c>
      <c r="L96" s="21">
        <f t="shared" si="16"/>
        <v>-1.6873869412764583E-2</v>
      </c>
      <c r="M96" s="21">
        <f t="shared" si="17"/>
        <v>1.322052630064563E-2</v>
      </c>
      <c r="N96" s="21">
        <f t="shared" si="18"/>
        <v>-2.1129329589902497E-5</v>
      </c>
      <c r="O96" s="51">
        <f t="shared" si="19"/>
        <v>4371.5588210078949</v>
      </c>
      <c r="P96" s="52">
        <f t="shared" si="20"/>
        <v>0.26862052630064565</v>
      </c>
      <c r="Q96" s="52">
        <f t="shared" si="21"/>
        <v>7.4788706704100975E-3</v>
      </c>
      <c r="R96" s="13">
        <f t="shared" si="22"/>
        <v>-5.9589743388171003E-2</v>
      </c>
      <c r="S96" s="13">
        <f t="shared" si="23"/>
        <v>-0.19390000653849382</v>
      </c>
      <c r="T96" s="35">
        <f t="shared" si="24"/>
        <v>23616.670703736825</v>
      </c>
      <c r="U96" s="36">
        <f t="shared" si="28"/>
        <v>3942.5520717251347</v>
      </c>
      <c r="V96" s="36">
        <f t="shared" si="25"/>
        <v>978.93214503869604</v>
      </c>
      <c r="W96" s="36">
        <f t="shared" si="26"/>
        <v>3942.5520717251347</v>
      </c>
      <c r="X96" s="37">
        <f t="shared" si="27"/>
        <v>4921.4842167638308</v>
      </c>
    </row>
    <row r="97" spans="9:24" x14ac:dyDescent="0.25">
      <c r="I97" s="50">
        <f t="array" ref="I97:K97">TRANSPOSE(MMULT($E$20:$G$22, TRANSPOSE(Random!L96:N96)))</f>
        <v>1.5248304187323165</v>
      </c>
      <c r="J97" s="50">
        <v>-1.2214817147823542</v>
      </c>
      <c r="K97" s="50">
        <v>-0.70362291854201764</v>
      </c>
      <c r="L97" s="21">
        <f t="shared" si="16"/>
        <v>1.6941922512720115E-2</v>
      </c>
      <c r="M97" s="21">
        <f t="shared" si="17"/>
        <v>-1.6342776935066604E-2</v>
      </c>
      <c r="N97" s="21">
        <f t="shared" si="18"/>
        <v>-8.9489764372978605E-5</v>
      </c>
      <c r="O97" s="51">
        <f t="shared" si="19"/>
        <v>4521.9237832258359</v>
      </c>
      <c r="P97" s="52">
        <f t="shared" si="20"/>
        <v>0.23905722306493341</v>
      </c>
      <c r="Q97" s="52">
        <f t="shared" si="21"/>
        <v>7.4105102356270209E-3</v>
      </c>
      <c r="R97" s="13">
        <f t="shared" si="22"/>
        <v>0.20012932888289001</v>
      </c>
      <c r="S97" s="13">
        <f t="shared" si="23"/>
        <v>8.0600717350423304E-2</v>
      </c>
      <c r="T97" s="35">
        <f t="shared" si="24"/>
        <v>20978.177789893107</v>
      </c>
      <c r="U97" s="36">
        <f t="shared" si="28"/>
        <v>-3958.4525675541372</v>
      </c>
      <c r="V97" s="36">
        <f t="shared" si="25"/>
        <v>-1659.5607688050222</v>
      </c>
      <c r="W97" s="36">
        <f t="shared" si="26"/>
        <v>-3958.4525675541372</v>
      </c>
      <c r="X97" s="37">
        <f t="shared" si="27"/>
        <v>-5618.0133363591594</v>
      </c>
    </row>
    <row r="98" spans="9:24" x14ac:dyDescent="0.25">
      <c r="I98" s="50">
        <f t="array" ref="I98:K98">TRANSPOSE(MMULT($E$20:$G$22, TRANSPOSE(Random!L97:N97)))</f>
        <v>0.12449149442684064</v>
      </c>
      <c r="J98" s="50">
        <v>0.19599330439856893</v>
      </c>
      <c r="K98" s="50">
        <v>1.2744349731625599</v>
      </c>
      <c r="L98" s="21">
        <f t="shared" si="16"/>
        <v>2.1658300273076298E-3</v>
      </c>
      <c r="M98" s="21">
        <f t="shared" si="17"/>
        <v>2.0494889144167475E-3</v>
      </c>
      <c r="N98" s="21">
        <f t="shared" si="18"/>
        <v>2.1202143879896467E-4</v>
      </c>
      <c r="O98" s="51">
        <f t="shared" si="19"/>
        <v>4456.2205581411254</v>
      </c>
      <c r="P98" s="52">
        <f t="shared" si="20"/>
        <v>0.25744948891441677</v>
      </c>
      <c r="Q98" s="52">
        <f t="shared" si="21"/>
        <v>7.7120214387989645E-3</v>
      </c>
      <c r="R98" s="13">
        <f t="shared" si="22"/>
        <v>8.1581232266079023E-2</v>
      </c>
      <c r="S98" s="13">
        <f t="shared" si="23"/>
        <v>-4.7143512191129361E-2</v>
      </c>
      <c r="T98" s="35">
        <f t="shared" si="24"/>
        <v>22827.11153016048</v>
      </c>
      <c r="U98" s="36">
        <f t="shared" si="28"/>
        <v>-506.04265401666635</v>
      </c>
      <c r="V98" s="36">
        <f t="shared" si="25"/>
        <v>189.37297146235142</v>
      </c>
      <c r="W98" s="36">
        <f t="shared" si="26"/>
        <v>-506.04265401666635</v>
      </c>
      <c r="X98" s="37">
        <f t="shared" si="27"/>
        <v>-316.66968255431493</v>
      </c>
    </row>
    <row r="99" spans="9:24" x14ac:dyDescent="0.25">
      <c r="I99" s="50">
        <f t="array" ref="I99:K99">TRANSPOSE(MMULT($E$20:$G$22, TRANSPOSE(Random!L98:N98)))</f>
        <v>-0.47078513303592379</v>
      </c>
      <c r="J99" s="50">
        <v>0.3579568811949364</v>
      </c>
      <c r="K99" s="50">
        <v>2.2987613710894514E-2</v>
      </c>
      <c r="L99" s="21">
        <f t="shared" si="16"/>
        <v>-3.4724745125642867E-3</v>
      </c>
      <c r="M99" s="21">
        <f t="shared" si="17"/>
        <v>3.9967176162028946E-3</v>
      </c>
      <c r="N99" s="21">
        <f t="shared" si="18"/>
        <v>1.5409455648344841E-5</v>
      </c>
      <c r="O99" s="51">
        <f t="shared" si="19"/>
        <v>4431.1493295571772</v>
      </c>
      <c r="P99" s="52">
        <f t="shared" si="20"/>
        <v>0.25939671761620292</v>
      </c>
      <c r="Q99" s="52">
        <f t="shared" si="21"/>
        <v>7.5154094556483444E-3</v>
      </c>
      <c r="R99" s="13">
        <f t="shared" si="22"/>
        <v>3.8058823583217292E-2</v>
      </c>
      <c r="S99" s="13">
        <f t="shared" si="23"/>
        <v>-9.1639535224884161E-2</v>
      </c>
      <c r="T99" s="35">
        <f t="shared" si="24"/>
        <v>22984.056982652692</v>
      </c>
      <c r="U99" s="36">
        <f t="shared" si="28"/>
        <v>811.3380072247237</v>
      </c>
      <c r="V99" s="36">
        <f t="shared" si="25"/>
        <v>346.3184239545626</v>
      </c>
      <c r="W99" s="36">
        <f t="shared" si="26"/>
        <v>811.3380072247237</v>
      </c>
      <c r="X99" s="37">
        <f t="shared" si="27"/>
        <v>1157.6564311792863</v>
      </c>
    </row>
    <row r="100" spans="9:24" x14ac:dyDescent="0.25">
      <c r="I100" s="50">
        <f t="array" ref="I100:K100">TRANSPOSE(MMULT($E$20:$G$22, TRANSPOSE(Random!L99:N99)))</f>
        <v>-5.3526261273353207E-2</v>
      </c>
      <c r="J100" s="50">
        <v>-0.40440384524512041</v>
      </c>
      <c r="K100" s="50">
        <v>-0.48678551422360339</v>
      </c>
      <c r="L100" s="21">
        <f t="shared" si="16"/>
        <v>4.9224289893656868E-4</v>
      </c>
      <c r="M100" s="21">
        <f t="shared" si="17"/>
        <v>-5.112469367985404E-3</v>
      </c>
      <c r="N100" s="21">
        <f t="shared" si="18"/>
        <v>-5.6888804844174408E-5</v>
      </c>
      <c r="O100" s="51">
        <f t="shared" si="19"/>
        <v>4448.7788023519834</v>
      </c>
      <c r="P100" s="52">
        <f t="shared" si="20"/>
        <v>0.25028753063201459</v>
      </c>
      <c r="Q100" s="52">
        <f t="shared" si="21"/>
        <v>7.4431111951558252E-3</v>
      </c>
      <c r="R100" s="13">
        <f t="shared" si="22"/>
        <v>6.6390687252271402E-2</v>
      </c>
      <c r="S100" s="13">
        <f t="shared" si="23"/>
        <v>-5.8753078063735892E-2</v>
      </c>
      <c r="T100" s="35">
        <f t="shared" si="24"/>
        <v>22182.00932019663</v>
      </c>
      <c r="U100" s="36">
        <f t="shared" si="28"/>
        <v>-115.0117506259121</v>
      </c>
      <c r="V100" s="36">
        <f t="shared" si="25"/>
        <v>-455.72923850149891</v>
      </c>
      <c r="W100" s="36">
        <f t="shared" si="26"/>
        <v>-115.0117506259121</v>
      </c>
      <c r="X100" s="37">
        <f t="shared" si="27"/>
        <v>-570.74098912741101</v>
      </c>
    </row>
    <row r="101" spans="9:24" x14ac:dyDescent="0.25">
      <c r="I101" s="50">
        <f t="array" ref="I101:K101">TRANSPOSE(MMULT($E$20:$G$22, TRANSPOSE(Random!L100:N100)))</f>
        <v>-0.49209192248561806</v>
      </c>
      <c r="J101" s="50">
        <v>-0.43020000649667067</v>
      </c>
      <c r="K101" s="50">
        <v>-1.5097704213885161</v>
      </c>
      <c r="L101" s="21">
        <f t="shared" si="16"/>
        <v>-3.6789775195801176E-3</v>
      </c>
      <c r="M101" s="21">
        <f t="shared" si="17"/>
        <v>-5.428775142845935E-3</v>
      </c>
      <c r="N101" s="21">
        <f t="shared" si="18"/>
        <v>-2.3639123474968076E-4</v>
      </c>
      <c r="O101" s="51">
        <f t="shared" si="19"/>
        <v>4430.2310953512106</v>
      </c>
      <c r="P101" s="52">
        <f t="shared" si="20"/>
        <v>0.24997122485715409</v>
      </c>
      <c r="Q101" s="52">
        <f t="shared" si="21"/>
        <v>7.2636087652503192E-3</v>
      </c>
      <c r="R101" s="13">
        <f t="shared" si="22"/>
        <v>3.2530482252374204E-2</v>
      </c>
      <c r="S101" s="13">
        <f t="shared" si="23"/>
        <v>-9.245513017620284E-2</v>
      </c>
      <c r="T101" s="35">
        <f t="shared" si="24"/>
        <v>22135.082101730404</v>
      </c>
      <c r="U101" s="36">
        <f t="shared" si="28"/>
        <v>859.58709806526895</v>
      </c>
      <c r="V101" s="36">
        <f t="shared" si="25"/>
        <v>-502.65645696772481</v>
      </c>
      <c r="W101" s="36">
        <f t="shared" si="26"/>
        <v>859.58709806526895</v>
      </c>
      <c r="X101" s="37">
        <f t="shared" si="27"/>
        <v>356.93064109754414</v>
      </c>
    </row>
    <row r="102" spans="9:24" x14ac:dyDescent="0.25">
      <c r="I102" s="50">
        <f t="array" ref="I102:K102">TRANSPOSE(MMULT($E$20:$G$22, TRANSPOSE(Random!L101:N101)))</f>
        <v>-0.3116738869144593</v>
      </c>
      <c r="J102" s="50">
        <v>-0.11153919780463362</v>
      </c>
      <c r="K102" s="50">
        <v>0.50664344828530694</v>
      </c>
      <c r="L102" s="21">
        <f t="shared" si="16"/>
        <v>-1.9460655572663948E-3</v>
      </c>
      <c r="M102" s="21">
        <f t="shared" si="17"/>
        <v>-1.5951708456939555E-3</v>
      </c>
      <c r="N102" s="21">
        <f t="shared" si="18"/>
        <v>8.4206346023934156E-5</v>
      </c>
      <c r="O102" s="51">
        <f t="shared" si="19"/>
        <v>4437.9366443537147</v>
      </c>
      <c r="P102" s="52">
        <f t="shared" si="20"/>
        <v>0.25380482915430608</v>
      </c>
      <c r="Q102" s="52">
        <f t="shared" si="21"/>
        <v>7.5842063460239339E-3</v>
      </c>
      <c r="R102" s="13">
        <f t="shared" si="22"/>
        <v>4.8267020107873024E-2</v>
      </c>
      <c r="S102" s="13">
        <f t="shared" si="23"/>
        <v>-7.8635394469280015E-2</v>
      </c>
      <c r="T102" s="35">
        <f t="shared" si="24"/>
        <v>22498.335807533433</v>
      </c>
      <c r="U102" s="36">
        <f t="shared" si="28"/>
        <v>454.6950439659995</v>
      </c>
      <c r="V102" s="36">
        <f t="shared" si="25"/>
        <v>-139.40275116469638</v>
      </c>
      <c r="W102" s="36">
        <f t="shared" si="26"/>
        <v>454.6950439659995</v>
      </c>
      <c r="X102" s="37">
        <f t="shared" si="27"/>
        <v>315.29229280130312</v>
      </c>
    </row>
    <row r="103" spans="9:24" x14ac:dyDescent="0.25">
      <c r="I103" s="50">
        <f t="array" ref="I103:K103">TRANSPOSE(MMULT($E$20:$G$22, TRANSPOSE(Random!L102:N102)))</f>
        <v>-0.14955265645655441</v>
      </c>
      <c r="J103" s="50">
        <v>-0.33675350562077228</v>
      </c>
      <c r="K103" s="50">
        <v>-1.9148877778684388</v>
      </c>
      <c r="L103" s="21">
        <f t="shared" si="16"/>
        <v>-4.1139150734466269E-4</v>
      </c>
      <c r="M103" s="21">
        <f t="shared" si="17"/>
        <v>-4.2891866568446797E-3</v>
      </c>
      <c r="N103" s="21">
        <f t="shared" si="18"/>
        <v>-3.3886992073167433E-4</v>
      </c>
      <c r="O103" s="51">
        <f t="shared" si="19"/>
        <v>4444.7607106373562</v>
      </c>
      <c r="P103" s="52">
        <f t="shared" si="20"/>
        <v>0.25111081334315533</v>
      </c>
      <c r="Q103" s="52">
        <f t="shared" si="21"/>
        <v>7.1611300792683253E-3</v>
      </c>
      <c r="R103" s="13">
        <f t="shared" si="22"/>
        <v>5.8825713968041586E-2</v>
      </c>
      <c r="S103" s="13">
        <f t="shared" si="23"/>
        <v>-6.672969270353607E-2</v>
      </c>
      <c r="T103" s="35">
        <f t="shared" si="24"/>
        <v>22240.056448833318</v>
      </c>
      <c r="U103" s="36">
        <f t="shared" si="28"/>
        <v>96.12095482647419</v>
      </c>
      <c r="V103" s="36">
        <f t="shared" si="25"/>
        <v>-397.68210986481063</v>
      </c>
      <c r="W103" s="36">
        <f t="shared" si="26"/>
        <v>96.12095482647419</v>
      </c>
      <c r="X103" s="37">
        <f t="shared" si="27"/>
        <v>-301.56115503833644</v>
      </c>
    </row>
    <row r="104" spans="9:24" x14ac:dyDescent="0.25">
      <c r="I104" s="50">
        <f t="array" ref="I104:K104">TRANSPOSE(MMULT($E$20:$G$22, TRANSPOSE(Random!L103:N103)))</f>
        <v>1.4206682869876397</v>
      </c>
      <c r="J104" s="50">
        <v>-2.2975810252664433</v>
      </c>
      <c r="K104" s="50">
        <v>-1.714538088730958</v>
      </c>
      <c r="L104" s="21">
        <f t="shared" si="16"/>
        <v>1.5638615618954833E-2</v>
      </c>
      <c r="M104" s="21">
        <f t="shared" si="17"/>
        <v>-4.0962565006101986E-2</v>
      </c>
      <c r="N104" s="21">
        <f t="shared" si="18"/>
        <v>-2.8472988482378754E-4</v>
      </c>
      <c r="O104" s="51">
        <f t="shared" si="19"/>
        <v>4516.128511825088</v>
      </c>
      <c r="P104" s="52">
        <f t="shared" si="20"/>
        <v>0.21443743499389803</v>
      </c>
      <c r="Q104" s="52">
        <f t="shared" si="21"/>
        <v>7.2152701151762125E-3</v>
      </c>
      <c r="R104" s="13">
        <f t="shared" si="22"/>
        <v>0.19767385124934014</v>
      </c>
      <c r="S104" s="13">
        <f t="shared" si="23"/>
        <v>9.0455133752391129E-2</v>
      </c>
      <c r="T104" s="35">
        <f t="shared" si="24"/>
        <v>18797.732562714693</v>
      </c>
      <c r="U104" s="36">
        <f t="shared" si="28"/>
        <v>-3653.9370371553523</v>
      </c>
      <c r="V104" s="36">
        <f t="shared" si="25"/>
        <v>-3840.0059959834362</v>
      </c>
      <c r="W104" s="36">
        <f t="shared" si="26"/>
        <v>-3653.9370371553523</v>
      </c>
      <c r="X104" s="37">
        <f t="shared" si="27"/>
        <v>-7493.9430331387885</v>
      </c>
    </row>
    <row r="105" spans="9:24" x14ac:dyDescent="0.25">
      <c r="I105" s="50">
        <f t="array" ref="I105:K105">TRANSPOSE(MMULT($E$20:$G$22, TRANSPOSE(Random!L104:N104)))</f>
        <v>-0.89546842296913498</v>
      </c>
      <c r="J105" s="50">
        <v>-4.2958049547279997E-2</v>
      </c>
      <c r="K105" s="50">
        <v>0.31847354146195916</v>
      </c>
      <c r="L105" s="21">
        <f t="shared" si="16"/>
        <v>-7.7286954700861816E-3</v>
      </c>
      <c r="M105" s="21">
        <f t="shared" si="17"/>
        <v>-7.8295337295934881E-4</v>
      </c>
      <c r="N105" s="21">
        <f t="shared" si="18"/>
        <v>5.6976076436957639E-5</v>
      </c>
      <c r="O105" s="51">
        <f t="shared" si="19"/>
        <v>4412.2236600096694</v>
      </c>
      <c r="P105" s="52">
        <f t="shared" si="20"/>
        <v>0.25461704662704066</v>
      </c>
      <c r="Q105" s="52">
        <f t="shared" si="21"/>
        <v>7.5569760764369574E-3</v>
      </c>
      <c r="R105" s="13">
        <f t="shared" si="22"/>
        <v>2.8219434492854504E-3</v>
      </c>
      <c r="S105" s="13">
        <f t="shared" si="23"/>
        <v>-0.12448657986423488</v>
      </c>
      <c r="T105" s="35">
        <f t="shared" si="24"/>
        <v>22529.624139531028</v>
      </c>
      <c r="U105" s="36">
        <f t="shared" si="28"/>
        <v>1805.7970932423195</v>
      </c>
      <c r="V105" s="36">
        <f t="shared" si="25"/>
        <v>-108.114419167101</v>
      </c>
      <c r="W105" s="36">
        <f t="shared" si="26"/>
        <v>1805.7970932423195</v>
      </c>
      <c r="X105" s="37">
        <f t="shared" si="27"/>
        <v>1697.6826740752185</v>
      </c>
    </row>
    <row r="106" spans="9:24" x14ac:dyDescent="0.25">
      <c r="I106" s="50">
        <f t="array" ref="I106:K106">TRANSPOSE(MMULT($E$20:$G$22, TRANSPOSE(Random!L105:N105)))</f>
        <v>-0.19115043219753375</v>
      </c>
      <c r="J106" s="50">
        <v>0.53579744317998013</v>
      </c>
      <c r="K106" s="50">
        <v>-0.89399161638187064</v>
      </c>
      <c r="L106" s="21">
        <f t="shared" si="16"/>
        <v>-8.0378585739125717E-4</v>
      </c>
      <c r="M106" s="21">
        <f t="shared" si="17"/>
        <v>6.190146004129685E-3</v>
      </c>
      <c r="N106" s="21">
        <f t="shared" si="18"/>
        <v>-1.1982228429852132E-4</v>
      </c>
      <c r="O106" s="51">
        <f t="shared" si="19"/>
        <v>4443.0158938443828</v>
      </c>
      <c r="P106" s="52">
        <f t="shared" si="20"/>
        <v>0.26159014600412972</v>
      </c>
      <c r="Q106" s="52">
        <f t="shared" si="21"/>
        <v>7.380177715701478E-3</v>
      </c>
      <c r="R106" s="13">
        <f t="shared" si="22"/>
        <v>5.9020655335864827E-2</v>
      </c>
      <c r="S106" s="13">
        <f t="shared" si="23"/>
        <v>-7.1774417666200033E-2</v>
      </c>
      <c r="T106" s="35">
        <f t="shared" si="24"/>
        <v>23178.888602081272</v>
      </c>
      <c r="U106" s="36">
        <f t="shared" si="28"/>
        <v>187.803254829254</v>
      </c>
      <c r="V106" s="36">
        <f t="shared" si="25"/>
        <v>541.15004338314247</v>
      </c>
      <c r="W106" s="36">
        <f t="shared" si="26"/>
        <v>187.803254829254</v>
      </c>
      <c r="X106" s="37">
        <f t="shared" si="27"/>
        <v>728.95329821239648</v>
      </c>
    </row>
    <row r="107" spans="9:24" x14ac:dyDescent="0.25">
      <c r="I107" s="50">
        <f t="array" ref="I107:K107">TRANSPOSE(MMULT($E$20:$G$22, TRANSPOSE(Random!L106:N106)))</f>
        <v>-1.7193565733326366</v>
      </c>
      <c r="J107" s="50">
        <v>1.8483623188011624</v>
      </c>
      <c r="K107" s="50">
        <v>1.6699049132559023</v>
      </c>
      <c r="L107" s="21">
        <f t="shared" si="16"/>
        <v>-1.7537069550371171E-2</v>
      </c>
      <c r="M107" s="21">
        <f t="shared" si="17"/>
        <v>2.787161084022171E-2</v>
      </c>
      <c r="N107" s="21">
        <f t="shared" si="18"/>
        <v>2.9804805779018738E-4</v>
      </c>
      <c r="O107" s="51">
        <f t="shared" si="19"/>
        <v>4368.6098419080154</v>
      </c>
      <c r="P107" s="52">
        <f t="shared" si="20"/>
        <v>0.28327161084022173</v>
      </c>
      <c r="Q107" s="52">
        <f t="shared" si="21"/>
        <v>7.7980480577901868E-3</v>
      </c>
      <c r="R107" s="13">
        <f t="shared" si="22"/>
        <v>-5.3572633327520977E-2</v>
      </c>
      <c r="S107" s="13">
        <f t="shared" si="23"/>
        <v>-0.19520843874763183</v>
      </c>
      <c r="T107" s="35">
        <f t="shared" si="24"/>
        <v>24925.107918144316</v>
      </c>
      <c r="U107" s="36">
        <f t="shared" si="28"/>
        <v>4097.5077023827471</v>
      </c>
      <c r="V107" s="36">
        <f t="shared" si="25"/>
        <v>2287.3693594461874</v>
      </c>
      <c r="W107" s="36">
        <f t="shared" si="26"/>
        <v>4097.5077023827471</v>
      </c>
      <c r="X107" s="37">
        <f t="shared" si="27"/>
        <v>6384.8770618289345</v>
      </c>
    </row>
    <row r="108" spans="9:24" x14ac:dyDescent="0.25">
      <c r="I108" s="50">
        <f t="array" ref="I108:K108">TRANSPOSE(MMULT($E$20:$G$22, TRANSPOSE(Random!L107:N107)))</f>
        <v>-7.3645160630223042E-2</v>
      </c>
      <c r="J108" s="50">
        <v>0.16302906313951976</v>
      </c>
      <c r="K108" s="50">
        <v>0.40652001090629986</v>
      </c>
      <c r="L108" s="21">
        <f t="shared" si="16"/>
        <v>3.030959052554307E-4</v>
      </c>
      <c r="M108" s="21">
        <f t="shared" si="17"/>
        <v>1.6569822271812736E-3</v>
      </c>
      <c r="N108" s="21">
        <f t="shared" si="18"/>
        <v>6.9609196303170744E-5</v>
      </c>
      <c r="O108" s="51">
        <f t="shared" si="19"/>
        <v>4447.9377432213496</v>
      </c>
      <c r="P108" s="52">
        <f t="shared" si="20"/>
        <v>0.25705698222718126</v>
      </c>
      <c r="Q108" s="52">
        <f t="shared" si="21"/>
        <v>7.5696091963031705E-3</v>
      </c>
      <c r="R108" s="13">
        <f t="shared" si="22"/>
        <v>6.6757484816591398E-2</v>
      </c>
      <c r="S108" s="13">
        <f t="shared" si="23"/>
        <v>-6.1771006296999234E-2</v>
      </c>
      <c r="T108" s="35">
        <f t="shared" si="24"/>
        <v>22788.013813810037</v>
      </c>
      <c r="U108" s="36">
        <f t="shared" si="28"/>
        <v>-70.817863998177927</v>
      </c>
      <c r="V108" s="36">
        <f t="shared" si="25"/>
        <v>150.27525511190834</v>
      </c>
      <c r="W108" s="36">
        <f t="shared" si="26"/>
        <v>-70.817863998177927</v>
      </c>
      <c r="X108" s="37">
        <f t="shared" si="27"/>
        <v>79.457391113730409</v>
      </c>
    </row>
    <row r="109" spans="9:24" x14ac:dyDescent="0.25">
      <c r="I109" s="50">
        <f t="array" ref="I109:K109">TRANSPOSE(MMULT($E$20:$G$22, TRANSPOSE(Random!L108:N108)))</f>
        <v>-0.61697507859432765</v>
      </c>
      <c r="J109" s="50">
        <v>1.0438732836329316</v>
      </c>
      <c r="K109" s="50">
        <v>0.44001761752525809</v>
      </c>
      <c r="L109" s="21">
        <f t="shared" si="16"/>
        <v>-4.9018340618534693E-3</v>
      </c>
      <c r="M109" s="21">
        <f t="shared" si="17"/>
        <v>1.306031692405454E-2</v>
      </c>
      <c r="N109" s="21">
        <f t="shared" si="18"/>
        <v>7.4462596939034085E-5</v>
      </c>
      <c r="O109" s="51">
        <f t="shared" si="19"/>
        <v>4424.7935536789028</v>
      </c>
      <c r="P109" s="52">
        <f t="shared" si="20"/>
        <v>0.26846031692405453</v>
      </c>
      <c r="Q109" s="52">
        <f t="shared" si="21"/>
        <v>7.5744625969390335E-3</v>
      </c>
      <c r="R109" s="13">
        <f t="shared" si="22"/>
        <v>3.0645839660843457E-2</v>
      </c>
      <c r="S109" s="13">
        <f t="shared" si="23"/>
        <v>-0.10358431880118381</v>
      </c>
      <c r="T109" s="35">
        <f t="shared" si="24"/>
        <v>23781.666759961969</v>
      </c>
      <c r="U109" s="36">
        <f t="shared" si="28"/>
        <v>1145.3055350300565</v>
      </c>
      <c r="V109" s="36">
        <f t="shared" si="25"/>
        <v>1143.9282012638396</v>
      </c>
      <c r="W109" s="36">
        <f t="shared" si="26"/>
        <v>1145.3055350300565</v>
      </c>
      <c r="X109" s="37">
        <f t="shared" si="27"/>
        <v>2289.2337362938961</v>
      </c>
    </row>
    <row r="110" spans="9:24" x14ac:dyDescent="0.25">
      <c r="I110" s="50">
        <f t="array" ref="I110:K110">TRANSPOSE(MMULT($E$20:$G$22, TRANSPOSE(Random!L109:N109)))</f>
        <v>9.1288019128743E-2</v>
      </c>
      <c r="J110" s="50">
        <v>-1.1940765516386076</v>
      </c>
      <c r="K110" s="50">
        <v>-0.28866639776240727</v>
      </c>
      <c r="L110" s="21">
        <f t="shared" si="16"/>
        <v>1.8533490845923455E-3</v>
      </c>
      <c r="M110" s="21">
        <f t="shared" si="17"/>
        <v>-1.5906241775672982E-2</v>
      </c>
      <c r="N110" s="21">
        <f t="shared" si="18"/>
        <v>-2.8334383052212477E-5</v>
      </c>
      <c r="O110" s="51">
        <f t="shared" si="19"/>
        <v>4454.8310835060583</v>
      </c>
      <c r="P110" s="52">
        <f t="shared" si="20"/>
        <v>0.23949375822432703</v>
      </c>
      <c r="Q110" s="52">
        <f t="shared" si="21"/>
        <v>7.4716656169477869E-3</v>
      </c>
      <c r="R110" s="13">
        <f t="shared" si="22"/>
        <v>7.5277182602833878E-2</v>
      </c>
      <c r="S110" s="13">
        <f t="shared" si="23"/>
        <v>-4.4469696509329637E-2</v>
      </c>
      <c r="T110" s="35">
        <f t="shared" si="24"/>
        <v>21225.571761305539</v>
      </c>
      <c r="U110" s="36">
        <f t="shared" si="28"/>
        <v>-433.03199132042937</v>
      </c>
      <c r="V110" s="36">
        <f t="shared" si="25"/>
        <v>-1412.1667973925905</v>
      </c>
      <c r="W110" s="36">
        <f t="shared" si="26"/>
        <v>-433.03199132042937</v>
      </c>
      <c r="X110" s="37">
        <f t="shared" si="27"/>
        <v>-1845.1987887130199</v>
      </c>
    </row>
    <row r="111" spans="9:24" x14ac:dyDescent="0.25">
      <c r="I111" s="50">
        <f t="array" ref="I111:K111">TRANSPOSE(MMULT($E$20:$G$22, TRANSPOSE(Random!L110:N110)))</f>
        <v>-0.43997376782868652</v>
      </c>
      <c r="J111" s="50">
        <v>0.16919773925810958</v>
      </c>
      <c r="K111" s="50">
        <v>-0.26972255991236055</v>
      </c>
      <c r="L111" s="21">
        <f t="shared" si="16"/>
        <v>-3.1748235451085115E-3</v>
      </c>
      <c r="M111" s="21">
        <f t="shared" si="17"/>
        <v>1.7303611380175225E-3</v>
      </c>
      <c r="N111" s="21">
        <f t="shared" si="18"/>
        <v>-2.5646527415523918E-5</v>
      </c>
      <c r="O111" s="51">
        <f t="shared" si="19"/>
        <v>4432.4728613725556</v>
      </c>
      <c r="P111" s="52">
        <f t="shared" si="20"/>
        <v>0.25713036113801752</v>
      </c>
      <c r="Q111" s="52">
        <f t="shared" si="21"/>
        <v>7.4743534725844754E-3</v>
      </c>
      <c r="R111" s="13">
        <f t="shared" si="22"/>
        <v>3.9499164418509966E-2</v>
      </c>
      <c r="S111" s="13">
        <f t="shared" si="23"/>
        <v>-8.9066016150498792E-2</v>
      </c>
      <c r="T111" s="35">
        <f t="shared" si="24"/>
        <v>22782.588205880256</v>
      </c>
      <c r="U111" s="36">
        <f t="shared" si="28"/>
        <v>741.79234406430623</v>
      </c>
      <c r="V111" s="36">
        <f t="shared" si="25"/>
        <v>144.84964718212723</v>
      </c>
      <c r="W111" s="36">
        <f t="shared" si="26"/>
        <v>741.79234406430623</v>
      </c>
      <c r="X111" s="37">
        <f t="shared" si="27"/>
        <v>886.64199124643346</v>
      </c>
    </row>
    <row r="112" spans="9:24" x14ac:dyDescent="0.25">
      <c r="I112" s="50">
        <f t="array" ref="I112:K112">TRANSPOSE(MMULT($E$20:$G$22, TRANSPOSE(Random!L111:N111)))</f>
        <v>-0.45370228360605108</v>
      </c>
      <c r="J112" s="50">
        <v>-0.3187381278200504</v>
      </c>
      <c r="K112" s="50">
        <v>-0.62809745822581953</v>
      </c>
      <c r="L112" s="21">
        <f t="shared" si="16"/>
        <v>-3.3073093902949461E-3</v>
      </c>
      <c r="M112" s="21">
        <f t="shared" si="17"/>
        <v>-4.0713140694354655E-3</v>
      </c>
      <c r="N112" s="21">
        <f t="shared" si="18"/>
        <v>-7.793404980927372E-5</v>
      </c>
      <c r="O112" s="51">
        <f t="shared" si="19"/>
        <v>4431.883751138208</v>
      </c>
      <c r="P112" s="52">
        <f t="shared" si="20"/>
        <v>0.25132868593056457</v>
      </c>
      <c r="Q112" s="52">
        <f t="shared" si="21"/>
        <v>7.4220659501907258E-3</v>
      </c>
      <c r="R112" s="13">
        <f t="shared" si="22"/>
        <v>3.6314910813589396E-2</v>
      </c>
      <c r="S112" s="13">
        <f t="shared" si="23"/>
        <v>-8.9349432151692887E-2</v>
      </c>
      <c r="T112" s="35">
        <f t="shared" si="24"/>
        <v>22265.506337351464</v>
      </c>
      <c r="U112" s="36">
        <f t="shared" si="28"/>
        <v>772.74744574472425</v>
      </c>
      <c r="V112" s="36">
        <f t="shared" si="25"/>
        <v>-372.23222134666503</v>
      </c>
      <c r="W112" s="36">
        <f t="shared" si="26"/>
        <v>772.74744574472425</v>
      </c>
      <c r="X112" s="37">
        <f t="shared" si="27"/>
        <v>400.51522439805922</v>
      </c>
    </row>
    <row r="113" spans="9:24" x14ac:dyDescent="0.25">
      <c r="I113" s="50">
        <f t="array" ref="I113:K113">TRANSPOSE(MMULT($E$20:$G$22, TRANSPOSE(Random!L112:N112)))</f>
        <v>-0.7915483179855759</v>
      </c>
      <c r="J113" s="50">
        <v>-0.26523465777632771</v>
      </c>
      <c r="K113" s="50">
        <v>-0.56370531473503271</v>
      </c>
      <c r="L113" s="21">
        <f t="shared" si="16"/>
        <v>-6.6550199906841162E-3</v>
      </c>
      <c r="M113" s="21">
        <f t="shared" si="17"/>
        <v>-3.4271903380163507E-3</v>
      </c>
      <c r="N113" s="21">
        <f t="shared" si="18"/>
        <v>-6.8259241266940344E-5</v>
      </c>
      <c r="O113" s="51">
        <f t="shared" si="19"/>
        <v>4416.997854659624</v>
      </c>
      <c r="P113" s="52">
        <f t="shared" si="20"/>
        <v>0.25197280966198365</v>
      </c>
      <c r="Q113" s="52">
        <f t="shared" si="21"/>
        <v>7.4317407587330591E-3</v>
      </c>
      <c r="R113" s="13">
        <f t="shared" si="22"/>
        <v>9.8578804159847287E-3</v>
      </c>
      <c r="S113" s="13">
        <f t="shared" si="23"/>
        <v>-0.11612852441500709</v>
      </c>
      <c r="T113" s="35">
        <f t="shared" si="24"/>
        <v>22299.460614796088</v>
      </c>
      <c r="U113" s="36">
        <f t="shared" si="28"/>
        <v>1554.9345683448191</v>
      </c>
      <c r="V113" s="36">
        <f t="shared" si="25"/>
        <v>-338.27794390204144</v>
      </c>
      <c r="W113" s="36">
        <f t="shared" si="26"/>
        <v>1554.9345683448191</v>
      </c>
      <c r="X113" s="37">
        <f t="shared" si="27"/>
        <v>1216.6566244427777</v>
      </c>
    </row>
    <row r="114" spans="9:24" x14ac:dyDescent="0.25">
      <c r="I114" s="50">
        <f t="array" ref="I114:K114">TRANSPOSE(MMULT($E$20:$G$22, TRANSPOSE(Random!L113:N113)))</f>
        <v>-1.1342722493611479</v>
      </c>
      <c r="J114" s="50">
        <v>0.21682432463041401</v>
      </c>
      <c r="K114" s="50">
        <v>2.8177000980748415</v>
      </c>
      <c r="L114" s="21">
        <f t="shared" si="16"/>
        <v>-1.0303788059595548E-2</v>
      </c>
      <c r="M114" s="21">
        <f t="shared" si="17"/>
        <v>2.2980559810825856E-3</v>
      </c>
      <c r="N114" s="21">
        <f t="shared" si="18"/>
        <v>7.5353897890409959E-4</v>
      </c>
      <c r="O114" s="51">
        <f t="shared" si="19"/>
        <v>4400.7732790520831</v>
      </c>
      <c r="P114" s="52">
        <f t="shared" si="20"/>
        <v>0.25769805598108259</v>
      </c>
      <c r="Q114" s="52">
        <f t="shared" si="21"/>
        <v>8.2535389789040996E-3</v>
      </c>
      <c r="R114" s="13">
        <f t="shared" si="22"/>
        <v>-1.4496180893509474E-2</v>
      </c>
      <c r="S114" s="13">
        <f t="shared" si="23"/>
        <v>-0.14334520888405078</v>
      </c>
      <c r="T114" s="35">
        <f t="shared" si="24"/>
        <v>22807.331521111839</v>
      </c>
      <c r="U114" s="36">
        <f t="shared" si="28"/>
        <v>2407.4632775245118</v>
      </c>
      <c r="V114" s="36">
        <f t="shared" si="25"/>
        <v>169.59296241370976</v>
      </c>
      <c r="W114" s="36">
        <f t="shared" si="26"/>
        <v>2407.4632775245118</v>
      </c>
      <c r="X114" s="37">
        <f t="shared" si="27"/>
        <v>2577.0562399382216</v>
      </c>
    </row>
    <row r="115" spans="9:24" x14ac:dyDescent="0.25">
      <c r="I115" s="50">
        <f t="array" ref="I115:K115">TRANSPOSE(MMULT($E$20:$G$22, TRANSPOSE(Random!L114:N114)))</f>
        <v>1.0231420248390743</v>
      </c>
      <c r="J115" s="50">
        <v>-0.48711851585836874</v>
      </c>
      <c r="K115" s="50">
        <v>1.1904150245611151</v>
      </c>
      <c r="L115" s="21">
        <f t="shared" si="16"/>
        <v>1.1075378276110846E-2</v>
      </c>
      <c r="M115" s="21">
        <f t="shared" si="17"/>
        <v>-6.1319687906501077E-3</v>
      </c>
      <c r="N115" s="21">
        <f t="shared" si="18"/>
        <v>1.9602919861226814E-4</v>
      </c>
      <c r="O115" s="51">
        <f t="shared" si="19"/>
        <v>4495.8376662887722</v>
      </c>
      <c r="P115" s="52">
        <f t="shared" si="20"/>
        <v>0.2492680312093499</v>
      </c>
      <c r="Q115" s="52">
        <f t="shared" si="21"/>
        <v>7.6960291986122682E-3</v>
      </c>
      <c r="R115" s="13">
        <f t="shared" si="22"/>
        <v>0.15108493076141316</v>
      </c>
      <c r="S115" s="13">
        <f t="shared" si="23"/>
        <v>2.6450915156738211E-2</v>
      </c>
      <c r="T115" s="35">
        <f t="shared" si="24"/>
        <v>22019.292374202905</v>
      </c>
      <c r="U115" s="36">
        <f t="shared" si="28"/>
        <v>-2587.744073365262</v>
      </c>
      <c r="V115" s="36">
        <f t="shared" si="25"/>
        <v>-618.44618449522386</v>
      </c>
      <c r="W115" s="36">
        <f t="shared" si="26"/>
        <v>-2587.744073365262</v>
      </c>
      <c r="X115" s="37">
        <f t="shared" si="27"/>
        <v>-3206.1902578604859</v>
      </c>
    </row>
    <row r="116" spans="9:24" x14ac:dyDescent="0.25">
      <c r="I116" s="50">
        <f t="array" ref="I116:K116">TRANSPOSE(MMULT($E$20:$G$22, TRANSPOSE(Random!L115:N115)))</f>
        <v>1.0613895161924423</v>
      </c>
      <c r="J116" s="50">
        <v>-0.72668410463152278</v>
      </c>
      <c r="K116" s="50">
        <v>0.16134340844107573</v>
      </c>
      <c r="L116" s="21">
        <f t="shared" si="16"/>
        <v>1.149057544321435E-2</v>
      </c>
      <c r="M116" s="21">
        <f t="shared" si="17"/>
        <v>-9.192800525756965E-3</v>
      </c>
      <c r="N116" s="21">
        <f t="shared" si="18"/>
        <v>3.4766005703528082E-5</v>
      </c>
      <c r="O116" s="51">
        <f t="shared" si="19"/>
        <v>4497.6838778600431</v>
      </c>
      <c r="P116" s="52">
        <f t="shared" si="20"/>
        <v>0.24620719947424305</v>
      </c>
      <c r="Q116" s="52">
        <f t="shared" si="21"/>
        <v>7.534766005703528E-3</v>
      </c>
      <c r="R116" s="13">
        <f t="shared" si="22"/>
        <v>0.15443090089800418</v>
      </c>
      <c r="S116" s="13">
        <f t="shared" si="23"/>
        <v>3.1327301160882656E-2</v>
      </c>
      <c r="T116" s="35">
        <f t="shared" si="24"/>
        <v>21732.138590101931</v>
      </c>
      <c r="U116" s="36">
        <f t="shared" si="28"/>
        <v>-2684.7542143884057</v>
      </c>
      <c r="V116" s="36">
        <f t="shared" si="25"/>
        <v>-905.59996859619787</v>
      </c>
      <c r="W116" s="36">
        <f t="shared" si="26"/>
        <v>-2684.7542143884057</v>
      </c>
      <c r="X116" s="37">
        <f t="shared" si="27"/>
        <v>-3590.3541829846035</v>
      </c>
    </row>
    <row r="117" spans="9:24" x14ac:dyDescent="0.25">
      <c r="I117" s="50">
        <f t="array" ref="I117:K117">TRANSPOSE(MMULT($E$20:$G$22, TRANSPOSE(Random!L116:N116)))</f>
        <v>-0.92391878163244057</v>
      </c>
      <c r="J117" s="50">
        <v>1.3792557890438157</v>
      </c>
      <c r="K117" s="50">
        <v>-1.1967552987952698E-2</v>
      </c>
      <c r="L117" s="21">
        <f t="shared" si="16"/>
        <v>-8.0271522888431118E-3</v>
      </c>
      <c r="M117" s="21">
        <f t="shared" si="17"/>
        <v>1.8427740472060812E-2</v>
      </c>
      <c r="N117" s="21">
        <f t="shared" si="18"/>
        <v>1.0529173772941858E-5</v>
      </c>
      <c r="O117" s="51">
        <f t="shared" si="19"/>
        <v>4410.8965449039533</v>
      </c>
      <c r="P117" s="52">
        <f t="shared" si="20"/>
        <v>0.27382774047206082</v>
      </c>
      <c r="Q117" s="52">
        <f t="shared" si="21"/>
        <v>7.5105291737729415E-3</v>
      </c>
      <c r="R117" s="13">
        <f t="shared" si="22"/>
        <v>9.6103695841832214E-3</v>
      </c>
      <c r="S117" s="13">
        <f t="shared" si="23"/>
        <v>-0.1273035006518472</v>
      </c>
      <c r="T117" s="35">
        <f t="shared" si="24"/>
        <v>24227.250815117826</v>
      </c>
      <c r="U117" s="36">
        <f t="shared" si="28"/>
        <v>1875.5310422451876</v>
      </c>
      <c r="V117" s="36">
        <f t="shared" si="25"/>
        <v>1589.5122564196972</v>
      </c>
      <c r="W117" s="36">
        <f t="shared" si="26"/>
        <v>1875.5310422451876</v>
      </c>
      <c r="X117" s="37">
        <f t="shared" si="27"/>
        <v>3465.0432986648848</v>
      </c>
    </row>
    <row r="118" spans="9:24" x14ac:dyDescent="0.25">
      <c r="I118" s="50">
        <f t="array" ref="I118:K118">TRANSPOSE(MMULT($E$20:$G$22, TRANSPOSE(Random!L117:N117)))</f>
        <v>-0.93004762229149174</v>
      </c>
      <c r="J118" s="50">
        <v>-0.14983033396020018</v>
      </c>
      <c r="K118" s="50">
        <v>0.22165503971889225</v>
      </c>
      <c r="L118" s="21">
        <f t="shared" si="16"/>
        <v>-8.0917166764013573E-3</v>
      </c>
      <c r="M118" s="21">
        <f t="shared" si="17"/>
        <v>-2.0496791978045804E-3</v>
      </c>
      <c r="N118" s="21">
        <f t="shared" si="18"/>
        <v>4.3250997763619414E-5</v>
      </c>
      <c r="O118" s="51">
        <f t="shared" si="19"/>
        <v>4410.6094535438806</v>
      </c>
      <c r="P118" s="52">
        <f t="shared" si="20"/>
        <v>0.25335032080219544</v>
      </c>
      <c r="Q118" s="52">
        <f t="shared" si="21"/>
        <v>7.5432509977636187E-3</v>
      </c>
      <c r="R118" s="13">
        <f t="shared" si="22"/>
        <v>-7.1459485491744829E-4</v>
      </c>
      <c r="S118" s="13">
        <f t="shared" si="23"/>
        <v>-0.12738975525601517</v>
      </c>
      <c r="T118" s="35">
        <f t="shared" si="24"/>
        <v>22412.509568223162</v>
      </c>
      <c r="U118" s="36">
        <f t="shared" si="28"/>
        <v>1890.616406111687</v>
      </c>
      <c r="V118" s="36">
        <f t="shared" si="25"/>
        <v>-225.22899047496685</v>
      </c>
      <c r="W118" s="36">
        <f t="shared" si="26"/>
        <v>1890.616406111687</v>
      </c>
      <c r="X118" s="37">
        <f t="shared" si="27"/>
        <v>1665.3874156367201</v>
      </c>
    </row>
    <row r="119" spans="9:24" x14ac:dyDescent="0.25">
      <c r="I119" s="50">
        <f t="array" ref="I119:K119">TRANSPOSE(MMULT($E$20:$G$22, TRANSPOSE(Random!L118:N118)))</f>
        <v>0.11804367746031022</v>
      </c>
      <c r="J119" s="50">
        <v>-0.18449317132941725</v>
      </c>
      <c r="K119" s="50">
        <v>0.49586376996100334</v>
      </c>
      <c r="L119" s="21">
        <f t="shared" si="16"/>
        <v>2.1051248627583369E-3</v>
      </c>
      <c r="M119" s="21">
        <f t="shared" si="17"/>
        <v>-2.4620459694394549E-3</v>
      </c>
      <c r="N119" s="21">
        <f t="shared" si="18"/>
        <v>8.2621116439821022E-5</v>
      </c>
      <c r="O119" s="51">
        <f t="shared" si="19"/>
        <v>4455.9506271634928</v>
      </c>
      <c r="P119" s="52">
        <f t="shared" si="20"/>
        <v>0.25293795403056057</v>
      </c>
      <c r="Q119" s="52">
        <f t="shared" si="21"/>
        <v>7.5826211164398208E-3</v>
      </c>
      <c r="R119" s="13">
        <f t="shared" si="22"/>
        <v>8.0025701035771529E-2</v>
      </c>
      <c r="S119" s="13">
        <f t="shared" si="23"/>
        <v>-4.6443275979508758E-2</v>
      </c>
      <c r="T119" s="35">
        <f t="shared" si="24"/>
        <v>22421.069754684777</v>
      </c>
      <c r="U119" s="36">
        <f t="shared" si="28"/>
        <v>-491.8589913129108</v>
      </c>
      <c r="V119" s="36">
        <f t="shared" si="25"/>
        <v>-216.6688040133522</v>
      </c>
      <c r="W119" s="36">
        <f t="shared" si="26"/>
        <v>-491.8589913129108</v>
      </c>
      <c r="X119" s="37">
        <f t="shared" si="27"/>
        <v>-708.527795326263</v>
      </c>
    </row>
    <row r="120" spans="9:24" x14ac:dyDescent="0.25">
      <c r="I120" s="50">
        <f t="array" ref="I120:K120">TRANSPOSE(MMULT($E$20:$G$22, TRANSPOSE(Random!L119:N119)))</f>
        <v>1.2561300187797302</v>
      </c>
      <c r="J120" s="50">
        <v>-2.2206860997357749</v>
      </c>
      <c r="K120" s="50">
        <v>0.39056069839026986</v>
      </c>
      <c r="L120" s="21">
        <f t="shared" si="16"/>
        <v>1.3678369101513401E-2</v>
      </c>
      <c r="M120" s="21">
        <f t="shared" si="17"/>
        <v>-3.8483580701960715E-2</v>
      </c>
      <c r="N120" s="21">
        <f t="shared" si="18"/>
        <v>6.7306607677594167E-5</v>
      </c>
      <c r="O120" s="51">
        <f t="shared" si="19"/>
        <v>4507.4120992630988</v>
      </c>
      <c r="P120" s="52">
        <f t="shared" si="20"/>
        <v>0.21691641929803929</v>
      </c>
      <c r="Q120" s="52">
        <f t="shared" si="21"/>
        <v>7.5673066076775942E-3</v>
      </c>
      <c r="R120" s="13">
        <f t="shared" si="22"/>
        <v>0.1796459940970988</v>
      </c>
      <c r="S120" s="13">
        <f t="shared" si="23"/>
        <v>7.1187784448079161E-2</v>
      </c>
      <c r="T120" s="35">
        <f t="shared" si="24"/>
        <v>19083.783989510404</v>
      </c>
      <c r="U120" s="36">
        <f t="shared" si="28"/>
        <v>-3195.9286349696631</v>
      </c>
      <c r="V120" s="36">
        <f t="shared" si="25"/>
        <v>-3553.9545691877247</v>
      </c>
      <c r="W120" s="36">
        <f t="shared" si="26"/>
        <v>-3195.9286349696631</v>
      </c>
      <c r="X120" s="37">
        <f t="shared" si="27"/>
        <v>-6749.8832041573878</v>
      </c>
    </row>
    <row r="121" spans="9:24" x14ac:dyDescent="0.25">
      <c r="I121" s="50">
        <f t="array" ref="I121:K121">TRANSPOSE(MMULT($E$20:$G$22, TRANSPOSE(Random!L120:N120)))</f>
        <v>1.3263566231226367</v>
      </c>
      <c r="J121" s="50">
        <v>-0.85898153085374584</v>
      </c>
      <c r="K121" s="50">
        <v>0.66741041945954704</v>
      </c>
      <c r="L121" s="21">
        <f t="shared" si="16"/>
        <v>1.4501270156146221E-2</v>
      </c>
      <c r="M121" s="21">
        <f t="shared" si="17"/>
        <v>-1.0974447586130387E-2</v>
      </c>
      <c r="N121" s="21">
        <f t="shared" si="18"/>
        <v>1.0831928921594697E-4</v>
      </c>
      <c r="O121" s="51">
        <f t="shared" si="19"/>
        <v>4511.0712028636181</v>
      </c>
      <c r="P121" s="52">
        <f t="shared" si="20"/>
        <v>0.24442555241386962</v>
      </c>
      <c r="Q121" s="52">
        <f t="shared" si="21"/>
        <v>7.6083192892159469E-3</v>
      </c>
      <c r="R121" s="13">
        <f t="shared" si="22"/>
        <v>0.17913179064358087</v>
      </c>
      <c r="S121" s="13">
        <f t="shared" si="23"/>
        <v>5.6919014436646057E-2</v>
      </c>
      <c r="T121" s="35">
        <f t="shared" si="24"/>
        <v>21522.339507118613</v>
      </c>
      <c r="U121" s="36">
        <f t="shared" si="28"/>
        <v>-3388.198124462855</v>
      </c>
      <c r="V121" s="36">
        <f t="shared" si="25"/>
        <v>-1115.3990515795158</v>
      </c>
      <c r="W121" s="36">
        <f t="shared" si="26"/>
        <v>-3388.198124462855</v>
      </c>
      <c r="X121" s="37">
        <f t="shared" si="27"/>
        <v>-4503.5971760423708</v>
      </c>
    </row>
    <row r="122" spans="9:24" x14ac:dyDescent="0.25">
      <c r="I122" s="50">
        <f t="array" ref="I122:K122">TRANSPOSE(MMULT($E$20:$G$22, TRANSPOSE(Random!L121:N121)))</f>
        <v>2.2239757238859501</v>
      </c>
      <c r="J122" s="50">
        <v>-1.2081178576383746</v>
      </c>
      <c r="K122" s="50">
        <v>-1.4294547681120493</v>
      </c>
      <c r="L122" s="21">
        <f t="shared" si="16"/>
        <v>2.7444113476452613E-2</v>
      </c>
      <c r="M122" s="21">
        <f t="shared" si="17"/>
        <v>-1.6129179704537661E-2</v>
      </c>
      <c r="N122" s="21">
        <f t="shared" si="18"/>
        <v>-2.1902215249577884E-4</v>
      </c>
      <c r="O122" s="51">
        <f t="shared" si="19"/>
        <v>4568.6227205432597</v>
      </c>
      <c r="P122" s="52">
        <f t="shared" si="20"/>
        <v>0.23927082029546234</v>
      </c>
      <c r="Q122" s="52">
        <f t="shared" si="21"/>
        <v>7.2809778475042206E-3</v>
      </c>
      <c r="R122" s="13">
        <f t="shared" si="22"/>
        <v>0.28566655334008456</v>
      </c>
      <c r="S122" s="13">
        <f t="shared" si="23"/>
        <v>0.1660311431923534</v>
      </c>
      <c r="T122" s="35">
        <f t="shared" si="24"/>
        <v>20662.623332024668</v>
      </c>
      <c r="U122" s="36">
        <f t="shared" si="28"/>
        <v>-6412.2723600905738</v>
      </c>
      <c r="V122" s="36">
        <f t="shared" si="25"/>
        <v>-1975.1152266734607</v>
      </c>
      <c r="W122" s="36">
        <f t="shared" si="26"/>
        <v>-6412.2723600905738</v>
      </c>
      <c r="X122" s="37">
        <f t="shared" si="27"/>
        <v>-8387.3875867640345</v>
      </c>
    </row>
    <row r="123" spans="9:24" x14ac:dyDescent="0.25">
      <c r="I123" s="50">
        <f t="array" ref="I123:K123">TRANSPOSE(MMULT($E$20:$G$22, TRANSPOSE(Random!L122:N122)))</f>
        <v>-0.98537708642904231</v>
      </c>
      <c r="J123" s="50">
        <v>0.79743857624976144</v>
      </c>
      <c r="K123" s="50">
        <v>0.47260230871115477</v>
      </c>
      <c r="L123" s="21">
        <f t="shared" si="16"/>
        <v>-8.6790924187055939E-3</v>
      </c>
      <c r="M123" s="21">
        <f t="shared" si="17"/>
        <v>9.586518352015282E-3</v>
      </c>
      <c r="N123" s="21">
        <f t="shared" si="18"/>
        <v>7.9212137228242929E-5</v>
      </c>
      <c r="O123" s="51">
        <f t="shared" si="19"/>
        <v>4407.9976344419083</v>
      </c>
      <c r="P123" s="52">
        <f t="shared" si="20"/>
        <v>0.26498651835201531</v>
      </c>
      <c r="Q123" s="52">
        <f t="shared" si="21"/>
        <v>7.5792121372282428E-3</v>
      </c>
      <c r="R123" s="13">
        <f t="shared" si="22"/>
        <v>6.042556903019026E-4</v>
      </c>
      <c r="S123" s="13">
        <f t="shared" si="23"/>
        <v>-0.13188900348570576</v>
      </c>
      <c r="T123" s="35">
        <f t="shared" si="24"/>
        <v>23439.702196779148</v>
      </c>
      <c r="U123" s="36">
        <f t="shared" si="28"/>
        <v>2027.8557904553018</v>
      </c>
      <c r="V123" s="36">
        <f t="shared" si="25"/>
        <v>801.96363808101887</v>
      </c>
      <c r="W123" s="36">
        <f t="shared" si="26"/>
        <v>2027.8557904553018</v>
      </c>
      <c r="X123" s="37">
        <f t="shared" si="27"/>
        <v>2829.8194285363206</v>
      </c>
    </row>
    <row r="124" spans="9:24" x14ac:dyDescent="0.25">
      <c r="I124" s="50">
        <f t="array" ref="I124:K124">TRANSPOSE(MMULT($E$20:$G$22, TRANSPOSE(Random!L123:N123)))</f>
        <v>-0.12315599379113602</v>
      </c>
      <c r="J124" s="50">
        <v>0.63817280056573888</v>
      </c>
      <c r="K124" s="50">
        <v>-1.028452268448824</v>
      </c>
      <c r="L124" s="21">
        <f t="shared" si="16"/>
        <v>-1.6274009318231969E-4</v>
      </c>
      <c r="M124" s="21">
        <f t="shared" si="17"/>
        <v>7.4905811972616337E-3</v>
      </c>
      <c r="N124" s="21">
        <f t="shared" si="18"/>
        <v>-1.4252402994224681E-4</v>
      </c>
      <c r="O124" s="51">
        <f t="shared" si="19"/>
        <v>4445.866361529057</v>
      </c>
      <c r="P124" s="52">
        <f t="shared" si="20"/>
        <v>0.26289058119726166</v>
      </c>
      <c r="Q124" s="52">
        <f t="shared" si="21"/>
        <v>7.3574759700577533E-3</v>
      </c>
      <c r="R124" s="13">
        <f t="shared" si="22"/>
        <v>6.4213391195421798E-2</v>
      </c>
      <c r="S124" s="13">
        <f t="shared" si="23"/>
        <v>-6.7231899403209033E-2</v>
      </c>
      <c r="T124" s="35">
        <f t="shared" si="24"/>
        <v>23293.211156751477</v>
      </c>
      <c r="U124" s="36">
        <f t="shared" si="28"/>
        <v>38.023957388388226</v>
      </c>
      <c r="V124" s="36">
        <f t="shared" si="25"/>
        <v>655.47259805334761</v>
      </c>
      <c r="W124" s="36">
        <f t="shared" si="26"/>
        <v>38.023957388388226</v>
      </c>
      <c r="X124" s="37">
        <f t="shared" si="27"/>
        <v>693.49655544173584</v>
      </c>
    </row>
    <row r="125" spans="9:24" x14ac:dyDescent="0.25">
      <c r="I125" s="50">
        <f t="array" ref="I125:K125">TRANSPOSE(MMULT($E$20:$G$22, TRANSPOSE(Random!L124:N124)))</f>
        <v>1.0283899375123138</v>
      </c>
      <c r="J125" s="50">
        <v>-0.92000689672332836</v>
      </c>
      <c r="K125" s="50">
        <v>1.6031806208072321</v>
      </c>
      <c r="L125" s="21">
        <f t="shared" si="16"/>
        <v>1.113209010015612E-2</v>
      </c>
      <c r="M125" s="21">
        <f t="shared" si="17"/>
        <v>-1.1823773056362327E-2</v>
      </c>
      <c r="N125" s="21">
        <f t="shared" si="18"/>
        <v>2.820690671965371E-4</v>
      </c>
      <c r="O125" s="51">
        <f t="shared" si="19"/>
        <v>4496.0898405184535</v>
      </c>
      <c r="P125" s="52">
        <f t="shared" si="20"/>
        <v>0.24357622694363767</v>
      </c>
      <c r="Q125" s="52">
        <f t="shared" si="21"/>
        <v>7.7820690671965365E-3</v>
      </c>
      <c r="R125" s="13">
        <f t="shared" si="22"/>
        <v>0.15237344147422371</v>
      </c>
      <c r="S125" s="13">
        <f t="shared" si="23"/>
        <v>3.0585328002404877E-2</v>
      </c>
      <c r="T125" s="35">
        <f t="shared" si="24"/>
        <v>21517.065787366664</v>
      </c>
      <c r="U125" s="36">
        <f t="shared" si="28"/>
        <v>-2600.9946985722927</v>
      </c>
      <c r="V125" s="36">
        <f t="shared" si="25"/>
        <v>-1120.6727713314649</v>
      </c>
      <c r="W125" s="36">
        <f t="shared" si="26"/>
        <v>-2600.9946985722927</v>
      </c>
      <c r="X125" s="37">
        <f t="shared" si="27"/>
        <v>-3721.6674699037576</v>
      </c>
    </row>
    <row r="126" spans="9:24" x14ac:dyDescent="0.25">
      <c r="I126" s="50">
        <f t="array" ref="I126:K126">TRANSPOSE(MMULT($E$20:$G$22, TRANSPOSE(Random!L125:N125)))</f>
        <v>1.5886652809687098</v>
      </c>
      <c r="J126" s="50">
        <v>-1.2374556927728169</v>
      </c>
      <c r="K126" s="50">
        <v>1.8207625790890749</v>
      </c>
      <c r="L126" s="21">
        <f t="shared" si="16"/>
        <v>1.7767404819509787E-2</v>
      </c>
      <c r="M126" s="21">
        <f t="shared" si="17"/>
        <v>-1.6599936617065665E-2</v>
      </c>
      <c r="N126" s="21">
        <f t="shared" si="18"/>
        <v>3.3688536149740621E-4</v>
      </c>
      <c r="O126" s="51">
        <f t="shared" si="19"/>
        <v>4525.5943645963844</v>
      </c>
      <c r="P126" s="52">
        <f t="shared" si="20"/>
        <v>0.23880006338293436</v>
      </c>
      <c r="Q126" s="52">
        <f t="shared" si="21"/>
        <v>7.8368853614974067E-3</v>
      </c>
      <c r="R126" s="13">
        <f t="shared" si="22"/>
        <v>0.20790459013562548</v>
      </c>
      <c r="S126" s="13">
        <f t="shared" si="23"/>
        <v>8.8504558444158304E-2</v>
      </c>
      <c r="T126" s="35">
        <f t="shared" si="24"/>
        <v>20957.301937446166</v>
      </c>
      <c r="U126" s="36">
        <f t="shared" si="28"/>
        <v>-4151.325162404537</v>
      </c>
      <c r="V126" s="36">
        <f t="shared" si="25"/>
        <v>-1680.4366212519635</v>
      </c>
      <c r="W126" s="36">
        <f t="shared" si="26"/>
        <v>-4151.325162404537</v>
      </c>
      <c r="X126" s="37">
        <f t="shared" si="27"/>
        <v>-5831.7617836565005</v>
      </c>
    </row>
    <row r="127" spans="9:24" x14ac:dyDescent="0.25">
      <c r="I127" s="50">
        <f t="array" ref="I127:K127">TRANSPOSE(MMULT($E$20:$G$22, TRANSPOSE(Random!L126:N126)))</f>
        <v>-1.8865355942894084</v>
      </c>
      <c r="J127" s="50">
        <v>1.3538890876377674</v>
      </c>
      <c r="K127" s="50">
        <v>0.59073452089624845</v>
      </c>
      <c r="L127" s="21">
        <f t="shared" si="16"/>
        <v>-1.9943587008502073E-2</v>
      </c>
      <c r="M127" s="21">
        <f t="shared" si="17"/>
        <v>1.7989259230922892E-2</v>
      </c>
      <c r="N127" s="21">
        <f t="shared" si="18"/>
        <v>9.6701790556913127E-5</v>
      </c>
      <c r="O127" s="51">
        <f t="shared" si="19"/>
        <v>4357.9090454438647</v>
      </c>
      <c r="P127" s="52">
        <f t="shared" si="20"/>
        <v>0.27338925923092289</v>
      </c>
      <c r="Q127" s="52">
        <f t="shared" si="21"/>
        <v>7.5967017905569124E-3</v>
      </c>
      <c r="R127" s="13">
        <f t="shared" si="22"/>
        <v>-7.8849172034537132E-2</v>
      </c>
      <c r="S127" s="13">
        <f t="shared" si="23"/>
        <v>-0.21554380164999859</v>
      </c>
      <c r="T127" s="35">
        <f t="shared" si="24"/>
        <v>23973.62899983209</v>
      </c>
      <c r="U127" s="36">
        <f t="shared" si="28"/>
        <v>4659.7865821173182</v>
      </c>
      <c r="V127" s="36">
        <f t="shared" si="25"/>
        <v>1335.8904411339608</v>
      </c>
      <c r="W127" s="36">
        <f t="shared" si="26"/>
        <v>4659.7865821173182</v>
      </c>
      <c r="X127" s="37">
        <f t="shared" si="27"/>
        <v>5995.677023251279</v>
      </c>
    </row>
    <row r="128" spans="9:24" x14ac:dyDescent="0.25">
      <c r="I128" s="50">
        <f t="array" ref="I128:K128">TRANSPOSE(MMULT($E$20:$G$22, TRANSPOSE(Random!L127:N127)))</f>
        <v>-0.86899958584752068</v>
      </c>
      <c r="J128" s="50">
        <v>0.68613492153174649</v>
      </c>
      <c r="K128" s="50">
        <v>0.28749550557366738</v>
      </c>
      <c r="L128" s="21">
        <f t="shared" si="16"/>
        <v>-7.4528295532849233E-3</v>
      </c>
      <c r="M128" s="21">
        <f t="shared" si="17"/>
        <v>8.11160269956329E-3</v>
      </c>
      <c r="N128" s="21">
        <f t="shared" si="18"/>
        <v>5.2568078060347861E-5</v>
      </c>
      <c r="O128" s="51">
        <f t="shared" si="19"/>
        <v>4413.4503226366587</v>
      </c>
      <c r="P128" s="52">
        <f t="shared" si="20"/>
        <v>0.26351160269956331</v>
      </c>
      <c r="Q128" s="52">
        <f t="shared" si="21"/>
        <v>7.5525680780603472E-3</v>
      </c>
      <c r="R128" s="13">
        <f t="shared" si="22"/>
        <v>9.2003308397270167E-3</v>
      </c>
      <c r="S128" s="13">
        <f t="shared" si="23"/>
        <v>-0.12255547051005464</v>
      </c>
      <c r="T128" s="35">
        <f t="shared" si="24"/>
        <v>23320.906182148654</v>
      </c>
      <c r="U128" s="36">
        <f t="shared" si="28"/>
        <v>1741.3414716419647</v>
      </c>
      <c r="V128" s="36">
        <f t="shared" si="25"/>
        <v>683.16762345052484</v>
      </c>
      <c r="W128" s="36">
        <f t="shared" si="26"/>
        <v>1741.3414716419647</v>
      </c>
      <c r="X128" s="37">
        <f t="shared" si="27"/>
        <v>2424.5090950924896</v>
      </c>
    </row>
    <row r="129" spans="9:24" x14ac:dyDescent="0.25">
      <c r="I129" s="50">
        <f t="array" ref="I129:K129">TRANSPOSE(MMULT($E$20:$G$22, TRANSPOSE(Random!L128:N128)))</f>
        <v>-0.16168532176753675</v>
      </c>
      <c r="J129" s="50">
        <v>-3.8728060212790516E-2</v>
      </c>
      <c r="K129" s="50">
        <v>-0.33176578187585104</v>
      </c>
      <c r="L129" s="21">
        <f t="shared" si="16"/>
        <v>-5.2576415938471611E-4</v>
      </c>
      <c r="M129" s="21">
        <f t="shared" si="17"/>
        <v>-7.3290563097803789E-4</v>
      </c>
      <c r="N129" s="21">
        <f t="shared" si="18"/>
        <v>-3.4472908930616263E-5</v>
      </c>
      <c r="O129" s="51">
        <f t="shared" si="19"/>
        <v>4444.2521423465214</v>
      </c>
      <c r="P129" s="52">
        <f t="shared" si="20"/>
        <v>0.25466709436902196</v>
      </c>
      <c r="Q129" s="52">
        <f t="shared" si="21"/>
        <v>7.4655270910693834E-3</v>
      </c>
      <c r="R129" s="13">
        <f t="shared" si="22"/>
        <v>5.9468974497859158E-2</v>
      </c>
      <c r="S129" s="13">
        <f t="shared" si="23"/>
        <v>-6.7864572686651831E-2</v>
      </c>
      <c r="T129" s="35">
        <f t="shared" si="24"/>
        <v>22570.853253138193</v>
      </c>
      <c r="U129" s="36">
        <f t="shared" si="28"/>
        <v>122.84393846578314</v>
      </c>
      <c r="V129" s="36">
        <f t="shared" si="25"/>
        <v>-66.885305559935659</v>
      </c>
      <c r="W129" s="36">
        <f t="shared" si="26"/>
        <v>122.84393846578314</v>
      </c>
      <c r="X129" s="37">
        <f t="shared" si="27"/>
        <v>55.95863290584748</v>
      </c>
    </row>
    <row r="130" spans="9:24" x14ac:dyDescent="0.25">
      <c r="I130" s="50">
        <f t="array" ref="I130:K130">TRANSPOSE(MMULT($E$20:$G$22, TRANSPOSE(Random!L129:N129)))</f>
        <v>-2.6062345275477208</v>
      </c>
      <c r="J130" s="50">
        <v>3.0531911158495184</v>
      </c>
      <c r="K130" s="50">
        <v>-1.9792110825321447</v>
      </c>
      <c r="L130" s="21">
        <f t="shared" si="16"/>
        <v>-3.3101516752006829E-2</v>
      </c>
      <c r="M130" s="21">
        <f t="shared" si="17"/>
        <v>7.6879926396587681E-2</v>
      </c>
      <c r="N130" s="21">
        <f t="shared" si="18"/>
        <v>-3.5797380849110602E-4</v>
      </c>
      <c r="O130" s="51">
        <f t="shared" si="19"/>
        <v>4299.4011266256939</v>
      </c>
      <c r="P130" s="52">
        <f t="shared" si="20"/>
        <v>0.33227992639658771</v>
      </c>
      <c r="Q130" s="52">
        <f t="shared" si="21"/>
        <v>7.1420261915088939E-3</v>
      </c>
      <c r="R130" s="13">
        <f t="shared" si="22"/>
        <v>-0.12007959765566169</v>
      </c>
      <c r="S130" s="13">
        <f t="shared" si="23"/>
        <v>-0.28621956085395556</v>
      </c>
      <c r="T130" s="35">
        <f t="shared" si="24"/>
        <v>28822.973533404933</v>
      </c>
      <c r="U130" s="36">
        <f t="shared" si="28"/>
        <v>7734.1154097794497</v>
      </c>
      <c r="V130" s="36">
        <f t="shared" si="25"/>
        <v>6185.2349747068038</v>
      </c>
      <c r="W130" s="36">
        <f t="shared" si="26"/>
        <v>7734.1154097794497</v>
      </c>
      <c r="X130" s="37">
        <f t="shared" si="27"/>
        <v>13919.350384486253</v>
      </c>
    </row>
    <row r="131" spans="9:24" x14ac:dyDescent="0.25">
      <c r="I131" s="50">
        <f t="array" ref="I131:K131">TRANSPOSE(MMULT($E$20:$G$22, TRANSPOSE(Random!L130:N130)))</f>
        <v>1.620157897521685</v>
      </c>
      <c r="J131" s="50">
        <v>-7.4897927719522528E-2</v>
      </c>
      <c r="K131" s="50">
        <v>0.40367505426814343</v>
      </c>
      <c r="L131" s="21">
        <f t="shared" ref="L131:L194" si="29">E$8 + E$9 * _xlfn.T.INV(_xlfn.NORM.DIST(I131, 0, 1, 1),  E$10)</f>
        <v>1.8182661762635475E-2</v>
      </c>
      <c r="M131" s="21">
        <f t="shared" ref="M131:M194" si="30">F$8 + F$9 * _xlfn.T.INV(_xlfn.NORM.DIST(J131, 0, 1, 1),  F$10)</f>
        <v>-1.1610027095481429E-3</v>
      </c>
      <c r="N131" s="21">
        <f t="shared" ref="N131:N194" si="31">G$8 + G$9 * _xlfn.T.INV(_xlfn.NORM.DIST(K131, 0, 1, 1),  G$10)</f>
        <v>6.9198284389601126E-5</v>
      </c>
      <c r="O131" s="51">
        <f t="shared" ref="O131:O194" si="32">$B$3 * (1 + L131)</f>
        <v>4527.4408419671172</v>
      </c>
      <c r="P131" s="52">
        <f t="shared" ref="P131:P194" si="33">$B$6+M131</f>
        <v>0.25423899729045185</v>
      </c>
      <c r="Q131" s="52">
        <f t="shared" ref="Q131:Q194" si="34">$B$5+N131</f>
        <v>7.5691982843896005E-3</v>
      </c>
      <c r="R131" s="13">
        <f t="shared" ref="R131:R194" si="35">(LN(O131/$B$4) + ((Q131 - $B$8) + 0.5*P131^2)*$B$7) / (P131 * SQRT($B$7))</f>
        <v>0.20544697970451198</v>
      </c>
      <c r="S131" s="13">
        <f t="shared" ref="S131:S194" si="36">R131 - P131*SQRT($B$7)</f>
        <v>7.8327481059286053E-2</v>
      </c>
      <c r="T131" s="35">
        <f t="shared" ref="T131:T194" si="37">($B$3*EXP(-$B$8*$B$7)*_xlfn.NORM.DIST(R131, 0, 1, 1) - $B$4*EXP(-Q131*$B$7)*_xlfn.NORM.DIST(S131, 0, 1, 1)) * $B$2</f>
        <v>22313.659798636443</v>
      </c>
      <c r="U131" s="36">
        <f t="shared" si="28"/>
        <v>-4248.3492699977651</v>
      </c>
      <c r="V131" s="36">
        <f t="shared" ref="V131:V194" si="38">T131-$B$13</f>
        <v>-324.0787600616859</v>
      </c>
      <c r="W131" s="36">
        <f t="shared" ref="W131:W194" si="39">U131-$B$19</f>
        <v>-4248.3492699977651</v>
      </c>
      <c r="X131" s="37">
        <f t="shared" ref="X131:X194" si="40">V131+W131</f>
        <v>-4572.428030059451</v>
      </c>
    </row>
    <row r="132" spans="9:24" x14ac:dyDescent="0.25">
      <c r="I132" s="50">
        <f t="array" ref="I132:K132">TRANSPOSE(MMULT($E$20:$G$22, TRANSPOSE(Random!L131:N131)))</f>
        <v>-7.0191610759803888E-2</v>
      </c>
      <c r="J132" s="50">
        <v>0.81341492535343107</v>
      </c>
      <c r="K132" s="50">
        <v>2.10815883330394</v>
      </c>
      <c r="L132" s="21">
        <f t="shared" si="29"/>
        <v>3.3556907294334784E-4</v>
      </c>
      <c r="M132" s="21">
        <f t="shared" si="30"/>
        <v>9.8024807835274431E-3</v>
      </c>
      <c r="N132" s="21">
        <f t="shared" si="31"/>
        <v>4.2361043763978573E-4</v>
      </c>
      <c r="O132" s="51">
        <f t="shared" si="32"/>
        <v>4448.0821380840598</v>
      </c>
      <c r="P132" s="52">
        <f t="shared" si="33"/>
        <v>0.26520248078352748</v>
      </c>
      <c r="Q132" s="52">
        <f t="shared" si="34"/>
        <v>7.9236104376397849E-3</v>
      </c>
      <c r="R132" s="13">
        <f t="shared" si="35"/>
        <v>6.9629513578331609E-2</v>
      </c>
      <c r="S132" s="13">
        <f t="shared" si="36"/>
        <v>-6.2971726813432133E-2</v>
      </c>
      <c r="T132" s="35">
        <f t="shared" si="37"/>
        <v>23527.578223792534</v>
      </c>
      <c r="U132" s="36">
        <f t="shared" ref="U132:U195" si="41">$B$17*O132+$B$18</f>
        <v>-78.40516667382326</v>
      </c>
      <c r="V132" s="36">
        <f t="shared" si="38"/>
        <v>889.83966509440506</v>
      </c>
      <c r="W132" s="36">
        <f t="shared" si="39"/>
        <v>-78.40516667382326</v>
      </c>
      <c r="X132" s="37">
        <f t="shared" si="40"/>
        <v>811.4344984205818</v>
      </c>
    </row>
    <row r="133" spans="9:24" x14ac:dyDescent="0.25">
      <c r="I133" s="50">
        <f t="array" ref="I133:K133">TRANSPOSE(MMULT($E$20:$G$22, TRANSPOSE(Random!L132:N132)))</f>
        <v>-0.44738332943768028</v>
      </c>
      <c r="J133" s="50">
        <v>-0.54276009474369502</v>
      </c>
      <c r="K133" s="50">
        <v>-1.5460923064350536</v>
      </c>
      <c r="L133" s="21">
        <f t="shared" si="29"/>
        <v>-3.2463019189001401E-3</v>
      </c>
      <c r="M133" s="21">
        <f t="shared" si="30"/>
        <v>-6.8271991799249438E-3</v>
      </c>
      <c r="N133" s="21">
        <f t="shared" si="31"/>
        <v>-2.4452091924960425E-4</v>
      </c>
      <c r="O133" s="51">
        <f t="shared" si="32"/>
        <v>4432.1550263504378</v>
      </c>
      <c r="P133" s="52">
        <f t="shared" si="33"/>
        <v>0.24857280082007507</v>
      </c>
      <c r="Q133" s="52">
        <f t="shared" si="34"/>
        <v>7.2554790807503955E-3</v>
      </c>
      <c r="R133" s="13">
        <f t="shared" si="35"/>
        <v>3.5489336166904285E-2</v>
      </c>
      <c r="S133" s="13">
        <f t="shared" si="36"/>
        <v>-8.8797064243133245E-2</v>
      </c>
      <c r="T133" s="35">
        <f t="shared" si="37"/>
        <v>22012.944514068979</v>
      </c>
      <c r="U133" s="36">
        <f t="shared" si="41"/>
        <v>758.49314953945577</v>
      </c>
      <c r="V133" s="36">
        <f t="shared" si="38"/>
        <v>-624.79404462915045</v>
      </c>
      <c r="W133" s="36">
        <f t="shared" si="39"/>
        <v>758.49314953945577</v>
      </c>
      <c r="X133" s="37">
        <f t="shared" si="40"/>
        <v>133.69910491030532</v>
      </c>
    </row>
    <row r="134" spans="9:24" x14ac:dyDescent="0.25">
      <c r="I134" s="50">
        <f t="array" ref="I134:K134">TRANSPOSE(MMULT($E$20:$G$22, TRANSPOSE(Random!L133:N133)))</f>
        <v>1.5173992392714231</v>
      </c>
      <c r="J134" s="50">
        <v>-1.2168661133360799</v>
      </c>
      <c r="K134" s="50">
        <v>0.23994333582263799</v>
      </c>
      <c r="L134" s="21">
        <f t="shared" si="29"/>
        <v>1.6847190953447794E-2</v>
      </c>
      <c r="M134" s="21">
        <f t="shared" si="30"/>
        <v>-1.6268847300592325E-2</v>
      </c>
      <c r="N134" s="21">
        <f t="shared" si="31"/>
        <v>4.5832613443538917E-5</v>
      </c>
      <c r="O134" s="51">
        <f t="shared" si="32"/>
        <v>4521.5025508216913</v>
      </c>
      <c r="P134" s="52">
        <f t="shared" si="33"/>
        <v>0.23913115269940768</v>
      </c>
      <c r="Q134" s="52">
        <f t="shared" si="34"/>
        <v>7.5458326134435387E-3</v>
      </c>
      <c r="R134" s="13">
        <f t="shared" si="35"/>
        <v>0.19960822727231983</v>
      </c>
      <c r="S134" s="13">
        <f t="shared" si="36"/>
        <v>8.004265092261599E-2</v>
      </c>
      <c r="T134" s="35">
        <f t="shared" si="37"/>
        <v>20994.247965675866</v>
      </c>
      <c r="U134" s="36">
        <f t="shared" si="41"/>
        <v>-3936.3186932108656</v>
      </c>
      <c r="V134" s="36">
        <f t="shared" si="38"/>
        <v>-1643.4905930222631</v>
      </c>
      <c r="W134" s="36">
        <f t="shared" si="39"/>
        <v>-3936.3186932108656</v>
      </c>
      <c r="X134" s="37">
        <f t="shared" si="40"/>
        <v>-5579.8092862331287</v>
      </c>
    </row>
    <row r="135" spans="9:24" x14ac:dyDescent="0.25">
      <c r="I135" s="50">
        <f t="array" ref="I135:K135">TRANSPOSE(MMULT($E$20:$G$22, TRANSPOSE(Random!L134:N134)))</f>
        <v>0.92636031577954114</v>
      </c>
      <c r="J135" s="50">
        <v>-0.29686253844462973</v>
      </c>
      <c r="K135" s="50">
        <v>1.0004091140223748</v>
      </c>
      <c r="L135" s="21">
        <f t="shared" si="29"/>
        <v>1.0043376407036654E-2</v>
      </c>
      <c r="M135" s="21">
        <f t="shared" si="30"/>
        <v>-3.8074494480416061E-3</v>
      </c>
      <c r="N135" s="21">
        <f t="shared" si="31"/>
        <v>1.6208913319170341E-4</v>
      </c>
      <c r="O135" s="51">
        <f t="shared" si="32"/>
        <v>4491.248777097765</v>
      </c>
      <c r="P135" s="52">
        <f t="shared" si="33"/>
        <v>0.25159255055195839</v>
      </c>
      <c r="Q135" s="52">
        <f t="shared" si="34"/>
        <v>7.6620891331917029E-3</v>
      </c>
      <c r="R135" s="13">
        <f t="shared" si="35"/>
        <v>0.14266042892936576</v>
      </c>
      <c r="S135" s="13">
        <f t="shared" si="36"/>
        <v>1.686415365338656E-2</v>
      </c>
      <c r="T135" s="35">
        <f t="shared" si="37"/>
        <v>22239.105525889318</v>
      </c>
      <c r="U135" s="36">
        <f t="shared" si="41"/>
        <v>-2346.6185195627913</v>
      </c>
      <c r="V135" s="36">
        <f t="shared" si="38"/>
        <v>-398.63303280881155</v>
      </c>
      <c r="W135" s="36">
        <f t="shared" si="39"/>
        <v>-2346.6185195627913</v>
      </c>
      <c r="X135" s="37">
        <f t="shared" si="40"/>
        <v>-2745.2515523716029</v>
      </c>
    </row>
    <row r="136" spans="9:24" x14ac:dyDescent="0.25">
      <c r="I136" s="50">
        <f t="array" ref="I136:K136">TRANSPOSE(MMULT($E$20:$G$22, TRANSPOSE(Random!L135:N135)))</f>
        <v>1.1659506236143695</v>
      </c>
      <c r="J136" s="50">
        <v>-0.54258441295360327</v>
      </c>
      <c r="K136" s="50">
        <v>9.020647396334297E-2</v>
      </c>
      <c r="L136" s="21">
        <f t="shared" si="29"/>
        <v>1.264906815429364E-2</v>
      </c>
      <c r="M136" s="21">
        <f t="shared" si="30"/>
        <v>-6.8249908915602418E-3</v>
      </c>
      <c r="N136" s="21">
        <f t="shared" si="31"/>
        <v>2.4800960066234716E-5</v>
      </c>
      <c r="O136" s="51">
        <f t="shared" si="32"/>
        <v>4502.8352199642004</v>
      </c>
      <c r="P136" s="52">
        <f t="shared" si="33"/>
        <v>0.24857500910843977</v>
      </c>
      <c r="Q136" s="52">
        <f t="shared" si="34"/>
        <v>7.5248009600662347E-3</v>
      </c>
      <c r="R136" s="13">
        <f t="shared" si="35"/>
        <v>0.16332799644903573</v>
      </c>
      <c r="S136" s="13">
        <f t="shared" si="36"/>
        <v>3.9040491894815843E-2</v>
      </c>
      <c r="T136" s="35">
        <f t="shared" si="37"/>
        <v>21922.646221520245</v>
      </c>
      <c r="U136" s="36">
        <f t="shared" si="41"/>
        <v>-2955.4341471540392</v>
      </c>
      <c r="V136" s="36">
        <f t="shared" si="38"/>
        <v>-715.09233717788447</v>
      </c>
      <c r="W136" s="36">
        <f t="shared" si="39"/>
        <v>-2955.4341471540392</v>
      </c>
      <c r="X136" s="37">
        <f t="shared" si="40"/>
        <v>-3670.5264843319237</v>
      </c>
    </row>
    <row r="137" spans="9:24" x14ac:dyDescent="0.25">
      <c r="I137" s="50">
        <f t="array" ref="I137:K137">TRANSPOSE(MMULT($E$20:$G$22, TRANSPOSE(Random!L136:N136)))</f>
        <v>-0.73170122198744281</v>
      </c>
      <c r="J137" s="50">
        <v>0.36391938347409425</v>
      </c>
      <c r="K137" s="50">
        <v>1.9829004752447221</v>
      </c>
      <c r="L137" s="21">
        <f t="shared" si="29"/>
        <v>-6.0474430376894995E-3</v>
      </c>
      <c r="M137" s="21">
        <f t="shared" si="30"/>
        <v>4.0691676626410881E-3</v>
      </c>
      <c r="N137" s="21">
        <f t="shared" si="31"/>
        <v>3.8349769480022604E-4</v>
      </c>
      <c r="O137" s="51">
        <f t="shared" si="32"/>
        <v>4419.699500263041</v>
      </c>
      <c r="P137" s="52">
        <f t="shared" si="33"/>
        <v>0.25946916766264111</v>
      </c>
      <c r="Q137" s="52">
        <f t="shared" si="34"/>
        <v>7.8834976948002258E-3</v>
      </c>
      <c r="R137" s="13">
        <f t="shared" si="35"/>
        <v>1.8850815207459803E-2</v>
      </c>
      <c r="S137" s="13">
        <f t="shared" si="36"/>
        <v>-0.11088376862386075</v>
      </c>
      <c r="T137" s="35">
        <f t="shared" si="37"/>
        <v>22993.043873109265</v>
      </c>
      <c r="U137" s="36">
        <f t="shared" si="41"/>
        <v>1412.9752040658495</v>
      </c>
      <c r="V137" s="36">
        <f t="shared" si="38"/>
        <v>355.30531441113635</v>
      </c>
      <c r="W137" s="36">
        <f t="shared" si="39"/>
        <v>1412.9752040658495</v>
      </c>
      <c r="X137" s="37">
        <f t="shared" si="40"/>
        <v>1768.2805184769859</v>
      </c>
    </row>
    <row r="138" spans="9:24" x14ac:dyDescent="0.25">
      <c r="I138" s="50">
        <f t="array" ref="I138:K138">TRANSPOSE(MMULT($E$20:$G$22, TRANSPOSE(Random!L137:N137)))</f>
        <v>-0.87157150136935491</v>
      </c>
      <c r="J138" s="50">
        <v>0.81215733805206414</v>
      </c>
      <c r="K138" s="50">
        <v>-0.97167514541205546</v>
      </c>
      <c r="L138" s="21">
        <f t="shared" si="29"/>
        <v>-7.4795603007225204E-3</v>
      </c>
      <c r="M138" s="21">
        <f t="shared" si="30"/>
        <v>9.7854398410348094E-3</v>
      </c>
      <c r="N138" s="21">
        <f t="shared" si="31"/>
        <v>-1.3279187382610885E-4</v>
      </c>
      <c r="O138" s="51">
        <f t="shared" si="32"/>
        <v>4413.3314619624107</v>
      </c>
      <c r="P138" s="52">
        <f t="shared" si="33"/>
        <v>0.26518543984103482</v>
      </c>
      <c r="Q138" s="52">
        <f t="shared" si="34"/>
        <v>7.3672081261738909E-3</v>
      </c>
      <c r="R138" s="13">
        <f t="shared" si="35"/>
        <v>9.4239279716716202E-3</v>
      </c>
      <c r="S138" s="13">
        <f t="shared" si="36"/>
        <v>-0.12316879194884579</v>
      </c>
      <c r="T138" s="35">
        <f t="shared" si="37"/>
        <v>23459.25579570121</v>
      </c>
      <c r="U138" s="36">
        <f t="shared" si="41"/>
        <v>1747.587067190354</v>
      </c>
      <c r="V138" s="36">
        <f t="shared" si="38"/>
        <v>821.51723700308139</v>
      </c>
      <c r="W138" s="36">
        <f t="shared" si="39"/>
        <v>1747.587067190354</v>
      </c>
      <c r="X138" s="37">
        <f t="shared" si="40"/>
        <v>2569.1043041934354</v>
      </c>
    </row>
    <row r="139" spans="9:24" x14ac:dyDescent="0.25">
      <c r="I139" s="50">
        <f t="array" ref="I139:K139">TRANSPOSE(MMULT($E$20:$G$22, TRANSPOSE(Random!L138:N138)))</f>
        <v>-0.72903690559504908</v>
      </c>
      <c r="J139" s="50">
        <v>0.79969411739826868</v>
      </c>
      <c r="K139" s="50">
        <v>0.33818504496802715</v>
      </c>
      <c r="L139" s="21">
        <f t="shared" si="29"/>
        <v>-6.0205627432323335E-3</v>
      </c>
      <c r="M139" s="21">
        <f t="shared" si="30"/>
        <v>9.6169392548572721E-3</v>
      </c>
      <c r="N139" s="21">
        <f t="shared" si="31"/>
        <v>5.9790183539019698E-5</v>
      </c>
      <c r="O139" s="51">
        <f t="shared" si="32"/>
        <v>4419.8190259115709</v>
      </c>
      <c r="P139" s="52">
        <f t="shared" si="33"/>
        <v>0.26501693925485731</v>
      </c>
      <c r="Q139" s="52">
        <f t="shared" si="34"/>
        <v>7.5597901835390193E-3</v>
      </c>
      <c r="R139" s="13">
        <f t="shared" si="35"/>
        <v>2.0794409679440941E-2</v>
      </c>
      <c r="S139" s="13">
        <f t="shared" si="36"/>
        <v>-0.11171405994798772</v>
      </c>
      <c r="T139" s="35">
        <f t="shared" si="37"/>
        <v>23467.730194818025</v>
      </c>
      <c r="U139" s="36">
        <f t="shared" si="41"/>
        <v>1406.6946671002079</v>
      </c>
      <c r="V139" s="36">
        <f t="shared" si="38"/>
        <v>829.9916361198957</v>
      </c>
      <c r="W139" s="36">
        <f t="shared" si="39"/>
        <v>1406.6946671002079</v>
      </c>
      <c r="X139" s="37">
        <f t="shared" si="40"/>
        <v>2236.6863032201036</v>
      </c>
    </row>
    <row r="140" spans="9:24" x14ac:dyDescent="0.25">
      <c r="I140" s="50">
        <f t="array" ref="I140:K140">TRANSPOSE(MMULT($E$20:$G$22, TRANSPOSE(Random!L139:N139)))</f>
        <v>-0.78924505664255662</v>
      </c>
      <c r="J140" s="50">
        <v>0.66199485087558163</v>
      </c>
      <c r="K140" s="50">
        <v>-0.37064920412119362</v>
      </c>
      <c r="L140" s="21">
        <f t="shared" si="29"/>
        <v>-6.6314989463584946E-3</v>
      </c>
      <c r="M140" s="21">
        <f t="shared" si="30"/>
        <v>7.7980206127594796E-3</v>
      </c>
      <c r="N140" s="21">
        <f t="shared" si="31"/>
        <v>-4.004208072231257E-5</v>
      </c>
      <c r="O140" s="51">
        <f t="shared" si="32"/>
        <v>4417.1024431001115</v>
      </c>
      <c r="P140" s="52">
        <f t="shared" si="33"/>
        <v>0.26319802061275949</v>
      </c>
      <c r="Q140" s="52">
        <f t="shared" si="34"/>
        <v>7.4599579192776875E-3</v>
      </c>
      <c r="R140" s="13">
        <f t="shared" si="35"/>
        <v>1.5163899787430896E-2</v>
      </c>
      <c r="S140" s="13">
        <f t="shared" si="36"/>
        <v>-0.11643511051894885</v>
      </c>
      <c r="T140" s="35">
        <f t="shared" si="37"/>
        <v>23296.081809608313</v>
      </c>
      <c r="U140" s="36">
        <f t="shared" si="41"/>
        <v>1549.4389146943868</v>
      </c>
      <c r="V140" s="36">
        <f t="shared" si="38"/>
        <v>658.343250910184</v>
      </c>
      <c r="W140" s="36">
        <f t="shared" si="39"/>
        <v>1549.4389146943868</v>
      </c>
      <c r="X140" s="37">
        <f t="shared" si="40"/>
        <v>2207.7821656045708</v>
      </c>
    </row>
    <row r="141" spans="9:24" x14ac:dyDescent="0.25">
      <c r="I141" s="50">
        <f t="array" ref="I141:K141">TRANSPOSE(MMULT($E$20:$G$22, TRANSPOSE(Random!L140:N140)))</f>
        <v>0.53133420105738738</v>
      </c>
      <c r="J141" s="50">
        <v>0.1861183151285748</v>
      </c>
      <c r="K141" s="50">
        <v>1.4453321241359902E-2</v>
      </c>
      <c r="L141" s="21">
        <f t="shared" si="29"/>
        <v>6.0513577523561473E-3</v>
      </c>
      <c r="M141" s="21">
        <f t="shared" si="30"/>
        <v>1.9318047400639156E-3</v>
      </c>
      <c r="N141" s="21">
        <f t="shared" si="31"/>
        <v>1.421788100259684E-5</v>
      </c>
      <c r="O141" s="51">
        <f t="shared" si="32"/>
        <v>4473.4979068680495</v>
      </c>
      <c r="P141" s="52">
        <f t="shared" si="33"/>
        <v>0.25733180474006395</v>
      </c>
      <c r="Q141" s="52">
        <f t="shared" si="34"/>
        <v>7.5142178810025965E-3</v>
      </c>
      <c r="R141" s="13">
        <f t="shared" si="35"/>
        <v>0.11125040310674225</v>
      </c>
      <c r="S141" s="13">
        <f t="shared" si="36"/>
        <v>-1.7415499263289724E-2</v>
      </c>
      <c r="T141" s="35">
        <f t="shared" si="37"/>
        <v>22784.455423436841</v>
      </c>
      <c r="U141" s="36">
        <f t="shared" si="41"/>
        <v>-1413.8898707639601</v>
      </c>
      <c r="V141" s="36">
        <f t="shared" si="38"/>
        <v>146.71686473871159</v>
      </c>
      <c r="W141" s="36">
        <f t="shared" si="39"/>
        <v>-1413.8898707639601</v>
      </c>
      <c r="X141" s="37">
        <f t="shared" si="40"/>
        <v>-1267.1730060252485</v>
      </c>
    </row>
    <row r="142" spans="9:24" x14ac:dyDescent="0.25">
      <c r="I142" s="50">
        <f t="array" ref="I142:K142">TRANSPOSE(MMULT($E$20:$G$22, TRANSPOSE(Random!L141:N141)))</f>
        <v>2.6368896904233156E-2</v>
      </c>
      <c r="J142" s="50">
        <v>-0.43601776061433783</v>
      </c>
      <c r="K142" s="50">
        <v>0.39839061979708701</v>
      </c>
      <c r="L142" s="21">
        <f t="shared" si="29"/>
        <v>1.2430362688921834E-3</v>
      </c>
      <c r="M142" s="21">
        <f t="shared" si="30"/>
        <v>-5.5003084150486905E-3</v>
      </c>
      <c r="N142" s="21">
        <f t="shared" si="31"/>
        <v>6.8435542259587999E-5</v>
      </c>
      <c r="O142" s="51">
        <f t="shared" si="32"/>
        <v>4452.117272642894</v>
      </c>
      <c r="P142" s="52">
        <f t="shared" si="33"/>
        <v>0.24989969158495132</v>
      </c>
      <c r="Q142" s="52">
        <f t="shared" si="34"/>
        <v>7.568435542259588E-3</v>
      </c>
      <c r="R142" s="13">
        <f t="shared" si="35"/>
        <v>7.2553952738268229E-2</v>
      </c>
      <c r="S142" s="13">
        <f t="shared" si="36"/>
        <v>-5.2395893054207429E-2</v>
      </c>
      <c r="T142" s="35">
        <f t="shared" si="37"/>
        <v>22153.373123605299</v>
      </c>
      <c r="U142" s="36">
        <f t="shared" si="41"/>
        <v>-290.43339718179777</v>
      </c>
      <c r="V142" s="36">
        <f t="shared" si="38"/>
        <v>-484.36543509283001</v>
      </c>
      <c r="W142" s="36">
        <f t="shared" si="39"/>
        <v>-290.43339718179777</v>
      </c>
      <c r="X142" s="37">
        <f t="shared" si="40"/>
        <v>-774.79883227462778</v>
      </c>
    </row>
    <row r="143" spans="9:24" x14ac:dyDescent="0.25">
      <c r="I143" s="50">
        <f t="array" ref="I143:K143">TRANSPOSE(MMULT($E$20:$G$22, TRANSPOSE(Random!L142:N142)))</f>
        <v>0.89533798194938219</v>
      </c>
      <c r="J143" s="50">
        <v>-1.1609461394361418</v>
      </c>
      <c r="K143" s="50">
        <v>-1.342630840922107</v>
      </c>
      <c r="L143" s="21">
        <f t="shared" si="29"/>
        <v>9.7178471278419887E-3</v>
      </c>
      <c r="M143" s="21">
        <f t="shared" si="30"/>
        <v>-1.5386108224799713E-2</v>
      </c>
      <c r="N143" s="21">
        <f t="shared" si="31"/>
        <v>-2.0111328965579083E-4</v>
      </c>
      <c r="O143" s="51">
        <f t="shared" si="32"/>
        <v>4489.801281860191</v>
      </c>
      <c r="P143" s="52">
        <f t="shared" si="33"/>
        <v>0.2400138917752003</v>
      </c>
      <c r="Q143" s="52">
        <f t="shared" si="34"/>
        <v>7.2988867103442089E-3</v>
      </c>
      <c r="R143" s="13">
        <f t="shared" si="35"/>
        <v>0.14017095118567166</v>
      </c>
      <c r="S143" s="13">
        <f t="shared" si="36"/>
        <v>2.0164005298071511E-2</v>
      </c>
      <c r="T143" s="35">
        <f t="shared" si="37"/>
        <v>21196.123117708885</v>
      </c>
      <c r="U143" s="36">
        <f t="shared" si="41"/>
        <v>-2270.5591343262931</v>
      </c>
      <c r="V143" s="36">
        <f t="shared" si="38"/>
        <v>-1441.6154409892442</v>
      </c>
      <c r="W143" s="36">
        <f t="shared" si="39"/>
        <v>-2270.5591343262931</v>
      </c>
      <c r="X143" s="37">
        <f t="shared" si="40"/>
        <v>-3712.1745753155374</v>
      </c>
    </row>
    <row r="144" spans="9:24" x14ac:dyDescent="0.25">
      <c r="I144" s="50">
        <f t="array" ref="I144:K144">TRANSPOSE(MMULT($E$20:$G$22, TRANSPOSE(Random!L143:N143)))</f>
        <v>-0.41232353641208247</v>
      </c>
      <c r="J144" s="50">
        <v>0.49650237101786932</v>
      </c>
      <c r="K144" s="50">
        <v>-0.88604850253557621</v>
      </c>
      <c r="L144" s="21">
        <f t="shared" si="29"/>
        <v>-2.908628074795186E-3</v>
      </c>
      <c r="M144" s="21">
        <f t="shared" si="30"/>
        <v>5.6990499550042956E-3</v>
      </c>
      <c r="N144" s="21">
        <f t="shared" si="31"/>
        <v>-1.1851722769517607E-4</v>
      </c>
      <c r="O144" s="51">
        <f t="shared" si="32"/>
        <v>4433.6565234888967</v>
      </c>
      <c r="P144" s="52">
        <f t="shared" si="33"/>
        <v>0.26109904995500433</v>
      </c>
      <c r="Q144" s="52">
        <f t="shared" si="34"/>
        <v>7.3814827723048234E-3</v>
      </c>
      <c r="R144" s="13">
        <f t="shared" si="35"/>
        <v>4.2735456725327373E-2</v>
      </c>
      <c r="S144" s="13">
        <f t="shared" si="36"/>
        <v>-8.781406825217479E-2</v>
      </c>
      <c r="T144" s="35">
        <f t="shared" si="37"/>
        <v>23130.176816080893</v>
      </c>
      <c r="U144" s="36">
        <f t="shared" si="41"/>
        <v>679.59620651602745</v>
      </c>
      <c r="V144" s="36">
        <f t="shared" si="38"/>
        <v>492.43825738276428</v>
      </c>
      <c r="W144" s="36">
        <f t="shared" si="39"/>
        <v>679.59620651602745</v>
      </c>
      <c r="X144" s="37">
        <f t="shared" si="40"/>
        <v>1172.0344638987917</v>
      </c>
    </row>
    <row r="145" spans="9:24" x14ac:dyDescent="0.25">
      <c r="I145" s="50">
        <f t="array" ref="I145:K145">TRANSPOSE(MMULT($E$20:$G$22, TRANSPOSE(Random!L144:N144)))</f>
        <v>0.32194530165306429</v>
      </c>
      <c r="J145" s="50">
        <v>0.34762886709312818</v>
      </c>
      <c r="K145" s="50">
        <v>-1.1319385304725027</v>
      </c>
      <c r="L145" s="21">
        <f t="shared" si="29"/>
        <v>4.0343985717283953E-3</v>
      </c>
      <c r="M145" s="21">
        <f t="shared" si="30"/>
        <v>3.8713730735136088E-3</v>
      </c>
      <c r="N145" s="21">
        <f t="shared" si="31"/>
        <v>-1.6087489318159436E-4</v>
      </c>
      <c r="O145" s="51">
        <f t="shared" si="32"/>
        <v>4464.5293163450615</v>
      </c>
      <c r="P145" s="52">
        <f t="shared" si="33"/>
        <v>0.25927137307351361</v>
      </c>
      <c r="Q145" s="52">
        <f t="shared" si="34"/>
        <v>7.339125106818405E-3</v>
      </c>
      <c r="R145" s="13">
        <f t="shared" si="35"/>
        <v>9.5566039166002439E-2</v>
      </c>
      <c r="S145" s="13">
        <f t="shared" si="36"/>
        <v>-3.4069647370754366E-2</v>
      </c>
      <c r="T145" s="35">
        <f t="shared" si="37"/>
        <v>22960.86183521893</v>
      </c>
      <c r="U145" s="36">
        <f t="shared" si="41"/>
        <v>-942.63064730726182</v>
      </c>
      <c r="V145" s="36">
        <f t="shared" si="38"/>
        <v>323.12327652080057</v>
      </c>
      <c r="W145" s="36">
        <f t="shared" si="39"/>
        <v>-942.63064730726182</v>
      </c>
      <c r="X145" s="37">
        <f t="shared" si="40"/>
        <v>-619.50737078646125</v>
      </c>
    </row>
    <row r="146" spans="9:24" x14ac:dyDescent="0.25">
      <c r="I146" s="50">
        <f t="array" ref="I146:K146">TRANSPOSE(MMULT($E$20:$G$22, TRANSPOSE(Random!L145:N145)))</f>
        <v>-0.47498030769400518</v>
      </c>
      <c r="J146" s="50">
        <v>-1.9391094564130962E-2</v>
      </c>
      <c r="K146" s="50">
        <v>-1.0939286345430679</v>
      </c>
      <c r="L146" s="21">
        <f t="shared" si="29"/>
        <v>-3.5130892026089718E-3</v>
      </c>
      <c r="M146" s="21">
        <f t="shared" si="30"/>
        <v>-5.0415513756873207E-4</v>
      </c>
      <c r="N146" s="21">
        <f t="shared" si="31"/>
        <v>-1.540377915991923E-4</v>
      </c>
      <c r="O146" s="51">
        <f t="shared" si="32"/>
        <v>4430.9687326825715</v>
      </c>
      <c r="P146" s="52">
        <f t="shared" si="33"/>
        <v>0.25489584486243128</v>
      </c>
      <c r="Q146" s="52">
        <f t="shared" si="34"/>
        <v>7.3459622084008072E-3</v>
      </c>
      <c r="R146" s="13">
        <f t="shared" si="35"/>
        <v>3.580837050757852E-2</v>
      </c>
      <c r="S146" s="13">
        <f t="shared" si="36"/>
        <v>-9.1639551923637125E-2</v>
      </c>
      <c r="T146" s="35">
        <f t="shared" si="37"/>
        <v>22576.386213657177</v>
      </c>
      <c r="U146" s="36">
        <f t="shared" si="41"/>
        <v>820.82756332244026</v>
      </c>
      <c r="V146" s="36">
        <f t="shared" si="38"/>
        <v>-61.352345040952059</v>
      </c>
      <c r="W146" s="36">
        <f t="shared" si="39"/>
        <v>820.82756332244026</v>
      </c>
      <c r="X146" s="37">
        <f t="shared" si="40"/>
        <v>759.4752182814882</v>
      </c>
    </row>
    <row r="147" spans="9:24" x14ac:dyDescent="0.25">
      <c r="I147" s="50">
        <f t="array" ref="I147:K147">TRANSPOSE(MMULT($E$20:$G$22, TRANSPOSE(Random!L146:N146)))</f>
        <v>-0.39291892678648599</v>
      </c>
      <c r="J147" s="50">
        <v>-0.17837718303178296</v>
      </c>
      <c r="K147" s="50">
        <v>-0.45972037060475285</v>
      </c>
      <c r="L147" s="21">
        <f t="shared" si="29"/>
        <v>-2.7223016922054968E-3</v>
      </c>
      <c r="M147" s="21">
        <f t="shared" si="30"/>
        <v>-2.3892134802228379E-3</v>
      </c>
      <c r="N147" s="21">
        <f t="shared" si="31"/>
        <v>-5.2930973860478557E-5</v>
      </c>
      <c r="O147" s="51">
        <f t="shared" si="32"/>
        <v>4434.4850405184561</v>
      </c>
      <c r="P147" s="52">
        <f t="shared" si="33"/>
        <v>0.25301078651977715</v>
      </c>
      <c r="Q147" s="52">
        <f t="shared" si="34"/>
        <v>7.4470690261395208E-3</v>
      </c>
      <c r="R147" s="13">
        <f t="shared" si="35"/>
        <v>4.1599496185113043E-2</v>
      </c>
      <c r="S147" s="13">
        <f t="shared" si="36"/>
        <v>-8.4905897074775527E-2</v>
      </c>
      <c r="T147" s="35">
        <f t="shared" si="37"/>
        <v>22418.258111847397</v>
      </c>
      <c r="U147" s="36">
        <f t="shared" si="41"/>
        <v>636.06135107020964</v>
      </c>
      <c r="V147" s="36">
        <f t="shared" si="38"/>
        <v>-219.48044685073182</v>
      </c>
      <c r="W147" s="36">
        <f t="shared" si="39"/>
        <v>636.06135107020964</v>
      </c>
      <c r="X147" s="37">
        <f t="shared" si="40"/>
        <v>416.58090421947782</v>
      </c>
    </row>
    <row r="148" spans="9:24" x14ac:dyDescent="0.25">
      <c r="I148" s="50">
        <f t="array" ref="I148:K148">TRANSPOSE(MMULT($E$20:$G$22, TRANSPOSE(Random!L147:N147)))</f>
        <v>-0.51835958062371279</v>
      </c>
      <c r="J148" s="50">
        <v>1.0158915781156774</v>
      </c>
      <c r="K148" s="50">
        <v>1.3829599992944255</v>
      </c>
      <c r="L148" s="21">
        <f t="shared" si="29"/>
        <v>-3.9343595990953793E-3</v>
      </c>
      <c r="M148" s="21">
        <f t="shared" si="30"/>
        <v>1.2648989220524584E-2</v>
      </c>
      <c r="N148" s="21">
        <f t="shared" si="31"/>
        <v>2.3372537129450556E-4</v>
      </c>
      <c r="O148" s="51">
        <f t="shared" si="32"/>
        <v>4429.0955159502582</v>
      </c>
      <c r="P148" s="52">
        <f t="shared" si="33"/>
        <v>0.26804898922052461</v>
      </c>
      <c r="Q148" s="52">
        <f t="shared" si="34"/>
        <v>7.733725371294505E-3</v>
      </c>
      <c r="R148" s="13">
        <f t="shared" si="35"/>
        <v>3.8034796424897953E-2</v>
      </c>
      <c r="S148" s="13">
        <f t="shared" si="36"/>
        <v>-9.5989698185364347E-2</v>
      </c>
      <c r="T148" s="35">
        <f t="shared" si="37"/>
        <v>23759.301703076519</v>
      </c>
      <c r="U148" s="36">
        <f t="shared" si="41"/>
        <v>919.25670448719757</v>
      </c>
      <c r="V148" s="36">
        <f t="shared" si="38"/>
        <v>1121.5631443783896</v>
      </c>
      <c r="W148" s="36">
        <f t="shared" si="39"/>
        <v>919.25670448719757</v>
      </c>
      <c r="X148" s="37">
        <f t="shared" si="40"/>
        <v>2040.8198488655871</v>
      </c>
    </row>
    <row r="149" spans="9:24" x14ac:dyDescent="0.25">
      <c r="I149" s="50">
        <f t="array" ref="I149:K149">TRANSPOSE(MMULT($E$20:$G$22, TRANSPOSE(Random!L148:N148)))</f>
        <v>0.16882865121524318</v>
      </c>
      <c r="J149" s="50">
        <v>-0.42022131222268966</v>
      </c>
      <c r="K149" s="50">
        <v>0.15838185111819586</v>
      </c>
      <c r="L149" s="21">
        <f t="shared" si="29"/>
        <v>2.5836463055438404E-3</v>
      </c>
      <c r="M149" s="21">
        <f t="shared" si="30"/>
        <v>-5.3062517668267216E-3</v>
      </c>
      <c r="N149" s="21">
        <f t="shared" si="31"/>
        <v>3.4350341530890322E-5</v>
      </c>
      <c r="O149" s="51">
        <f t="shared" si="32"/>
        <v>4458.0784158257684</v>
      </c>
      <c r="P149" s="52">
        <f t="shared" si="33"/>
        <v>0.25009374823317332</v>
      </c>
      <c r="Q149" s="52">
        <f t="shared" si="34"/>
        <v>7.5343503415308899E-3</v>
      </c>
      <c r="R149" s="13">
        <f t="shared" si="35"/>
        <v>8.3226889525962869E-2</v>
      </c>
      <c r="S149" s="13">
        <f t="shared" si="36"/>
        <v>-4.181998459062379E-2</v>
      </c>
      <c r="T149" s="35">
        <f t="shared" si="37"/>
        <v>22165.131805777899</v>
      </c>
      <c r="U149" s="36">
        <f t="shared" si="41"/>
        <v>-603.664746084949</v>
      </c>
      <c r="V149" s="36">
        <f t="shared" si="38"/>
        <v>-472.60675292023006</v>
      </c>
      <c r="W149" s="36">
        <f t="shared" si="39"/>
        <v>-603.664746084949</v>
      </c>
      <c r="X149" s="37">
        <f t="shared" si="40"/>
        <v>-1076.2714990051791</v>
      </c>
    </row>
    <row r="150" spans="9:24" x14ac:dyDescent="0.25">
      <c r="I150" s="50">
        <f t="array" ref="I150:K150">TRANSPOSE(MMULT($E$20:$G$22, TRANSPOSE(Random!L149:N149)))</f>
        <v>-1.626734100626416</v>
      </c>
      <c r="J150" s="50">
        <v>0.62249896207489031</v>
      </c>
      <c r="K150" s="50">
        <v>0.8442663976594279</v>
      </c>
      <c r="L150" s="21">
        <f t="shared" si="29"/>
        <v>-1.627955011844158E-2</v>
      </c>
      <c r="M150" s="21">
        <f t="shared" si="30"/>
        <v>7.28934949413566E-3</v>
      </c>
      <c r="N150" s="21">
        <f t="shared" si="31"/>
        <v>1.3611296837486174E-4</v>
      </c>
      <c r="O150" s="51">
        <f t="shared" si="32"/>
        <v>4374.2015152388385</v>
      </c>
      <c r="P150" s="52">
        <f t="shared" si="33"/>
        <v>0.26268934949413569</v>
      </c>
      <c r="Q150" s="52">
        <f t="shared" si="34"/>
        <v>7.6361129683748617E-3</v>
      </c>
      <c r="R150" s="13">
        <f t="shared" si="35"/>
        <v>-5.9033820154120266E-2</v>
      </c>
      <c r="S150" s="13">
        <f t="shared" si="36"/>
        <v>-0.19037849490118811</v>
      </c>
      <c r="T150" s="35">
        <f t="shared" si="37"/>
        <v>23109.26446404228</v>
      </c>
      <c r="U150" s="36">
        <f t="shared" si="41"/>
        <v>3803.6903377753333</v>
      </c>
      <c r="V150" s="36">
        <f t="shared" si="38"/>
        <v>471.5259053441514</v>
      </c>
      <c r="W150" s="36">
        <f t="shared" si="39"/>
        <v>3803.6903377753333</v>
      </c>
      <c r="X150" s="37">
        <f t="shared" si="40"/>
        <v>4275.2162431194847</v>
      </c>
    </row>
    <row r="151" spans="9:24" x14ac:dyDescent="0.25">
      <c r="I151" s="50">
        <f t="array" ref="I151:K151">TRANSPOSE(MMULT($E$20:$G$22, TRANSPOSE(Random!L150:N150)))</f>
        <v>-1.3047348192337627</v>
      </c>
      <c r="J151" s="50">
        <v>1.2265714238258161</v>
      </c>
      <c r="K151" s="50">
        <v>0.6924194169044372</v>
      </c>
      <c r="L151" s="21">
        <f t="shared" si="29"/>
        <v>-1.2255302073995503E-2</v>
      </c>
      <c r="M151" s="21">
        <f t="shared" si="30"/>
        <v>1.5874894737110103E-2</v>
      </c>
      <c r="N151" s="21">
        <f t="shared" si="31"/>
        <v>1.121602712321136E-4</v>
      </c>
      <c r="O151" s="51">
        <f t="shared" si="32"/>
        <v>4392.0956963507924</v>
      </c>
      <c r="P151" s="52">
        <f t="shared" si="33"/>
        <v>0.27127489473711014</v>
      </c>
      <c r="Q151" s="52">
        <f t="shared" si="34"/>
        <v>7.6121602712321129E-3</v>
      </c>
      <c r="R151" s="13">
        <f t="shared" si="35"/>
        <v>-2.2886149533498986E-2</v>
      </c>
      <c r="S151" s="13">
        <f t="shared" si="36"/>
        <v>-0.15852359690205406</v>
      </c>
      <c r="T151" s="35">
        <f t="shared" si="37"/>
        <v>23949.637971211199</v>
      </c>
      <c r="U151" s="36">
        <f t="shared" si="41"/>
        <v>2863.431344614859</v>
      </c>
      <c r="V151" s="36">
        <f t="shared" si="38"/>
        <v>1311.8994125130703</v>
      </c>
      <c r="W151" s="36">
        <f t="shared" si="39"/>
        <v>2863.431344614859</v>
      </c>
      <c r="X151" s="37">
        <f t="shared" si="40"/>
        <v>4175.3307571279292</v>
      </c>
    </row>
    <row r="152" spans="9:24" x14ac:dyDescent="0.25">
      <c r="I152" s="50">
        <f t="array" ref="I152:K152">TRANSPOSE(MMULT($E$20:$G$22, TRANSPOSE(Random!L151:N151)))</f>
        <v>1.4923154391132891</v>
      </c>
      <c r="J152" s="50">
        <v>-0.67266111006210361</v>
      </c>
      <c r="K152" s="50">
        <v>-0.74520651360203249</v>
      </c>
      <c r="L152" s="21">
        <f t="shared" si="29"/>
        <v>1.6529461079807829E-2</v>
      </c>
      <c r="M152" s="21">
        <f t="shared" si="30"/>
        <v>-8.485918325248051E-3</v>
      </c>
      <c r="N152" s="21">
        <f t="shared" si="31"/>
        <v>-9.5958877279536225E-5</v>
      </c>
      <c r="O152" s="51">
        <f t="shared" si="32"/>
        <v>4520.089736342863</v>
      </c>
      <c r="P152" s="52">
        <f t="shared" si="33"/>
        <v>0.24691408167475196</v>
      </c>
      <c r="Q152" s="52">
        <f t="shared" si="34"/>
        <v>7.4040411227204632E-3</v>
      </c>
      <c r="R152" s="13">
        <f t="shared" si="35"/>
        <v>0.19432806029498195</v>
      </c>
      <c r="S152" s="13">
        <f t="shared" si="36"/>
        <v>7.0871019457605974E-2</v>
      </c>
      <c r="T152" s="35">
        <f t="shared" si="37"/>
        <v>21689.587280078104</v>
      </c>
      <c r="U152" s="36">
        <f t="shared" si="41"/>
        <v>-3862.0816263635934</v>
      </c>
      <c r="V152" s="36">
        <f t="shared" si="38"/>
        <v>-948.15127862002555</v>
      </c>
      <c r="W152" s="36">
        <f t="shared" si="39"/>
        <v>-3862.0816263635934</v>
      </c>
      <c r="X152" s="37">
        <f t="shared" si="40"/>
        <v>-4810.2329049836189</v>
      </c>
    </row>
    <row r="153" spans="9:24" x14ac:dyDescent="0.25">
      <c r="I153" s="50">
        <f t="array" ref="I153:K153">TRANSPOSE(MMULT($E$20:$G$22, TRANSPOSE(Random!L152:N152)))</f>
        <v>0.72570556669246833</v>
      </c>
      <c r="J153" s="50">
        <v>-1.2689767708466602</v>
      </c>
      <c r="K153" s="50">
        <v>-1.7650700520522744</v>
      </c>
      <c r="L153" s="21">
        <f t="shared" si="29"/>
        <v>7.9774877289286953E-3</v>
      </c>
      <c r="M153" s="21">
        <f t="shared" si="30"/>
        <v>-1.7113427576507675E-2</v>
      </c>
      <c r="N153" s="21">
        <f t="shared" si="31"/>
        <v>-2.9768168348524453E-4</v>
      </c>
      <c r="O153" s="51">
        <f t="shared" si="32"/>
        <v>4482.0626171605772</v>
      </c>
      <c r="P153" s="52">
        <f t="shared" si="33"/>
        <v>0.23828657242349233</v>
      </c>
      <c r="Q153" s="52">
        <f t="shared" si="34"/>
        <v>7.2023183165147555E-3</v>
      </c>
      <c r="R153" s="13">
        <f t="shared" si="35"/>
        <v>0.1256384407151353</v>
      </c>
      <c r="S153" s="13">
        <f t="shared" si="36"/>
        <v>6.4951545033891389E-3</v>
      </c>
      <c r="T153" s="35">
        <f t="shared" si="37"/>
        <v>21060.097703821477</v>
      </c>
      <c r="U153" s="36">
        <f t="shared" si="41"/>
        <v>-1863.9269988102315</v>
      </c>
      <c r="V153" s="36">
        <f t="shared" si="38"/>
        <v>-1577.6408548766522</v>
      </c>
      <c r="W153" s="36">
        <f t="shared" si="39"/>
        <v>-1863.9269988102315</v>
      </c>
      <c r="X153" s="37">
        <f t="shared" si="40"/>
        <v>-3441.5678536868836</v>
      </c>
    </row>
    <row r="154" spans="9:24" x14ac:dyDescent="0.25">
      <c r="I154" s="50">
        <f t="array" ref="I154:K154">TRANSPOSE(MMULT($E$20:$G$22, TRANSPOSE(Random!L153:N153)))</f>
        <v>0.5249096593383682</v>
      </c>
      <c r="J154" s="50">
        <v>-0.82849001951858559</v>
      </c>
      <c r="K154" s="50">
        <v>-6.7714684790276272E-2</v>
      </c>
      <c r="L154" s="21">
        <f t="shared" si="29"/>
        <v>5.9886995475558879E-3</v>
      </c>
      <c r="M154" s="21">
        <f t="shared" si="30"/>
        <v>-1.0556914546293804E-2</v>
      </c>
      <c r="N154" s="21">
        <f t="shared" si="31"/>
        <v>2.7432449566998443E-6</v>
      </c>
      <c r="O154" s="51">
        <f t="shared" si="32"/>
        <v>4473.2192915211672</v>
      </c>
      <c r="P154" s="52">
        <f t="shared" si="33"/>
        <v>0.2448430854537062</v>
      </c>
      <c r="Q154" s="52">
        <f t="shared" si="34"/>
        <v>7.5027432449567E-3</v>
      </c>
      <c r="R154" s="13">
        <f t="shared" si="35"/>
        <v>0.10998915005858702</v>
      </c>
      <c r="S154" s="13">
        <f t="shared" si="36"/>
        <v>-1.2432392668266082E-2</v>
      </c>
      <c r="T154" s="35">
        <f t="shared" si="37"/>
        <v>21677.583790094559</v>
      </c>
      <c r="U154" s="36">
        <f t="shared" si="41"/>
        <v>-1399.2498833904392</v>
      </c>
      <c r="V154" s="36">
        <f t="shared" si="38"/>
        <v>-960.15476860357012</v>
      </c>
      <c r="W154" s="36">
        <f t="shared" si="39"/>
        <v>-1399.2498833904392</v>
      </c>
      <c r="X154" s="37">
        <f t="shared" si="40"/>
        <v>-2359.4046519940093</v>
      </c>
    </row>
    <row r="155" spans="9:24" x14ac:dyDescent="0.25">
      <c r="I155" s="50">
        <f t="array" ref="I155:K155">TRANSPOSE(MMULT($E$20:$G$22, TRANSPOSE(Random!L154:N154)))</f>
        <v>-0.2560853566052072</v>
      </c>
      <c r="J155" s="50">
        <v>-1.0184411332713417E-2</v>
      </c>
      <c r="K155" s="50">
        <v>-0.17043742328150699</v>
      </c>
      <c r="L155" s="21">
        <f t="shared" si="29"/>
        <v>-1.4180595498576999E-3</v>
      </c>
      <c r="M155" s="21">
        <f t="shared" si="30"/>
        <v>-3.9525751687183872E-4</v>
      </c>
      <c r="N155" s="21">
        <f t="shared" si="31"/>
        <v>-1.16429013049981E-5</v>
      </c>
      <c r="O155" s="51">
        <f t="shared" si="32"/>
        <v>4440.284470586198</v>
      </c>
      <c r="P155" s="52">
        <f t="shared" si="33"/>
        <v>0.25500474248312816</v>
      </c>
      <c r="Q155" s="52">
        <f t="shared" si="34"/>
        <v>7.488357098695002E-3</v>
      </c>
      <c r="R155" s="13">
        <f t="shared" si="35"/>
        <v>5.2598634814747573E-2</v>
      </c>
      <c r="S155" s="13">
        <f t="shared" si="36"/>
        <v>-7.4903736426816497E-2</v>
      </c>
      <c r="T155" s="35">
        <f t="shared" si="37"/>
        <v>22600.739612982034</v>
      </c>
      <c r="U155" s="36">
        <f t="shared" si="41"/>
        <v>331.32730136526516</v>
      </c>
      <c r="V155" s="36">
        <f t="shared" si="38"/>
        <v>-36.998945716095477</v>
      </c>
      <c r="W155" s="36">
        <f t="shared" si="39"/>
        <v>331.32730136526516</v>
      </c>
      <c r="X155" s="37">
        <f t="shared" si="40"/>
        <v>294.32835564916968</v>
      </c>
    </row>
    <row r="156" spans="9:24" x14ac:dyDescent="0.25">
      <c r="I156" s="50">
        <f t="array" ref="I156:K156">TRANSPOSE(MMULT($E$20:$G$22, TRANSPOSE(Random!L155:N155)))</f>
        <v>-1.2922352305353695</v>
      </c>
      <c r="J156" s="50">
        <v>0.59525010401300893</v>
      </c>
      <c r="K156" s="50">
        <v>1.2651234458748023E-3</v>
      </c>
      <c r="L156" s="21">
        <f t="shared" si="29"/>
        <v>-1.2108484933070915E-2</v>
      </c>
      <c r="M156" s="21">
        <f t="shared" si="30"/>
        <v>6.9414140129036989E-3</v>
      </c>
      <c r="N156" s="21">
        <f t="shared" si="31"/>
        <v>1.2376625977314017E-5</v>
      </c>
      <c r="O156" s="51">
        <f t="shared" si="32"/>
        <v>4392.7485319814559</v>
      </c>
      <c r="P156" s="52">
        <f t="shared" si="33"/>
        <v>0.26234141401290373</v>
      </c>
      <c r="Q156" s="52">
        <f t="shared" si="34"/>
        <v>7.5123766259773137E-3</v>
      </c>
      <c r="R156" s="13">
        <f t="shared" si="35"/>
        <v>-2.7265374744778789E-2</v>
      </c>
      <c r="S156" s="13">
        <f t="shared" si="36"/>
        <v>-0.15843608175123064</v>
      </c>
      <c r="T156" s="35">
        <f t="shared" si="37"/>
        <v>23152.859313364639</v>
      </c>
      <c r="U156" s="36">
        <f t="shared" si="41"/>
        <v>2829.1277590556128</v>
      </c>
      <c r="V156" s="36">
        <f t="shared" si="38"/>
        <v>515.12075466651004</v>
      </c>
      <c r="W156" s="36">
        <f t="shared" si="39"/>
        <v>2829.1277590556128</v>
      </c>
      <c r="X156" s="37">
        <f t="shared" si="40"/>
        <v>3344.2485137221229</v>
      </c>
    </row>
    <row r="157" spans="9:24" x14ac:dyDescent="0.25">
      <c r="I157" s="50">
        <f t="array" ref="I157:K157">TRANSPOSE(MMULT($E$20:$G$22, TRANSPOSE(Random!L156:N156)))</f>
        <v>2.2848753571165576</v>
      </c>
      <c r="J157" s="50">
        <v>-2.1822691910281473</v>
      </c>
      <c r="K157" s="50">
        <v>0.48093709751216934</v>
      </c>
      <c r="L157" s="21">
        <f t="shared" si="29"/>
        <v>2.8549743974651366E-2</v>
      </c>
      <c r="M157" s="21">
        <f t="shared" si="30"/>
        <v>-3.7303386256140464E-2</v>
      </c>
      <c r="N157" s="21">
        <f t="shared" si="31"/>
        <v>8.043178808043132E-5</v>
      </c>
      <c r="O157" s="51">
        <f t="shared" si="32"/>
        <v>4573.5390060602449</v>
      </c>
      <c r="P157" s="52">
        <f t="shared" si="33"/>
        <v>0.21809661374385955</v>
      </c>
      <c r="Q157" s="52">
        <f t="shared" si="34"/>
        <v>7.5804317880804311E-3</v>
      </c>
      <c r="R157" s="13">
        <f t="shared" si="35"/>
        <v>0.31284914034016165</v>
      </c>
      <c r="S157" s="13">
        <f t="shared" si="36"/>
        <v>0.20380083346823186</v>
      </c>
      <c r="T157" s="35">
        <f t="shared" si="37"/>
        <v>18706.185414664331</v>
      </c>
      <c r="U157" s="36">
        <f t="shared" si="41"/>
        <v>-6670.6011230201984</v>
      </c>
      <c r="V157" s="36">
        <f t="shared" si="38"/>
        <v>-3931.5531440337982</v>
      </c>
      <c r="W157" s="36">
        <f t="shared" si="39"/>
        <v>-6670.6011230201984</v>
      </c>
      <c r="X157" s="37">
        <f t="shared" si="40"/>
        <v>-10602.154267053997</v>
      </c>
    </row>
    <row r="158" spans="9:24" x14ac:dyDescent="0.25">
      <c r="I158" s="50">
        <f t="array" ref="I158:K158">TRANSPOSE(MMULT($E$20:$G$22, TRANSPOSE(Random!L157:N157)))</f>
        <v>0.7444266985740946</v>
      </c>
      <c r="J158" s="50">
        <v>-0.93189992739495309</v>
      </c>
      <c r="K158" s="50">
        <v>0.66342657754555023</v>
      </c>
      <c r="L158" s="21">
        <f t="shared" si="29"/>
        <v>8.1665389159733155E-3</v>
      </c>
      <c r="M158" s="21">
        <f t="shared" si="30"/>
        <v>-1.1991528241073177E-2</v>
      </c>
      <c r="N158" s="21">
        <f t="shared" si="31"/>
        <v>1.0770988713173925E-4</v>
      </c>
      <c r="O158" s="51">
        <f t="shared" si="32"/>
        <v>4482.9032502783775</v>
      </c>
      <c r="P158" s="52">
        <f t="shared" si="33"/>
        <v>0.24340847175892683</v>
      </c>
      <c r="Q158" s="52">
        <f t="shared" si="34"/>
        <v>7.6077098871317386E-3</v>
      </c>
      <c r="R158" s="13">
        <f t="shared" si="35"/>
        <v>0.12790237788903908</v>
      </c>
      <c r="S158" s="13">
        <f t="shared" si="36"/>
        <v>6.1981420095756634E-3</v>
      </c>
      <c r="T158" s="35">
        <f t="shared" si="37"/>
        <v>21533.826194611858</v>
      </c>
      <c r="U158" s="36">
        <f t="shared" si="41"/>
        <v>-1908.0985003734822</v>
      </c>
      <c r="V158" s="36">
        <f t="shared" si="38"/>
        <v>-1103.9123640862708</v>
      </c>
      <c r="W158" s="36">
        <f t="shared" si="39"/>
        <v>-1908.0985003734822</v>
      </c>
      <c r="X158" s="37">
        <f t="shared" si="40"/>
        <v>-3012.0108644597531</v>
      </c>
    </row>
    <row r="159" spans="9:24" x14ac:dyDescent="0.25">
      <c r="I159" s="50">
        <f t="array" ref="I159:K159">TRANSPOSE(MMULT($E$20:$G$22, TRANSPOSE(Random!L158:N158)))</f>
        <v>-0.23040761379182262</v>
      </c>
      <c r="J159" s="50">
        <v>5.6543560336305226E-2</v>
      </c>
      <c r="K159" s="50">
        <v>0.51562234985121613</v>
      </c>
      <c r="L159" s="21">
        <f t="shared" si="29"/>
        <v>-1.1748642943458349E-3</v>
      </c>
      <c r="M159" s="21">
        <f t="shared" si="30"/>
        <v>3.9411970670784834E-4</v>
      </c>
      <c r="N159" s="21">
        <f t="shared" si="31"/>
        <v>8.5529483285185661E-5</v>
      </c>
      <c r="O159" s="51">
        <f t="shared" si="32"/>
        <v>4441.365860177405</v>
      </c>
      <c r="P159" s="52">
        <f t="shared" si="33"/>
        <v>0.25579411970670785</v>
      </c>
      <c r="Q159" s="52">
        <f t="shared" si="34"/>
        <v>7.585529483285185E-3</v>
      </c>
      <c r="R159" s="13">
        <f t="shared" si="35"/>
        <v>5.4924298885423398E-2</v>
      </c>
      <c r="S159" s="13">
        <f t="shared" si="36"/>
        <v>-7.2972760967930525E-2</v>
      </c>
      <c r="T159" s="35">
        <f t="shared" si="37"/>
        <v>22676.179778762798</v>
      </c>
      <c r="U159" s="36">
        <f t="shared" si="41"/>
        <v>274.50512649843586</v>
      </c>
      <c r="V159" s="36">
        <f t="shared" si="38"/>
        <v>38.441220064669324</v>
      </c>
      <c r="W159" s="36">
        <f t="shared" si="39"/>
        <v>274.50512649843586</v>
      </c>
      <c r="X159" s="37">
        <f t="shared" si="40"/>
        <v>312.94634656310518</v>
      </c>
    </row>
    <row r="160" spans="9:24" x14ac:dyDescent="0.25">
      <c r="I160" s="50">
        <f t="array" ref="I160:K160">TRANSPOSE(MMULT($E$20:$G$22, TRANSPOSE(Random!L159:N159)))</f>
        <v>-3.2563992861801894E-2</v>
      </c>
      <c r="J160" s="50">
        <v>4.8037813548831923E-2</v>
      </c>
      <c r="K160" s="50">
        <v>-0.69638643498588371</v>
      </c>
      <c r="L160" s="21">
        <f t="shared" si="29"/>
        <v>6.8926112770104726E-4</v>
      </c>
      <c r="M160" s="21">
        <f t="shared" si="30"/>
        <v>2.9346036607874897E-4</v>
      </c>
      <c r="N160" s="21">
        <f t="shared" si="31"/>
        <v>-8.8372028863855398E-5</v>
      </c>
      <c r="O160" s="51">
        <f t="shared" si="32"/>
        <v>4449.6548616378241</v>
      </c>
      <c r="P160" s="52">
        <f t="shared" si="33"/>
        <v>0.25569346036607876</v>
      </c>
      <c r="Q160" s="52">
        <f t="shared" si="34"/>
        <v>7.4116279711361442E-3</v>
      </c>
      <c r="R160" s="13">
        <f t="shared" si="35"/>
        <v>6.9140007614753141E-2</v>
      </c>
      <c r="S160" s="13">
        <f t="shared" si="36"/>
        <v>-5.870672256828624E-2</v>
      </c>
      <c r="T160" s="35">
        <f t="shared" si="37"/>
        <v>22658.72445539094</v>
      </c>
      <c r="U160" s="36">
        <f t="shared" si="41"/>
        <v>-161.04473849499482</v>
      </c>
      <c r="V160" s="36">
        <f t="shared" si="38"/>
        <v>20.985896692811366</v>
      </c>
      <c r="W160" s="36">
        <f t="shared" si="39"/>
        <v>-161.04473849499482</v>
      </c>
      <c r="X160" s="37">
        <f t="shared" si="40"/>
        <v>-140.05884180218345</v>
      </c>
    </row>
    <row r="161" spans="9:24" x14ac:dyDescent="0.25">
      <c r="I161" s="50">
        <f t="array" ref="I161:K161">TRANSPOSE(MMULT($E$20:$G$22, TRANSPOSE(Random!L160:N160)))</f>
        <v>2.4212813232324035</v>
      </c>
      <c r="J161" s="50">
        <v>-1.6381438092591889</v>
      </c>
      <c r="K161" s="50">
        <v>-1.0202707058200637</v>
      </c>
      <c r="L161" s="21">
        <f t="shared" si="29"/>
        <v>3.1172071605457066E-2</v>
      </c>
      <c r="M161" s="21">
        <f t="shared" si="30"/>
        <v>-2.3839550747248417E-2</v>
      </c>
      <c r="N161" s="21">
        <f t="shared" si="31"/>
        <v>-1.4110767674632875E-4</v>
      </c>
      <c r="O161" s="51">
        <f t="shared" si="32"/>
        <v>4585.1994218801092</v>
      </c>
      <c r="P161" s="52">
        <f t="shared" si="33"/>
        <v>0.2315604492527516</v>
      </c>
      <c r="Q161" s="52">
        <f t="shared" si="34"/>
        <v>7.3588923232536709E-3</v>
      </c>
      <c r="R161" s="13">
        <f t="shared" si="35"/>
        <v>0.32270918710030477</v>
      </c>
      <c r="S161" s="13">
        <f t="shared" si="36"/>
        <v>0.20692896247392897</v>
      </c>
      <c r="T161" s="35">
        <f t="shared" si="37"/>
        <v>19811.511095905778</v>
      </c>
      <c r="U161" s="36">
        <f t="shared" si="41"/>
        <v>-7283.3036976741278</v>
      </c>
      <c r="V161" s="36">
        <f t="shared" si="38"/>
        <v>-2826.2274627923507</v>
      </c>
      <c r="W161" s="36">
        <f t="shared" si="39"/>
        <v>-7283.3036976741278</v>
      </c>
      <c r="X161" s="37">
        <f t="shared" si="40"/>
        <v>-10109.531160466478</v>
      </c>
    </row>
    <row r="162" spans="9:24" x14ac:dyDescent="0.25">
      <c r="I162" s="50">
        <f t="array" ref="I162:K162">TRANSPOSE(MMULT($E$20:$G$22, TRANSPOSE(Random!L161:N161)))</f>
        <v>-0.49220250534246812</v>
      </c>
      <c r="J162" s="50">
        <v>-0.10863782115364556</v>
      </c>
      <c r="K162" s="50">
        <v>-1.7192079533334907</v>
      </c>
      <c r="L162" s="21">
        <f t="shared" si="29"/>
        <v>-3.6800507619584571E-3</v>
      </c>
      <c r="M162" s="21">
        <f t="shared" si="30"/>
        <v>-1.5607683230580353E-3</v>
      </c>
      <c r="N162" s="21">
        <f t="shared" si="31"/>
        <v>-2.8590840906831972E-4</v>
      </c>
      <c r="O162" s="51">
        <f t="shared" si="32"/>
        <v>4430.2263230823837</v>
      </c>
      <c r="P162" s="52">
        <f t="shared" si="33"/>
        <v>0.253839231676942</v>
      </c>
      <c r="Q162" s="52">
        <f t="shared" si="34"/>
        <v>7.2140915909316801E-3</v>
      </c>
      <c r="R162" s="13">
        <f t="shared" si="35"/>
        <v>3.3848026596961719E-2</v>
      </c>
      <c r="S162" s="13">
        <f t="shared" si="36"/>
        <v>-9.3071589241509281E-2</v>
      </c>
      <c r="T162" s="35">
        <f t="shared" si="37"/>
        <v>22475.021174953781</v>
      </c>
      <c r="U162" s="36">
        <f t="shared" si="41"/>
        <v>859.83785939679365</v>
      </c>
      <c r="V162" s="36">
        <f t="shared" si="38"/>
        <v>-162.7173837443479</v>
      </c>
      <c r="W162" s="36">
        <f t="shared" si="39"/>
        <v>859.83785939679365</v>
      </c>
      <c r="X162" s="37">
        <f t="shared" si="40"/>
        <v>697.12047565244575</v>
      </c>
    </row>
    <row r="163" spans="9:24" x14ac:dyDescent="0.25">
      <c r="I163" s="50">
        <f t="array" ref="I163:K163">TRANSPOSE(MMULT($E$20:$G$22, TRANSPOSE(Random!L162:N162)))</f>
        <v>-1.650483127999528</v>
      </c>
      <c r="J163" s="50">
        <v>1.5759241017540746</v>
      </c>
      <c r="K163" s="50">
        <v>-0.53107722102365351</v>
      </c>
      <c r="L163" s="21">
        <f t="shared" si="29"/>
        <v>-1.6597224957516633E-2</v>
      </c>
      <c r="M163" s="21">
        <f t="shared" si="30"/>
        <v>2.2051111042355548E-2</v>
      </c>
      <c r="N163" s="21">
        <f t="shared" si="31"/>
        <v>-6.3412871719563079E-5</v>
      </c>
      <c r="O163" s="51">
        <f t="shared" si="32"/>
        <v>4372.7889454761562</v>
      </c>
      <c r="P163" s="52">
        <f t="shared" si="33"/>
        <v>0.27745111104235554</v>
      </c>
      <c r="Q163" s="52">
        <f t="shared" si="34"/>
        <v>7.4365871282804363E-3</v>
      </c>
      <c r="R163" s="13">
        <f t="shared" si="35"/>
        <v>-5.1396193270271673E-2</v>
      </c>
      <c r="S163" s="13">
        <f t="shared" si="36"/>
        <v>-0.19012174879144944</v>
      </c>
      <c r="T163" s="35">
        <f t="shared" si="37"/>
        <v>24407.916656799374</v>
      </c>
      <c r="U163" s="36">
        <f t="shared" si="41"/>
        <v>3877.9145458862768</v>
      </c>
      <c r="V163" s="36">
        <f t="shared" si="38"/>
        <v>1770.1780981012453</v>
      </c>
      <c r="W163" s="36">
        <f t="shared" si="39"/>
        <v>3877.9145458862768</v>
      </c>
      <c r="X163" s="37">
        <f t="shared" si="40"/>
        <v>5648.092643987522</v>
      </c>
    </row>
    <row r="164" spans="9:24" x14ac:dyDescent="0.25">
      <c r="I164" s="50">
        <f t="array" ref="I164:K164">TRANSPOSE(MMULT($E$20:$G$22, TRANSPOSE(Random!L163:N163)))</f>
        <v>-0.81010439287421609</v>
      </c>
      <c r="J164" s="50">
        <v>1.0454717829834301</v>
      </c>
      <c r="K164" s="50">
        <v>2.4703258859557828</v>
      </c>
      <c r="L164" s="21">
        <f t="shared" si="29"/>
        <v>-6.8449343981416928E-3</v>
      </c>
      <c r="M164" s="21">
        <f t="shared" si="30"/>
        <v>1.3083960708784224E-2</v>
      </c>
      <c r="N164" s="21">
        <f t="shared" si="31"/>
        <v>5.6574318120236698E-4</v>
      </c>
      <c r="O164" s="51">
        <f t="shared" si="32"/>
        <v>4416.1533831545676</v>
      </c>
      <c r="P164" s="52">
        <f t="shared" si="33"/>
        <v>0.26848396070878422</v>
      </c>
      <c r="Q164" s="52">
        <f t="shared" si="34"/>
        <v>8.0657431812023658E-3</v>
      </c>
      <c r="R164" s="13">
        <f t="shared" si="35"/>
        <v>1.7009746268553921E-2</v>
      </c>
      <c r="S164" s="13">
        <f t="shared" si="36"/>
        <v>-0.11723223408583819</v>
      </c>
      <c r="T164" s="35">
        <f t="shared" si="37"/>
        <v>23794.450774470854</v>
      </c>
      <c r="U164" s="36">
        <f t="shared" si="41"/>
        <v>1599.3077599499084</v>
      </c>
      <c r="V164" s="36">
        <f t="shared" si="38"/>
        <v>1156.7122157727244</v>
      </c>
      <c r="W164" s="36">
        <f t="shared" si="39"/>
        <v>1599.3077599499084</v>
      </c>
      <c r="X164" s="37">
        <f t="shared" si="40"/>
        <v>2756.0199757226328</v>
      </c>
    </row>
    <row r="165" spans="9:24" x14ac:dyDescent="0.25">
      <c r="I165" s="50">
        <f t="array" ref="I165:K165">TRANSPOSE(MMULT($E$20:$G$22, TRANSPOSE(Random!L164:N164)))</f>
        <v>-0.20417428840988702</v>
      </c>
      <c r="J165" s="50">
        <v>0.63909323983618882</v>
      </c>
      <c r="K165" s="50">
        <v>-1.6489215703447033</v>
      </c>
      <c r="L165" s="21">
        <f t="shared" si="29"/>
        <v>-9.2680377269704667E-4</v>
      </c>
      <c r="M165" s="21">
        <f t="shared" si="30"/>
        <v>7.5024239830472472E-3</v>
      </c>
      <c r="N165" s="21">
        <f t="shared" si="31"/>
        <v>-2.6854904111174219E-4</v>
      </c>
      <c r="O165" s="51">
        <f t="shared" si="32"/>
        <v>4442.4688836123632</v>
      </c>
      <c r="P165" s="52">
        <f t="shared" si="33"/>
        <v>0.26290242398304725</v>
      </c>
      <c r="Q165" s="52">
        <f t="shared" si="34"/>
        <v>7.2314509588882574E-3</v>
      </c>
      <c r="R165" s="13">
        <f t="shared" si="35"/>
        <v>5.8161044467000905E-2</v>
      </c>
      <c r="S165" s="13">
        <f t="shared" si="36"/>
        <v>-7.329016752452272E-2</v>
      </c>
      <c r="T165" s="35">
        <f t="shared" si="37"/>
        <v>23287.062422606279</v>
      </c>
      <c r="U165" s="36">
        <f t="shared" si="41"/>
        <v>216.54619013259071</v>
      </c>
      <c r="V165" s="36">
        <f t="shared" si="38"/>
        <v>649.32386390815009</v>
      </c>
      <c r="W165" s="36">
        <f t="shared" si="39"/>
        <v>216.54619013259071</v>
      </c>
      <c r="X165" s="37">
        <f t="shared" si="40"/>
        <v>865.8700540407408</v>
      </c>
    </row>
    <row r="166" spans="9:24" x14ac:dyDescent="0.25">
      <c r="I166" s="50">
        <f t="array" ref="I166:K166">TRANSPOSE(MMULT($E$20:$G$22, TRANSPOSE(Random!L165:N165)))</f>
        <v>2.0030698707921153</v>
      </c>
      <c r="J166" s="50">
        <v>-1.1424377858291883</v>
      </c>
      <c r="K166" s="50">
        <v>-0.54668438043022483</v>
      </c>
      <c r="L166" s="21">
        <f t="shared" si="29"/>
        <v>2.372922697410694E-2</v>
      </c>
      <c r="M166" s="21">
        <f t="shared" si="30"/>
        <v>-1.5099036624801556E-2</v>
      </c>
      <c r="N166" s="21">
        <f t="shared" si="31"/>
        <v>-6.5726612871131083E-5</v>
      </c>
      <c r="O166" s="51">
        <f t="shared" si="32"/>
        <v>4552.1041433707942</v>
      </c>
      <c r="P166" s="52">
        <f t="shared" si="33"/>
        <v>0.24030096337519846</v>
      </c>
      <c r="Q166" s="52">
        <f t="shared" si="34"/>
        <v>7.4342733871288688E-3</v>
      </c>
      <c r="R166" s="13">
        <f t="shared" si="35"/>
        <v>0.25512758591061357</v>
      </c>
      <c r="S166" s="13">
        <f t="shared" si="36"/>
        <v>0.13497710422301434</v>
      </c>
      <c r="T166" s="35">
        <f t="shared" si="37"/>
        <v>20896.132128928002</v>
      </c>
      <c r="U166" s="36">
        <f t="shared" si="41"/>
        <v>-5544.2951867596421</v>
      </c>
      <c r="V166" s="36">
        <f t="shared" si="38"/>
        <v>-1741.6064297701269</v>
      </c>
      <c r="W166" s="36">
        <f t="shared" si="39"/>
        <v>-5544.2951867596421</v>
      </c>
      <c r="X166" s="37">
        <f t="shared" si="40"/>
        <v>-7285.9016165297689</v>
      </c>
    </row>
    <row r="167" spans="9:24" x14ac:dyDescent="0.25">
      <c r="I167" s="50">
        <f t="array" ref="I167:K167">TRANSPOSE(MMULT($E$20:$G$22, TRANSPOSE(Random!L166:N166)))</f>
        <v>1.3090999474657936</v>
      </c>
      <c r="J167" s="50">
        <v>-1.6079307795287823</v>
      </c>
      <c r="K167" s="50">
        <v>0.33616766135446785</v>
      </c>
      <c r="L167" s="21">
        <f t="shared" si="29"/>
        <v>1.4297236758921368E-2</v>
      </c>
      <c r="M167" s="21">
        <f t="shared" si="30"/>
        <v>-2.3231917969498219E-2</v>
      </c>
      <c r="N167" s="21">
        <f t="shared" si="31"/>
        <v>5.9501823360414968E-5</v>
      </c>
      <c r="O167" s="51">
        <f t="shared" si="32"/>
        <v>4510.1639499998519</v>
      </c>
      <c r="P167" s="52">
        <f t="shared" si="33"/>
        <v>0.23216808203050179</v>
      </c>
      <c r="Q167" s="52">
        <f t="shared" si="34"/>
        <v>7.5595018233604143E-3</v>
      </c>
      <c r="R167" s="13">
        <f t="shared" si="35"/>
        <v>0.18046083401408408</v>
      </c>
      <c r="S167" s="13">
        <f t="shared" si="36"/>
        <v>6.4376792998833185E-2</v>
      </c>
      <c r="T167" s="35">
        <f t="shared" si="37"/>
        <v>20430.979982883127</v>
      </c>
      <c r="U167" s="36">
        <f t="shared" si="41"/>
        <v>-3340.5260539227165</v>
      </c>
      <c r="V167" s="36">
        <f t="shared" si="38"/>
        <v>-2206.7585758150017</v>
      </c>
      <c r="W167" s="36">
        <f t="shared" si="39"/>
        <v>-3340.5260539227165</v>
      </c>
      <c r="X167" s="37">
        <f t="shared" si="40"/>
        <v>-5547.2846297377182</v>
      </c>
    </row>
    <row r="168" spans="9:24" x14ac:dyDescent="0.25">
      <c r="I168" s="50">
        <f t="array" ref="I168:K168">TRANSPOSE(MMULT($E$20:$G$22, TRANSPOSE(Random!L167:N167)))</f>
        <v>0.28301087455786184</v>
      </c>
      <c r="J168" s="50">
        <v>-9.7647938455224792E-3</v>
      </c>
      <c r="K168" s="50">
        <v>-0.3601780864635738</v>
      </c>
      <c r="L168" s="21">
        <f t="shared" si="29"/>
        <v>3.6640482988027356E-3</v>
      </c>
      <c r="M168" s="21">
        <f t="shared" si="30"/>
        <v>-3.902943668713076E-4</v>
      </c>
      <c r="N168" s="21">
        <f t="shared" si="31"/>
        <v>-3.8539207347490419E-5</v>
      </c>
      <c r="O168" s="51">
        <f t="shared" si="32"/>
        <v>4462.8825205249741</v>
      </c>
      <c r="P168" s="52">
        <f t="shared" si="33"/>
        <v>0.25500970563312869</v>
      </c>
      <c r="Q168" s="52">
        <f t="shared" si="34"/>
        <v>7.4614607926525092E-3</v>
      </c>
      <c r="R168" s="13">
        <f t="shared" si="35"/>
        <v>9.2360884387835851E-2</v>
      </c>
      <c r="S168" s="13">
        <f t="shared" si="36"/>
        <v>-3.5143968428728495E-2</v>
      </c>
      <c r="T168" s="35">
        <f t="shared" si="37"/>
        <v>22591.873779985646</v>
      </c>
      <c r="U168" s="36">
        <f t="shared" si="41"/>
        <v>-856.09890997607727</v>
      </c>
      <c r="V168" s="36">
        <f t="shared" si="38"/>
        <v>-45.864778712482803</v>
      </c>
      <c r="W168" s="36">
        <f t="shared" si="39"/>
        <v>-856.09890997607727</v>
      </c>
      <c r="X168" s="37">
        <f t="shared" si="40"/>
        <v>-901.96368868856007</v>
      </c>
    </row>
    <row r="169" spans="9:24" x14ac:dyDescent="0.25">
      <c r="I169" s="50">
        <f t="array" ref="I169:K169">TRANSPOSE(MMULT($E$20:$G$22, TRANSPOSE(Random!L168:N168)))</f>
        <v>0.77790569568477319</v>
      </c>
      <c r="J169" s="50">
        <v>-4.6435946153805419E-2</v>
      </c>
      <c r="K169" s="50">
        <v>-1.1601022532459502</v>
      </c>
      <c r="L169" s="21">
        <f t="shared" si="29"/>
        <v>8.5063807964755773E-3</v>
      </c>
      <c r="M169" s="21">
        <f t="shared" si="30"/>
        <v>-8.2410542777273336E-4</v>
      </c>
      <c r="N169" s="21">
        <f t="shared" si="31"/>
        <v>-1.660177444845657E-4</v>
      </c>
      <c r="O169" s="51">
        <f t="shared" si="32"/>
        <v>4484.4143877858005</v>
      </c>
      <c r="P169" s="52">
        <f t="shared" si="33"/>
        <v>0.25457589457222729</v>
      </c>
      <c r="Q169" s="52">
        <f t="shared" si="34"/>
        <v>7.3339822555154336E-3</v>
      </c>
      <c r="R169" s="13">
        <f t="shared" si="35"/>
        <v>0.12986313384271897</v>
      </c>
      <c r="S169" s="13">
        <f t="shared" si="36"/>
        <v>2.5751865566053245E-3</v>
      </c>
      <c r="T169" s="35">
        <f t="shared" si="37"/>
        <v>22506.192495545838</v>
      </c>
      <c r="U169" s="36">
        <f t="shared" si="41"/>
        <v>-1987.5020015657065</v>
      </c>
      <c r="V169" s="36">
        <f t="shared" si="38"/>
        <v>-131.54606315229103</v>
      </c>
      <c r="W169" s="36">
        <f t="shared" si="39"/>
        <v>-1987.5020015657065</v>
      </c>
      <c r="X169" s="37">
        <f t="shared" si="40"/>
        <v>-2119.0480647179975</v>
      </c>
    </row>
    <row r="170" spans="9:24" x14ac:dyDescent="0.25">
      <c r="I170" s="50">
        <f t="array" ref="I170:K170">TRANSPOSE(MMULT($E$20:$G$22, TRANSPOSE(Random!L169:N169)))</f>
        <v>-1.1430862948299525</v>
      </c>
      <c r="J170" s="50">
        <v>0.70924745691516211</v>
      </c>
      <c r="K170" s="50">
        <v>-0.55766546127538952</v>
      </c>
      <c r="L170" s="21">
        <f t="shared" si="29"/>
        <v>-1.0402155615396015E-2</v>
      </c>
      <c r="M170" s="21">
        <f t="shared" si="30"/>
        <v>8.4138402562299059E-3</v>
      </c>
      <c r="N170" s="21">
        <f t="shared" si="31"/>
        <v>-6.7359411526230102E-5</v>
      </c>
      <c r="O170" s="51">
        <f t="shared" si="32"/>
        <v>4400.3358788621363</v>
      </c>
      <c r="P170" s="52">
        <f t="shared" si="33"/>
        <v>0.26381384025622995</v>
      </c>
      <c r="Q170" s="52">
        <f t="shared" si="34"/>
        <v>7.4326405884737696E-3</v>
      </c>
      <c r="R170" s="13">
        <f t="shared" si="35"/>
        <v>-1.344704461255972E-2</v>
      </c>
      <c r="S170" s="13">
        <f t="shared" si="36"/>
        <v>-0.14535396474067469</v>
      </c>
      <c r="T170" s="35">
        <f t="shared" si="37"/>
        <v>23305.652229759609</v>
      </c>
      <c r="U170" s="36">
        <f t="shared" si="41"/>
        <v>2430.4466965273023</v>
      </c>
      <c r="V170" s="36">
        <f t="shared" si="38"/>
        <v>667.91367106148027</v>
      </c>
      <c r="W170" s="36">
        <f t="shared" si="39"/>
        <v>2430.4466965273023</v>
      </c>
      <c r="X170" s="37">
        <f t="shared" si="40"/>
        <v>3098.3603675887825</v>
      </c>
    </row>
    <row r="171" spans="9:24" x14ac:dyDescent="0.25">
      <c r="I171" s="50">
        <f t="array" ref="I171:K171">TRANSPOSE(MMULT($E$20:$G$22, TRANSPOSE(Random!L170:N170)))</f>
        <v>0.48388218335193239</v>
      </c>
      <c r="J171" s="50">
        <v>-0.28683926209015881</v>
      </c>
      <c r="K171" s="50">
        <v>-0.68937620075005002</v>
      </c>
      <c r="L171" s="21">
        <f t="shared" si="29"/>
        <v>5.5898579673469874E-3</v>
      </c>
      <c r="M171" s="21">
        <f t="shared" si="30"/>
        <v>-3.6867879806794881E-3</v>
      </c>
      <c r="N171" s="21">
        <f t="shared" si="31"/>
        <v>-8.729144134792823E-5</v>
      </c>
      <c r="O171" s="51">
        <f t="shared" si="32"/>
        <v>4471.4458065390254</v>
      </c>
      <c r="P171" s="52">
        <f t="shared" si="33"/>
        <v>0.25171321201932051</v>
      </c>
      <c r="Q171" s="52">
        <f t="shared" si="34"/>
        <v>7.4127085586520713E-3</v>
      </c>
      <c r="R171" s="13">
        <f t="shared" si="35"/>
        <v>0.10704573160229904</v>
      </c>
      <c r="S171" s="13">
        <f t="shared" si="36"/>
        <v>-1.8810874407361219E-2</v>
      </c>
      <c r="T171" s="35">
        <f t="shared" si="37"/>
        <v>22284.936417696372</v>
      </c>
      <c r="U171" s="36">
        <f t="shared" si="41"/>
        <v>-1306.0611985737924</v>
      </c>
      <c r="V171" s="36">
        <f t="shared" si="38"/>
        <v>-352.80214100175726</v>
      </c>
      <c r="W171" s="36">
        <f t="shared" si="39"/>
        <v>-1306.0611985737924</v>
      </c>
      <c r="X171" s="37">
        <f t="shared" si="40"/>
        <v>-1658.8633395755496</v>
      </c>
    </row>
    <row r="172" spans="9:24" x14ac:dyDescent="0.25">
      <c r="I172" s="50">
        <f t="array" ref="I172:K172">TRANSPOSE(MMULT($E$20:$G$22, TRANSPOSE(Random!L171:N171)))</f>
        <v>0.96690791199804149</v>
      </c>
      <c r="J172" s="50">
        <v>-0.58843906223365106</v>
      </c>
      <c r="K172" s="50">
        <v>-1.8228005192876497</v>
      </c>
      <c r="L172" s="21">
        <f t="shared" si="29"/>
        <v>1.0472620802791717E-2</v>
      </c>
      <c r="M172" s="21">
        <f t="shared" si="30"/>
        <v>-7.4044113583576869E-3</v>
      </c>
      <c r="N172" s="21">
        <f t="shared" si="31"/>
        <v>-3.1303804673762101E-4</v>
      </c>
      <c r="O172" s="51">
        <f t="shared" si="32"/>
        <v>4493.1574509354859</v>
      </c>
      <c r="P172" s="52">
        <f t="shared" si="33"/>
        <v>0.24799558864164234</v>
      </c>
      <c r="Q172" s="52">
        <f t="shared" si="34"/>
        <v>7.1869619532623791E-3</v>
      </c>
      <c r="R172" s="13">
        <f t="shared" si="35"/>
        <v>0.1453866972143783</v>
      </c>
      <c r="S172" s="13">
        <f t="shared" si="36"/>
        <v>2.1388902893557132E-2</v>
      </c>
      <c r="T172" s="35">
        <f t="shared" si="37"/>
        <v>21888.397192663706</v>
      </c>
      <c r="U172" s="36">
        <f t="shared" si="41"/>
        <v>-2446.9107726532966</v>
      </c>
      <c r="V172" s="36">
        <f t="shared" si="38"/>
        <v>-749.34136603442312</v>
      </c>
      <c r="W172" s="36">
        <f t="shared" si="39"/>
        <v>-2446.9107726532966</v>
      </c>
      <c r="X172" s="37">
        <f t="shared" si="40"/>
        <v>-3196.2521386877197</v>
      </c>
    </row>
    <row r="173" spans="9:24" x14ac:dyDescent="0.25">
      <c r="I173" s="50">
        <f t="array" ref="I173:K173">TRANSPOSE(MMULT($E$20:$G$22, TRANSPOSE(Random!L172:N172)))</f>
        <v>0.32171310783334278</v>
      </c>
      <c r="J173" s="50">
        <v>-0.1025555671014742</v>
      </c>
      <c r="K173" s="50">
        <v>0.47151856426007904</v>
      </c>
      <c r="L173" s="21">
        <f t="shared" si="29"/>
        <v>4.0321863781300664E-3</v>
      </c>
      <c r="M173" s="21">
        <f t="shared" si="30"/>
        <v>-1.4886635977988071E-3</v>
      </c>
      <c r="N173" s="21">
        <f t="shared" si="31"/>
        <v>7.9053696487195747E-5</v>
      </c>
      <c r="O173" s="51">
        <f t="shared" si="32"/>
        <v>4464.5194796271298</v>
      </c>
      <c r="P173" s="52">
        <f t="shared" si="33"/>
        <v>0.2539113364022012</v>
      </c>
      <c r="Q173" s="52">
        <f t="shared" si="34"/>
        <v>7.5790536964871957E-3</v>
      </c>
      <c r="R173" s="13">
        <f t="shared" si="35"/>
        <v>9.5330230946276656E-2</v>
      </c>
      <c r="S173" s="13">
        <f t="shared" si="36"/>
        <v>-3.1625437254823946E-2</v>
      </c>
      <c r="T173" s="35">
        <f t="shared" si="37"/>
        <v>22498.850726155706</v>
      </c>
      <c r="U173" s="36">
        <f t="shared" si="41"/>
        <v>-942.11377188051119</v>
      </c>
      <c r="V173" s="36">
        <f t="shared" si="38"/>
        <v>-138.88783254242298</v>
      </c>
      <c r="W173" s="36">
        <f t="shared" si="39"/>
        <v>-942.11377188051119</v>
      </c>
      <c r="X173" s="37">
        <f t="shared" si="40"/>
        <v>-1081.0016044229342</v>
      </c>
    </row>
    <row r="174" spans="9:24" x14ac:dyDescent="0.25">
      <c r="I174" s="50">
        <f t="array" ref="I174:K174">TRANSPOSE(MMULT($E$20:$G$22, TRANSPOSE(Random!L173:N173)))</f>
        <v>-0.7415087346415784</v>
      </c>
      <c r="J174" s="50">
        <v>0.38709386713566257</v>
      </c>
      <c r="K174" s="50">
        <v>1.0835751831363405</v>
      </c>
      <c r="L174" s="21">
        <f t="shared" si="29"/>
        <v>-6.1465115138591188E-3</v>
      </c>
      <c r="M174" s="21">
        <f t="shared" si="30"/>
        <v>4.3513874179790749E-3</v>
      </c>
      <c r="N174" s="21">
        <f t="shared" si="31"/>
        <v>1.7659541889390018E-4</v>
      </c>
      <c r="O174" s="51">
        <f t="shared" si="32"/>
        <v>4419.2589833675893</v>
      </c>
      <c r="P174" s="52">
        <f t="shared" si="33"/>
        <v>0.2597513874179791</v>
      </c>
      <c r="Q174" s="52">
        <f t="shared" si="34"/>
        <v>7.6765954188939001E-3</v>
      </c>
      <c r="R174" s="13">
        <f t="shared" si="35"/>
        <v>1.7805623348599049E-2</v>
      </c>
      <c r="S174" s="13">
        <f t="shared" si="36"/>
        <v>-0.1120700703603905</v>
      </c>
      <c r="T174" s="35">
        <f t="shared" si="37"/>
        <v>23006.310157816279</v>
      </c>
      <c r="U174" s="36">
        <f t="shared" si="41"/>
        <v>1436.122391969926</v>
      </c>
      <c r="V174" s="36">
        <f t="shared" si="38"/>
        <v>368.57159911814961</v>
      </c>
      <c r="W174" s="36">
        <f t="shared" si="39"/>
        <v>1436.122391969926</v>
      </c>
      <c r="X174" s="37">
        <f t="shared" si="40"/>
        <v>1804.6939910880756</v>
      </c>
    </row>
    <row r="175" spans="9:24" x14ac:dyDescent="0.25">
      <c r="I175" s="50">
        <f t="array" ref="I175:K175">TRANSPOSE(MMULT($E$20:$G$22, TRANSPOSE(Random!L174:N174)))</f>
        <v>0.26617689294522506</v>
      </c>
      <c r="J175" s="50">
        <v>-0.26153872776187881</v>
      </c>
      <c r="K175" s="50">
        <v>-1.1576881348932475</v>
      </c>
      <c r="L175" s="21">
        <f t="shared" si="29"/>
        <v>3.5042671064767486E-3</v>
      </c>
      <c r="M175" s="21">
        <f t="shared" si="30"/>
        <v>-3.3828436539667804E-3</v>
      </c>
      <c r="N175" s="21">
        <f t="shared" si="31"/>
        <v>-1.6557427901127769E-4</v>
      </c>
      <c r="O175" s="51">
        <f t="shared" si="32"/>
        <v>4462.1720390729879</v>
      </c>
      <c r="P175" s="52">
        <f t="shared" si="33"/>
        <v>0.25201715634603322</v>
      </c>
      <c r="Q175" s="52">
        <f t="shared" si="34"/>
        <v>7.3344257209887222E-3</v>
      </c>
      <c r="R175" s="13">
        <f t="shared" si="35"/>
        <v>9.0436928588318241E-2</v>
      </c>
      <c r="S175" s="13">
        <f t="shared" si="36"/>
        <v>-3.557164958469837E-2</v>
      </c>
      <c r="T175" s="35">
        <f t="shared" si="37"/>
        <v>22320.959950559838</v>
      </c>
      <c r="U175" s="36">
        <f t="shared" si="41"/>
        <v>-818.76629494753433</v>
      </c>
      <c r="V175" s="36">
        <f t="shared" si="38"/>
        <v>-316.77860813829102</v>
      </c>
      <c r="W175" s="36">
        <f t="shared" si="39"/>
        <v>-818.76629494753433</v>
      </c>
      <c r="X175" s="37">
        <f t="shared" si="40"/>
        <v>-1135.5449030858254</v>
      </c>
    </row>
    <row r="176" spans="9:24" x14ac:dyDescent="0.25">
      <c r="I176" s="50">
        <f t="array" ref="I176:K176">TRANSPOSE(MMULT($E$20:$G$22, TRANSPOSE(Random!L175:N175)))</f>
        <v>-2.402736275279711</v>
      </c>
      <c r="J176" s="50">
        <v>2.3614085046409712</v>
      </c>
      <c r="K176" s="50">
        <v>0.30386834943028951</v>
      </c>
      <c r="L176" s="21">
        <f t="shared" si="29"/>
        <v>-2.8812501538252919E-2</v>
      </c>
      <c r="M176" s="21">
        <f t="shared" si="30"/>
        <v>4.2597694843884336E-2</v>
      </c>
      <c r="N176" s="21">
        <f t="shared" si="31"/>
        <v>5.4895705080302542E-5</v>
      </c>
      <c r="O176" s="51">
        <f t="shared" si="32"/>
        <v>4318.4726187850201</v>
      </c>
      <c r="P176" s="52">
        <f t="shared" si="33"/>
        <v>0.29799769484388433</v>
      </c>
      <c r="Q176" s="52">
        <f t="shared" si="34"/>
        <v>7.5548957050803021E-3</v>
      </c>
      <c r="R176" s="13">
        <f t="shared" si="35"/>
        <v>-0.12162294635039206</v>
      </c>
      <c r="S176" s="13">
        <f t="shared" si="36"/>
        <v>-0.2706217937723342</v>
      </c>
      <c r="T176" s="35">
        <f t="shared" si="37"/>
        <v>25907.279378969633</v>
      </c>
      <c r="U176" s="36">
        <f t="shared" si="41"/>
        <v>6731.9939992715372</v>
      </c>
      <c r="V176" s="36">
        <f t="shared" si="38"/>
        <v>3269.5408202715043</v>
      </c>
      <c r="W176" s="36">
        <f t="shared" si="39"/>
        <v>6731.9939992715372</v>
      </c>
      <c r="X176" s="37">
        <f t="shared" si="40"/>
        <v>10001.534819543042</v>
      </c>
    </row>
    <row r="177" spans="9:24" x14ac:dyDescent="0.25">
      <c r="I177" s="50">
        <f t="array" ref="I177:K177">TRANSPOSE(MMULT($E$20:$G$22, TRANSPOSE(Random!L176:N176)))</f>
        <v>0.69041882521622289</v>
      </c>
      <c r="J177" s="50">
        <v>-0.91019216013269988</v>
      </c>
      <c r="K177" s="50">
        <v>0.68454447410609798</v>
      </c>
      <c r="L177" s="21">
        <f t="shared" si="29"/>
        <v>7.6229892802820417E-3</v>
      </c>
      <c r="M177" s="21">
        <f t="shared" si="30"/>
        <v>-1.1685894952681445E-2</v>
      </c>
      <c r="N177" s="21">
        <f t="shared" si="31"/>
        <v>1.109479062425274E-4</v>
      </c>
      <c r="O177" s="51">
        <f t="shared" si="32"/>
        <v>4480.4863079038087</v>
      </c>
      <c r="P177" s="52">
        <f t="shared" si="33"/>
        <v>0.24371410504731858</v>
      </c>
      <c r="Q177" s="52">
        <f t="shared" si="34"/>
        <v>7.6109479062425271E-3</v>
      </c>
      <c r="R177" s="13">
        <f t="shared" si="35"/>
        <v>0.12347573165002622</v>
      </c>
      <c r="S177" s="13">
        <f t="shared" si="36"/>
        <v>1.6186791263669287E-3</v>
      </c>
      <c r="T177" s="35">
        <f t="shared" si="37"/>
        <v>21567.265092988328</v>
      </c>
      <c r="U177" s="36">
        <f t="shared" si="41"/>
        <v>-1781.0990143718373</v>
      </c>
      <c r="V177" s="36">
        <f t="shared" si="38"/>
        <v>-1070.4734657098015</v>
      </c>
      <c r="W177" s="36">
        <f t="shared" si="39"/>
        <v>-1781.0990143718373</v>
      </c>
      <c r="X177" s="37">
        <f t="shared" si="40"/>
        <v>-2851.5724800816388</v>
      </c>
    </row>
    <row r="178" spans="9:24" x14ac:dyDescent="0.25">
      <c r="I178" s="50">
        <f t="array" ref="I178:K178">TRANSPOSE(MMULT($E$20:$G$22, TRANSPOSE(Random!L177:N177)))</f>
        <v>1.1755350959412323</v>
      </c>
      <c r="J178" s="50">
        <v>-0.5295006880569042</v>
      </c>
      <c r="K178" s="50">
        <v>1.5712450503544355</v>
      </c>
      <c r="L178" s="21">
        <f t="shared" si="29"/>
        <v>1.2757080867134132E-2</v>
      </c>
      <c r="M178" s="21">
        <f t="shared" si="30"/>
        <v>-6.6607724429100582E-3</v>
      </c>
      <c r="N178" s="21">
        <f t="shared" si="31"/>
        <v>2.7465673954498799E-4</v>
      </c>
      <c r="O178" s="51">
        <f t="shared" si="32"/>
        <v>4503.3155082129906</v>
      </c>
      <c r="P178" s="52">
        <f t="shared" si="33"/>
        <v>0.24873922755708996</v>
      </c>
      <c r="Q178" s="52">
        <f t="shared" si="34"/>
        <v>7.7746567395449873E-3</v>
      </c>
      <c r="R178" s="13">
        <f t="shared" si="35"/>
        <v>0.16466208085163764</v>
      </c>
      <c r="S178" s="13">
        <f t="shared" si="36"/>
        <v>4.0292467073092655E-2</v>
      </c>
      <c r="T178" s="35">
        <f t="shared" si="37"/>
        <v>21948.560184621645</v>
      </c>
      <c r="U178" s="36">
        <f t="shared" si="41"/>
        <v>-2980.6711413707235</v>
      </c>
      <c r="V178" s="36">
        <f t="shared" si="38"/>
        <v>-689.17837407648403</v>
      </c>
      <c r="W178" s="36">
        <f t="shared" si="39"/>
        <v>-2980.6711413707235</v>
      </c>
      <c r="X178" s="37">
        <f t="shared" si="40"/>
        <v>-3669.8495154472075</v>
      </c>
    </row>
    <row r="179" spans="9:24" x14ac:dyDescent="0.25">
      <c r="I179" s="50">
        <f t="array" ref="I179:K179">TRANSPOSE(MMULT($E$20:$G$22, TRANSPOSE(Random!L178:N178)))</f>
        <v>0.14102963229108934</v>
      </c>
      <c r="J179" s="50">
        <v>-0.29133457056073242</v>
      </c>
      <c r="K179" s="50">
        <v>-0.30184152300621464</v>
      </c>
      <c r="L179" s="21">
        <f t="shared" si="29"/>
        <v>2.3215951705256163E-3</v>
      </c>
      <c r="M179" s="21">
        <f t="shared" si="30"/>
        <v>-3.7408850136677247E-3</v>
      </c>
      <c r="N179" s="21">
        <f t="shared" si="31"/>
        <v>-3.0207308803010375E-5</v>
      </c>
      <c r="O179" s="51">
        <f t="shared" si="32"/>
        <v>4456.9131818693077</v>
      </c>
      <c r="P179" s="52">
        <f t="shared" si="33"/>
        <v>0.25165911498633231</v>
      </c>
      <c r="Q179" s="52">
        <f t="shared" si="34"/>
        <v>7.4697926911969897E-3</v>
      </c>
      <c r="R179" s="13">
        <f t="shared" si="35"/>
        <v>8.1283695009477325E-2</v>
      </c>
      <c r="S179" s="13">
        <f t="shared" si="36"/>
        <v>-4.4545862483688831E-2</v>
      </c>
      <c r="T179" s="35">
        <f t="shared" si="37"/>
        <v>22301.223082513661</v>
      </c>
      <c r="U179" s="36">
        <f t="shared" si="41"/>
        <v>-542.43692572013242</v>
      </c>
      <c r="V179" s="36">
        <f t="shared" si="38"/>
        <v>-336.51547618446784</v>
      </c>
      <c r="W179" s="36">
        <f t="shared" si="39"/>
        <v>-542.43692572013242</v>
      </c>
      <c r="X179" s="37">
        <f t="shared" si="40"/>
        <v>-878.95240190460026</v>
      </c>
    </row>
    <row r="180" spans="9:24" x14ac:dyDescent="0.25">
      <c r="I180" s="50">
        <f t="array" ref="I180:K180">TRANSPOSE(MMULT($E$20:$G$22, TRANSPOSE(Random!L179:N179)))</f>
        <v>-9.1558233305005454E-2</v>
      </c>
      <c r="J180" s="50">
        <v>0.54366647290008563</v>
      </c>
      <c r="K180" s="50">
        <v>0.57074235511122695</v>
      </c>
      <c r="L180" s="21">
        <f t="shared" si="29"/>
        <v>1.3462441395114351E-4</v>
      </c>
      <c r="M180" s="21">
        <f t="shared" si="30"/>
        <v>6.288993568786632E-3</v>
      </c>
      <c r="N180" s="21">
        <f t="shared" si="31"/>
        <v>9.3709227437419762E-5</v>
      </c>
      <c r="O180" s="51">
        <f t="shared" si="32"/>
        <v>4447.1886195728312</v>
      </c>
      <c r="P180" s="52">
        <f t="shared" si="33"/>
        <v>0.26168899356878667</v>
      </c>
      <c r="Q180" s="52">
        <f t="shared" si="34"/>
        <v>7.5937092274374193E-3</v>
      </c>
      <c r="R180" s="13">
        <f t="shared" si="35"/>
        <v>6.6630114704051099E-2</v>
      </c>
      <c r="S180" s="13">
        <f t="shared" si="36"/>
        <v>-6.4214382080342233E-2</v>
      </c>
      <c r="T180" s="35">
        <f t="shared" si="37"/>
        <v>23199.312025576044</v>
      </c>
      <c r="U180" s="36">
        <f t="shared" si="41"/>
        <v>-31.454774784884648</v>
      </c>
      <c r="V180" s="36">
        <f t="shared" si="38"/>
        <v>561.57346687791505</v>
      </c>
      <c r="W180" s="36">
        <f t="shared" si="39"/>
        <v>-31.454774784884648</v>
      </c>
      <c r="X180" s="37">
        <f t="shared" si="40"/>
        <v>530.1186920930304</v>
      </c>
    </row>
    <row r="181" spans="9:24" x14ac:dyDescent="0.25">
      <c r="I181" s="50">
        <f t="array" ref="I181:K181">TRANSPOSE(MMULT($E$20:$G$22, TRANSPOSE(Random!L180:N180)))</f>
        <v>-0.1294325376035122</v>
      </c>
      <c r="J181" s="50">
        <v>0.89757393301748656</v>
      </c>
      <c r="K181" s="50">
        <v>1.3759864830397601</v>
      </c>
      <c r="L181" s="21">
        <f t="shared" si="29"/>
        <v>-2.2184258423484657E-4</v>
      </c>
      <c r="M181" s="21">
        <f t="shared" si="30"/>
        <v>1.0959767867870743E-2</v>
      </c>
      <c r="N181" s="21">
        <f t="shared" si="31"/>
        <v>2.3229245651766191E-4</v>
      </c>
      <c r="O181" s="51">
        <f t="shared" si="32"/>
        <v>4445.6035569833675</v>
      </c>
      <c r="P181" s="52">
        <f t="shared" si="33"/>
        <v>0.26635976786787074</v>
      </c>
      <c r="Q181" s="52">
        <f t="shared" si="34"/>
        <v>7.7322924565176613E-3</v>
      </c>
      <c r="R181" s="13">
        <f t="shared" si="35"/>
        <v>6.5360070938603673E-2</v>
      </c>
      <c r="S181" s="13">
        <f t="shared" si="36"/>
        <v>-6.7819812995331699E-2</v>
      </c>
      <c r="T181" s="35">
        <f t="shared" si="37"/>
        <v>23619.962595631885</v>
      </c>
      <c r="U181" s="36">
        <f t="shared" si="41"/>
        <v>51.833158043154981</v>
      </c>
      <c r="V181" s="36">
        <f t="shared" si="38"/>
        <v>982.224036933756</v>
      </c>
      <c r="W181" s="36">
        <f t="shared" si="39"/>
        <v>51.833158043154981</v>
      </c>
      <c r="X181" s="37">
        <f t="shared" si="40"/>
        <v>1034.057194976911</v>
      </c>
    </row>
    <row r="182" spans="9:24" x14ac:dyDescent="0.25">
      <c r="I182" s="50">
        <f t="array" ref="I182:K182">TRANSPOSE(MMULT($E$20:$G$22, TRANSPOSE(Random!L181:N181)))</f>
        <v>0.62227736771883346</v>
      </c>
      <c r="J182" s="50">
        <v>-0.58450026527531218</v>
      </c>
      <c r="K182" s="50">
        <v>-0.69271543478066422</v>
      </c>
      <c r="L182" s="21">
        <f t="shared" si="29"/>
        <v>6.9447909970084239E-3</v>
      </c>
      <c r="M182" s="21">
        <f t="shared" si="30"/>
        <v>-7.3543946623521976E-3</v>
      </c>
      <c r="N182" s="21">
        <f t="shared" si="31"/>
        <v>-8.7805896578584193E-5</v>
      </c>
      <c r="O182" s="51">
        <f t="shared" si="32"/>
        <v>4477.4706381993874</v>
      </c>
      <c r="P182" s="52">
        <f t="shared" si="33"/>
        <v>0.24804560533764783</v>
      </c>
      <c r="Q182" s="52">
        <f t="shared" si="34"/>
        <v>7.4121941034214159E-3</v>
      </c>
      <c r="R182" s="13">
        <f t="shared" si="35"/>
        <v>0.11763694264182878</v>
      </c>
      <c r="S182" s="13">
        <f t="shared" si="36"/>
        <v>-6.3858600269951354E-3</v>
      </c>
      <c r="T182" s="35">
        <f t="shared" si="37"/>
        <v>21947.917457860924</v>
      </c>
      <c r="U182" s="36">
        <f t="shared" si="41"/>
        <v>-1622.6390914368967</v>
      </c>
      <c r="V182" s="36">
        <f t="shared" si="38"/>
        <v>-689.82110083720545</v>
      </c>
      <c r="W182" s="36">
        <f t="shared" si="39"/>
        <v>-1622.6390914368967</v>
      </c>
      <c r="X182" s="37">
        <f t="shared" si="40"/>
        <v>-2312.4601922741022</v>
      </c>
    </row>
    <row r="183" spans="9:24" x14ac:dyDescent="0.25">
      <c r="I183" s="50">
        <f t="array" ref="I183:K183">TRANSPOSE(MMULT($E$20:$G$22, TRANSPOSE(Random!L182:N182)))</f>
        <v>1.9728212535933418</v>
      </c>
      <c r="J183" s="50">
        <v>-2.5971540144026681</v>
      </c>
      <c r="K183" s="50">
        <v>1.0511737316007266</v>
      </c>
      <c r="L183" s="21">
        <f t="shared" si="29"/>
        <v>2.3253207400864014E-2</v>
      </c>
      <c r="M183" s="21">
        <f t="shared" si="30"/>
        <v>-5.2381512565945067E-2</v>
      </c>
      <c r="N183" s="21">
        <f t="shared" si="31"/>
        <v>1.7088299883352015E-4</v>
      </c>
      <c r="O183" s="51">
        <f t="shared" si="32"/>
        <v>4549.9874794966081</v>
      </c>
      <c r="P183" s="52">
        <f t="shared" si="33"/>
        <v>0.20301848743405496</v>
      </c>
      <c r="Q183" s="52">
        <f t="shared" si="34"/>
        <v>7.6708829988335198E-3</v>
      </c>
      <c r="R183" s="13">
        <f t="shared" si="35"/>
        <v>0.27762747417302386</v>
      </c>
      <c r="S183" s="13">
        <f t="shared" si="36"/>
        <v>0.17611823045599639</v>
      </c>
      <c r="T183" s="35">
        <f t="shared" si="37"/>
        <v>17553.227819613585</v>
      </c>
      <c r="U183" s="36">
        <f t="shared" si="41"/>
        <v>-5433.0739897263702</v>
      </c>
      <c r="V183" s="36">
        <f t="shared" si="38"/>
        <v>-5084.5107390845442</v>
      </c>
      <c r="W183" s="36">
        <f t="shared" si="39"/>
        <v>-5433.0739897263702</v>
      </c>
      <c r="X183" s="37">
        <f t="shared" si="40"/>
        <v>-10517.584728810914</v>
      </c>
    </row>
    <row r="184" spans="9:24" x14ac:dyDescent="0.25">
      <c r="I184" s="50">
        <f t="array" ref="I184:K184">TRANSPOSE(MMULT($E$20:$G$22, TRANSPOSE(Random!L183:N183)))</f>
        <v>1.5541496982093874</v>
      </c>
      <c r="J184" s="50">
        <v>-1.8656285974002236</v>
      </c>
      <c r="K184" s="50">
        <v>-0.43851986810471216</v>
      </c>
      <c r="L184" s="21">
        <f t="shared" si="29"/>
        <v>1.7318425056982455E-2</v>
      </c>
      <c r="M184" s="21">
        <f t="shared" si="30"/>
        <v>-2.8827946504916414E-2</v>
      </c>
      <c r="N184" s="21">
        <f t="shared" si="31"/>
        <v>-4.9844976191767089E-5</v>
      </c>
      <c r="O184" s="51">
        <f t="shared" si="32"/>
        <v>4523.5979356741282</v>
      </c>
      <c r="P184" s="52">
        <f t="shared" si="33"/>
        <v>0.22657205349508361</v>
      </c>
      <c r="Q184" s="52">
        <f t="shared" si="34"/>
        <v>7.4501550238082323E-3</v>
      </c>
      <c r="R184" s="13">
        <f t="shared" si="35"/>
        <v>0.20809778344786936</v>
      </c>
      <c r="S184" s="13">
        <f t="shared" si="36"/>
        <v>9.4811756700327557E-2</v>
      </c>
      <c r="T184" s="35">
        <f t="shared" si="37"/>
        <v>19853.65261959023</v>
      </c>
      <c r="U184" s="36">
        <f t="shared" si="41"/>
        <v>-4046.4217730505916</v>
      </c>
      <c r="V184" s="36">
        <f t="shared" si="38"/>
        <v>-2784.0859391078993</v>
      </c>
      <c r="W184" s="36">
        <f t="shared" si="39"/>
        <v>-4046.4217730505916</v>
      </c>
      <c r="X184" s="37">
        <f t="shared" si="40"/>
        <v>-6830.5077121584909</v>
      </c>
    </row>
    <row r="185" spans="9:24" x14ac:dyDescent="0.25">
      <c r="I185" s="50">
        <f t="array" ref="I185:K185">TRANSPOSE(MMULT($E$20:$G$22, TRANSPOSE(Random!L184:N184)))</f>
        <v>0.66739304420414924</v>
      </c>
      <c r="J185" s="50">
        <v>-1.192459963541217</v>
      </c>
      <c r="K185" s="50">
        <v>-0.91932554175991965</v>
      </c>
      <c r="L185" s="21">
        <f t="shared" si="29"/>
        <v>7.3929097448667174E-3</v>
      </c>
      <c r="M185" s="21">
        <f t="shared" si="30"/>
        <v>-1.5880671365620314E-2</v>
      </c>
      <c r="N185" s="21">
        <f t="shared" si="31"/>
        <v>-1.2401013650571382E-4</v>
      </c>
      <c r="O185" s="51">
        <f t="shared" si="32"/>
        <v>4479.4632385424266</v>
      </c>
      <c r="P185" s="52">
        <f t="shared" si="33"/>
        <v>0.23951932863437969</v>
      </c>
      <c r="Q185" s="52">
        <f t="shared" si="34"/>
        <v>7.375989863494286E-3</v>
      </c>
      <c r="R185" s="13">
        <f t="shared" si="35"/>
        <v>0.121125107349385</v>
      </c>
      <c r="S185" s="13">
        <f t="shared" si="36"/>
        <v>1.3654430321951572E-3</v>
      </c>
      <c r="T185" s="35">
        <f t="shared" si="37"/>
        <v>21185.234423184513</v>
      </c>
      <c r="U185" s="36">
        <f t="shared" si="41"/>
        <v>-1727.3413061175088</v>
      </c>
      <c r="V185" s="36">
        <f t="shared" si="38"/>
        <v>-1452.5041355136163</v>
      </c>
      <c r="W185" s="36">
        <f t="shared" si="39"/>
        <v>-1727.3413061175088</v>
      </c>
      <c r="X185" s="37">
        <f t="shared" si="40"/>
        <v>-3179.8454416311251</v>
      </c>
    </row>
    <row r="186" spans="9:24" x14ac:dyDescent="0.25">
      <c r="I186" s="50">
        <f t="array" ref="I186:K186">TRANSPOSE(MMULT($E$20:$G$22, TRANSPOSE(Random!L185:N185)))</f>
        <v>-0.45907368057354025</v>
      </c>
      <c r="J186" s="50">
        <v>1.1398296687032037</v>
      </c>
      <c r="K186" s="50">
        <v>0.46574735719476817</v>
      </c>
      <c r="L186" s="21">
        <f t="shared" si="29"/>
        <v>-3.3592051921580487E-3</v>
      </c>
      <c r="M186" s="21">
        <f t="shared" si="30"/>
        <v>1.450918089473683E-2</v>
      </c>
      <c r="N186" s="21">
        <f t="shared" si="31"/>
        <v>7.8210521030590415E-5</v>
      </c>
      <c r="O186" s="51">
        <f t="shared" si="32"/>
        <v>4431.6529917846019</v>
      </c>
      <c r="P186" s="52">
        <f t="shared" si="33"/>
        <v>0.26990918089473687</v>
      </c>
      <c r="Q186" s="52">
        <f t="shared" si="34"/>
        <v>7.5782105210305904E-3</v>
      </c>
      <c r="R186" s="13">
        <f t="shared" si="35"/>
        <v>4.2688902714227317E-2</v>
      </c>
      <c r="S186" s="13">
        <f t="shared" si="36"/>
        <v>-9.2265687733141116E-2</v>
      </c>
      <c r="T186" s="35">
        <f t="shared" si="37"/>
        <v>23918.572218960708</v>
      </c>
      <c r="U186" s="36">
        <f t="shared" si="41"/>
        <v>784.8728152224503</v>
      </c>
      <c r="V186" s="36">
        <f t="shared" si="38"/>
        <v>1280.8336602625786</v>
      </c>
      <c r="W186" s="36">
        <f t="shared" si="39"/>
        <v>784.8728152224503</v>
      </c>
      <c r="X186" s="37">
        <f t="shared" si="40"/>
        <v>2065.7064754850289</v>
      </c>
    </row>
    <row r="187" spans="9:24" x14ac:dyDescent="0.25">
      <c r="I187" s="50">
        <f t="array" ref="I187:K187">TRANSPOSE(MMULT($E$20:$G$22, TRANSPOSE(Random!L186:N186)))</f>
        <v>0.34826067073420186</v>
      </c>
      <c r="J187" s="50">
        <v>0.60152592447693265</v>
      </c>
      <c r="K187" s="50">
        <v>0.70977898519892091</v>
      </c>
      <c r="L187" s="21">
        <f t="shared" si="29"/>
        <v>4.2854087607496968E-3</v>
      </c>
      <c r="M187" s="21">
        <f t="shared" si="30"/>
        <v>7.0213392652473672E-3</v>
      </c>
      <c r="N187" s="21">
        <f t="shared" si="31"/>
        <v>1.1484245906217389E-4</v>
      </c>
      <c r="O187" s="51">
        <f t="shared" si="32"/>
        <v>4465.6454557414627</v>
      </c>
      <c r="P187" s="52">
        <f t="shared" si="33"/>
        <v>0.26242133926524736</v>
      </c>
      <c r="Q187" s="52">
        <f t="shared" si="34"/>
        <v>7.6148424590621738E-3</v>
      </c>
      <c r="R187" s="13">
        <f t="shared" si="35"/>
        <v>9.8414885845000744E-2</v>
      </c>
      <c r="S187" s="13">
        <f t="shared" si="36"/>
        <v>-3.2795783787622934E-2</v>
      </c>
      <c r="T187" s="35">
        <f t="shared" si="37"/>
        <v>23252.922987412876</v>
      </c>
      <c r="U187" s="36">
        <f t="shared" si="41"/>
        <v>-1001.2787686446391</v>
      </c>
      <c r="V187" s="36">
        <f t="shared" si="38"/>
        <v>615.1844287147469</v>
      </c>
      <c r="W187" s="36">
        <f t="shared" si="39"/>
        <v>-1001.2787686446391</v>
      </c>
      <c r="X187" s="37">
        <f t="shared" si="40"/>
        <v>-386.09433992989216</v>
      </c>
    </row>
    <row r="188" spans="9:24" x14ac:dyDescent="0.25">
      <c r="I188" s="50">
        <f t="array" ref="I188:K188">TRANSPOSE(MMULT($E$20:$G$22, TRANSPOSE(Random!L187:N187)))</f>
        <v>-0.21373599166111909</v>
      </c>
      <c r="J188" s="50">
        <v>0.3776274031676311</v>
      </c>
      <c r="K188" s="50">
        <v>-0.46776169901683384</v>
      </c>
      <c r="L188" s="21">
        <f t="shared" si="29"/>
        <v>-1.0171750280757483E-3</v>
      </c>
      <c r="M188" s="21">
        <f t="shared" si="30"/>
        <v>4.2359815460619836E-3</v>
      </c>
      <c r="N188" s="21">
        <f t="shared" si="31"/>
        <v>-5.4104710257672821E-5</v>
      </c>
      <c r="O188" s="51">
        <f t="shared" si="32"/>
        <v>4442.0670396919086</v>
      </c>
      <c r="P188" s="52">
        <f t="shared" si="33"/>
        <v>0.25963598154606199</v>
      </c>
      <c r="Q188" s="52">
        <f t="shared" si="34"/>
        <v>7.4458952897423266E-3</v>
      </c>
      <c r="R188" s="13">
        <f t="shared" si="35"/>
        <v>5.6965420901259195E-2</v>
      </c>
      <c r="S188" s="13">
        <f t="shared" si="36"/>
        <v>-7.28525698717718E-2</v>
      </c>
      <c r="T188" s="35">
        <f t="shared" si="37"/>
        <v>23009.120387168194</v>
      </c>
      <c r="U188" s="36">
        <f t="shared" si="41"/>
        <v>237.66128658156958</v>
      </c>
      <c r="V188" s="36">
        <f t="shared" si="38"/>
        <v>371.38182847006465</v>
      </c>
      <c r="W188" s="36">
        <f t="shared" si="39"/>
        <v>237.66128658156958</v>
      </c>
      <c r="X188" s="37">
        <f t="shared" si="40"/>
        <v>609.04311505163423</v>
      </c>
    </row>
    <row r="189" spans="9:24" x14ac:dyDescent="0.25">
      <c r="I189" s="50">
        <f t="array" ref="I189:K189">TRANSPOSE(MMULT($E$20:$G$22, TRANSPOSE(Random!L188:N188)))</f>
        <v>5.4489683362377181E-2</v>
      </c>
      <c r="J189" s="50">
        <v>-0.33446121364892334</v>
      </c>
      <c r="K189" s="50">
        <v>0.81325969871044312</v>
      </c>
      <c r="L189" s="21">
        <f t="shared" si="29"/>
        <v>1.5073286294708848E-3</v>
      </c>
      <c r="M189" s="21">
        <f t="shared" si="30"/>
        <v>-4.2614346015147544E-3</v>
      </c>
      <c r="N189" s="21">
        <f t="shared" si="31"/>
        <v>1.3112672204849938E-4</v>
      </c>
      <c r="O189" s="51">
        <f t="shared" si="32"/>
        <v>4453.2924724105187</v>
      </c>
      <c r="P189" s="52">
        <f t="shared" si="33"/>
        <v>0.25113856539848528</v>
      </c>
      <c r="Q189" s="52">
        <f t="shared" si="34"/>
        <v>7.6311267220484993E-3</v>
      </c>
      <c r="R189" s="13">
        <f t="shared" si="35"/>
        <v>7.5040627824845219E-2</v>
      </c>
      <c r="S189" s="13">
        <f t="shared" si="36"/>
        <v>-5.0528654874397422E-2</v>
      </c>
      <c r="T189" s="35">
        <f t="shared" si="37"/>
        <v>22265.845461893878</v>
      </c>
      <c r="U189" s="36">
        <f t="shared" si="41"/>
        <v>-352.1848762439331</v>
      </c>
      <c r="V189" s="36">
        <f t="shared" si="38"/>
        <v>-371.8930968042514</v>
      </c>
      <c r="W189" s="36">
        <f t="shared" si="39"/>
        <v>-352.1848762439331</v>
      </c>
      <c r="X189" s="37">
        <f t="shared" si="40"/>
        <v>-724.0779730481845</v>
      </c>
    </row>
    <row r="190" spans="9:24" x14ac:dyDescent="0.25">
      <c r="I190" s="50">
        <f t="array" ref="I190:K190">TRANSPOSE(MMULT($E$20:$G$22, TRANSPOSE(Random!L189:N189)))</f>
        <v>-1.4032179128223656</v>
      </c>
      <c r="J190" s="50">
        <v>3.078563049242641</v>
      </c>
      <c r="K190" s="50">
        <v>0.5313512119800452</v>
      </c>
      <c r="L190" s="21">
        <f t="shared" si="29"/>
        <v>-1.3434726423446331E-2</v>
      </c>
      <c r="M190" s="21">
        <f t="shared" si="30"/>
        <v>7.8646215101877887E-2</v>
      </c>
      <c r="N190" s="21">
        <f t="shared" si="31"/>
        <v>8.7853421730380517E-5</v>
      </c>
      <c r="O190" s="51">
        <f t="shared" si="32"/>
        <v>4386.8512798327674</v>
      </c>
      <c r="P190" s="52">
        <f t="shared" si="33"/>
        <v>0.33404621510187793</v>
      </c>
      <c r="Q190" s="52">
        <f t="shared" si="34"/>
        <v>7.5878534217303801E-3</v>
      </c>
      <c r="R190" s="13">
        <f t="shared" si="35"/>
        <v>2.6615101963052205E-3</v>
      </c>
      <c r="S190" s="13">
        <f t="shared" si="36"/>
        <v>-0.16436159735463374</v>
      </c>
      <c r="T190" s="35">
        <f t="shared" si="37"/>
        <v>29502.274879655626</v>
      </c>
      <c r="U190" s="36">
        <f t="shared" si="41"/>
        <v>3139.0019205524295</v>
      </c>
      <c r="V190" s="36">
        <f t="shared" si="38"/>
        <v>6864.5363209574971</v>
      </c>
      <c r="W190" s="36">
        <f t="shared" si="39"/>
        <v>3139.0019205524295</v>
      </c>
      <c r="X190" s="37">
        <f t="shared" si="40"/>
        <v>10003.538241509927</v>
      </c>
    </row>
    <row r="191" spans="9:24" x14ac:dyDescent="0.25">
      <c r="I191" s="50">
        <f t="array" ref="I191:K191">TRANSPOSE(MMULT($E$20:$G$22, TRANSPOSE(Random!L190:N190)))</f>
        <v>-0.44491848860044619</v>
      </c>
      <c r="J191" s="50">
        <v>-0.74545388654398614</v>
      </c>
      <c r="K191" s="50">
        <v>-0.78261711547946466</v>
      </c>
      <c r="L191" s="21">
        <f t="shared" si="29"/>
        <v>-3.2225171854188689E-3</v>
      </c>
      <c r="M191" s="21">
        <f t="shared" si="30"/>
        <v>-9.4410326045429645E-3</v>
      </c>
      <c r="N191" s="21">
        <f t="shared" si="31"/>
        <v>-1.0184927034564047E-4</v>
      </c>
      <c r="O191" s="51">
        <f t="shared" si="32"/>
        <v>4432.260787308488</v>
      </c>
      <c r="P191" s="52">
        <f t="shared" si="33"/>
        <v>0.24595896739545706</v>
      </c>
      <c r="Q191" s="52">
        <f t="shared" si="34"/>
        <v>7.3981507296543595E-3</v>
      </c>
      <c r="R191" s="13">
        <f t="shared" si="35"/>
        <v>3.5036687277541403E-2</v>
      </c>
      <c r="S191" s="13">
        <f t="shared" si="36"/>
        <v>-8.7942796420187125E-2</v>
      </c>
      <c r="T191" s="35">
        <f t="shared" si="37"/>
        <v>21789.112150296613</v>
      </c>
      <c r="U191" s="36">
        <f t="shared" si="41"/>
        <v>752.93588534780429</v>
      </c>
      <c r="V191" s="36">
        <f t="shared" si="38"/>
        <v>-848.62640840151653</v>
      </c>
      <c r="W191" s="36">
        <f t="shared" si="39"/>
        <v>752.93588534780429</v>
      </c>
      <c r="X191" s="37">
        <f t="shared" si="40"/>
        <v>-95.690523053712241</v>
      </c>
    </row>
    <row r="192" spans="9:24" x14ac:dyDescent="0.25">
      <c r="I192" s="50">
        <f t="array" ref="I192:K192">TRANSPOSE(MMULT($E$20:$G$22, TRANSPOSE(Random!L191:N191)))</f>
        <v>0.93765143226634162</v>
      </c>
      <c r="J192" s="50">
        <v>-0.58579632081759625</v>
      </c>
      <c r="K192" s="50">
        <v>9.9355022203913138E-2</v>
      </c>
      <c r="L192" s="21">
        <f t="shared" si="29"/>
        <v>1.0162470080365971E-2</v>
      </c>
      <c r="M192" s="21">
        <f t="shared" si="30"/>
        <v>-7.3708473380792797E-3</v>
      </c>
      <c r="N192" s="21">
        <f t="shared" si="31"/>
        <v>2.6080586908282032E-5</v>
      </c>
      <c r="O192" s="51">
        <f t="shared" si="32"/>
        <v>4491.7783378346548</v>
      </c>
      <c r="P192" s="52">
        <f t="shared" si="33"/>
        <v>0.24802915266192074</v>
      </c>
      <c r="Q192" s="52">
        <f t="shared" si="34"/>
        <v>7.5260805869082816E-3</v>
      </c>
      <c r="R192" s="13">
        <f t="shared" si="35"/>
        <v>0.14359204882929644</v>
      </c>
      <c r="S192" s="13">
        <f t="shared" si="36"/>
        <v>1.9577472498336065E-2</v>
      </c>
      <c r="T192" s="35">
        <f t="shared" si="37"/>
        <v>21913.781995164711</v>
      </c>
      <c r="U192" s="36">
        <f t="shared" si="41"/>
        <v>-2374.4445621276973</v>
      </c>
      <c r="V192" s="36">
        <f t="shared" si="38"/>
        <v>-723.95656353341838</v>
      </c>
      <c r="W192" s="36">
        <f t="shared" si="39"/>
        <v>-2374.4445621276973</v>
      </c>
      <c r="X192" s="37">
        <f t="shared" si="40"/>
        <v>-3098.4011256611157</v>
      </c>
    </row>
    <row r="193" spans="9:24" x14ac:dyDescent="0.25">
      <c r="I193" s="50">
        <f t="array" ref="I193:K193">TRANSPOSE(MMULT($E$20:$G$22, TRANSPOSE(Random!L192:N192)))</f>
        <v>0.87500794055080156</v>
      </c>
      <c r="J193" s="50">
        <v>-0.52796445927620594</v>
      </c>
      <c r="K193" s="50">
        <v>-0.26099111833901861</v>
      </c>
      <c r="L193" s="21">
        <f t="shared" si="29"/>
        <v>9.505816481663279E-3</v>
      </c>
      <c r="M193" s="21">
        <f t="shared" si="30"/>
        <v>-6.641521656191824E-3</v>
      </c>
      <c r="N193" s="21">
        <f t="shared" si="31"/>
        <v>-2.4409599831509403E-5</v>
      </c>
      <c r="O193" s="51">
        <f t="shared" si="32"/>
        <v>4488.8584685091992</v>
      </c>
      <c r="P193" s="52">
        <f t="shared" si="33"/>
        <v>0.24875847834380818</v>
      </c>
      <c r="Q193" s="52">
        <f t="shared" si="34"/>
        <v>7.4755904001684902E-3</v>
      </c>
      <c r="R193" s="13">
        <f t="shared" si="35"/>
        <v>0.13820566665483736</v>
      </c>
      <c r="S193" s="13">
        <f t="shared" si="36"/>
        <v>1.3826427482933265E-2</v>
      </c>
      <c r="T193" s="35">
        <f t="shared" si="37"/>
        <v>21984.921876146382</v>
      </c>
      <c r="U193" s="36">
        <f t="shared" si="41"/>
        <v>-2221.0185196093807</v>
      </c>
      <c r="V193" s="36">
        <f t="shared" si="38"/>
        <v>-652.81668255174736</v>
      </c>
      <c r="W193" s="36">
        <f t="shared" si="39"/>
        <v>-2221.0185196093807</v>
      </c>
      <c r="X193" s="37">
        <f t="shared" si="40"/>
        <v>-2873.8352021611281</v>
      </c>
    </row>
    <row r="194" spans="9:24" x14ac:dyDescent="0.25">
      <c r="I194" s="50">
        <f t="array" ref="I194:K194">TRANSPOSE(MMULT($E$20:$G$22, TRANSPOSE(Random!L193:N193)))</f>
        <v>-1.8579830050892063</v>
      </c>
      <c r="J194" s="50">
        <v>1.7782551367469797</v>
      </c>
      <c r="K194" s="50">
        <v>-0.29790076331987081</v>
      </c>
      <c r="L194" s="21">
        <f t="shared" si="29"/>
        <v>-1.9519150569931237E-2</v>
      </c>
      <c r="M194" s="21">
        <f t="shared" si="30"/>
        <v>2.6270166801290802E-2</v>
      </c>
      <c r="N194" s="21">
        <f t="shared" si="31"/>
        <v>-2.9646788298859254E-5</v>
      </c>
      <c r="O194" s="51">
        <f t="shared" si="32"/>
        <v>4359.7963402672494</v>
      </c>
      <c r="P194" s="52">
        <f t="shared" si="33"/>
        <v>0.28167016680129081</v>
      </c>
      <c r="Q194" s="52">
        <f t="shared" si="34"/>
        <v>7.4703532117011409E-3</v>
      </c>
      <c r="R194" s="13">
        <f t="shared" si="35"/>
        <v>-6.9601381072818991E-2</v>
      </c>
      <c r="S194" s="13">
        <f t="shared" si="36"/>
        <v>-0.2104364644734644</v>
      </c>
      <c r="T194" s="35">
        <f t="shared" si="37"/>
        <v>24718.088244944625</v>
      </c>
      <c r="U194" s="36">
        <f t="shared" si="41"/>
        <v>4560.6177003825142</v>
      </c>
      <c r="V194" s="36">
        <f t="shared" si="38"/>
        <v>2080.3496862464963</v>
      </c>
      <c r="W194" s="36">
        <f t="shared" si="39"/>
        <v>4560.6177003825142</v>
      </c>
      <c r="X194" s="37">
        <f t="shared" si="40"/>
        <v>6640.9673866290104</v>
      </c>
    </row>
    <row r="195" spans="9:24" x14ac:dyDescent="0.25">
      <c r="I195" s="50">
        <f t="array" ref="I195:K195">TRANSPOSE(MMULT($E$20:$G$22, TRANSPOSE(Random!L194:N194)))</f>
        <v>-0.37570043217521742</v>
      </c>
      <c r="J195" s="50">
        <v>-0.24702002199145789</v>
      </c>
      <c r="K195" s="50">
        <v>6.6794689732255885E-2</v>
      </c>
      <c r="L195" s="21">
        <f t="shared" ref="L195:L258" si="42">E$8 + E$9 * _xlfn.T.INV(_xlfn.NORM.DIST(I195, 0, 1, 1),  E$10)</f>
        <v>-2.5572847296534153E-3</v>
      </c>
      <c r="M195" s="21">
        <f t="shared" ref="M195:M258" si="43">F$8 + F$9 * _xlfn.T.INV(_xlfn.NORM.DIST(J195, 0, 1, 1),  F$10)</f>
        <v>-3.20880612999081E-3</v>
      </c>
      <c r="N195" s="21">
        <f t="shared" ref="N195:N258" si="44">G$8 + G$9 * _xlfn.T.INV(_xlfn.NORM.DIST(K195, 0, 1, 1),  G$10)</f>
        <v>2.1528192506229129E-5</v>
      </c>
      <c r="O195" s="51">
        <f t="shared" ref="O195:O258" si="45">$B$3 * (1 + L195)</f>
        <v>4435.2188032939703</v>
      </c>
      <c r="P195" s="52">
        <f t="shared" ref="P195:P258" si="46">$B$6+M195</f>
        <v>0.25219119387000921</v>
      </c>
      <c r="Q195" s="52">
        <f t="shared" ref="Q195:Q258" si="47">$B$5+N195</f>
        <v>7.5215281925062293E-3</v>
      </c>
      <c r="R195" s="13">
        <f t="shared" ref="R195:R258" si="48">(LN(O195/$B$4) + ((Q195 - $B$8) + 0.5*P195^2)*$B$7) / (P195 * SQRT($B$7))</f>
        <v>4.278398131945884E-2</v>
      </c>
      <c r="S195" s="13">
        <f t="shared" ref="S195:S258" si="49">R195 - P195*SQRT($B$7)</f>
        <v>-8.3311615615545759E-2</v>
      </c>
      <c r="T195" s="35">
        <f t="shared" ref="T195:T258" si="50">($B$3*EXP(-$B$8*$B$7)*_xlfn.NORM.DIST(R195, 0, 1, 1) - $B$4*EXP(-Q195*$B$7)*_xlfn.NORM.DIST(S195, 0, 1, 1)) * $B$2</f>
        <v>22350.234782068492</v>
      </c>
      <c r="U195" s="36">
        <f t="shared" si="41"/>
        <v>597.50540686651948</v>
      </c>
      <c r="V195" s="36">
        <f t="shared" ref="V195:V258" si="51">T195-$B$13</f>
        <v>-287.50377662963729</v>
      </c>
      <c r="W195" s="36">
        <f t="shared" ref="W195:W258" si="52">U195-$B$19</f>
        <v>597.50540686651948</v>
      </c>
      <c r="X195" s="37">
        <f t="shared" ref="X195:X258" si="53">V195+W195</f>
        <v>310.00163023688219</v>
      </c>
    </row>
    <row r="196" spans="9:24" x14ac:dyDescent="0.25">
      <c r="I196" s="50">
        <f t="array" ref="I196:K196">TRANSPOSE(MMULT($E$20:$G$22, TRANSPOSE(Random!L195:N195)))</f>
        <v>-1.7084308781997792</v>
      </c>
      <c r="J196" s="50">
        <v>0.94719115441274015</v>
      </c>
      <c r="K196" s="50">
        <v>1.7501606522237165</v>
      </c>
      <c r="L196" s="21">
        <f t="shared" si="42"/>
        <v>-1.738608475004879E-2</v>
      </c>
      <c r="M196" s="21">
        <f t="shared" si="43"/>
        <v>1.1658732019708889E-2</v>
      </c>
      <c r="N196" s="21">
        <f t="shared" si="44"/>
        <v>3.1821407196693652E-4</v>
      </c>
      <c r="O196" s="51">
        <f t="shared" si="45"/>
        <v>4369.2812094112805</v>
      </c>
      <c r="P196" s="52">
        <f t="shared" si="46"/>
        <v>0.26705873201970892</v>
      </c>
      <c r="Q196" s="52">
        <f t="shared" si="47"/>
        <v>7.8182140719669363E-3</v>
      </c>
      <c r="R196" s="13">
        <f t="shared" si="48"/>
        <v>-6.3988908423784324E-2</v>
      </c>
      <c r="S196" s="13">
        <f t="shared" si="49"/>
        <v>-0.19751827443363879</v>
      </c>
      <c r="T196" s="35">
        <f t="shared" si="50"/>
        <v>23483.369087865911</v>
      </c>
      <c r="U196" s="36">
        <f t="shared" ref="U196:U259" si="54">$B$17*O196+$B$18</f>
        <v>4062.2303500014532</v>
      </c>
      <c r="V196" s="36">
        <f t="shared" si="51"/>
        <v>845.63052916778179</v>
      </c>
      <c r="W196" s="36">
        <f t="shared" si="52"/>
        <v>4062.2303500014532</v>
      </c>
      <c r="X196" s="37">
        <f t="shared" si="53"/>
        <v>4907.860879169235</v>
      </c>
    </row>
    <row r="197" spans="9:24" x14ac:dyDescent="0.25">
      <c r="I197" s="50">
        <f t="array" ref="I197:K197">TRANSPOSE(MMULT($E$20:$G$22, TRANSPOSE(Random!L196:N196)))</f>
        <v>0.44789513097292827</v>
      </c>
      <c r="J197" s="50">
        <v>0.25351332016759115</v>
      </c>
      <c r="K197" s="50">
        <v>0.47878461079335916</v>
      </c>
      <c r="L197" s="21">
        <f t="shared" si="42"/>
        <v>5.24175683785723E-3</v>
      </c>
      <c r="M197" s="21">
        <f t="shared" si="43"/>
        <v>2.7370092438208206E-3</v>
      </c>
      <c r="N197" s="21">
        <f t="shared" si="44"/>
        <v>8.0116617380663292E-5</v>
      </c>
      <c r="O197" s="51">
        <f t="shared" si="45"/>
        <v>4469.8979435376477</v>
      </c>
      <c r="P197" s="52">
        <f t="shared" si="46"/>
        <v>0.25813700924382083</v>
      </c>
      <c r="Q197" s="52">
        <f t="shared" si="47"/>
        <v>7.5801166173806627E-3</v>
      </c>
      <c r="R197" s="13">
        <f t="shared" si="48"/>
        <v>0.10519557259034465</v>
      </c>
      <c r="S197" s="13">
        <f t="shared" si="49"/>
        <v>-2.3872932031565763E-2</v>
      </c>
      <c r="T197" s="35">
        <f t="shared" si="50"/>
        <v>22865.49042299862</v>
      </c>
      <c r="U197" s="36">
        <f t="shared" si="54"/>
        <v>-1224.7279373242345</v>
      </c>
      <c r="V197" s="36">
        <f t="shared" si="51"/>
        <v>227.75186430049143</v>
      </c>
      <c r="W197" s="36">
        <f t="shared" si="52"/>
        <v>-1224.7279373242345</v>
      </c>
      <c r="X197" s="37">
        <f t="shared" si="53"/>
        <v>-996.97607302374308</v>
      </c>
    </row>
    <row r="198" spans="9:24" x14ac:dyDescent="0.25">
      <c r="I198" s="50">
        <f t="array" ref="I198:K198">TRANSPOSE(MMULT($E$20:$G$22, TRANSPOSE(Random!L197:N197)))</f>
        <v>-3.040325440714982</v>
      </c>
      <c r="J198" s="50">
        <v>1.4594049440370298</v>
      </c>
      <c r="K198" s="50">
        <v>-0.25523282445780815</v>
      </c>
      <c r="L198" s="21">
        <f t="shared" si="42"/>
        <v>-4.4413448498018322E-2</v>
      </c>
      <c r="M198" s="21">
        <f t="shared" si="43"/>
        <v>1.9854482707532314E-2</v>
      </c>
      <c r="N198" s="21">
        <f t="shared" si="44"/>
        <v>-2.3594499989774766E-5</v>
      </c>
      <c r="O198" s="51">
        <f t="shared" si="45"/>
        <v>4249.1016040431969</v>
      </c>
      <c r="P198" s="52">
        <f t="shared" si="46"/>
        <v>0.27525448270753233</v>
      </c>
      <c r="Q198" s="52">
        <f t="shared" si="47"/>
        <v>7.4764055000102253E-3</v>
      </c>
      <c r="R198" s="13">
        <f t="shared" si="48"/>
        <v>-0.26132331415201915</v>
      </c>
      <c r="S198" s="13">
        <f t="shared" si="49"/>
        <v>-0.39895055550578529</v>
      </c>
      <c r="T198" s="35">
        <f t="shared" si="50"/>
        <v>23102.143238182201</v>
      </c>
      <c r="U198" s="36">
        <f t="shared" si="54"/>
        <v>10377.12981563434</v>
      </c>
      <c r="V198" s="36">
        <f t="shared" si="51"/>
        <v>464.4046794840724</v>
      </c>
      <c r="W198" s="36">
        <f t="shared" si="52"/>
        <v>10377.12981563434</v>
      </c>
      <c r="X198" s="37">
        <f t="shared" si="53"/>
        <v>10841.534495118412</v>
      </c>
    </row>
    <row r="199" spans="9:24" x14ac:dyDescent="0.25">
      <c r="I199" s="50">
        <f t="array" ref="I199:K199">TRANSPOSE(MMULT($E$20:$G$22, TRANSPOSE(Random!L198:N198)))</f>
        <v>-0.74138532062056806</v>
      </c>
      <c r="J199" s="50">
        <v>2.6789692538341736E-2</v>
      </c>
      <c r="K199" s="50">
        <v>0.64390423045700218</v>
      </c>
      <c r="L199" s="21">
        <f t="shared" si="42"/>
        <v>-6.1452636892745391E-3</v>
      </c>
      <c r="M199" s="21">
        <f t="shared" si="43"/>
        <v>4.2072196501097769E-5</v>
      </c>
      <c r="N199" s="21">
        <f t="shared" si="44"/>
        <v>1.0473305604533523E-4</v>
      </c>
      <c r="O199" s="51">
        <f t="shared" si="45"/>
        <v>4419.264531931909</v>
      </c>
      <c r="P199" s="52">
        <f t="shared" si="46"/>
        <v>0.25544207219650111</v>
      </c>
      <c r="Q199" s="52">
        <f t="shared" si="47"/>
        <v>7.6047330560453348E-3</v>
      </c>
      <c r="R199" s="13">
        <f t="shared" si="48"/>
        <v>1.5802340155334108E-2</v>
      </c>
      <c r="S199" s="13">
        <f t="shared" si="49"/>
        <v>-0.11191869594291645</v>
      </c>
      <c r="T199" s="35">
        <f t="shared" si="50"/>
        <v>22620.6694570943</v>
      </c>
      <c r="U199" s="36">
        <f t="shared" si="54"/>
        <v>1435.8308397905785</v>
      </c>
      <c r="V199" s="36">
        <f t="shared" si="51"/>
        <v>-17.06910160382904</v>
      </c>
      <c r="W199" s="36">
        <f t="shared" si="52"/>
        <v>1435.8308397905785</v>
      </c>
      <c r="X199" s="37">
        <f t="shared" si="53"/>
        <v>1418.7617381867494</v>
      </c>
    </row>
    <row r="200" spans="9:24" x14ac:dyDescent="0.25">
      <c r="I200" s="50">
        <f t="array" ref="I200:K200">TRANSPOSE(MMULT($E$20:$G$22, TRANSPOSE(Random!L199:N199)))</f>
        <v>1.0260254730862419</v>
      </c>
      <c r="J200" s="50">
        <v>-0.72365309420238288</v>
      </c>
      <c r="K200" s="50">
        <v>-0.54713568550684111</v>
      </c>
      <c r="L200" s="21">
        <f t="shared" si="42"/>
        <v>1.110652842263854E-2</v>
      </c>
      <c r="M200" s="21">
        <f t="shared" si="43"/>
        <v>-9.1528460502124358E-3</v>
      </c>
      <c r="N200" s="21">
        <f t="shared" si="44"/>
        <v>-6.5793638226163499E-5</v>
      </c>
      <c r="O200" s="51">
        <f t="shared" si="45"/>
        <v>4495.9761782188207</v>
      </c>
      <c r="P200" s="52">
        <f t="shared" si="46"/>
        <v>0.24624715394978758</v>
      </c>
      <c r="Q200" s="52">
        <f t="shared" si="47"/>
        <v>7.4342063617738362E-3</v>
      </c>
      <c r="R200" s="13">
        <f t="shared" si="48"/>
        <v>0.15113728416808186</v>
      </c>
      <c r="S200" s="13">
        <f t="shared" si="49"/>
        <v>2.8013707193188075E-2</v>
      </c>
      <c r="T200" s="35">
        <f t="shared" si="50"/>
        <v>21736.483944820837</v>
      </c>
      <c r="U200" s="36">
        <f t="shared" si="54"/>
        <v>-2595.0222543042619</v>
      </c>
      <c r="V200" s="36">
        <f t="shared" si="51"/>
        <v>-901.25461387729229</v>
      </c>
      <c r="W200" s="36">
        <f t="shared" si="52"/>
        <v>-2595.0222543042619</v>
      </c>
      <c r="X200" s="37">
        <f t="shared" si="53"/>
        <v>-3496.2768681815542</v>
      </c>
    </row>
    <row r="201" spans="9:24" x14ac:dyDescent="0.25">
      <c r="I201" s="50">
        <f t="array" ref="I201:K201">TRANSPOSE(MMULT($E$20:$G$22, TRANSPOSE(Random!L200:N200)))</f>
        <v>-1.403061071237355</v>
      </c>
      <c r="J201" s="50">
        <v>0.4924196604945078</v>
      </c>
      <c r="K201" s="50">
        <v>-2.1335655580047277</v>
      </c>
      <c r="L201" s="21">
        <f t="shared" si="42"/>
        <v>-1.3432814848121439E-2</v>
      </c>
      <c r="M201" s="21">
        <f t="shared" si="43"/>
        <v>5.648257217050371E-3</v>
      </c>
      <c r="N201" s="21">
        <f t="shared" si="44"/>
        <v>-4.0783935297318346E-4</v>
      </c>
      <c r="O201" s="51">
        <f t="shared" si="45"/>
        <v>4386.8597798244919</v>
      </c>
      <c r="P201" s="52">
        <f t="shared" si="46"/>
        <v>0.26104825721705038</v>
      </c>
      <c r="Q201" s="52">
        <f t="shared" si="47"/>
        <v>7.0921606470268159E-3</v>
      </c>
      <c r="R201" s="13">
        <f t="shared" si="48"/>
        <v>-3.9130979790307316E-2</v>
      </c>
      <c r="S201" s="13">
        <f t="shared" si="49"/>
        <v>-0.16965510839883252</v>
      </c>
      <c r="T201" s="35">
        <f t="shared" si="50"/>
        <v>22992.505979171052</v>
      </c>
      <c r="U201" s="36">
        <f t="shared" si="54"/>
        <v>3138.5552840949968</v>
      </c>
      <c r="V201" s="36">
        <f t="shared" si="51"/>
        <v>354.76742047292282</v>
      </c>
      <c r="W201" s="36">
        <f t="shared" si="52"/>
        <v>3138.5552840949968</v>
      </c>
      <c r="X201" s="37">
        <f t="shared" si="53"/>
        <v>3493.3227045679196</v>
      </c>
    </row>
    <row r="202" spans="9:24" x14ac:dyDescent="0.25">
      <c r="I202" s="50">
        <f t="array" ref="I202:K202">TRANSPOSE(MMULT($E$20:$G$22, TRANSPOSE(Random!L201:N201)))</f>
        <v>0.36153362361524954</v>
      </c>
      <c r="J202" s="50">
        <v>0.59005519902744763</v>
      </c>
      <c r="K202" s="50">
        <v>-0.34653809440196798</v>
      </c>
      <c r="L202" s="21">
        <f t="shared" si="42"/>
        <v>4.4122438031802078E-3</v>
      </c>
      <c r="M202" s="21">
        <f t="shared" si="43"/>
        <v>6.8753476137045771E-3</v>
      </c>
      <c r="N202" s="21">
        <f t="shared" si="44"/>
        <v>-3.6585021087523108E-5</v>
      </c>
      <c r="O202" s="51">
        <f t="shared" si="45"/>
        <v>4466.2094391727833</v>
      </c>
      <c r="P202" s="52">
        <f t="shared" si="46"/>
        <v>0.26227534761370458</v>
      </c>
      <c r="Q202" s="52">
        <f t="shared" si="47"/>
        <v>7.4634149789124769E-3</v>
      </c>
      <c r="R202" s="13">
        <f t="shared" si="48"/>
        <v>9.9070972564611254E-2</v>
      </c>
      <c r="S202" s="13">
        <f t="shared" si="49"/>
        <v>-3.2066701242241036E-2</v>
      </c>
      <c r="T202" s="35">
        <f t="shared" si="50"/>
        <v>23231.278411403855</v>
      </c>
      <c r="U202" s="36">
        <f t="shared" si="54"/>
        <v>-1030.9135694759898</v>
      </c>
      <c r="V202" s="36">
        <f t="shared" si="51"/>
        <v>593.53985270572593</v>
      </c>
      <c r="W202" s="36">
        <f t="shared" si="52"/>
        <v>-1030.9135694759898</v>
      </c>
      <c r="X202" s="37">
        <f t="shared" si="53"/>
        <v>-437.37371677026385</v>
      </c>
    </row>
    <row r="203" spans="9:24" x14ac:dyDescent="0.25">
      <c r="I203" s="50">
        <f t="array" ref="I203:K203">TRANSPOSE(MMULT($E$20:$G$22, TRANSPOSE(Random!L202:N202)))</f>
        <v>1.745393917215504</v>
      </c>
      <c r="J203" s="50">
        <v>-2.4093400629653781</v>
      </c>
      <c r="K203" s="50">
        <v>-1.1950812133167776</v>
      </c>
      <c r="L203" s="21">
        <f t="shared" si="42"/>
        <v>1.9890369713324949E-2</v>
      </c>
      <c r="M203" s="21">
        <f t="shared" si="43"/>
        <v>-4.4869616522415896E-2</v>
      </c>
      <c r="N203" s="21">
        <f t="shared" si="44"/>
        <v>-1.7250020082172442E-4</v>
      </c>
      <c r="O203" s="51">
        <f t="shared" si="45"/>
        <v>4535.034319063574</v>
      </c>
      <c r="P203" s="52">
        <f t="shared" si="46"/>
        <v>0.21053038347758413</v>
      </c>
      <c r="Q203" s="52">
        <f t="shared" si="47"/>
        <v>7.3274997991782751E-3</v>
      </c>
      <c r="R203" s="13">
        <f t="shared" si="48"/>
        <v>0.23932313878948183</v>
      </c>
      <c r="S203" s="13">
        <f t="shared" si="49"/>
        <v>0.13405794705068977</v>
      </c>
      <c r="T203" s="35">
        <f t="shared" si="50"/>
        <v>18331.957311690985</v>
      </c>
      <c r="U203" s="36">
        <f t="shared" si="54"/>
        <v>-4647.3524478817417</v>
      </c>
      <c r="V203" s="36">
        <f t="shared" si="51"/>
        <v>-4305.781247007144</v>
      </c>
      <c r="W203" s="36">
        <f t="shared" si="52"/>
        <v>-4647.3524478817417</v>
      </c>
      <c r="X203" s="37">
        <f t="shared" si="53"/>
        <v>-8953.1336948888857</v>
      </c>
    </row>
    <row r="204" spans="9:24" x14ac:dyDescent="0.25">
      <c r="I204" s="50">
        <f t="array" ref="I204:K204">TRANSPOSE(MMULT($E$20:$G$22, TRANSPOSE(Random!L203:N203)))</f>
        <v>-1.5150781964444171</v>
      </c>
      <c r="J204" s="50">
        <v>1.4507934609717401</v>
      </c>
      <c r="K204" s="50">
        <v>5.2264743605170791E-2</v>
      </c>
      <c r="L204" s="21">
        <f t="shared" si="42"/>
        <v>-1.4827144190044664E-2</v>
      </c>
      <c r="M204" s="21">
        <f t="shared" si="43"/>
        <v>1.9698060492084481E-2</v>
      </c>
      <c r="N204" s="21">
        <f t="shared" si="44"/>
        <v>1.9498144383939394E-5</v>
      </c>
      <c r="O204" s="51">
        <f t="shared" si="45"/>
        <v>4380.6597689159889</v>
      </c>
      <c r="P204" s="52">
        <f t="shared" si="46"/>
        <v>0.27509806049208452</v>
      </c>
      <c r="Q204" s="52">
        <f t="shared" si="47"/>
        <v>7.5194981443839392E-3</v>
      </c>
      <c r="R204" s="13">
        <f t="shared" si="48"/>
        <v>-3.9792521020722192E-2</v>
      </c>
      <c r="S204" s="13">
        <f t="shared" si="49"/>
        <v>-0.17734155126676446</v>
      </c>
      <c r="T204" s="35">
        <f t="shared" si="50"/>
        <v>24238.942913148319</v>
      </c>
      <c r="U204" s="36">
        <f t="shared" si="54"/>
        <v>3464.3380610737368</v>
      </c>
      <c r="V204" s="36">
        <f t="shared" si="51"/>
        <v>1601.2043544501903</v>
      </c>
      <c r="W204" s="36">
        <f t="shared" si="52"/>
        <v>3464.3380610737368</v>
      </c>
      <c r="X204" s="37">
        <f t="shared" si="53"/>
        <v>5065.542415523927</v>
      </c>
    </row>
    <row r="205" spans="9:24" x14ac:dyDescent="0.25">
      <c r="I205" s="50">
        <f t="array" ref="I205:K205">TRANSPOSE(MMULT($E$20:$G$22, TRANSPOSE(Random!L204:N204)))</f>
        <v>0.38396143061351551</v>
      </c>
      <c r="J205" s="50">
        <v>0.27065718180352277</v>
      </c>
      <c r="K205" s="50">
        <v>1.2799289778915997</v>
      </c>
      <c r="L205" s="21">
        <f t="shared" si="42"/>
        <v>4.6269346745419458E-3</v>
      </c>
      <c r="M205" s="21">
        <f t="shared" si="43"/>
        <v>2.9426867168854919E-3</v>
      </c>
      <c r="N205" s="21">
        <f t="shared" si="44"/>
        <v>2.1309076474724609E-4</v>
      </c>
      <c r="O205" s="51">
        <f t="shared" si="45"/>
        <v>4467.1640814544717</v>
      </c>
      <c r="P205" s="52">
        <f t="shared" si="46"/>
        <v>0.25834268671688548</v>
      </c>
      <c r="Q205" s="52">
        <f t="shared" si="47"/>
        <v>7.7130907647472461E-3</v>
      </c>
      <c r="R205" s="13">
        <f t="shared" si="48"/>
        <v>0.10073560932433716</v>
      </c>
      <c r="S205" s="13">
        <f t="shared" si="49"/>
        <v>-2.8435734034105584E-2</v>
      </c>
      <c r="T205" s="35">
        <f t="shared" si="50"/>
        <v>22894.846204484063</v>
      </c>
      <c r="U205" s="36">
        <f t="shared" si="54"/>
        <v>-1081.0757414688123</v>
      </c>
      <c r="V205" s="36">
        <f t="shared" si="51"/>
        <v>257.10764578593444</v>
      </c>
      <c r="W205" s="36">
        <f t="shared" si="52"/>
        <v>-1081.0757414688123</v>
      </c>
      <c r="X205" s="37">
        <f t="shared" si="53"/>
        <v>-823.9680956828779</v>
      </c>
    </row>
    <row r="206" spans="9:24" x14ac:dyDescent="0.25">
      <c r="I206" s="50">
        <f t="array" ref="I206:K206">TRANSPOSE(MMULT($E$20:$G$22, TRANSPOSE(Random!L205:N205)))</f>
        <v>-2.6615257292709553</v>
      </c>
      <c r="J206" s="50">
        <v>2.5525065636255722</v>
      </c>
      <c r="K206" s="50">
        <v>-1.8148746315296699E-2</v>
      </c>
      <c r="L206" s="21">
        <f t="shared" si="42"/>
        <v>-3.4365145508054515E-2</v>
      </c>
      <c r="M206" s="21">
        <f t="shared" si="43"/>
        <v>4.992719529187347E-2</v>
      </c>
      <c r="N206" s="21">
        <f t="shared" si="44"/>
        <v>9.6661660966593911E-6</v>
      </c>
      <c r="O206" s="51">
        <f t="shared" si="45"/>
        <v>4293.7822876353403</v>
      </c>
      <c r="P206" s="52">
        <f t="shared" si="46"/>
        <v>0.30532719529187347</v>
      </c>
      <c r="Q206" s="52">
        <f t="shared" si="47"/>
        <v>7.5096661660966589E-3</v>
      </c>
      <c r="R206" s="13">
        <f t="shared" si="48"/>
        <v>-0.15271492643874751</v>
      </c>
      <c r="S206" s="13">
        <f t="shared" si="49"/>
        <v>-0.30537852408468424</v>
      </c>
      <c r="T206" s="35">
        <f t="shared" si="50"/>
        <v>26356.506266617816</v>
      </c>
      <c r="U206" s="36">
        <f t="shared" si="54"/>
        <v>8029.3602080044802</v>
      </c>
      <c r="V206" s="36">
        <f t="shared" si="51"/>
        <v>3718.7677079196874</v>
      </c>
      <c r="W206" s="36">
        <f t="shared" si="52"/>
        <v>8029.3602080044802</v>
      </c>
      <c r="X206" s="37">
        <f t="shared" si="53"/>
        <v>11748.127915924168</v>
      </c>
    </row>
    <row r="207" spans="9:24" x14ac:dyDescent="0.25">
      <c r="I207" s="50">
        <f t="array" ref="I207:K207">TRANSPOSE(MMULT($E$20:$G$22, TRANSPOSE(Random!L206:N206)))</f>
        <v>-0.69399147581724507</v>
      </c>
      <c r="J207" s="50">
        <v>0.68787268566465032</v>
      </c>
      <c r="K207" s="50">
        <v>0.15358568115375709</v>
      </c>
      <c r="L207" s="21">
        <f t="shared" si="42"/>
        <v>-5.6682592120259603E-3</v>
      </c>
      <c r="M207" s="21">
        <f t="shared" si="43"/>
        <v>8.1342579221081075E-3</v>
      </c>
      <c r="N207" s="21">
        <f t="shared" si="44"/>
        <v>3.3677354249420986E-5</v>
      </c>
      <c r="O207" s="51">
        <f t="shared" si="45"/>
        <v>4421.3855752703976</v>
      </c>
      <c r="P207" s="52">
        <f t="shared" si="46"/>
        <v>0.26353425792210811</v>
      </c>
      <c r="Q207" s="52">
        <f t="shared" si="47"/>
        <v>7.5336773542494205E-3</v>
      </c>
      <c r="R207" s="13">
        <f t="shared" si="48"/>
        <v>2.2807833346483172E-2</v>
      </c>
      <c r="S207" s="13">
        <f t="shared" si="49"/>
        <v>-0.10895929561457088</v>
      </c>
      <c r="T207" s="35">
        <f t="shared" si="50"/>
        <v>23337.783947479533</v>
      </c>
      <c r="U207" s="36">
        <f t="shared" si="54"/>
        <v>1324.3795215425198</v>
      </c>
      <c r="V207" s="36">
        <f t="shared" si="51"/>
        <v>700.04538878140374</v>
      </c>
      <c r="W207" s="36">
        <f t="shared" si="52"/>
        <v>1324.3795215425198</v>
      </c>
      <c r="X207" s="37">
        <f t="shared" si="53"/>
        <v>2024.4249103239235</v>
      </c>
    </row>
    <row r="208" spans="9:24" x14ac:dyDescent="0.25">
      <c r="I208" s="50">
        <f t="array" ref="I208:K208">TRANSPOSE(MMULT($E$20:$G$22, TRANSPOSE(Random!L207:N207)))</f>
        <v>1.1912946081999887</v>
      </c>
      <c r="J208" s="50">
        <v>-1.0535367987522399</v>
      </c>
      <c r="K208" s="50">
        <v>8.1611160163569257E-2</v>
      </c>
      <c r="L208" s="21">
        <f t="shared" si="42"/>
        <v>1.2935381727374143E-2</v>
      </c>
      <c r="M208" s="21">
        <f t="shared" si="43"/>
        <v>-1.3753097050825454E-2</v>
      </c>
      <c r="N208" s="21">
        <f t="shared" si="44"/>
        <v>2.3599114996487365E-5</v>
      </c>
      <c r="O208" s="51">
        <f t="shared" si="45"/>
        <v>4504.1083390351241</v>
      </c>
      <c r="P208" s="52">
        <f t="shared" si="46"/>
        <v>0.24164690294917457</v>
      </c>
      <c r="Q208" s="52">
        <f t="shared" si="47"/>
        <v>7.5235991149964869E-3</v>
      </c>
      <c r="R208" s="13">
        <f t="shared" si="48"/>
        <v>0.16683422764677439</v>
      </c>
      <c r="S208" s="13">
        <f t="shared" si="49"/>
        <v>4.6010776172187101E-2</v>
      </c>
      <c r="T208" s="35">
        <f t="shared" si="50"/>
        <v>21300.787061151641</v>
      </c>
      <c r="U208" s="36">
        <f t="shared" si="54"/>
        <v>-3022.3308466068411</v>
      </c>
      <c r="V208" s="36">
        <f t="shared" si="51"/>
        <v>-1336.9514975464881</v>
      </c>
      <c r="W208" s="36">
        <f t="shared" si="52"/>
        <v>-3022.3308466068411</v>
      </c>
      <c r="X208" s="37">
        <f t="shared" si="53"/>
        <v>-4359.2823441533292</v>
      </c>
    </row>
    <row r="209" spans="9:24" x14ac:dyDescent="0.25">
      <c r="I209" s="50">
        <f t="array" ref="I209:K209">TRANSPOSE(MMULT($E$20:$G$22, TRANSPOSE(Random!L208:N208)))</f>
        <v>-0.21663050852437443</v>
      </c>
      <c r="J209" s="50">
        <v>-0.36695355029420362</v>
      </c>
      <c r="K209" s="50">
        <v>-1.9202531498562603</v>
      </c>
      <c r="L209" s="21">
        <f t="shared" si="42"/>
        <v>-1.044541835199884E-3</v>
      </c>
      <c r="M209" s="21">
        <f t="shared" si="43"/>
        <v>-4.6556605588982149E-3</v>
      </c>
      <c r="N209" s="21">
        <f t="shared" si="44"/>
        <v>-3.404288085112621E-4</v>
      </c>
      <c r="O209" s="51">
        <f t="shared" si="45"/>
        <v>4441.9453507210192</v>
      </c>
      <c r="P209" s="52">
        <f t="shared" si="46"/>
        <v>0.2507443394411018</v>
      </c>
      <c r="Q209" s="52">
        <f t="shared" si="47"/>
        <v>7.1595711914887381E-3</v>
      </c>
      <c r="R209" s="13">
        <f t="shared" si="48"/>
        <v>5.3671365294873666E-2</v>
      </c>
      <c r="S209" s="13">
        <f t="shared" si="49"/>
        <v>-7.1700804425677236E-2</v>
      </c>
      <c r="T209" s="35">
        <f t="shared" si="50"/>
        <v>22206.879875069942</v>
      </c>
      <c r="U209" s="36">
        <f t="shared" si="54"/>
        <v>244.05549643846462</v>
      </c>
      <c r="V209" s="36">
        <f t="shared" si="51"/>
        <v>-430.85868362818655</v>
      </c>
      <c r="W209" s="36">
        <f t="shared" si="52"/>
        <v>244.05549643846462</v>
      </c>
      <c r="X209" s="37">
        <f t="shared" si="53"/>
        <v>-186.80318718972194</v>
      </c>
    </row>
    <row r="210" spans="9:24" x14ac:dyDescent="0.25">
      <c r="I210" s="50">
        <f t="array" ref="I210:K210">TRANSPOSE(MMULT($E$20:$G$22, TRANSPOSE(Random!L209:N209)))</f>
        <v>-0.5218673279581777</v>
      </c>
      <c r="J210" s="50">
        <v>1.0087789293140994</v>
      </c>
      <c r="K210" s="50">
        <v>9.9335796858537009E-2</v>
      </c>
      <c r="L210" s="21">
        <f t="shared" si="42"/>
        <v>-3.968532188092417E-3</v>
      </c>
      <c r="M210" s="21">
        <f t="shared" si="43"/>
        <v>1.2545192508361856E-2</v>
      </c>
      <c r="N210" s="21">
        <f t="shared" si="44"/>
        <v>2.6077897328317924E-5</v>
      </c>
      <c r="O210" s="51">
        <f t="shared" si="45"/>
        <v>4428.9435644577497</v>
      </c>
      <c r="P210" s="52">
        <f t="shared" si="46"/>
        <v>0.26794519250836185</v>
      </c>
      <c r="Q210" s="52">
        <f t="shared" si="47"/>
        <v>7.5260778973283175E-3</v>
      </c>
      <c r="R210" s="13">
        <f t="shared" si="48"/>
        <v>3.7354057320930223E-2</v>
      </c>
      <c r="S210" s="13">
        <f t="shared" si="49"/>
        <v>-9.6618538933250703E-2</v>
      </c>
      <c r="T210" s="35">
        <f t="shared" si="50"/>
        <v>23739.005626660128</v>
      </c>
      <c r="U210" s="36">
        <f t="shared" si="54"/>
        <v>927.24107418043423</v>
      </c>
      <c r="V210" s="36">
        <f t="shared" si="51"/>
        <v>1101.2670679619987</v>
      </c>
      <c r="W210" s="36">
        <f t="shared" si="52"/>
        <v>927.24107418043423</v>
      </c>
      <c r="X210" s="37">
        <f t="shared" si="53"/>
        <v>2028.5081421424329</v>
      </c>
    </row>
    <row r="211" spans="9:24" x14ac:dyDescent="0.25">
      <c r="I211" s="50">
        <f t="array" ref="I211:K211">TRANSPOSE(MMULT($E$20:$G$22, TRANSPOSE(Random!L210:N210)))</f>
        <v>0.27015833959394697</v>
      </c>
      <c r="J211" s="50">
        <v>-0.31703121044269944</v>
      </c>
      <c r="K211" s="50">
        <v>-0.91104931586804438</v>
      </c>
      <c r="L211" s="21">
        <f t="shared" si="42"/>
        <v>3.5420396228677312E-3</v>
      </c>
      <c r="M211" s="21">
        <f t="shared" si="43"/>
        <v>-4.0506984118989803E-3</v>
      </c>
      <c r="N211" s="21">
        <f t="shared" si="44"/>
        <v>-1.2263770806352856E-4</v>
      </c>
      <c r="O211" s="51">
        <f t="shared" si="45"/>
        <v>4462.3399979666483</v>
      </c>
      <c r="P211" s="52">
        <f t="shared" si="46"/>
        <v>0.25134930158810104</v>
      </c>
      <c r="Q211" s="52">
        <f t="shared" si="47"/>
        <v>7.3773622919364708E-3</v>
      </c>
      <c r="R211" s="13">
        <f t="shared" si="48"/>
        <v>9.0727770486654979E-2</v>
      </c>
      <c r="S211" s="13">
        <f t="shared" si="49"/>
        <v>-3.4946880307395539E-2</v>
      </c>
      <c r="T211" s="35">
        <f t="shared" si="50"/>
        <v>22263.896603682268</v>
      </c>
      <c r="U211" s="36">
        <f t="shared" si="54"/>
        <v>-827.59178180593881</v>
      </c>
      <c r="V211" s="36">
        <f t="shared" si="51"/>
        <v>-373.84195501586146</v>
      </c>
      <c r="W211" s="36">
        <f t="shared" si="52"/>
        <v>-827.59178180593881</v>
      </c>
      <c r="X211" s="37">
        <f t="shared" si="53"/>
        <v>-1201.4337368218003</v>
      </c>
    </row>
    <row r="212" spans="9:24" x14ac:dyDescent="0.25">
      <c r="I212" s="50">
        <f t="array" ref="I212:K212">TRANSPOSE(MMULT($E$20:$G$22, TRANSPOSE(Random!L211:N211)))</f>
        <v>-0.29410683437178831</v>
      </c>
      <c r="J212" s="50">
        <v>7.3446874659474637E-2</v>
      </c>
      <c r="K212" s="50">
        <v>-1.0430753383395552</v>
      </c>
      <c r="L212" s="21">
        <f t="shared" si="42"/>
        <v>-1.7789617683332082E-3</v>
      </c>
      <c r="M212" s="21">
        <f t="shared" si="43"/>
        <v>5.9422071517149344E-4</v>
      </c>
      <c r="N212" s="21">
        <f t="shared" si="44"/>
        <v>-1.4506759049418409E-4</v>
      </c>
      <c r="O212" s="51">
        <f t="shared" si="45"/>
        <v>4438.6796863905474</v>
      </c>
      <c r="P212" s="52">
        <f t="shared" si="46"/>
        <v>0.25599422071517153</v>
      </c>
      <c r="Q212" s="52">
        <f t="shared" si="47"/>
        <v>7.3549324095058153E-3</v>
      </c>
      <c r="R212" s="13">
        <f t="shared" si="48"/>
        <v>4.9804383978328252E-2</v>
      </c>
      <c r="S212" s="13">
        <f t="shared" si="49"/>
        <v>-7.8192726379257504E-2</v>
      </c>
      <c r="T212" s="35">
        <f t="shared" si="50"/>
        <v>22680.493037228232</v>
      </c>
      <c r="U212" s="36">
        <f t="shared" si="54"/>
        <v>415.6515161813586</v>
      </c>
      <c r="V212" s="36">
        <f t="shared" si="51"/>
        <v>42.75447853010337</v>
      </c>
      <c r="W212" s="36">
        <f t="shared" si="52"/>
        <v>415.6515161813586</v>
      </c>
      <c r="X212" s="37">
        <f t="shared" si="53"/>
        <v>458.40599471146197</v>
      </c>
    </row>
    <row r="213" spans="9:24" x14ac:dyDescent="0.25">
      <c r="I213" s="50">
        <f t="array" ref="I213:K213">TRANSPOSE(MMULT($E$20:$G$22, TRANSPOSE(Random!L212:N212)))</f>
        <v>1.4963135135165508</v>
      </c>
      <c r="J213" s="50">
        <v>-2.2449699114914954</v>
      </c>
      <c r="K213" s="50">
        <v>0.47543665581419015</v>
      </c>
      <c r="L213" s="21">
        <f t="shared" si="42"/>
        <v>1.6579895352445109E-2</v>
      </c>
      <c r="M213" s="21">
        <f t="shared" si="43"/>
        <v>-3.9249217630260569E-2</v>
      </c>
      <c r="N213" s="21">
        <f t="shared" si="44"/>
        <v>7.9626670269485693E-5</v>
      </c>
      <c r="O213" s="51">
        <f t="shared" si="45"/>
        <v>4520.3139968752293</v>
      </c>
      <c r="P213" s="52">
        <f t="shared" si="46"/>
        <v>0.21615078236973945</v>
      </c>
      <c r="Q213" s="52">
        <f t="shared" si="47"/>
        <v>7.5796266702694856E-3</v>
      </c>
      <c r="R213" s="13">
        <f t="shared" si="48"/>
        <v>0.20637446682406657</v>
      </c>
      <c r="S213" s="13">
        <f t="shared" si="49"/>
        <v>9.8299075639196848E-2</v>
      </c>
      <c r="T213" s="35">
        <f t="shared" si="50"/>
        <v>18946.444950967227</v>
      </c>
      <c r="U213" s="36">
        <f t="shared" si="54"/>
        <v>-3873.8655119210889</v>
      </c>
      <c r="V213" s="36">
        <f t="shared" si="51"/>
        <v>-3691.2936077309023</v>
      </c>
      <c r="W213" s="36">
        <f t="shared" si="52"/>
        <v>-3873.8655119210889</v>
      </c>
      <c r="X213" s="37">
        <f t="shared" si="53"/>
        <v>-7565.1591196519912</v>
      </c>
    </row>
    <row r="214" spans="9:24" x14ac:dyDescent="0.25">
      <c r="I214" s="50">
        <f t="array" ref="I214:K214">TRANSPOSE(MMULT($E$20:$G$22, TRANSPOSE(Random!L213:N213)))</f>
        <v>-1.0868419127074846</v>
      </c>
      <c r="J214" s="50">
        <v>0.17599873386923492</v>
      </c>
      <c r="K214" s="50">
        <v>0.64635588633424623</v>
      </c>
      <c r="L214" s="21">
        <f t="shared" si="42"/>
        <v>-9.7788238386280132E-3</v>
      </c>
      <c r="M214" s="21">
        <f t="shared" si="43"/>
        <v>1.8112985776141365E-3</v>
      </c>
      <c r="N214" s="21">
        <f t="shared" si="44"/>
        <v>1.0510603933396494E-4</v>
      </c>
      <c r="O214" s="51">
        <f t="shared" si="45"/>
        <v>4403.1075797073954</v>
      </c>
      <c r="P214" s="52">
        <f t="shared" si="46"/>
        <v>0.25721129857761416</v>
      </c>
      <c r="Q214" s="52">
        <f t="shared" si="47"/>
        <v>7.6051060393339644E-3</v>
      </c>
      <c r="R214" s="13">
        <f t="shared" si="48"/>
        <v>-1.1904356659142698E-2</v>
      </c>
      <c r="S214" s="13">
        <f t="shared" si="49"/>
        <v>-0.14051000594794977</v>
      </c>
      <c r="T214" s="35">
        <f t="shared" si="50"/>
        <v>22737.241023030288</v>
      </c>
      <c r="U214" s="36">
        <f t="shared" si="54"/>
        <v>2284.8062433654559</v>
      </c>
      <c r="V214" s="36">
        <f t="shared" si="51"/>
        <v>99.502464332159434</v>
      </c>
      <c r="W214" s="36">
        <f t="shared" si="52"/>
        <v>2284.8062433654559</v>
      </c>
      <c r="X214" s="37">
        <f t="shared" si="53"/>
        <v>2384.3087076976153</v>
      </c>
    </row>
    <row r="215" spans="9:24" x14ac:dyDescent="0.25">
      <c r="I215" s="50">
        <f t="array" ref="I215:K215">TRANSPOSE(MMULT($E$20:$G$22, TRANSPOSE(Random!L214:N214)))</f>
        <v>-0.29660043471361769</v>
      </c>
      <c r="J215" s="50">
        <v>0.1192776856000284</v>
      </c>
      <c r="K215" s="50">
        <v>-0.10071376780719155</v>
      </c>
      <c r="L215" s="21">
        <f t="shared" si="42"/>
        <v>-1.802667374713028E-3</v>
      </c>
      <c r="M215" s="21">
        <f t="shared" si="43"/>
        <v>1.1373513981970324E-3</v>
      </c>
      <c r="N215" s="21">
        <f t="shared" si="44"/>
        <v>-1.8706775968908459E-6</v>
      </c>
      <c r="O215" s="51">
        <f t="shared" si="45"/>
        <v>4438.5742772782751</v>
      </c>
      <c r="P215" s="52">
        <f t="shared" si="46"/>
        <v>0.25653735139819706</v>
      </c>
      <c r="Q215" s="52">
        <f t="shared" si="47"/>
        <v>7.4981293224031086E-3</v>
      </c>
      <c r="R215" s="13">
        <f t="shared" si="48"/>
        <v>5.0064169942953783E-2</v>
      </c>
      <c r="S215" s="13">
        <f t="shared" si="49"/>
        <v>-7.8204505756144738E-2</v>
      </c>
      <c r="T215" s="35">
        <f t="shared" si="50"/>
        <v>22736.066407043152</v>
      </c>
      <c r="U215" s="36">
        <f t="shared" si="54"/>
        <v>421.19029245476122</v>
      </c>
      <c r="V215" s="36">
        <f t="shared" si="51"/>
        <v>98.327848345023085</v>
      </c>
      <c r="W215" s="36">
        <f t="shared" si="52"/>
        <v>421.19029245476122</v>
      </c>
      <c r="X215" s="37">
        <f t="shared" si="53"/>
        <v>519.51814079978431</v>
      </c>
    </row>
    <row r="216" spans="9:24" x14ac:dyDescent="0.25">
      <c r="I216" s="50">
        <f t="array" ref="I216:K216">TRANSPOSE(MMULT($E$20:$G$22, TRANSPOSE(Random!L215:N215)))</f>
        <v>0.40895081529027677</v>
      </c>
      <c r="J216" s="50">
        <v>-4.379238408500602E-2</v>
      </c>
      <c r="K216" s="50">
        <v>1.8132473289047619</v>
      </c>
      <c r="L216" s="21">
        <f t="shared" si="42"/>
        <v>4.8667299287495219E-3</v>
      </c>
      <c r="M216" s="21">
        <f t="shared" si="43"/>
        <v>-7.9282535852983455E-4</v>
      </c>
      <c r="N216" s="21">
        <f t="shared" si="44"/>
        <v>3.3485406749067227E-4</v>
      </c>
      <c r="O216" s="51">
        <f t="shared" si="45"/>
        <v>4468.2303526338783</v>
      </c>
      <c r="P216" s="52">
        <f t="shared" si="46"/>
        <v>0.2546071746414702</v>
      </c>
      <c r="Q216" s="52">
        <f t="shared" si="47"/>
        <v>7.8348540674906715E-3</v>
      </c>
      <c r="R216" s="13">
        <f t="shared" si="48"/>
        <v>0.10244598086821582</v>
      </c>
      <c r="S216" s="13">
        <f t="shared" si="49"/>
        <v>-2.4857606452519276E-2</v>
      </c>
      <c r="T216" s="35">
        <f t="shared" si="50"/>
        <v>22568.849814488523</v>
      </c>
      <c r="U216" s="36">
        <f t="shared" si="54"/>
        <v>-1137.1035115753184</v>
      </c>
      <c r="V216" s="36">
        <f t="shared" si="51"/>
        <v>-68.888744209605647</v>
      </c>
      <c r="W216" s="36">
        <f t="shared" si="52"/>
        <v>-1137.1035115753184</v>
      </c>
      <c r="X216" s="37">
        <f t="shared" si="53"/>
        <v>-1205.9922557849241</v>
      </c>
    </row>
    <row r="217" spans="9:24" x14ac:dyDescent="0.25">
      <c r="I217" s="50">
        <f t="array" ref="I217:K217">TRANSPOSE(MMULT($E$20:$G$22, TRANSPOSE(Random!L216:N216)))</f>
        <v>-1.6433837882109132</v>
      </c>
      <c r="J217" s="50">
        <v>2.0098695992511093</v>
      </c>
      <c r="K217" s="50">
        <v>1.3309775892138342</v>
      </c>
      <c r="L217" s="21">
        <f t="shared" si="42"/>
        <v>-1.6501926318822413E-2</v>
      </c>
      <c r="M217" s="21">
        <f t="shared" si="43"/>
        <v>3.1884771978459167E-2</v>
      </c>
      <c r="N217" s="21">
        <f t="shared" si="44"/>
        <v>2.2317342502758646E-4</v>
      </c>
      <c r="O217" s="51">
        <f t="shared" si="45"/>
        <v>4373.2126994499877</v>
      </c>
      <c r="P217" s="52">
        <f t="shared" si="46"/>
        <v>0.2872847719784592</v>
      </c>
      <c r="Q217" s="52">
        <f t="shared" si="47"/>
        <v>7.7231734250275859E-3</v>
      </c>
      <c r="R217" s="13">
        <f t="shared" si="48"/>
        <v>-4.3630846602176636E-2</v>
      </c>
      <c r="S217" s="13">
        <f t="shared" si="49"/>
        <v>-0.18727323259140624</v>
      </c>
      <c r="T217" s="35">
        <f t="shared" si="50"/>
        <v>25301.043254275352</v>
      </c>
      <c r="U217" s="36">
        <f t="shared" si="54"/>
        <v>3855.648174360831</v>
      </c>
      <c r="V217" s="36">
        <f t="shared" si="51"/>
        <v>2663.3046955772224</v>
      </c>
      <c r="W217" s="36">
        <f t="shared" si="52"/>
        <v>3855.648174360831</v>
      </c>
      <c r="X217" s="37">
        <f t="shared" si="53"/>
        <v>6518.9528699380535</v>
      </c>
    </row>
    <row r="218" spans="9:24" x14ac:dyDescent="0.25">
      <c r="I218" s="50">
        <f t="array" ref="I218:K218">TRANSPOSE(MMULT($E$20:$G$22, TRANSPOSE(Random!L217:N217)))</f>
        <v>-1.0209210126931245</v>
      </c>
      <c r="J218" s="50">
        <v>1.0451388417499401</v>
      </c>
      <c r="K218" s="50">
        <v>-0.51477042401334883</v>
      </c>
      <c r="L218" s="21">
        <f t="shared" si="42"/>
        <v>-9.0608856649125671E-3</v>
      </c>
      <c r="M218" s="21">
        <f t="shared" si="43"/>
        <v>1.3079034777272583E-2</v>
      </c>
      <c r="N218" s="21">
        <f t="shared" si="44"/>
        <v>-6.1003835100675039E-5</v>
      </c>
      <c r="O218" s="51">
        <f t="shared" si="45"/>
        <v>4406.2999564112561</v>
      </c>
      <c r="P218" s="52">
        <f t="shared" si="46"/>
        <v>0.26847903477727258</v>
      </c>
      <c r="Q218" s="52">
        <f t="shared" si="47"/>
        <v>7.4389961648993249E-3</v>
      </c>
      <c r="R218" s="13">
        <f t="shared" si="48"/>
        <v>-7.9940764461907299E-4</v>
      </c>
      <c r="S218" s="13">
        <f t="shared" si="49"/>
        <v>-0.13503892503325537</v>
      </c>
      <c r="T218" s="35">
        <f t="shared" si="50"/>
        <v>23737.554613525594</v>
      </c>
      <c r="U218" s="36">
        <f t="shared" si="54"/>
        <v>2117.0611598334799</v>
      </c>
      <c r="V218" s="36">
        <f t="shared" si="51"/>
        <v>1099.8160548274645</v>
      </c>
      <c r="W218" s="36">
        <f t="shared" si="52"/>
        <v>2117.0611598334799</v>
      </c>
      <c r="X218" s="37">
        <f t="shared" si="53"/>
        <v>3216.8772146609444</v>
      </c>
    </row>
    <row r="219" spans="9:24" x14ac:dyDescent="0.25">
      <c r="I219" s="50">
        <f t="array" ref="I219:K219">TRANSPOSE(MMULT($E$20:$G$22, TRANSPOSE(Random!L218:N218)))</f>
        <v>3.0278032027075779</v>
      </c>
      <c r="J219" s="50">
        <v>-2.4092123117294544</v>
      </c>
      <c r="K219" s="50">
        <v>0.68590738572590015</v>
      </c>
      <c r="L219" s="21">
        <f t="shared" si="42"/>
        <v>4.6027329521937659E-2</v>
      </c>
      <c r="M219" s="21">
        <f t="shared" si="43"/>
        <v>-4.4864928667753254E-2</v>
      </c>
      <c r="N219" s="21">
        <f t="shared" si="44"/>
        <v>1.1115753676556671E-4</v>
      </c>
      <c r="O219" s="51">
        <f t="shared" si="45"/>
        <v>4651.2546631789528</v>
      </c>
      <c r="P219" s="52">
        <f t="shared" si="46"/>
        <v>0.21053507133224675</v>
      </c>
      <c r="Q219" s="52">
        <f t="shared" si="47"/>
        <v>7.6111575367655664E-3</v>
      </c>
      <c r="R219" s="13">
        <f t="shared" si="48"/>
        <v>0.48037516075832493</v>
      </c>
      <c r="S219" s="13">
        <f t="shared" si="49"/>
        <v>0.37510762509220152</v>
      </c>
      <c r="T219" s="35">
        <f t="shared" si="50"/>
        <v>17042.820804569237</v>
      </c>
      <c r="U219" s="36">
        <f t="shared" si="54"/>
        <v>-10754.210485083982</v>
      </c>
      <c r="V219" s="36">
        <f t="shared" si="51"/>
        <v>-5594.9177541288918</v>
      </c>
      <c r="W219" s="36">
        <f t="shared" si="52"/>
        <v>-10754.210485083982</v>
      </c>
      <c r="X219" s="37">
        <f t="shared" si="53"/>
        <v>-16349.128239212874</v>
      </c>
    </row>
    <row r="220" spans="9:24" x14ac:dyDescent="0.25">
      <c r="I220" s="50">
        <f t="array" ref="I220:K220">TRANSPOSE(MMULT($E$20:$G$22, TRANSPOSE(Random!L219:N219)))</f>
        <v>-0.51055536865263196</v>
      </c>
      <c r="J220" s="50">
        <v>0.42832626755008574</v>
      </c>
      <c r="K220" s="50">
        <v>-0.11401602474041883</v>
      </c>
      <c r="L220" s="21">
        <f t="shared" si="42"/>
        <v>-3.8583899627917216E-3</v>
      </c>
      <c r="M220" s="21">
        <f t="shared" si="43"/>
        <v>4.8561520251181236E-3</v>
      </c>
      <c r="N220" s="21">
        <f t="shared" si="44"/>
        <v>-3.7322769638764777E-6</v>
      </c>
      <c r="O220" s="51">
        <f t="shared" si="45"/>
        <v>4429.4333217753501</v>
      </c>
      <c r="P220" s="52">
        <f t="shared" si="46"/>
        <v>0.26025615202511815</v>
      </c>
      <c r="Q220" s="52">
        <f t="shared" si="47"/>
        <v>7.4962677230361232E-3</v>
      </c>
      <c r="R220" s="13">
        <f t="shared" si="48"/>
        <v>3.5348807139190169E-2</v>
      </c>
      <c r="S220" s="13">
        <f t="shared" si="49"/>
        <v>-9.4779268873368905E-2</v>
      </c>
      <c r="T220" s="35">
        <f t="shared" si="50"/>
        <v>23057.209597859674</v>
      </c>
      <c r="U220" s="36">
        <f t="shared" si="54"/>
        <v>901.50652285007527</v>
      </c>
      <c r="V220" s="36">
        <f t="shared" si="51"/>
        <v>419.47103916154447</v>
      </c>
      <c r="W220" s="36">
        <f t="shared" si="52"/>
        <v>901.50652285007527</v>
      </c>
      <c r="X220" s="37">
        <f t="shared" si="53"/>
        <v>1320.9775620116197</v>
      </c>
    </row>
    <row r="221" spans="9:24" x14ac:dyDescent="0.25">
      <c r="I221" s="50">
        <f t="array" ref="I221:K221">TRANSPOSE(MMULT($E$20:$G$22, TRANSPOSE(Random!L220:N220)))</f>
        <v>1.8240631487520509</v>
      </c>
      <c r="J221" s="50">
        <v>-1.7188674624445028</v>
      </c>
      <c r="K221" s="50">
        <v>1.1812346397632358</v>
      </c>
      <c r="L221" s="21">
        <f t="shared" si="42"/>
        <v>2.1012876158549073E-2</v>
      </c>
      <c r="M221" s="21">
        <f t="shared" si="43"/>
        <v>-2.5522514992004589E-2</v>
      </c>
      <c r="N221" s="21">
        <f t="shared" si="44"/>
        <v>1.9432122665143025E-4</v>
      </c>
      <c r="O221" s="51">
        <f t="shared" si="45"/>
        <v>4540.0256449978433</v>
      </c>
      <c r="P221" s="52">
        <f t="shared" si="46"/>
        <v>0.22987748500799543</v>
      </c>
      <c r="Q221" s="52">
        <f t="shared" si="47"/>
        <v>7.6943212266514299E-3</v>
      </c>
      <c r="R221" s="13">
        <f t="shared" si="48"/>
        <v>0.23881580219765314</v>
      </c>
      <c r="S221" s="13">
        <f t="shared" si="49"/>
        <v>0.12387705969365542</v>
      </c>
      <c r="T221" s="35">
        <f t="shared" si="50"/>
        <v>20058.026964047123</v>
      </c>
      <c r="U221" s="36">
        <f t="shared" si="54"/>
        <v>-4909.6242483139504</v>
      </c>
      <c r="V221" s="36">
        <f t="shared" si="51"/>
        <v>-2579.7115946510057</v>
      </c>
      <c r="W221" s="36">
        <f t="shared" si="52"/>
        <v>-4909.6242483139504</v>
      </c>
      <c r="X221" s="37">
        <f t="shared" si="53"/>
        <v>-7489.3358429649561</v>
      </c>
    </row>
    <row r="222" spans="9:24" x14ac:dyDescent="0.25">
      <c r="I222" s="50">
        <f t="array" ref="I222:K222">TRANSPOSE(MMULT($E$20:$G$22, TRANSPOSE(Random!L221:N221)))</f>
        <v>0.45692447264102465</v>
      </c>
      <c r="J222" s="50">
        <v>0.16572784721542277</v>
      </c>
      <c r="K222" s="50">
        <v>0.21286412494983978</v>
      </c>
      <c r="L222" s="21">
        <f t="shared" si="42"/>
        <v>5.3289518847645743E-3</v>
      </c>
      <c r="M222" s="21">
        <f t="shared" si="43"/>
        <v>1.6890815295940455E-3</v>
      </c>
      <c r="N222" s="21">
        <f t="shared" si="44"/>
        <v>4.2011617028016295E-5</v>
      </c>
      <c r="O222" s="51">
        <f t="shared" si="45"/>
        <v>4470.2856641612752</v>
      </c>
      <c r="P222" s="52">
        <f t="shared" si="46"/>
        <v>0.25708908152959409</v>
      </c>
      <c r="Q222" s="52">
        <f t="shared" si="47"/>
        <v>7.5420116170280159E-3</v>
      </c>
      <c r="R222" s="13">
        <f t="shared" si="48"/>
        <v>0.10569998202123228</v>
      </c>
      <c r="S222" s="13">
        <f t="shared" si="49"/>
        <v>-2.2844558743564766E-2</v>
      </c>
      <c r="T222" s="35">
        <f t="shared" si="50"/>
        <v>22770.020759117731</v>
      </c>
      <c r="U222" s="36">
        <f t="shared" si="54"/>
        <v>-1245.1009178433451</v>
      </c>
      <c r="V222" s="36">
        <f t="shared" si="51"/>
        <v>132.2822004196023</v>
      </c>
      <c r="W222" s="36">
        <f t="shared" si="52"/>
        <v>-1245.1009178433451</v>
      </c>
      <c r="X222" s="37">
        <f t="shared" si="53"/>
        <v>-1112.8187174237428</v>
      </c>
    </row>
    <row r="223" spans="9:24" x14ac:dyDescent="0.25">
      <c r="I223" s="50">
        <f t="array" ref="I223:K223">TRANSPOSE(MMULT($E$20:$G$22, TRANSPOSE(Random!L222:N222)))</f>
        <v>-0.75872129041066627</v>
      </c>
      <c r="J223" s="50">
        <v>6.9548089104561783E-2</v>
      </c>
      <c r="K223" s="50">
        <v>0.87307416429701012</v>
      </c>
      <c r="L223" s="21">
        <f t="shared" si="42"/>
        <v>-6.3208454434641936E-3</v>
      </c>
      <c r="M223" s="21">
        <f t="shared" si="43"/>
        <v>5.4805871265576494E-4</v>
      </c>
      <c r="N223" s="21">
        <f t="shared" si="44"/>
        <v>1.4079356018427145E-4</v>
      </c>
      <c r="O223" s="51">
        <f t="shared" si="45"/>
        <v>4418.4837918595467</v>
      </c>
      <c r="P223" s="52">
        <f t="shared" si="46"/>
        <v>0.2559480587126558</v>
      </c>
      <c r="Q223" s="52">
        <f t="shared" si="47"/>
        <v>7.6407935601842713E-3</v>
      </c>
      <c r="R223" s="13">
        <f t="shared" si="48"/>
        <v>1.4713672197028729E-2</v>
      </c>
      <c r="S223" s="13">
        <f t="shared" si="49"/>
        <v>-0.11326035715929918</v>
      </c>
      <c r="T223" s="35">
        <f t="shared" si="50"/>
        <v>22665.884836981764</v>
      </c>
      <c r="U223" s="36">
        <f t="shared" si="54"/>
        <v>1476.8552303322067</v>
      </c>
      <c r="V223" s="36">
        <f t="shared" si="51"/>
        <v>28.146278283635183</v>
      </c>
      <c r="W223" s="36">
        <f t="shared" si="52"/>
        <v>1476.8552303322067</v>
      </c>
      <c r="X223" s="37">
        <f t="shared" si="53"/>
        <v>1505.0015086158419</v>
      </c>
    </row>
    <row r="224" spans="9:24" x14ac:dyDescent="0.25">
      <c r="I224" s="50">
        <f t="array" ref="I224:K224">TRANSPOSE(MMULT($E$20:$G$22, TRANSPOSE(Random!L223:N223)))</f>
        <v>-1.1047582866507251</v>
      </c>
      <c r="J224" s="50">
        <v>1.4515370538785382</v>
      </c>
      <c r="K224" s="50">
        <v>-0.55483707449377495</v>
      </c>
      <c r="L224" s="21">
        <f t="shared" si="42"/>
        <v>-9.9762701506312008E-3</v>
      </c>
      <c r="M224" s="21">
        <f t="shared" si="43"/>
        <v>1.9711536814815252E-2</v>
      </c>
      <c r="N224" s="21">
        <f t="shared" si="44"/>
        <v>-6.6938462453829342E-5</v>
      </c>
      <c r="O224" s="51">
        <f t="shared" si="45"/>
        <v>4402.229616910905</v>
      </c>
      <c r="P224" s="52">
        <f t="shared" si="46"/>
        <v>0.27511153681481526</v>
      </c>
      <c r="Q224" s="52">
        <f t="shared" si="47"/>
        <v>7.4330615375461703E-3</v>
      </c>
      <c r="R224" s="13">
        <f t="shared" si="48"/>
        <v>-4.2332394143006734E-3</v>
      </c>
      <c r="S224" s="13">
        <f t="shared" si="49"/>
        <v>-0.14178900782170831</v>
      </c>
      <c r="T224" s="35">
        <f t="shared" si="50"/>
        <v>24314.14510745915</v>
      </c>
      <c r="U224" s="36">
        <f t="shared" si="54"/>
        <v>2330.9392521852278</v>
      </c>
      <c r="V224" s="36">
        <f t="shared" si="51"/>
        <v>1676.4065487610205</v>
      </c>
      <c r="W224" s="36">
        <f t="shared" si="52"/>
        <v>2330.9392521852278</v>
      </c>
      <c r="X224" s="37">
        <f t="shared" si="53"/>
        <v>4007.3458009462483</v>
      </c>
    </row>
    <row r="225" spans="9:24" x14ac:dyDescent="0.25">
      <c r="I225" s="50">
        <f t="array" ref="I225:K225">TRANSPOSE(MMULT($E$20:$G$22, TRANSPOSE(Random!L224:N224)))</f>
        <v>0.16980861757225713</v>
      </c>
      <c r="J225" s="50">
        <v>0.65260344156067185</v>
      </c>
      <c r="K225" s="50">
        <v>-0.50633984792041342</v>
      </c>
      <c r="L225" s="21">
        <f t="shared" si="42"/>
        <v>2.5928897746613452E-3</v>
      </c>
      <c r="M225" s="21">
        <f t="shared" si="43"/>
        <v>7.6765842927525949E-3</v>
      </c>
      <c r="N225" s="21">
        <f t="shared" si="44"/>
        <v>-5.9761650872455229E-5</v>
      </c>
      <c r="O225" s="51">
        <f t="shared" si="45"/>
        <v>4458.1195177431118</v>
      </c>
      <c r="P225" s="52">
        <f t="shared" si="46"/>
        <v>0.2630765842927526</v>
      </c>
      <c r="Q225" s="52">
        <f t="shared" si="47"/>
        <v>7.4402383491275446E-3</v>
      </c>
      <c r="R225" s="13">
        <f t="shared" si="48"/>
        <v>8.5342105252579542E-2</v>
      </c>
      <c r="S225" s="13">
        <f t="shared" si="49"/>
        <v>-4.6196186893796759E-2</v>
      </c>
      <c r="T225" s="35">
        <f t="shared" si="50"/>
        <v>23309.538330915937</v>
      </c>
      <c r="U225" s="36">
        <f t="shared" si="54"/>
        <v>-605.82446757075377</v>
      </c>
      <c r="V225" s="36">
        <f t="shared" si="51"/>
        <v>671.79977221780791</v>
      </c>
      <c r="W225" s="36">
        <f t="shared" si="52"/>
        <v>-605.82446757075377</v>
      </c>
      <c r="X225" s="37">
        <f t="shared" si="53"/>
        <v>65.975304647054145</v>
      </c>
    </row>
    <row r="226" spans="9:24" x14ac:dyDescent="0.25">
      <c r="I226" s="50">
        <f t="array" ref="I226:K226">TRANSPOSE(MMULT($E$20:$G$22, TRANSPOSE(Random!L225:N225)))</f>
        <v>-4.617962795011487E-2</v>
      </c>
      <c r="J226" s="50">
        <v>6.5257245986033996E-2</v>
      </c>
      <c r="K226" s="50">
        <v>0.33429870459007688</v>
      </c>
      <c r="L226" s="21">
        <f t="shared" si="42"/>
        <v>5.6129730212357344E-4</v>
      </c>
      <c r="M226" s="21">
        <f t="shared" si="43"/>
        <v>4.9726069810663361E-4</v>
      </c>
      <c r="N226" s="21">
        <f t="shared" si="44"/>
        <v>5.9234751165311717E-5</v>
      </c>
      <c r="O226" s="51">
        <f t="shared" si="45"/>
        <v>4449.0858589706504</v>
      </c>
      <c r="P226" s="52">
        <f t="shared" si="46"/>
        <v>0.25589726069810664</v>
      </c>
      <c r="Q226" s="52">
        <f t="shared" si="47"/>
        <v>7.5592347511653111E-3</v>
      </c>
      <c r="R226" s="13">
        <f t="shared" si="48"/>
        <v>6.8475719526686255E-2</v>
      </c>
      <c r="S226" s="13">
        <f t="shared" si="49"/>
        <v>-5.9472910822367067E-2</v>
      </c>
      <c r="T226" s="35">
        <f t="shared" si="50"/>
        <v>22684.66068491216</v>
      </c>
      <c r="U226" s="36">
        <f t="shared" si="54"/>
        <v>-131.14619932210189</v>
      </c>
      <c r="V226" s="36">
        <f t="shared" si="51"/>
        <v>46.922126214030868</v>
      </c>
      <c r="W226" s="36">
        <f t="shared" si="52"/>
        <v>-131.14619932210189</v>
      </c>
      <c r="X226" s="37">
        <f t="shared" si="53"/>
        <v>-84.224073108071025</v>
      </c>
    </row>
    <row r="227" spans="9:24" x14ac:dyDescent="0.25">
      <c r="I227" s="50">
        <f t="array" ref="I227:K227">TRANSPOSE(MMULT($E$20:$G$22, TRANSPOSE(Random!L226:N226)))</f>
        <v>-0.68063040840459632</v>
      </c>
      <c r="J227" s="50">
        <v>0.94752453156839134</v>
      </c>
      <c r="K227" s="50">
        <v>-3.604649570362356E-2</v>
      </c>
      <c r="L227" s="21">
        <f t="shared" si="42"/>
        <v>-5.5345485152289778E-3</v>
      </c>
      <c r="M227" s="21">
        <f t="shared" si="43"/>
        <v>1.1663472909590395E-2</v>
      </c>
      <c r="N227" s="21">
        <f t="shared" si="44"/>
        <v>7.1670376582868708E-6</v>
      </c>
      <c r="O227" s="51">
        <f t="shared" si="45"/>
        <v>4421.9801319176686</v>
      </c>
      <c r="P227" s="52">
        <f t="shared" si="46"/>
        <v>0.26706347290959043</v>
      </c>
      <c r="Q227" s="52">
        <f t="shared" si="47"/>
        <v>7.5071670376582866E-3</v>
      </c>
      <c r="R227" s="13">
        <f t="shared" si="48"/>
        <v>2.521672596081765E-2</v>
      </c>
      <c r="S227" s="13">
        <f t="shared" si="49"/>
        <v>-0.10831501049397757</v>
      </c>
      <c r="T227" s="35">
        <f t="shared" si="50"/>
        <v>23650.017177790414</v>
      </c>
      <c r="U227" s="36">
        <f t="shared" si="54"/>
        <v>1293.1382352806686</v>
      </c>
      <c r="V227" s="36">
        <f t="shared" si="51"/>
        <v>1012.2786190922852</v>
      </c>
      <c r="W227" s="36">
        <f t="shared" si="52"/>
        <v>1293.1382352806686</v>
      </c>
      <c r="X227" s="37">
        <f t="shared" si="53"/>
        <v>2305.4168543729538</v>
      </c>
    </row>
    <row r="228" spans="9:24" x14ac:dyDescent="0.25">
      <c r="I228" s="50">
        <f t="array" ref="I228:K228">TRANSPOSE(MMULT($E$20:$G$22, TRANSPOSE(Random!L227:N227)))</f>
        <v>0.53530376622568354</v>
      </c>
      <c r="J228" s="50">
        <v>-0.99047675856753226</v>
      </c>
      <c r="K228" s="50">
        <v>0.97064353517204593</v>
      </c>
      <c r="L228" s="21">
        <f t="shared" si="42"/>
        <v>6.0901011740454904E-3</v>
      </c>
      <c r="M228" s="21">
        <f t="shared" si="43"/>
        <v>-1.2829083764599103E-2</v>
      </c>
      <c r="N228" s="21">
        <f t="shared" si="44"/>
        <v>1.5701709196073353E-4</v>
      </c>
      <c r="O228" s="51">
        <f t="shared" si="45"/>
        <v>4473.6701829794993</v>
      </c>
      <c r="P228" s="52">
        <f t="shared" si="46"/>
        <v>0.24257091623540092</v>
      </c>
      <c r="Q228" s="52">
        <f t="shared" si="47"/>
        <v>7.6570170919607336E-3</v>
      </c>
      <c r="R228" s="13">
        <f t="shared" si="48"/>
        <v>0.11102705234110452</v>
      </c>
      <c r="S228" s="13">
        <f t="shared" si="49"/>
        <v>-1.0258405776595939E-2</v>
      </c>
      <c r="T228" s="35">
        <f t="shared" si="50"/>
        <v>21483.458927921994</v>
      </c>
      <c r="U228" s="36">
        <f t="shared" si="54"/>
        <v>-1422.9422080619843</v>
      </c>
      <c r="V228" s="36">
        <f t="shared" si="51"/>
        <v>-1154.2796307761346</v>
      </c>
      <c r="W228" s="36">
        <f t="shared" si="52"/>
        <v>-1422.9422080619843</v>
      </c>
      <c r="X228" s="37">
        <f t="shared" si="53"/>
        <v>-2577.2218388381189</v>
      </c>
    </row>
    <row r="229" spans="9:24" x14ac:dyDescent="0.25">
      <c r="I229" s="50">
        <f t="array" ref="I229:K229">TRANSPOSE(MMULT($E$20:$G$22, TRANSPOSE(Random!L228:N228)))</f>
        <v>-1.4426244487386377</v>
      </c>
      <c r="J229" s="50">
        <v>0.76740874974516715</v>
      </c>
      <c r="K229" s="50">
        <v>-2.3927987545904767E-3</v>
      </c>
      <c r="L229" s="21">
        <f t="shared" si="42"/>
        <v>-1.3918537703327686E-2</v>
      </c>
      <c r="M229" s="21">
        <f t="shared" si="43"/>
        <v>9.1836015535951641E-3</v>
      </c>
      <c r="N229" s="21">
        <f t="shared" si="44"/>
        <v>1.1865937311952032E-5</v>
      </c>
      <c r="O229" s="51">
        <f t="shared" si="45"/>
        <v>4384.6999694337601</v>
      </c>
      <c r="P229" s="52">
        <f t="shared" si="46"/>
        <v>0.26458360155359517</v>
      </c>
      <c r="Q229" s="52">
        <f t="shared" si="47"/>
        <v>7.5118659373119515E-3</v>
      </c>
      <c r="R229" s="13">
        <f t="shared" si="48"/>
        <v>-3.9781619408788146E-2</v>
      </c>
      <c r="S229" s="13">
        <f t="shared" si="49"/>
        <v>-0.17207342018558575</v>
      </c>
      <c r="T229" s="35">
        <f t="shared" si="50"/>
        <v>23320.137416581452</v>
      </c>
      <c r="U229" s="36">
        <f t="shared" si="54"/>
        <v>3252.0436371356482</v>
      </c>
      <c r="V229" s="36">
        <f t="shared" si="51"/>
        <v>682.39885788332322</v>
      </c>
      <c r="W229" s="36">
        <f t="shared" si="52"/>
        <v>3252.0436371356482</v>
      </c>
      <c r="X229" s="37">
        <f t="shared" si="53"/>
        <v>3934.4424950189714</v>
      </c>
    </row>
    <row r="230" spans="9:24" x14ac:dyDescent="0.25">
      <c r="I230" s="50">
        <f t="array" ref="I230:K230">TRANSPOSE(MMULT($E$20:$G$22, TRANSPOSE(Random!L229:N229)))</f>
        <v>0.27033263941457392</v>
      </c>
      <c r="J230" s="50">
        <v>3.2433615112520908E-2</v>
      </c>
      <c r="K230" s="50">
        <v>-3.9676016889181445E-2</v>
      </c>
      <c r="L230" s="21">
        <f t="shared" si="42"/>
        <v>3.5436934755596655E-3</v>
      </c>
      <c r="M230" s="21">
        <f t="shared" si="43"/>
        <v>1.0883815838239779E-4</v>
      </c>
      <c r="N230" s="21">
        <f t="shared" si="44"/>
        <v>6.660163503715036E-6</v>
      </c>
      <c r="O230" s="51">
        <f t="shared" si="45"/>
        <v>4462.3473519714889</v>
      </c>
      <c r="P230" s="52">
        <f t="shared" si="46"/>
        <v>0.25550883815838243</v>
      </c>
      <c r="Q230" s="52">
        <f t="shared" si="47"/>
        <v>7.506660163503715E-3</v>
      </c>
      <c r="R230" s="13">
        <f t="shared" si="48"/>
        <v>9.157953447307686E-2</v>
      </c>
      <c r="S230" s="13">
        <f t="shared" si="49"/>
        <v>-3.6174884606114358E-2</v>
      </c>
      <c r="T230" s="35">
        <f t="shared" si="50"/>
        <v>22639.055441524171</v>
      </c>
      <c r="U230" s="36">
        <f t="shared" si="54"/>
        <v>-827.97820179039263</v>
      </c>
      <c r="V230" s="36">
        <f t="shared" si="51"/>
        <v>1.3168828260422742</v>
      </c>
      <c r="W230" s="36">
        <f t="shared" si="52"/>
        <v>-827.97820179039263</v>
      </c>
      <c r="X230" s="37">
        <f t="shared" si="53"/>
        <v>-826.66131896435036</v>
      </c>
    </row>
    <row r="231" spans="9:24" x14ac:dyDescent="0.25">
      <c r="I231" s="50">
        <f t="array" ref="I231:K231">TRANSPOSE(MMULT($E$20:$G$22, TRANSPOSE(Random!L230:N230)))</f>
        <v>-0.46314311543239406</v>
      </c>
      <c r="J231" s="50">
        <v>0.29855570081854332</v>
      </c>
      <c r="K231" s="50">
        <v>0.43718891399157755</v>
      </c>
      <c r="L231" s="21">
        <f t="shared" si="42"/>
        <v>-3.3985447965830754E-3</v>
      </c>
      <c r="M231" s="21">
        <f t="shared" si="43"/>
        <v>3.2782464895888975E-3</v>
      </c>
      <c r="N231" s="21">
        <f t="shared" si="44"/>
        <v>7.4051640083588373E-5</v>
      </c>
      <c r="O231" s="51">
        <f t="shared" si="45"/>
        <v>4431.4780646929621</v>
      </c>
      <c r="P231" s="52">
        <f t="shared" si="46"/>
        <v>0.25867824648958893</v>
      </c>
      <c r="Q231" s="52">
        <f t="shared" si="47"/>
        <v>7.5740516400835877E-3</v>
      </c>
      <c r="R231" s="13">
        <f t="shared" si="48"/>
        <v>3.8491712469348689E-2</v>
      </c>
      <c r="S231" s="13">
        <f t="shared" si="49"/>
        <v>-9.084741077544578E-2</v>
      </c>
      <c r="T231" s="35">
        <f t="shared" si="50"/>
        <v>22923.882534490804</v>
      </c>
      <c r="U231" s="36">
        <f t="shared" si="54"/>
        <v>794.06444964441471</v>
      </c>
      <c r="V231" s="36">
        <f t="shared" si="51"/>
        <v>286.14397579267461</v>
      </c>
      <c r="W231" s="36">
        <f t="shared" si="52"/>
        <v>794.06444964441471</v>
      </c>
      <c r="X231" s="37">
        <f t="shared" si="53"/>
        <v>1080.2084254370893</v>
      </c>
    </row>
    <row r="232" spans="9:24" x14ac:dyDescent="0.25">
      <c r="I232" s="50">
        <f t="array" ref="I232:K232">TRANSPOSE(MMULT($E$20:$G$22, TRANSPOSE(Random!L231:N231)))</f>
        <v>1.6308913753125547</v>
      </c>
      <c r="J232" s="50">
        <v>-1.9621125221189402</v>
      </c>
      <c r="K232" s="50">
        <v>0.71620756154594845</v>
      </c>
      <c r="L232" s="21">
        <f t="shared" si="42"/>
        <v>1.8325444317261474E-2</v>
      </c>
      <c r="M232" s="21">
        <f t="shared" si="43"/>
        <v>-3.1197181591602521E-2</v>
      </c>
      <c r="N232" s="21">
        <f t="shared" si="44"/>
        <v>1.1583915079825221E-4</v>
      </c>
      <c r="O232" s="51">
        <f t="shared" si="45"/>
        <v>4528.0757374466921</v>
      </c>
      <c r="P232" s="52">
        <f t="shared" si="46"/>
        <v>0.22420281840839751</v>
      </c>
      <c r="Q232" s="52">
        <f t="shared" si="47"/>
        <v>7.6158391507982516E-3</v>
      </c>
      <c r="R232" s="13">
        <f t="shared" si="48"/>
        <v>0.21830126732294836</v>
      </c>
      <c r="S232" s="13">
        <f t="shared" si="49"/>
        <v>0.1061998581187496</v>
      </c>
      <c r="T232" s="35">
        <f t="shared" si="50"/>
        <v>19622.980660117992</v>
      </c>
      <c r="U232" s="36">
        <f t="shared" si="54"/>
        <v>-4281.7101810476743</v>
      </c>
      <c r="V232" s="36">
        <f t="shared" si="51"/>
        <v>-3014.7578985801374</v>
      </c>
      <c r="W232" s="36">
        <f t="shared" si="52"/>
        <v>-4281.7101810476743</v>
      </c>
      <c r="X232" s="37">
        <f t="shared" si="53"/>
        <v>-7296.4680796278117</v>
      </c>
    </row>
    <row r="233" spans="9:24" x14ac:dyDescent="0.25">
      <c r="I233" s="50">
        <f t="array" ref="I233:K233">TRANSPOSE(MMULT($E$20:$G$22, TRANSPOSE(Random!L232:N232)))</f>
        <v>-0.6279890655580842</v>
      </c>
      <c r="J233" s="50">
        <v>-0.28527659582358555</v>
      </c>
      <c r="K233" s="50">
        <v>-1.1986882977498159</v>
      </c>
      <c r="L233" s="21">
        <f t="shared" si="42"/>
        <v>-5.0108179908338116E-3</v>
      </c>
      <c r="M233" s="21">
        <f t="shared" si="43"/>
        <v>-3.6679894696641504E-3</v>
      </c>
      <c r="N233" s="21">
        <f t="shared" si="44"/>
        <v>-1.7317484687825649E-4</v>
      </c>
      <c r="O233" s="51">
        <f t="shared" si="45"/>
        <v>4424.3089468301387</v>
      </c>
      <c r="P233" s="52">
        <f t="shared" si="46"/>
        <v>0.25173201053033589</v>
      </c>
      <c r="Q233" s="52">
        <f t="shared" si="47"/>
        <v>7.3268251531217431E-3</v>
      </c>
      <c r="R233" s="13">
        <f t="shared" si="48"/>
        <v>2.2678225846026887E-2</v>
      </c>
      <c r="S233" s="13">
        <f t="shared" si="49"/>
        <v>-0.10318777941914106</v>
      </c>
      <c r="T233" s="35">
        <f t="shared" si="50"/>
        <v>22286.17127897562</v>
      </c>
      <c r="U233" s="36">
        <f t="shared" si="54"/>
        <v>1170.7694523139216</v>
      </c>
      <c r="V233" s="36">
        <f t="shared" si="51"/>
        <v>-351.56727972250883</v>
      </c>
      <c r="W233" s="36">
        <f t="shared" si="52"/>
        <v>1170.7694523139216</v>
      </c>
      <c r="X233" s="37">
        <f t="shared" si="53"/>
        <v>819.20217259141282</v>
      </c>
    </row>
    <row r="234" spans="9:24" x14ac:dyDescent="0.25">
      <c r="I234" s="50">
        <f t="array" ref="I234:K234">TRANSPOSE(MMULT($E$20:$G$22, TRANSPOSE(Random!L233:N233)))</f>
        <v>1.0033133817994007</v>
      </c>
      <c r="J234" s="50">
        <v>-1.3280961496030406</v>
      </c>
      <c r="K234" s="50">
        <v>-0.34216266499281539</v>
      </c>
      <c r="L234" s="21">
        <f t="shared" si="42"/>
        <v>1.0861820057637264E-2</v>
      </c>
      <c r="M234" s="21">
        <f t="shared" si="43"/>
        <v>-1.8099119990017915E-2</v>
      </c>
      <c r="N234" s="21">
        <f t="shared" si="44"/>
        <v>-3.5958974335517036E-5</v>
      </c>
      <c r="O234" s="51">
        <f t="shared" si="45"/>
        <v>4494.8880604500901</v>
      </c>
      <c r="P234" s="52">
        <f t="shared" si="46"/>
        <v>0.23730088000998209</v>
      </c>
      <c r="Q234" s="52">
        <f t="shared" si="47"/>
        <v>7.4640410256644829E-3</v>
      </c>
      <c r="R234" s="13">
        <f t="shared" si="48"/>
        <v>0.15030056280239773</v>
      </c>
      <c r="S234" s="13">
        <f t="shared" si="49"/>
        <v>3.1650122797406685E-2</v>
      </c>
      <c r="T234" s="35">
        <f t="shared" si="50"/>
        <v>20946.632758945452</v>
      </c>
      <c r="U234" s="36">
        <f t="shared" si="54"/>
        <v>-2537.8465438727289</v>
      </c>
      <c r="V234" s="36">
        <f t="shared" si="51"/>
        <v>-1691.1057997526768</v>
      </c>
      <c r="W234" s="36">
        <f t="shared" si="52"/>
        <v>-2537.8465438727289</v>
      </c>
      <c r="X234" s="37">
        <f t="shared" si="53"/>
        <v>-4228.9523436254058</v>
      </c>
    </row>
    <row r="235" spans="9:24" x14ac:dyDescent="0.25">
      <c r="I235" s="50">
        <f t="array" ref="I235:K235">TRANSPOSE(MMULT($E$20:$G$22, TRANSPOSE(Random!L234:N234)))</f>
        <v>-0.27892584652233987</v>
      </c>
      <c r="J235" s="50">
        <v>1.3335546283489454</v>
      </c>
      <c r="K235" s="50">
        <v>0.63697326686213729</v>
      </c>
      <c r="L235" s="21">
        <f t="shared" si="42"/>
        <v>-1.6347413005759126E-3</v>
      </c>
      <c r="M235" s="21">
        <f t="shared" si="43"/>
        <v>1.7642076202271921E-2</v>
      </c>
      <c r="N235" s="21">
        <f t="shared" si="44"/>
        <v>1.036799171633621E-4</v>
      </c>
      <c r="O235" s="51">
        <f t="shared" si="45"/>
        <v>4439.3209756802726</v>
      </c>
      <c r="P235" s="52">
        <f t="shared" si="46"/>
        <v>0.27304207620227194</v>
      </c>
      <c r="Q235" s="52">
        <f t="shared" si="47"/>
        <v>7.6036799171633621E-3</v>
      </c>
      <c r="R235" s="13">
        <f t="shared" si="48"/>
        <v>5.646630043602776E-2</v>
      </c>
      <c r="S235" s="13">
        <f t="shared" si="49"/>
        <v>-8.0054737665108205E-2</v>
      </c>
      <c r="T235" s="35">
        <f t="shared" si="50"/>
        <v>24202.834616783868</v>
      </c>
      <c r="U235" s="36">
        <f t="shared" si="54"/>
        <v>381.95463907314115</v>
      </c>
      <c r="V235" s="36">
        <f t="shared" si="51"/>
        <v>1565.0960580857391</v>
      </c>
      <c r="W235" s="36">
        <f t="shared" si="52"/>
        <v>381.95463907314115</v>
      </c>
      <c r="X235" s="37">
        <f t="shared" si="53"/>
        <v>1947.0506971588802</v>
      </c>
    </row>
    <row r="236" spans="9:24" x14ac:dyDescent="0.25">
      <c r="I236" s="50">
        <f t="array" ref="I236:K236">TRANSPOSE(MMULT($E$20:$G$22, TRANSPOSE(Random!L235:N235)))</f>
        <v>-0.35129854448667874</v>
      </c>
      <c r="J236" s="50">
        <v>-0.77925165206485958</v>
      </c>
      <c r="K236" s="50">
        <v>0.99350877868857679</v>
      </c>
      <c r="L236" s="21">
        <f t="shared" si="42"/>
        <v>-2.3239089884593087E-3</v>
      </c>
      <c r="M236" s="21">
        <f t="shared" si="43"/>
        <v>-9.8916385631310656E-3</v>
      </c>
      <c r="N236" s="21">
        <f t="shared" si="44"/>
        <v>1.6090792121342562E-4</v>
      </c>
      <c r="O236" s="51">
        <f t="shared" si="45"/>
        <v>4436.2565295310069</v>
      </c>
      <c r="P236" s="52">
        <f t="shared" si="46"/>
        <v>0.24550836143686894</v>
      </c>
      <c r="Q236" s="52">
        <f t="shared" si="47"/>
        <v>7.6609079212134256E-3</v>
      </c>
      <c r="R236" s="13">
        <f t="shared" si="48"/>
        <v>4.2751358330887175E-2</v>
      </c>
      <c r="S236" s="13">
        <f t="shared" si="49"/>
        <v>-8.0002822387547301E-2</v>
      </c>
      <c r="T236" s="35">
        <f t="shared" si="50"/>
        <v>21766.705247880327</v>
      </c>
      <c r="U236" s="36">
        <f t="shared" si="54"/>
        <v>542.9775455071358</v>
      </c>
      <c r="V236" s="36">
        <f t="shared" si="51"/>
        <v>-871.03331081780198</v>
      </c>
      <c r="W236" s="36">
        <f t="shared" si="52"/>
        <v>542.9775455071358</v>
      </c>
      <c r="X236" s="37">
        <f t="shared" si="53"/>
        <v>-328.05576531066617</v>
      </c>
    </row>
    <row r="237" spans="9:24" x14ac:dyDescent="0.25">
      <c r="I237" s="50">
        <f t="array" ref="I237:K237">TRANSPOSE(MMULT($E$20:$G$22, TRANSPOSE(Random!L236:N236)))</f>
        <v>0.1731874462406256</v>
      </c>
      <c r="J237" s="50">
        <v>-1.2050695588553881</v>
      </c>
      <c r="K237" s="50">
        <v>0.6309232564411299</v>
      </c>
      <c r="L237" s="21">
        <f t="shared" si="42"/>
        <v>2.6247635268774514E-3</v>
      </c>
      <c r="M237" s="21">
        <f t="shared" si="43"/>
        <v>-1.6080652362732616E-2</v>
      </c>
      <c r="N237" s="21">
        <f t="shared" si="44"/>
        <v>1.0276219796395876E-4</v>
      </c>
      <c r="O237" s="51">
        <f t="shared" si="45"/>
        <v>4458.2612472509782</v>
      </c>
      <c r="P237" s="52">
        <f t="shared" si="46"/>
        <v>0.23931934763726739</v>
      </c>
      <c r="Q237" s="52">
        <f t="shared" si="47"/>
        <v>7.6027621979639585E-3</v>
      </c>
      <c r="R237" s="13">
        <f t="shared" si="48"/>
        <v>8.195103543791335E-2</v>
      </c>
      <c r="S237" s="13">
        <f t="shared" si="49"/>
        <v>-3.7708638380720347E-2</v>
      </c>
      <c r="T237" s="35">
        <f t="shared" si="50"/>
        <v>21214.520482655553</v>
      </c>
      <c r="U237" s="36">
        <f t="shared" si="54"/>
        <v>-613.27171779883793</v>
      </c>
      <c r="V237" s="36">
        <f t="shared" si="51"/>
        <v>-1423.2180760425763</v>
      </c>
      <c r="W237" s="36">
        <f t="shared" si="52"/>
        <v>-613.27171779883793</v>
      </c>
      <c r="X237" s="37">
        <f t="shared" si="53"/>
        <v>-2036.4897938414142</v>
      </c>
    </row>
    <row r="238" spans="9:24" x14ac:dyDescent="0.25">
      <c r="I238" s="50">
        <f t="array" ref="I238:K238">TRANSPOSE(MMULT($E$20:$G$22, TRANSPOSE(Random!L237:N237)))</f>
        <v>7.889530421121517E-2</v>
      </c>
      <c r="J238" s="50">
        <v>-0.47299705408242104</v>
      </c>
      <c r="K238" s="50">
        <v>0.25163094594406776</v>
      </c>
      <c r="L238" s="21">
        <f t="shared" si="42"/>
        <v>1.7367899700112706E-3</v>
      </c>
      <c r="M238" s="21">
        <f t="shared" si="43"/>
        <v>-5.9567919210630343E-3</v>
      </c>
      <c r="N238" s="21">
        <f t="shared" si="44"/>
        <v>4.7484898597713805E-5</v>
      </c>
      <c r="O238" s="51">
        <f t="shared" si="45"/>
        <v>4454.3127929127531</v>
      </c>
      <c r="P238" s="52">
        <f t="shared" si="46"/>
        <v>0.249443208078937</v>
      </c>
      <c r="Q238" s="52">
        <f t="shared" si="47"/>
        <v>7.5474848985977137E-3</v>
      </c>
      <c r="R238" s="13">
        <f t="shared" si="48"/>
        <v>7.636923890965544E-2</v>
      </c>
      <c r="S238" s="13">
        <f t="shared" si="49"/>
        <v>-4.8352365129813057E-2</v>
      </c>
      <c r="T238" s="35">
        <f t="shared" si="50"/>
        <v>22110.813167420885</v>
      </c>
      <c r="U238" s="36">
        <f t="shared" si="54"/>
        <v>-405.79814427389647</v>
      </c>
      <c r="V238" s="36">
        <f t="shared" si="51"/>
        <v>-526.92539127724376</v>
      </c>
      <c r="W238" s="36">
        <f t="shared" si="52"/>
        <v>-405.79814427389647</v>
      </c>
      <c r="X238" s="37">
        <f t="shared" si="53"/>
        <v>-932.72353555114023</v>
      </c>
    </row>
    <row r="239" spans="9:24" x14ac:dyDescent="0.25">
      <c r="I239" s="50">
        <f t="array" ref="I239:K239">TRANSPOSE(MMULT($E$20:$G$22, TRANSPOSE(Random!L238:N238)))</f>
        <v>-0.37127432986827658</v>
      </c>
      <c r="J239" s="50">
        <v>0.54249463143963328</v>
      </c>
      <c r="K239" s="50">
        <v>0.48613995143210881</v>
      </c>
      <c r="L239" s="21">
        <f t="shared" si="42"/>
        <v>-2.5149128407932261E-3</v>
      </c>
      <c r="M239" s="21">
        <f t="shared" si="43"/>
        <v>6.2742623876376295E-3</v>
      </c>
      <c r="N239" s="21">
        <f t="shared" si="44"/>
        <v>8.1194155989468056E-5</v>
      </c>
      <c r="O239" s="51">
        <f t="shared" si="45"/>
        <v>4435.4072137112571</v>
      </c>
      <c r="P239" s="52">
        <f t="shared" si="46"/>
        <v>0.26167426238763764</v>
      </c>
      <c r="Q239" s="52">
        <f t="shared" si="47"/>
        <v>7.5811941559894682E-3</v>
      </c>
      <c r="R239" s="13">
        <f t="shared" si="48"/>
        <v>4.6327792324674891E-2</v>
      </c>
      <c r="S239" s="13">
        <f t="shared" si="49"/>
        <v>-8.4509338869143927E-2</v>
      </c>
      <c r="T239" s="35">
        <f t="shared" si="50"/>
        <v>23193.072207692741</v>
      </c>
      <c r="U239" s="36">
        <f t="shared" si="54"/>
        <v>587.60528413104475</v>
      </c>
      <c r="V239" s="36">
        <f t="shared" si="51"/>
        <v>555.3336489946123</v>
      </c>
      <c r="W239" s="36">
        <f t="shared" si="52"/>
        <v>587.60528413104475</v>
      </c>
      <c r="X239" s="37">
        <f t="shared" si="53"/>
        <v>1142.9389331256571</v>
      </c>
    </row>
    <row r="240" spans="9:24" x14ac:dyDescent="0.25">
      <c r="I240" s="50">
        <f t="array" ref="I240:K240">TRANSPOSE(MMULT($E$20:$G$22, TRANSPOSE(Random!L239:N239)))</f>
        <v>-3.3385184888418229E-3</v>
      </c>
      <c r="J240" s="50">
        <v>-0.46383758098116279</v>
      </c>
      <c r="K240" s="50">
        <v>-1.3124962233621875</v>
      </c>
      <c r="L240" s="21">
        <f t="shared" si="42"/>
        <v>9.6388783755876331E-4</v>
      </c>
      <c r="M240" s="21">
        <f t="shared" si="43"/>
        <v>-5.8434273559082768E-3</v>
      </c>
      <c r="N240" s="21">
        <f t="shared" si="44"/>
        <v>-1.9509205772653084E-4</v>
      </c>
      <c r="O240" s="51">
        <f t="shared" si="45"/>
        <v>4450.8760140196109</v>
      </c>
      <c r="P240" s="52">
        <f t="shared" si="46"/>
        <v>0.24955657264409173</v>
      </c>
      <c r="Q240" s="52">
        <f t="shared" si="47"/>
        <v>7.3049079422734687E-3</v>
      </c>
      <c r="R240" s="13">
        <f t="shared" si="48"/>
        <v>6.9719349469345659E-2</v>
      </c>
      <c r="S240" s="13">
        <f t="shared" si="49"/>
        <v>-5.5058936852700205E-2</v>
      </c>
      <c r="T240" s="35">
        <f t="shared" si="50"/>
        <v>22109.516364322961</v>
      </c>
      <c r="U240" s="36">
        <f t="shared" si="54"/>
        <v>-225.2108214138425</v>
      </c>
      <c r="V240" s="36">
        <f t="shared" si="51"/>
        <v>-528.22219437516833</v>
      </c>
      <c r="W240" s="36">
        <f t="shared" si="52"/>
        <v>-225.2108214138425</v>
      </c>
      <c r="X240" s="37">
        <f t="shared" si="53"/>
        <v>-753.43301578901082</v>
      </c>
    </row>
    <row r="241" spans="9:24" x14ac:dyDescent="0.25">
      <c r="I241" s="50">
        <f t="array" ref="I241:K241">TRANSPOSE(MMULT($E$20:$G$22, TRANSPOSE(Random!L240:N240)))</f>
        <v>0.87313313186299224</v>
      </c>
      <c r="J241" s="50">
        <v>0.56216475701923252</v>
      </c>
      <c r="K241" s="50">
        <v>-0.19687740460695635</v>
      </c>
      <c r="L241" s="21">
        <f t="shared" si="42"/>
        <v>9.4863139378029392E-3</v>
      </c>
      <c r="M241" s="21">
        <f t="shared" si="43"/>
        <v>6.5220533217923843E-3</v>
      </c>
      <c r="N241" s="21">
        <f t="shared" si="44"/>
        <v>-1.5360174226176362E-5</v>
      </c>
      <c r="O241" s="51">
        <f t="shared" si="45"/>
        <v>4488.7717486926958</v>
      </c>
      <c r="P241" s="52">
        <f t="shared" si="46"/>
        <v>0.26192205332179241</v>
      </c>
      <c r="Q241" s="52">
        <f t="shared" si="47"/>
        <v>7.484639825773823E-3</v>
      </c>
      <c r="R241" s="13">
        <f t="shared" si="48"/>
        <v>0.13754593315634922</v>
      </c>
      <c r="S241" s="13">
        <f t="shared" si="49"/>
        <v>6.5849064954530134E-3</v>
      </c>
      <c r="T241" s="35">
        <f t="shared" si="50"/>
        <v>23154.03759475689</v>
      </c>
      <c r="U241" s="36">
        <f t="shared" si="54"/>
        <v>-2216.461782039667</v>
      </c>
      <c r="V241" s="36">
        <f t="shared" si="51"/>
        <v>516.29903605876098</v>
      </c>
      <c r="W241" s="36">
        <f t="shared" si="52"/>
        <v>-2216.461782039667</v>
      </c>
      <c r="X241" s="37">
        <f t="shared" si="53"/>
        <v>-1700.162745980906</v>
      </c>
    </row>
    <row r="242" spans="9:24" x14ac:dyDescent="0.25">
      <c r="I242" s="50">
        <f t="array" ref="I242:K242">TRANSPOSE(MMULT($E$20:$G$22, TRANSPOSE(Random!L241:N241)))</f>
        <v>-1.387514475603407</v>
      </c>
      <c r="J242" s="50">
        <v>0.7168457627854441</v>
      </c>
      <c r="K242" s="50">
        <v>1.0801289964923435</v>
      </c>
      <c r="L242" s="21">
        <f t="shared" si="42"/>
        <v>-1.3243875719253177E-2</v>
      </c>
      <c r="M242" s="21">
        <f t="shared" si="43"/>
        <v>8.513643113963399E-3</v>
      </c>
      <c r="N242" s="21">
        <f t="shared" si="44"/>
        <v>1.7598403246518938E-4</v>
      </c>
      <c r="O242" s="51">
        <f t="shared" si="45"/>
        <v>4387.6999146655262</v>
      </c>
      <c r="P242" s="52">
        <f t="shared" si="46"/>
        <v>0.26391364311396343</v>
      </c>
      <c r="Q242" s="52">
        <f t="shared" si="47"/>
        <v>7.6759840324651888E-3</v>
      </c>
      <c r="R242" s="13">
        <f t="shared" si="48"/>
        <v>-3.4723938493296795E-2</v>
      </c>
      <c r="S242" s="13">
        <f t="shared" si="49"/>
        <v>-0.16668076005027851</v>
      </c>
      <c r="T242" s="35">
        <f t="shared" si="50"/>
        <v>23281.6334103464</v>
      </c>
      <c r="U242" s="36">
        <f t="shared" si="54"/>
        <v>3094.409964741877</v>
      </c>
      <c r="V242" s="36">
        <f t="shared" si="51"/>
        <v>643.89485164827056</v>
      </c>
      <c r="W242" s="36">
        <f t="shared" si="52"/>
        <v>3094.409964741877</v>
      </c>
      <c r="X242" s="37">
        <f t="shared" si="53"/>
        <v>3738.3048163901476</v>
      </c>
    </row>
    <row r="243" spans="9:24" x14ac:dyDescent="0.25">
      <c r="I243" s="50">
        <f t="array" ref="I243:K243">TRANSPOSE(MMULT($E$20:$G$22, TRANSPOSE(Random!L242:N242)))</f>
        <v>-0.83816945794234987</v>
      </c>
      <c r="J243" s="50">
        <v>1.4764488927526269</v>
      </c>
      <c r="K243" s="50">
        <v>2.2348308229288545</v>
      </c>
      <c r="L243" s="21">
        <f t="shared" si="42"/>
        <v>-7.1336184503977369E-3</v>
      </c>
      <c r="M243" s="21">
        <f t="shared" si="43"/>
        <v>2.016638378518849E-2</v>
      </c>
      <c r="N243" s="21">
        <f t="shared" si="44"/>
        <v>4.6845578056017531E-4</v>
      </c>
      <c r="O243" s="51">
        <f t="shared" si="45"/>
        <v>4414.8697235346463</v>
      </c>
      <c r="P243" s="52">
        <f t="shared" si="46"/>
        <v>0.2755663837851885</v>
      </c>
      <c r="Q243" s="52">
        <f t="shared" si="47"/>
        <v>7.9684557805601748E-3</v>
      </c>
      <c r="R243" s="13">
        <f t="shared" si="48"/>
        <v>1.778180292900533E-2</v>
      </c>
      <c r="S243" s="13">
        <f t="shared" si="49"/>
        <v>-0.12000138896358892</v>
      </c>
      <c r="T243" s="35">
        <f t="shared" si="50"/>
        <v>24414.214043000062</v>
      </c>
      <c r="U243" s="36">
        <f t="shared" si="54"/>
        <v>1666.7583179964859</v>
      </c>
      <c r="V243" s="36">
        <f t="shared" si="51"/>
        <v>1776.4754843019327</v>
      </c>
      <c r="W243" s="36">
        <f t="shared" si="52"/>
        <v>1666.7583179964859</v>
      </c>
      <c r="X243" s="37">
        <f t="shared" si="53"/>
        <v>3443.2338022984186</v>
      </c>
    </row>
    <row r="244" spans="9:24" x14ac:dyDescent="0.25">
      <c r="I244" s="50">
        <f t="array" ref="I244:K244">TRANSPOSE(MMULT($E$20:$G$22, TRANSPOSE(Random!L243:N243)))</f>
        <v>0.97736912025886313</v>
      </c>
      <c r="J244" s="50">
        <v>-1.2265580675992762</v>
      </c>
      <c r="K244" s="50">
        <v>-0.99955627059107077</v>
      </c>
      <c r="L244" s="21">
        <f t="shared" si="42"/>
        <v>1.0584081744902891E-2</v>
      </c>
      <c r="M244" s="21">
        <f t="shared" si="43"/>
        <v>-1.6424280028598245E-2</v>
      </c>
      <c r="N244" s="21">
        <f t="shared" si="44"/>
        <v>-1.375429631110516E-4</v>
      </c>
      <c r="O244" s="51">
        <f t="shared" si="45"/>
        <v>4493.6530720460687</v>
      </c>
      <c r="P244" s="52">
        <f t="shared" si="46"/>
        <v>0.23897571997140177</v>
      </c>
      <c r="Q244" s="52">
        <f t="shared" si="47"/>
        <v>7.3624570368889478E-3</v>
      </c>
      <c r="R244" s="13">
        <f t="shared" si="48"/>
        <v>0.14756939377376005</v>
      </c>
      <c r="S244" s="13">
        <f t="shared" si="49"/>
        <v>2.8081533788059165E-2</v>
      </c>
      <c r="T244" s="35">
        <f t="shared" si="50"/>
        <v>21094.479480921611</v>
      </c>
      <c r="U244" s="36">
        <f t="shared" si="54"/>
        <v>-2472.9534400159318</v>
      </c>
      <c r="V244" s="36">
        <f t="shared" si="51"/>
        <v>-1543.2590777765181</v>
      </c>
      <c r="W244" s="36">
        <f t="shared" si="52"/>
        <v>-2472.9534400159318</v>
      </c>
      <c r="X244" s="37">
        <f t="shared" si="53"/>
        <v>-4016.2125177924499</v>
      </c>
    </row>
    <row r="245" spans="9:24" x14ac:dyDescent="0.25">
      <c r="I245" s="50">
        <f t="array" ref="I245:K245">TRANSPOSE(MMULT($E$20:$G$22, TRANSPOSE(Random!L244:N244)))</f>
        <v>0.54417030060613081</v>
      </c>
      <c r="J245" s="50">
        <v>-1.8564569318735735E-2</v>
      </c>
      <c r="K245" s="50">
        <v>1.5638331025583205</v>
      </c>
      <c r="L245" s="21">
        <f t="shared" si="42"/>
        <v>6.1767191352215438E-3</v>
      </c>
      <c r="M245" s="21">
        <f t="shared" si="43"/>
        <v>-4.9437863715622466E-4</v>
      </c>
      <c r="N245" s="21">
        <f t="shared" si="44"/>
        <v>2.7295730919930082E-4</v>
      </c>
      <c r="O245" s="51">
        <f t="shared" si="45"/>
        <v>4474.0553375394848</v>
      </c>
      <c r="P245" s="52">
        <f t="shared" si="46"/>
        <v>0.25490562136284378</v>
      </c>
      <c r="Q245" s="52">
        <f t="shared" si="47"/>
        <v>7.7729573091993003E-3</v>
      </c>
      <c r="R245" s="13">
        <f t="shared" si="48"/>
        <v>0.11257554949532815</v>
      </c>
      <c r="S245" s="13">
        <f t="shared" si="49"/>
        <v>-1.487726118609374E-2</v>
      </c>
      <c r="T245" s="35">
        <f t="shared" si="50"/>
        <v>22582.064163825773</v>
      </c>
      <c r="U245" s="36">
        <f t="shared" si="54"/>
        <v>-1443.1803534410719</v>
      </c>
      <c r="V245" s="36">
        <f t="shared" si="51"/>
        <v>-55.674394872356061</v>
      </c>
      <c r="W245" s="36">
        <f t="shared" si="52"/>
        <v>-1443.1803534410719</v>
      </c>
      <c r="X245" s="37">
        <f t="shared" si="53"/>
        <v>-1498.854748313428</v>
      </c>
    </row>
    <row r="246" spans="9:24" x14ac:dyDescent="0.25">
      <c r="I246" s="50">
        <f t="array" ref="I246:K246">TRANSPOSE(MMULT($E$20:$G$22, TRANSPOSE(Random!L245:N245)))</f>
        <v>0.16491765596330044</v>
      </c>
      <c r="J246" s="50">
        <v>-1.1559948788903431</v>
      </c>
      <c r="K246" s="50">
        <v>-0.28345151679548608</v>
      </c>
      <c r="L246" s="21">
        <f t="shared" si="42"/>
        <v>2.546760146583235E-3</v>
      </c>
      <c r="M246" s="21">
        <f t="shared" si="43"/>
        <v>-1.5309070328823818E-2</v>
      </c>
      <c r="N246" s="21">
        <f t="shared" si="44"/>
        <v>-2.7593876983544668E-5</v>
      </c>
      <c r="O246" s="51">
        <f t="shared" si="45"/>
        <v>4457.9143982001951</v>
      </c>
      <c r="P246" s="52">
        <f t="shared" si="46"/>
        <v>0.24009092967117621</v>
      </c>
      <c r="Q246" s="52">
        <f t="shared" si="47"/>
        <v>7.4724061230164547E-3</v>
      </c>
      <c r="R246" s="13">
        <f t="shared" si="48"/>
        <v>8.1153261445093897E-2</v>
      </c>
      <c r="S246" s="13">
        <f t="shared" si="49"/>
        <v>-3.8892203390494207E-2</v>
      </c>
      <c r="T246" s="35">
        <f t="shared" si="50"/>
        <v>21276.247050488244</v>
      </c>
      <c r="U246" s="36">
        <f t="shared" si="54"/>
        <v>-595.04635519479052</v>
      </c>
      <c r="V246" s="36">
        <f t="shared" si="51"/>
        <v>-1361.4915082098851</v>
      </c>
      <c r="W246" s="36">
        <f t="shared" si="52"/>
        <v>-595.04635519479052</v>
      </c>
      <c r="X246" s="37">
        <f t="shared" si="53"/>
        <v>-1956.5378634046756</v>
      </c>
    </row>
    <row r="247" spans="9:24" x14ac:dyDescent="0.25">
      <c r="I247" s="50">
        <f t="array" ref="I247:K247">TRANSPOSE(MMULT($E$20:$G$22, TRANSPOSE(Random!L246:N246)))</f>
        <v>0.33551960667074038</v>
      </c>
      <c r="J247" s="50">
        <v>-0.26100148442748644</v>
      </c>
      <c r="K247" s="50">
        <v>1.5942497110600027</v>
      </c>
      <c r="L247" s="21">
        <f t="shared" si="42"/>
        <v>4.1638037295569407E-3</v>
      </c>
      <c r="M247" s="21">
        <f t="shared" si="43"/>
        <v>-3.3763988680554241E-3</v>
      </c>
      <c r="N247" s="21">
        <f t="shared" si="44"/>
        <v>2.7998127763229731E-4</v>
      </c>
      <c r="O247" s="51">
        <f t="shared" si="45"/>
        <v>4465.1047280258108</v>
      </c>
      <c r="P247" s="52">
        <f t="shared" si="46"/>
        <v>0.25202360113194461</v>
      </c>
      <c r="Q247" s="52">
        <f t="shared" si="47"/>
        <v>7.7799812776322974E-3</v>
      </c>
      <c r="R247" s="13">
        <f t="shared" si="48"/>
        <v>9.6535731515680914E-2</v>
      </c>
      <c r="S247" s="13">
        <f t="shared" si="49"/>
        <v>-2.947606905029139E-2</v>
      </c>
      <c r="T247" s="35">
        <f t="shared" si="50"/>
        <v>22341.523592007707</v>
      </c>
      <c r="U247" s="36">
        <f t="shared" si="54"/>
        <v>-972.86595141026191</v>
      </c>
      <c r="V247" s="36">
        <f t="shared" si="51"/>
        <v>-296.21496669042244</v>
      </c>
      <c r="W247" s="36">
        <f t="shared" si="52"/>
        <v>-972.86595141026191</v>
      </c>
      <c r="X247" s="37">
        <f t="shared" si="53"/>
        <v>-1269.0809181006844</v>
      </c>
    </row>
    <row r="248" spans="9:24" x14ac:dyDescent="0.25">
      <c r="I248" s="50">
        <f t="array" ref="I248:K248">TRANSPOSE(MMULT($E$20:$G$22, TRANSPOSE(Random!L247:N247)))</f>
        <v>-0.72411589168865342</v>
      </c>
      <c r="J248" s="50">
        <v>0.47375520561193607</v>
      </c>
      <c r="K248" s="50">
        <v>0.34908076224464873</v>
      </c>
      <c r="L248" s="21">
        <f t="shared" si="42"/>
        <v>-5.9709510545264792E-3</v>
      </c>
      <c r="M248" s="21">
        <f t="shared" si="43"/>
        <v>5.4165844099928352E-3</v>
      </c>
      <c r="N248" s="21">
        <f t="shared" si="44"/>
        <v>6.1349012095298394E-5</v>
      </c>
      <c r="O248" s="51">
        <f t="shared" si="45"/>
        <v>4420.0396287504527</v>
      </c>
      <c r="P248" s="52">
        <f t="shared" si="46"/>
        <v>0.26081658440999284</v>
      </c>
      <c r="Q248" s="52">
        <f t="shared" si="47"/>
        <v>7.561349012095298E-3</v>
      </c>
      <c r="R248" s="13">
        <f t="shared" si="48"/>
        <v>1.9397923911124215E-2</v>
      </c>
      <c r="S248" s="13">
        <f t="shared" si="49"/>
        <v>-0.1110103682938722</v>
      </c>
      <c r="T248" s="35">
        <f t="shared" si="50"/>
        <v>23096.075369873211</v>
      </c>
      <c r="U248" s="36">
        <f t="shared" si="54"/>
        <v>1395.1029769369343</v>
      </c>
      <c r="V248" s="36">
        <f t="shared" si="51"/>
        <v>458.3368111750824</v>
      </c>
      <c r="W248" s="36">
        <f t="shared" si="52"/>
        <v>1395.1029769369343</v>
      </c>
      <c r="X248" s="37">
        <f t="shared" si="53"/>
        <v>1853.4397881120167</v>
      </c>
    </row>
    <row r="249" spans="9:24" x14ac:dyDescent="0.25">
      <c r="I249" s="50">
        <f t="array" ref="I249:K249">TRANSPOSE(MMULT($E$20:$G$22, TRANSPOSE(Random!L248:N248)))</f>
        <v>0.75596031127862673</v>
      </c>
      <c r="J249" s="50">
        <v>0.18243783245763079</v>
      </c>
      <c r="K249" s="50">
        <v>-1.3565020331087656</v>
      </c>
      <c r="L249" s="21">
        <f t="shared" si="42"/>
        <v>8.2833563939248081E-3</v>
      </c>
      <c r="M249" s="21">
        <f t="shared" si="43"/>
        <v>1.8879661415517825E-3</v>
      </c>
      <c r="N249" s="21">
        <f t="shared" si="44"/>
        <v>-2.039176021001558E-4</v>
      </c>
      <c r="O249" s="51">
        <f t="shared" si="45"/>
        <v>4483.4226897076624</v>
      </c>
      <c r="P249" s="52">
        <f t="shared" si="46"/>
        <v>0.2572879661415518</v>
      </c>
      <c r="Q249" s="52">
        <f t="shared" si="47"/>
        <v>7.2960823978998439E-3</v>
      </c>
      <c r="R249" s="13">
        <f t="shared" si="48"/>
        <v>0.12805025991835145</v>
      </c>
      <c r="S249" s="13">
        <f t="shared" si="49"/>
        <v>-5.9372315242445239E-4</v>
      </c>
      <c r="T249" s="35">
        <f t="shared" si="50"/>
        <v>22747.324246049538</v>
      </c>
      <c r="U249" s="36">
        <f t="shared" si="54"/>
        <v>-1935.3927136002167</v>
      </c>
      <c r="V249" s="36">
        <f t="shared" si="51"/>
        <v>109.58568735140943</v>
      </c>
      <c r="W249" s="36">
        <f t="shared" si="52"/>
        <v>-1935.3927136002167</v>
      </c>
      <c r="X249" s="37">
        <f t="shared" si="53"/>
        <v>-1825.8070262488072</v>
      </c>
    </row>
    <row r="250" spans="9:24" x14ac:dyDescent="0.25">
      <c r="I250" s="50">
        <f t="array" ref="I250:K250">TRANSPOSE(MMULT($E$20:$G$22, TRANSPOSE(Random!L249:N249)))</f>
        <v>5.9967914406474629E-2</v>
      </c>
      <c r="J250" s="50">
        <v>0.14362789277649243</v>
      </c>
      <c r="K250" s="50">
        <v>1.3294760521647253</v>
      </c>
      <c r="L250" s="21">
        <f t="shared" si="42"/>
        <v>1.5588264833544447E-3</v>
      </c>
      <c r="M250" s="21">
        <f t="shared" si="43"/>
        <v>1.426391304224022E-3</v>
      </c>
      <c r="N250" s="21">
        <f t="shared" si="44"/>
        <v>2.2287298455600223E-4</v>
      </c>
      <c r="O250" s="51">
        <f t="shared" si="45"/>
        <v>4453.5214622526191</v>
      </c>
      <c r="P250" s="52">
        <f t="shared" si="46"/>
        <v>0.25682639130422402</v>
      </c>
      <c r="Q250" s="52">
        <f t="shared" si="47"/>
        <v>7.7228729845560022E-3</v>
      </c>
      <c r="R250" s="13">
        <f t="shared" si="48"/>
        <v>7.6770190005520295E-2</v>
      </c>
      <c r="S250" s="13">
        <f t="shared" si="49"/>
        <v>-5.1643005646591716E-2</v>
      </c>
      <c r="T250" s="35">
        <f t="shared" si="50"/>
        <v>22774.078826091136</v>
      </c>
      <c r="U250" s="36">
        <f t="shared" si="54"/>
        <v>-364.21726582522388</v>
      </c>
      <c r="V250" s="36">
        <f t="shared" si="51"/>
        <v>136.3402673930068</v>
      </c>
      <c r="W250" s="36">
        <f t="shared" si="52"/>
        <v>-364.21726582522388</v>
      </c>
      <c r="X250" s="37">
        <f t="shared" si="53"/>
        <v>-227.87699843221708</v>
      </c>
    </row>
    <row r="251" spans="9:24" x14ac:dyDescent="0.25">
      <c r="I251" s="50">
        <f t="array" ref="I251:K251">TRANSPOSE(MMULT($E$20:$G$22, TRANSPOSE(Random!L250:N250)))</f>
        <v>-8.911135506973162E-3</v>
      </c>
      <c r="J251" s="50">
        <v>0.73768115706035464</v>
      </c>
      <c r="K251" s="50">
        <v>0.61568845109852899</v>
      </c>
      <c r="L251" s="21">
        <f t="shared" si="42"/>
        <v>9.1152539804098911E-4</v>
      </c>
      <c r="M251" s="21">
        <f t="shared" si="43"/>
        <v>8.7884669059231993E-3</v>
      </c>
      <c r="N251" s="21">
        <f t="shared" si="44"/>
        <v>1.004575862009488E-4</v>
      </c>
      <c r="O251" s="51">
        <f t="shared" si="45"/>
        <v>4450.6431797196747</v>
      </c>
      <c r="P251" s="52">
        <f t="shared" si="46"/>
        <v>0.26418846690592324</v>
      </c>
      <c r="Q251" s="52">
        <f t="shared" si="47"/>
        <v>7.6004575862009486E-3</v>
      </c>
      <c r="R251" s="13">
        <f t="shared" si="48"/>
        <v>7.3134667659823696E-2</v>
      </c>
      <c r="S251" s="13">
        <f t="shared" si="49"/>
        <v>-5.8959565793137922E-2</v>
      </c>
      <c r="T251" s="35">
        <f t="shared" si="50"/>
        <v>23420.337320654744</v>
      </c>
      <c r="U251" s="36">
        <f t="shared" si="54"/>
        <v>-212.97642280897708</v>
      </c>
      <c r="V251" s="36">
        <f t="shared" si="51"/>
        <v>782.59876195661491</v>
      </c>
      <c r="W251" s="36">
        <f t="shared" si="52"/>
        <v>-212.97642280897708</v>
      </c>
      <c r="X251" s="37">
        <f t="shared" si="53"/>
        <v>569.62233914763783</v>
      </c>
    </row>
    <row r="252" spans="9:24" x14ac:dyDescent="0.25">
      <c r="I252" s="50">
        <f t="array" ref="I252:K252">TRANSPOSE(MMULT($E$20:$G$22, TRANSPOSE(Random!L251:N251)))</f>
        <v>0.13043818393876316</v>
      </c>
      <c r="J252" s="50">
        <v>-0.42889394758465665</v>
      </c>
      <c r="K252" s="50">
        <v>0.42971971982457363</v>
      </c>
      <c r="L252" s="21">
        <f t="shared" si="42"/>
        <v>2.2218286984674006E-3</v>
      </c>
      <c r="M252" s="21">
        <f t="shared" si="43"/>
        <v>-5.4127264499836854E-3</v>
      </c>
      <c r="N252" s="21">
        <f t="shared" si="44"/>
        <v>7.2967512826182637E-5</v>
      </c>
      <c r="O252" s="51">
        <f t="shared" si="45"/>
        <v>4456.4695612723181</v>
      </c>
      <c r="P252" s="52">
        <f t="shared" si="46"/>
        <v>0.24998727355001632</v>
      </c>
      <c r="Q252" s="52">
        <f t="shared" si="47"/>
        <v>7.5729675128261825E-3</v>
      </c>
      <c r="R252" s="13">
        <f t="shared" si="48"/>
        <v>8.0398577412833086E-2</v>
      </c>
      <c r="S252" s="13">
        <f t="shared" si="49"/>
        <v>-4.4595059362175074E-2</v>
      </c>
      <c r="T252" s="35">
        <f t="shared" si="50"/>
        <v>22158.970692620278</v>
      </c>
      <c r="U252" s="36">
        <f t="shared" si="54"/>
        <v>-519.12665221496718</v>
      </c>
      <c r="V252" s="36">
        <f t="shared" si="51"/>
        <v>-478.76786607785107</v>
      </c>
      <c r="W252" s="36">
        <f t="shared" si="52"/>
        <v>-519.12665221496718</v>
      </c>
      <c r="X252" s="37">
        <f t="shared" si="53"/>
        <v>-997.89451829281825</v>
      </c>
    </row>
    <row r="253" spans="9:24" x14ac:dyDescent="0.25">
      <c r="I253" s="50">
        <f t="array" ref="I253:K253">TRANSPOSE(MMULT($E$20:$G$22, TRANSPOSE(Random!L252:N252)))</f>
        <v>-0.20382761560470283</v>
      </c>
      <c r="J253" s="50">
        <v>-8.344703331950612E-2</v>
      </c>
      <c r="K253" s="50">
        <v>0.79624437700606054</v>
      </c>
      <c r="L253" s="21">
        <f t="shared" si="42"/>
        <v>-9.2352813716571678E-4</v>
      </c>
      <c r="M253" s="21">
        <f t="shared" si="43"/>
        <v>-1.262249329328747E-3</v>
      </c>
      <c r="N253" s="21">
        <f t="shared" si="44"/>
        <v>1.284123369767365E-4</v>
      </c>
      <c r="O253" s="51">
        <f t="shared" si="45"/>
        <v>4442.4834490205603</v>
      </c>
      <c r="P253" s="52">
        <f t="shared" si="46"/>
        <v>0.25413775067067129</v>
      </c>
      <c r="Q253" s="52">
        <f t="shared" si="47"/>
        <v>7.6284123369767358E-3</v>
      </c>
      <c r="R253" s="13">
        <f t="shared" si="48"/>
        <v>5.6515789195174131E-2</v>
      </c>
      <c r="S253" s="13">
        <f t="shared" si="49"/>
        <v>-7.0553086140161508E-2</v>
      </c>
      <c r="T253" s="35">
        <f t="shared" si="50"/>
        <v>22532.189964185411</v>
      </c>
      <c r="U253" s="36">
        <f t="shared" si="54"/>
        <v>215.78084323235089</v>
      </c>
      <c r="V253" s="36">
        <f t="shared" si="51"/>
        <v>-105.54859451271841</v>
      </c>
      <c r="W253" s="36">
        <f t="shared" si="52"/>
        <v>215.78084323235089</v>
      </c>
      <c r="X253" s="37">
        <f t="shared" si="53"/>
        <v>110.23224871963248</v>
      </c>
    </row>
    <row r="254" spans="9:24" x14ac:dyDescent="0.25">
      <c r="I254" s="50">
        <f t="array" ref="I254:K254">TRANSPOSE(MMULT($E$20:$G$22, TRANSPOSE(Random!L253:N253)))</f>
        <v>-1.8610937793917051</v>
      </c>
      <c r="J254" s="50">
        <v>0.52796734396593825</v>
      </c>
      <c r="K254" s="50">
        <v>-1.6888124098137198</v>
      </c>
      <c r="L254" s="21">
        <f t="shared" si="42"/>
        <v>-1.9565111594509389E-2</v>
      </c>
      <c r="M254" s="21">
        <f t="shared" si="43"/>
        <v>6.0919577987730792E-3</v>
      </c>
      <c r="N254" s="21">
        <f t="shared" si="44"/>
        <v>-2.783027547570563E-4</v>
      </c>
      <c r="O254" s="51">
        <f t="shared" si="45"/>
        <v>4359.5919704349708</v>
      </c>
      <c r="P254" s="52">
        <f t="shared" si="46"/>
        <v>0.2614919577987731</v>
      </c>
      <c r="Q254" s="52">
        <f t="shared" si="47"/>
        <v>7.2216972452429432E-3</v>
      </c>
      <c r="R254" s="13">
        <f t="shared" si="48"/>
        <v>-8.6284582951649064E-2</v>
      </c>
      <c r="S254" s="13">
        <f t="shared" si="49"/>
        <v>-0.21703056185103561</v>
      </c>
      <c r="T254" s="35">
        <f t="shared" si="50"/>
        <v>22899.503326319063</v>
      </c>
      <c r="U254" s="36">
        <f t="shared" si="54"/>
        <v>4571.3564188255987</v>
      </c>
      <c r="V254" s="36">
        <f t="shared" si="51"/>
        <v>261.76476762093444</v>
      </c>
      <c r="W254" s="36">
        <f t="shared" si="52"/>
        <v>4571.3564188255987</v>
      </c>
      <c r="X254" s="37">
        <f t="shared" si="53"/>
        <v>4833.1211864465331</v>
      </c>
    </row>
    <row r="255" spans="9:24" x14ac:dyDescent="0.25">
      <c r="I255" s="50">
        <f t="array" ref="I255:K255">TRANSPOSE(MMULT($E$20:$G$22, TRANSPOSE(Random!L254:N254)))</f>
        <v>-2.6767326005406464</v>
      </c>
      <c r="J255" s="50">
        <v>2.0898947074523804</v>
      </c>
      <c r="K255" s="50">
        <v>0.65305298841325621</v>
      </c>
      <c r="L255" s="21">
        <f t="shared" si="42"/>
        <v>-3.4720714022055253E-2</v>
      </c>
      <c r="M255" s="21">
        <f t="shared" si="43"/>
        <v>3.4062429482925621E-2</v>
      </c>
      <c r="N255" s="21">
        <f t="shared" si="44"/>
        <v>1.0612614604862436E-4</v>
      </c>
      <c r="O255" s="51">
        <f t="shared" si="45"/>
        <v>4292.2012202366695</v>
      </c>
      <c r="P255" s="52">
        <f t="shared" si="46"/>
        <v>0.28946242948292566</v>
      </c>
      <c r="Q255" s="52">
        <f t="shared" si="47"/>
        <v>7.6061261460486241E-3</v>
      </c>
      <c r="R255" s="13">
        <f t="shared" si="48"/>
        <v>-0.17161267002522004</v>
      </c>
      <c r="S255" s="13">
        <f t="shared" si="49"/>
        <v>-0.31634388476668285</v>
      </c>
      <c r="T255" s="35">
        <f t="shared" si="50"/>
        <v>24905.458580062168</v>
      </c>
      <c r="U255" s="36">
        <f t="shared" si="54"/>
        <v>8112.4382114678447</v>
      </c>
      <c r="V255" s="36">
        <f t="shared" si="51"/>
        <v>2267.720021364039</v>
      </c>
      <c r="W255" s="36">
        <f t="shared" si="52"/>
        <v>8112.4382114678447</v>
      </c>
      <c r="X255" s="37">
        <f t="shared" si="53"/>
        <v>10380.158232831884</v>
      </c>
    </row>
    <row r="256" spans="9:24" x14ac:dyDescent="0.25">
      <c r="I256" s="50">
        <f t="array" ref="I256:K256">TRANSPOSE(MMULT($E$20:$G$22, TRANSPOSE(Random!L255:N255)))</f>
        <v>-0.42818305531716994</v>
      </c>
      <c r="J256" s="50">
        <v>-0.94005265576351671</v>
      </c>
      <c r="K256" s="50">
        <v>-3.2305173097365858E-3</v>
      </c>
      <c r="L256" s="21">
        <f t="shared" si="42"/>
        <v>-3.0612089289816452E-3</v>
      </c>
      <c r="M256" s="21">
        <f t="shared" si="43"/>
        <v>-1.2106962454739204E-2</v>
      </c>
      <c r="N256" s="21">
        <f t="shared" si="44"/>
        <v>1.1748981858339736E-5</v>
      </c>
      <c r="O256" s="51">
        <f t="shared" si="45"/>
        <v>4432.9780589884795</v>
      </c>
      <c r="P256" s="52">
        <f t="shared" si="46"/>
        <v>0.24329303754526083</v>
      </c>
      <c r="Q256" s="52">
        <f t="shared" si="47"/>
        <v>7.5117489818583398E-3</v>
      </c>
      <c r="R256" s="13">
        <f t="shared" si="48"/>
        <v>3.5644020402093773E-2</v>
      </c>
      <c r="S256" s="13">
        <f t="shared" si="49"/>
        <v>-8.600249837053664E-2</v>
      </c>
      <c r="T256" s="35">
        <f t="shared" si="50"/>
        <v>21559.757920050695</v>
      </c>
      <c r="U256" s="36">
        <f t="shared" si="54"/>
        <v>715.24647427993477</v>
      </c>
      <c r="V256" s="36">
        <f t="shared" si="51"/>
        <v>-1077.9806386474338</v>
      </c>
      <c r="W256" s="36">
        <f t="shared" si="52"/>
        <v>715.24647427993477</v>
      </c>
      <c r="X256" s="37">
        <f t="shared" si="53"/>
        <v>-362.73416436749903</v>
      </c>
    </row>
    <row r="257" spans="9:24" x14ac:dyDescent="0.25">
      <c r="I257" s="50">
        <f t="array" ref="I257:K257">TRANSPOSE(MMULT($E$20:$G$22, TRANSPOSE(Random!L256:N256)))</f>
        <v>-0.34146828962069781</v>
      </c>
      <c r="J257" s="50">
        <v>-1.0131578027225419E-3</v>
      </c>
      <c r="K257" s="50">
        <v>0.56032661787477755</v>
      </c>
      <c r="L257" s="21">
        <f t="shared" si="42"/>
        <v>-2.2300470070206134E-3</v>
      </c>
      <c r="M257" s="21">
        <f t="shared" si="43"/>
        <v>-2.8678317731397241E-4</v>
      </c>
      <c r="N257" s="21">
        <f t="shared" si="44"/>
        <v>9.2155721463637788E-5</v>
      </c>
      <c r="O257" s="51">
        <f t="shared" si="45"/>
        <v>4436.6738952790529</v>
      </c>
      <c r="P257" s="52">
        <f t="shared" si="46"/>
        <v>0.25511321682268606</v>
      </c>
      <c r="Q257" s="52">
        <f t="shared" si="47"/>
        <v>7.5921557214636377E-3</v>
      </c>
      <c r="R257" s="13">
        <f t="shared" si="48"/>
        <v>4.6456596126806859E-2</v>
      </c>
      <c r="S257" s="13">
        <f t="shared" si="49"/>
        <v>-8.1100012284536172E-2</v>
      </c>
      <c r="T257" s="35">
        <f t="shared" si="50"/>
        <v>22613.757212375778</v>
      </c>
      <c r="U257" s="36">
        <f t="shared" si="54"/>
        <v>521.04684660662315</v>
      </c>
      <c r="V257" s="36">
        <f t="shared" si="51"/>
        <v>-23.981346322350873</v>
      </c>
      <c r="W257" s="36">
        <f t="shared" si="52"/>
        <v>521.04684660662315</v>
      </c>
      <c r="X257" s="37">
        <f t="shared" si="53"/>
        <v>497.06550028427228</v>
      </c>
    </row>
    <row r="258" spans="9:24" x14ac:dyDescent="0.25">
      <c r="I258" s="50">
        <f t="array" ref="I258:K258">TRANSPOSE(MMULT($E$20:$G$22, TRANSPOSE(Random!L257:N257)))</f>
        <v>-2.1849327202940061</v>
      </c>
      <c r="J258" s="50">
        <v>1.5878659448951999</v>
      </c>
      <c r="K258" s="50">
        <v>0.92715620624881245</v>
      </c>
      <c r="L258" s="21">
        <f t="shared" si="42"/>
        <v>-2.4764381070385814E-2</v>
      </c>
      <c r="M258" s="21">
        <f t="shared" si="43"/>
        <v>2.2285143153697378E-2</v>
      </c>
      <c r="N258" s="21">
        <f t="shared" si="44"/>
        <v>1.4971259745584525E-4</v>
      </c>
      <c r="O258" s="51">
        <f t="shared" si="45"/>
        <v>4336.4729507762331</v>
      </c>
      <c r="P258" s="52">
        <f t="shared" si="46"/>
        <v>0.27768514315369741</v>
      </c>
      <c r="Q258" s="52">
        <f t="shared" si="47"/>
        <v>7.6497125974558447E-3</v>
      </c>
      <c r="R258" s="13">
        <f t="shared" si="48"/>
        <v>-0.11091784438691926</v>
      </c>
      <c r="S258" s="13">
        <f t="shared" si="49"/>
        <v>-0.24976041596376797</v>
      </c>
      <c r="T258" s="35">
        <f t="shared" si="50"/>
        <v>24220.332874065163</v>
      </c>
      <c r="U258" s="36">
        <f t="shared" si="54"/>
        <v>5786.157253308018</v>
      </c>
      <c r="V258" s="36">
        <f t="shared" si="51"/>
        <v>1582.5943153670341</v>
      </c>
      <c r="W258" s="36">
        <f t="shared" si="52"/>
        <v>5786.157253308018</v>
      </c>
      <c r="X258" s="37">
        <f t="shared" si="53"/>
        <v>7368.7515686750521</v>
      </c>
    </row>
    <row r="259" spans="9:24" x14ac:dyDescent="0.25">
      <c r="I259" s="50">
        <f t="array" ref="I259:K259">TRANSPOSE(MMULT($E$20:$G$22, TRANSPOSE(Random!L258:N258)))</f>
        <v>1.0345738604719001</v>
      </c>
      <c r="J259" s="50">
        <v>-0.98972072373220399</v>
      </c>
      <c r="K259" s="50">
        <v>1.684844888795727</v>
      </c>
      <c r="L259" s="21">
        <f t="shared" ref="L259:L322" si="55">E$8 + E$9 * _xlfn.T.INV(_xlfn.NORM.DIST(I259, 0, 1, 1),  E$10)</f>
        <v>1.1199020780952362E-2</v>
      </c>
      <c r="M259" s="21">
        <f t="shared" ref="M259:M322" si="56">F$8 + F$9 * _xlfn.T.INV(_xlfn.NORM.DIST(J259, 0, 1, 1),  F$10)</f>
        <v>-1.2818149969133793E-2</v>
      </c>
      <c r="N259" s="21">
        <f t="shared" ref="N259:N322" si="57">G$8 + G$9 * _xlfn.T.INV(_xlfn.NORM.DIST(K259, 0, 1, 1),  G$10)</f>
        <v>3.0172122838039285E-4</v>
      </c>
      <c r="O259" s="51">
        <f t="shared" ref="O259:O322" si="58">$B$3 * (1 + L259)</f>
        <v>4496.3874538143755</v>
      </c>
      <c r="P259" s="52">
        <f t="shared" ref="P259:P322" si="59">$B$6+M259</f>
        <v>0.24258185003086621</v>
      </c>
      <c r="Q259" s="52">
        <f t="shared" ref="Q259:Q322" si="60">$B$5+N259</f>
        <v>7.8017212283803929E-3</v>
      </c>
      <c r="R259" s="13">
        <f t="shared" ref="R259:R322" si="61">(LN(O259/$B$4) + ((Q259 - $B$8) + 0.5*P259^2)*$B$7) / (P259 * SQRT($B$7))</f>
        <v>0.15308606630712432</v>
      </c>
      <c r="S259" s="13">
        <f t="shared" ref="S259:S322" si="62">R259 - P259*SQRT($B$7)</f>
        <v>3.1795141291691212E-2</v>
      </c>
      <c r="T259" s="35">
        <f t="shared" ref="T259:T322" si="63">($B$3*EXP(-$B$8*$B$7)*_xlfn.NORM.DIST(R259, 0, 1, 1) - $B$4*EXP(-Q259*$B$7)*_xlfn.NORM.DIST(S259, 0, 1, 1)) * $B$2</f>
        <v>21428.641503223935</v>
      </c>
      <c r="U259" s="36">
        <f t="shared" si="54"/>
        <v>-2616.6329429950856</v>
      </c>
      <c r="V259" s="36">
        <f t="shared" ref="V259:V322" si="64">T259-$B$13</f>
        <v>-1209.0970554741943</v>
      </c>
      <c r="W259" s="36">
        <f t="shared" ref="W259:W322" si="65">U259-$B$19</f>
        <v>-2616.6329429950856</v>
      </c>
      <c r="X259" s="37">
        <f t="shared" ref="X259:X322" si="66">V259+W259</f>
        <v>-3825.72999846928</v>
      </c>
    </row>
    <row r="260" spans="9:24" x14ac:dyDescent="0.25">
      <c r="I260" s="50">
        <f t="array" ref="I260:K260">TRANSPOSE(MMULT($E$20:$G$22, TRANSPOSE(Random!L259:N259)))</f>
        <v>0.63851926349220911</v>
      </c>
      <c r="J260" s="50">
        <v>9.5323223343150354E-2</v>
      </c>
      <c r="K260" s="50">
        <v>-0.42207576037253841</v>
      </c>
      <c r="L260" s="21">
        <f t="shared" si="55"/>
        <v>7.105717947081867E-3</v>
      </c>
      <c r="M260" s="21">
        <f t="shared" si="56"/>
        <v>8.5334881045121751E-4</v>
      </c>
      <c r="N260" s="21">
        <f t="shared" si="57"/>
        <v>-4.7459505835883611E-5</v>
      </c>
      <c r="O260" s="51">
        <f t="shared" si="58"/>
        <v>4478.1862143663147</v>
      </c>
      <c r="P260" s="52">
        <f t="shared" si="59"/>
        <v>0.25625334881045125</v>
      </c>
      <c r="Q260" s="52">
        <f t="shared" si="60"/>
        <v>7.4525404941641164E-3</v>
      </c>
      <c r="R260" s="13">
        <f t="shared" si="61"/>
        <v>0.11923316384539541</v>
      </c>
      <c r="S260" s="13">
        <f t="shared" si="62"/>
        <v>-8.8935105598302172E-3</v>
      </c>
      <c r="T260" s="35">
        <f t="shared" si="63"/>
        <v>22676.161049999155</v>
      </c>
      <c r="U260" s="36">
        <f t="shared" ref="U260:U323" si="67">$B$17*O260+$B$18</f>
        <v>-1660.2394108946901</v>
      </c>
      <c r="V260" s="36">
        <f t="shared" si="64"/>
        <v>38.42249130102573</v>
      </c>
      <c r="W260" s="36">
        <f t="shared" si="65"/>
        <v>-1660.2394108946901</v>
      </c>
      <c r="X260" s="37">
        <f t="shared" si="66"/>
        <v>-1621.8169195936644</v>
      </c>
    </row>
    <row r="261" spans="9:24" x14ac:dyDescent="0.25">
      <c r="I261" s="50">
        <f t="array" ref="I261:K261">TRANSPOSE(MMULT($E$20:$G$22, TRANSPOSE(Random!L260:N260)))</f>
        <v>0.89186099295217536</v>
      </c>
      <c r="J261" s="50">
        <v>-1.0113961117295611</v>
      </c>
      <c r="K261" s="50">
        <v>-0.89149086716693549</v>
      </c>
      <c r="L261" s="21">
        <f t="shared" si="55"/>
        <v>9.681512260636578E-3</v>
      </c>
      <c r="M261" s="21">
        <f t="shared" si="56"/>
        <v>-1.3132950498785984E-2</v>
      </c>
      <c r="N261" s="21">
        <f t="shared" si="57"/>
        <v>-1.1941100441177173E-4</v>
      </c>
      <c r="O261" s="51">
        <f t="shared" si="58"/>
        <v>4489.6397156030243</v>
      </c>
      <c r="P261" s="52">
        <f t="shared" si="59"/>
        <v>0.24226704950121403</v>
      </c>
      <c r="Q261" s="52">
        <f t="shared" si="60"/>
        <v>7.3805889955882277E-3</v>
      </c>
      <c r="R261" s="13">
        <f t="shared" si="61"/>
        <v>0.13986020321330836</v>
      </c>
      <c r="S261" s="13">
        <f t="shared" si="62"/>
        <v>1.8726678462701346E-2</v>
      </c>
      <c r="T261" s="35">
        <f t="shared" si="63"/>
        <v>21401.082170308335</v>
      </c>
      <c r="U261" s="36">
        <f t="shared" si="67"/>
        <v>-2262.0695518557914</v>
      </c>
      <c r="V261" s="36">
        <f t="shared" si="64"/>
        <v>-1236.6563883897943</v>
      </c>
      <c r="W261" s="36">
        <f t="shared" si="65"/>
        <v>-2262.0695518557914</v>
      </c>
      <c r="X261" s="37">
        <f t="shared" si="66"/>
        <v>-3498.7259402455857</v>
      </c>
    </row>
    <row r="262" spans="9:24" x14ac:dyDescent="0.25">
      <c r="I262" s="50">
        <f t="array" ref="I262:K262">TRANSPOSE(MMULT($E$20:$G$22, TRANSPOSE(Random!L261:N261)))</f>
        <v>1.3748569074441792</v>
      </c>
      <c r="J262" s="50">
        <v>-0.50810808259700546</v>
      </c>
      <c r="K262" s="50">
        <v>-0.63752895867669868</v>
      </c>
      <c r="L262" s="21">
        <f t="shared" si="55"/>
        <v>1.5081347026335346E-2</v>
      </c>
      <c r="M262" s="21">
        <f t="shared" si="56"/>
        <v>-6.3932691835542101E-3</v>
      </c>
      <c r="N262" s="21">
        <f t="shared" si="57"/>
        <v>-7.9364282128650758E-5</v>
      </c>
      <c r="O262" s="51">
        <f t="shared" si="58"/>
        <v>4513.6505668738328</v>
      </c>
      <c r="P262" s="52">
        <f t="shared" si="59"/>
        <v>0.24900673081644581</v>
      </c>
      <c r="Q262" s="52">
        <f t="shared" si="60"/>
        <v>7.4206357178713492E-3</v>
      </c>
      <c r="R262" s="13">
        <f t="shared" si="61"/>
        <v>0.18232002797581576</v>
      </c>
      <c r="S262" s="13">
        <f t="shared" si="62"/>
        <v>5.7816662567592852E-2</v>
      </c>
      <c r="T262" s="35">
        <f t="shared" si="63"/>
        <v>21908.866396330632</v>
      </c>
      <c r="U262" s="36">
        <f t="shared" si="67"/>
        <v>-3523.7321392392332</v>
      </c>
      <c r="V262" s="36">
        <f t="shared" si="64"/>
        <v>-728.87216236749737</v>
      </c>
      <c r="W262" s="36">
        <f t="shared" si="65"/>
        <v>-3523.7321392392332</v>
      </c>
      <c r="X262" s="37">
        <f t="shared" si="66"/>
        <v>-4252.6043016067306</v>
      </c>
    </row>
    <row r="263" spans="9:24" x14ac:dyDescent="0.25">
      <c r="I263" s="50">
        <f t="array" ref="I263:K263">TRANSPOSE(MMULT($E$20:$G$22, TRANSPOSE(Random!L262:N262)))</f>
        <v>0.51109566953748053</v>
      </c>
      <c r="J263" s="50">
        <v>-0.23498755653803985</v>
      </c>
      <c r="K263" s="50">
        <v>-0.17356849191907786</v>
      </c>
      <c r="L263" s="21">
        <f t="shared" si="55"/>
        <v>5.8541622361770749E-3</v>
      </c>
      <c r="M263" s="21">
        <f t="shared" si="56"/>
        <v>-3.0647678948381787E-3</v>
      </c>
      <c r="N263" s="21">
        <f t="shared" si="57"/>
        <v>-1.2082724010736779E-5</v>
      </c>
      <c r="O263" s="51">
        <f t="shared" si="58"/>
        <v>4472.6210592577636</v>
      </c>
      <c r="P263" s="52">
        <f t="shared" si="59"/>
        <v>0.25233523210516184</v>
      </c>
      <c r="Q263" s="52">
        <f t="shared" si="60"/>
        <v>7.4879172759892629E-3</v>
      </c>
      <c r="R263" s="13">
        <f t="shared" si="61"/>
        <v>0.10932445768045775</v>
      </c>
      <c r="S263" s="13">
        <f t="shared" si="62"/>
        <v>-1.6843158372123176E-2</v>
      </c>
      <c r="T263" s="35">
        <f t="shared" si="63"/>
        <v>22341.920825427496</v>
      </c>
      <c r="U263" s="36">
        <f t="shared" si="67"/>
        <v>-1367.8154599795816</v>
      </c>
      <c r="V263" s="36">
        <f t="shared" si="64"/>
        <v>-295.81773327063274</v>
      </c>
      <c r="W263" s="36">
        <f t="shared" si="65"/>
        <v>-1367.8154599795816</v>
      </c>
      <c r="X263" s="37">
        <f t="shared" si="66"/>
        <v>-1663.6331932502144</v>
      </c>
    </row>
    <row r="264" spans="9:24" x14ac:dyDescent="0.25">
      <c r="I264" s="50">
        <f t="array" ref="I264:K264">TRANSPOSE(MMULT($E$20:$G$22, TRANSPOSE(Random!L263:N263)))</f>
        <v>0.68388388668587452</v>
      </c>
      <c r="J264" s="50">
        <v>0.15628063366242917</v>
      </c>
      <c r="K264" s="50">
        <v>0.22292905366839752</v>
      </c>
      <c r="L264" s="21">
        <f t="shared" si="55"/>
        <v>7.5575929908279016E-3</v>
      </c>
      <c r="M264" s="21">
        <f t="shared" si="56"/>
        <v>1.5767418978425134E-3</v>
      </c>
      <c r="N264" s="21">
        <f t="shared" si="57"/>
        <v>4.3430695773020188E-5</v>
      </c>
      <c r="O264" s="51">
        <f t="shared" si="58"/>
        <v>4480.1955174170853</v>
      </c>
      <c r="P264" s="52">
        <f t="shared" si="59"/>
        <v>0.25697674189784253</v>
      </c>
      <c r="Q264" s="52">
        <f t="shared" si="60"/>
        <v>7.5434306957730202E-3</v>
      </c>
      <c r="R264" s="13">
        <f t="shared" si="61"/>
        <v>0.12292681240817666</v>
      </c>
      <c r="S264" s="13">
        <f t="shared" si="62"/>
        <v>-5.56155854074461E-3</v>
      </c>
      <c r="T264" s="35">
        <f t="shared" si="63"/>
        <v>22740.576013654209</v>
      </c>
      <c r="U264" s="36">
        <f t="shared" si="67"/>
        <v>-1765.8192779839737</v>
      </c>
      <c r="V264" s="36">
        <f t="shared" si="64"/>
        <v>102.83745495607945</v>
      </c>
      <c r="W264" s="36">
        <f t="shared" si="65"/>
        <v>-1765.8192779839737</v>
      </c>
      <c r="X264" s="37">
        <f t="shared" si="66"/>
        <v>-1662.9818230278943</v>
      </c>
    </row>
    <row r="265" spans="9:24" x14ac:dyDescent="0.25">
      <c r="I265" s="50">
        <f t="array" ref="I265:K265">TRANSPOSE(MMULT($E$20:$G$22, TRANSPOSE(Random!L264:N264)))</f>
        <v>-2.0881268741709471</v>
      </c>
      <c r="J265" s="50">
        <v>2.3237788504740799</v>
      </c>
      <c r="K265" s="50">
        <v>-1.1408578470123627</v>
      </c>
      <c r="L265" s="21">
        <f t="shared" si="55"/>
        <v>-2.3117572978781132E-2</v>
      </c>
      <c r="M265" s="21">
        <f t="shared" si="56"/>
        <v>4.1295160104645595E-2</v>
      </c>
      <c r="N265" s="21">
        <f t="shared" si="57"/>
        <v>-1.6249638836377095E-4</v>
      </c>
      <c r="O265" s="51">
        <f t="shared" si="58"/>
        <v>4343.7956311682819</v>
      </c>
      <c r="P265" s="52">
        <f t="shared" si="59"/>
        <v>0.29669516010464558</v>
      </c>
      <c r="Q265" s="52">
        <f t="shared" si="60"/>
        <v>7.3375036116362291E-3</v>
      </c>
      <c r="R265" s="13">
        <f t="shared" si="61"/>
        <v>-8.3763394303398381E-2</v>
      </c>
      <c r="S265" s="13">
        <f t="shared" si="62"/>
        <v>-0.23211097435572117</v>
      </c>
      <c r="T265" s="35">
        <f t="shared" si="63"/>
        <v>25959.09530603751</v>
      </c>
      <c r="U265" s="36">
        <f t="shared" si="67"/>
        <v>5401.3832281885552</v>
      </c>
      <c r="V265" s="36">
        <f t="shared" si="64"/>
        <v>3321.3567473393814</v>
      </c>
      <c r="W265" s="36">
        <f t="shared" si="65"/>
        <v>5401.3832281885552</v>
      </c>
      <c r="X265" s="37">
        <f t="shared" si="66"/>
        <v>8722.7399755279366</v>
      </c>
    </row>
    <row r="266" spans="9:24" x14ac:dyDescent="0.25">
      <c r="I266" s="50">
        <f t="array" ref="I266:K266">TRANSPOSE(MMULT($E$20:$G$22, TRANSPOSE(Random!L265:N265)))</f>
        <v>1.1508807421144136</v>
      </c>
      <c r="J266" s="50">
        <v>-1.0814786957377267</v>
      </c>
      <c r="K266" s="50">
        <v>-7.6178373275108652E-2</v>
      </c>
      <c r="L266" s="21">
        <f t="shared" si="55"/>
        <v>1.2479876994917781E-2</v>
      </c>
      <c r="M266" s="21">
        <f t="shared" si="56"/>
        <v>-1.417045338230646E-2</v>
      </c>
      <c r="N266" s="21">
        <f t="shared" si="57"/>
        <v>1.5603451775016146E-6</v>
      </c>
      <c r="O266" s="51">
        <f t="shared" si="58"/>
        <v>4502.0828962468313</v>
      </c>
      <c r="P266" s="52">
        <f t="shared" si="59"/>
        <v>0.24122954661769355</v>
      </c>
      <c r="Q266" s="52">
        <f t="shared" si="60"/>
        <v>7.5015603451775012E-3</v>
      </c>
      <c r="R266" s="13">
        <f t="shared" si="61"/>
        <v>0.16313919551310799</v>
      </c>
      <c r="S266" s="13">
        <f t="shared" si="62"/>
        <v>4.2524422204261211E-2</v>
      </c>
      <c r="T266" s="35">
        <f t="shared" si="63"/>
        <v>21270.753937493373</v>
      </c>
      <c r="U266" s="36">
        <f t="shared" si="67"/>
        <v>-2915.9029086694063</v>
      </c>
      <c r="V266" s="36">
        <f t="shared" si="64"/>
        <v>-1366.984621204756</v>
      </c>
      <c r="W266" s="36">
        <f t="shared" si="65"/>
        <v>-2915.9029086694063</v>
      </c>
      <c r="X266" s="37">
        <f t="shared" si="66"/>
        <v>-4282.8875298741623</v>
      </c>
    </row>
    <row r="267" spans="9:24" x14ac:dyDescent="0.25">
      <c r="I267" s="50">
        <f t="array" ref="I267:K267">TRANSPOSE(MMULT($E$20:$G$22, TRANSPOSE(Random!L266:N266)))</f>
        <v>0.84295998180178466</v>
      </c>
      <c r="J267" s="50">
        <v>-6.7583376063985456E-3</v>
      </c>
      <c r="K267" s="50">
        <v>1.7087519127842408</v>
      </c>
      <c r="L267" s="21">
        <f t="shared" si="55"/>
        <v>9.1735888440919837E-3</v>
      </c>
      <c r="M267" s="21">
        <f t="shared" si="56"/>
        <v>-3.5473484094543888E-4</v>
      </c>
      <c r="N267" s="21">
        <f t="shared" si="57"/>
        <v>3.0767472411117236E-4</v>
      </c>
      <c r="O267" s="51">
        <f t="shared" si="58"/>
        <v>4487.3811884182514</v>
      </c>
      <c r="P267" s="52">
        <f t="shared" si="59"/>
        <v>0.25504526515905457</v>
      </c>
      <c r="Q267" s="52">
        <f t="shared" si="60"/>
        <v>7.8076747241111718E-3</v>
      </c>
      <c r="R267" s="13">
        <f t="shared" si="61"/>
        <v>0.13597348403390846</v>
      </c>
      <c r="S267" s="13">
        <f t="shared" si="62"/>
        <v>8.4508514543811808E-3</v>
      </c>
      <c r="T267" s="35">
        <f t="shared" si="63"/>
        <v>22564.76961381095</v>
      </c>
      <c r="U267" s="36">
        <f t="shared" si="67"/>
        <v>-2143.3940738613601</v>
      </c>
      <c r="V267" s="36">
        <f t="shared" si="64"/>
        <v>-72.968944887179532</v>
      </c>
      <c r="W267" s="36">
        <f t="shared" si="65"/>
        <v>-2143.3940738613601</v>
      </c>
      <c r="X267" s="37">
        <f t="shared" si="66"/>
        <v>-2216.3630187485396</v>
      </c>
    </row>
    <row r="268" spans="9:24" x14ac:dyDescent="0.25">
      <c r="I268" s="50">
        <f t="array" ref="I268:K268">TRANSPOSE(MMULT($E$20:$G$22, TRANSPOSE(Random!L267:N267)))</f>
        <v>4.9076827321324632E-3</v>
      </c>
      <c r="J268" s="50">
        <v>-1.378667510679185</v>
      </c>
      <c r="K268" s="50">
        <v>-1.1908450328716151</v>
      </c>
      <c r="L268" s="21">
        <f t="shared" si="55"/>
        <v>1.0413719455765627E-3</v>
      </c>
      <c r="M268" s="21">
        <f t="shared" si="56"/>
        <v>-1.8967102777961698E-2</v>
      </c>
      <c r="N268" s="21">
        <f t="shared" si="57"/>
        <v>-1.7170938356165998E-4</v>
      </c>
      <c r="O268" s="51">
        <f t="shared" si="58"/>
        <v>4451.2205540794821</v>
      </c>
      <c r="P268" s="52">
        <f t="shared" si="59"/>
        <v>0.23643289722203831</v>
      </c>
      <c r="Q268" s="52">
        <f t="shared" si="60"/>
        <v>7.3282906164383399E-3</v>
      </c>
      <c r="R268" s="13">
        <f t="shared" si="61"/>
        <v>6.7549543257258704E-2</v>
      </c>
      <c r="S268" s="13">
        <f t="shared" si="62"/>
        <v>-5.066690535376045E-2</v>
      </c>
      <c r="T268" s="35">
        <f t="shared" si="63"/>
        <v>20948.693816641164</v>
      </c>
      <c r="U268" s="36">
        <f t="shared" si="67"/>
        <v>-243.31485689728288</v>
      </c>
      <c r="V268" s="36">
        <f t="shared" si="64"/>
        <v>-1689.0447420569653</v>
      </c>
      <c r="W268" s="36">
        <f t="shared" si="65"/>
        <v>-243.31485689728288</v>
      </c>
      <c r="X268" s="37">
        <f t="shared" si="66"/>
        <v>-1932.3595989542482</v>
      </c>
    </row>
    <row r="269" spans="9:24" x14ac:dyDescent="0.25">
      <c r="I269" s="50">
        <f t="array" ref="I269:K269">TRANSPOSE(MMULT($E$20:$G$22, TRANSPOSE(Random!L268:N268)))</f>
        <v>8.1401311033874574E-2</v>
      </c>
      <c r="J269" s="50">
        <v>-0.29876743974319353</v>
      </c>
      <c r="K269" s="50">
        <v>0.41152229563544385</v>
      </c>
      <c r="L269" s="21">
        <f t="shared" si="55"/>
        <v>1.760357488541673E-3</v>
      </c>
      <c r="M269" s="21">
        <f t="shared" si="56"/>
        <v>-3.8303975474216177E-3</v>
      </c>
      <c r="N269" s="21">
        <f t="shared" si="57"/>
        <v>7.0332179546235373E-5</v>
      </c>
      <c r="O269" s="51">
        <f t="shared" si="58"/>
        <v>4454.4175880049743</v>
      </c>
      <c r="P269" s="52">
        <f t="shared" si="59"/>
        <v>0.25156960245257842</v>
      </c>
      <c r="Q269" s="52">
        <f t="shared" si="60"/>
        <v>7.5703321795462354E-3</v>
      </c>
      <c r="R269" s="13">
        <f t="shared" si="61"/>
        <v>7.7014877278331256E-2</v>
      </c>
      <c r="S269" s="13">
        <f t="shared" si="62"/>
        <v>-4.8769923947957955E-2</v>
      </c>
      <c r="T269" s="35">
        <f t="shared" si="63"/>
        <v>22300.213199072597</v>
      </c>
      <c r="U269" s="36">
        <f t="shared" si="67"/>
        <v>-411.30465654644649</v>
      </c>
      <c r="V269" s="36">
        <f t="shared" si="64"/>
        <v>-337.52535962553156</v>
      </c>
      <c r="W269" s="36">
        <f t="shared" si="65"/>
        <v>-411.30465654644649</v>
      </c>
      <c r="X269" s="37">
        <f t="shared" si="66"/>
        <v>-748.83001617197806</v>
      </c>
    </row>
    <row r="270" spans="9:24" x14ac:dyDescent="0.25">
      <c r="I270" s="50">
        <f t="array" ref="I270:K270">TRANSPOSE(MMULT($E$20:$G$22, TRANSPOSE(Random!L269:N269)))</f>
        <v>0.30513368868364787</v>
      </c>
      <c r="J270" s="50">
        <v>-4.2518151324747816E-2</v>
      </c>
      <c r="K270" s="50">
        <v>0.72935835090115975</v>
      </c>
      <c r="L270" s="21">
        <f t="shared" si="55"/>
        <v>3.8743404874536582E-3</v>
      </c>
      <c r="M270" s="21">
        <f t="shared" si="56"/>
        <v>-7.7774848299057178E-4</v>
      </c>
      <c r="N270" s="21">
        <f t="shared" si="57"/>
        <v>1.1788394936908111E-4</v>
      </c>
      <c r="O270" s="51">
        <f t="shared" si="58"/>
        <v>4463.817603668107</v>
      </c>
      <c r="P270" s="52">
        <f t="shared" si="59"/>
        <v>0.25462225151700946</v>
      </c>
      <c r="Q270" s="52">
        <f t="shared" si="60"/>
        <v>7.6178839493690805E-3</v>
      </c>
      <c r="R270" s="13">
        <f t="shared" si="61"/>
        <v>9.4260315791475216E-2</v>
      </c>
      <c r="S270" s="13">
        <f t="shared" si="62"/>
        <v>-3.3050809967029512E-2</v>
      </c>
      <c r="T270" s="35">
        <f t="shared" si="63"/>
        <v>22564.721497855455</v>
      </c>
      <c r="U270" s="36">
        <f t="shared" si="67"/>
        <v>-905.23333692652523</v>
      </c>
      <c r="V270" s="36">
        <f t="shared" si="64"/>
        <v>-73.017060842674255</v>
      </c>
      <c r="W270" s="36">
        <f t="shared" si="65"/>
        <v>-905.23333692652523</v>
      </c>
      <c r="X270" s="37">
        <f t="shared" si="66"/>
        <v>-978.25039776919948</v>
      </c>
    </row>
    <row r="271" spans="9:24" x14ac:dyDescent="0.25">
      <c r="I271" s="50">
        <f t="array" ref="I271:K271">TRANSPOSE(MMULT($E$20:$G$22, TRANSPOSE(Random!L270:N270)))</f>
        <v>-1.1268582512818022</v>
      </c>
      <c r="J271" s="50">
        <v>0.86477110631101073</v>
      </c>
      <c r="K271" s="50">
        <v>-0.44581067343126135</v>
      </c>
      <c r="L271" s="21">
        <f t="shared" si="55"/>
        <v>-1.0221245775056682E-2</v>
      </c>
      <c r="M271" s="21">
        <f t="shared" si="56"/>
        <v>1.0504627287408034E-2</v>
      </c>
      <c r="N271" s="21">
        <f t="shared" si="57"/>
        <v>-5.0904878845600676E-5</v>
      </c>
      <c r="O271" s="51">
        <f t="shared" si="58"/>
        <v>4401.1403107490905</v>
      </c>
      <c r="P271" s="52">
        <f t="shared" si="59"/>
        <v>0.26590462728740805</v>
      </c>
      <c r="Q271" s="52">
        <f t="shared" si="60"/>
        <v>7.4490951211543992E-3</v>
      </c>
      <c r="R271" s="13">
        <f t="shared" si="61"/>
        <v>-1.0894197613280048E-2</v>
      </c>
      <c r="S271" s="13">
        <f t="shared" si="62"/>
        <v>-0.14384651125698408</v>
      </c>
      <c r="T271" s="35">
        <f t="shared" si="63"/>
        <v>23494.651029511784</v>
      </c>
      <c r="U271" s="36">
        <f t="shared" si="67"/>
        <v>2388.1774073454435</v>
      </c>
      <c r="V271" s="36">
        <f t="shared" si="64"/>
        <v>856.91247081365509</v>
      </c>
      <c r="W271" s="36">
        <f t="shared" si="65"/>
        <v>2388.1774073454435</v>
      </c>
      <c r="X271" s="37">
        <f t="shared" si="66"/>
        <v>3245.0898781590986</v>
      </c>
    </row>
    <row r="272" spans="9:24" x14ac:dyDescent="0.25">
      <c r="I272" s="50">
        <f t="array" ref="I272:K272">TRANSPOSE(MMULT($E$20:$G$22, TRANSPOSE(Random!L271:N271)))</f>
        <v>-0.37299708314742064</v>
      </c>
      <c r="J272" s="50">
        <v>0.61480347263611879</v>
      </c>
      <c r="K272" s="50">
        <v>8.1538021669292624E-2</v>
      </c>
      <c r="L272" s="21">
        <f t="shared" si="55"/>
        <v>-2.5314028509211429E-3</v>
      </c>
      <c r="M272" s="21">
        <f t="shared" si="56"/>
        <v>7.1908457602274586E-3</v>
      </c>
      <c r="N272" s="21">
        <f t="shared" si="57"/>
        <v>2.3588889913336542E-5</v>
      </c>
      <c r="O272" s="51">
        <f t="shared" si="58"/>
        <v>4435.3338893971231</v>
      </c>
      <c r="P272" s="52">
        <f t="shared" si="59"/>
        <v>0.26259084576022745</v>
      </c>
      <c r="Q272" s="52">
        <f t="shared" si="60"/>
        <v>7.5235888899133361E-3</v>
      </c>
      <c r="R272" s="13">
        <f t="shared" si="61"/>
        <v>4.6387976481042405E-2</v>
      </c>
      <c r="S272" s="13">
        <f t="shared" si="62"/>
        <v>-8.4907446399071329E-2</v>
      </c>
      <c r="T272" s="35">
        <f t="shared" si="63"/>
        <v>23271.119111384403</v>
      </c>
      <c r="U272" s="36">
        <f t="shared" si="67"/>
        <v>591.45814810678712</v>
      </c>
      <c r="V272" s="36">
        <f t="shared" si="64"/>
        <v>633.38055268627431</v>
      </c>
      <c r="W272" s="36">
        <f t="shared" si="65"/>
        <v>591.45814810678712</v>
      </c>
      <c r="X272" s="37">
        <f t="shared" si="66"/>
        <v>1224.8387007930614</v>
      </c>
    </row>
    <row r="273" spans="9:24" x14ac:dyDescent="0.25">
      <c r="I273" s="50">
        <f t="array" ref="I273:K273">TRANSPOSE(MMULT($E$20:$G$22, TRANSPOSE(Random!L272:N272)))</f>
        <v>3.7537736960427247E-2</v>
      </c>
      <c r="J273" s="50">
        <v>-0.50082938120816933</v>
      </c>
      <c r="K273" s="50">
        <v>1.4463029595346888</v>
      </c>
      <c r="L273" s="21">
        <f t="shared" si="55"/>
        <v>1.3479968787941249E-3</v>
      </c>
      <c r="M273" s="21">
        <f t="shared" si="56"/>
        <v>-6.3025283923560955E-3</v>
      </c>
      <c r="N273" s="21">
        <f t="shared" si="57"/>
        <v>2.4699913137621462E-4</v>
      </c>
      <c r="O273" s="51">
        <f t="shared" si="58"/>
        <v>4452.5839894412775</v>
      </c>
      <c r="P273" s="52">
        <f t="shared" si="59"/>
        <v>0.24909747160764392</v>
      </c>
      <c r="Q273" s="52">
        <f t="shared" si="60"/>
        <v>7.7469991313762147E-3</v>
      </c>
      <c r="R273" s="13">
        <f t="shared" si="61"/>
        <v>7.3585915308701816E-2</v>
      </c>
      <c r="S273" s="13">
        <f t="shared" si="62"/>
        <v>-5.0962820495120145E-2</v>
      </c>
      <c r="T273" s="35">
        <f t="shared" si="63"/>
        <v>22091.595673871554</v>
      </c>
      <c r="U273" s="36">
        <f t="shared" si="67"/>
        <v>-314.9572725239268</v>
      </c>
      <c r="V273" s="36">
        <f t="shared" si="64"/>
        <v>-546.14288482657503</v>
      </c>
      <c r="W273" s="36">
        <f t="shared" si="65"/>
        <v>-314.9572725239268</v>
      </c>
      <c r="X273" s="37">
        <f t="shared" si="66"/>
        <v>-861.10015735050183</v>
      </c>
    </row>
    <row r="274" spans="9:24" x14ac:dyDescent="0.25">
      <c r="I274" s="50">
        <f t="array" ref="I274:K274">TRANSPOSE(MMULT($E$20:$G$22, TRANSPOSE(Random!L273:N273)))</f>
        <v>-7.6874871286094229E-2</v>
      </c>
      <c r="J274" s="50">
        <v>0.13682736726803377</v>
      </c>
      <c r="K274" s="50">
        <v>-0.26440176869284493</v>
      </c>
      <c r="L274" s="21">
        <f t="shared" si="55"/>
        <v>2.7272546362224382E-4</v>
      </c>
      <c r="M274" s="21">
        <f t="shared" si="56"/>
        <v>1.3456291138707857E-3</v>
      </c>
      <c r="N274" s="21">
        <f t="shared" si="57"/>
        <v>-2.4892623831395583E-5</v>
      </c>
      <c r="O274" s="51">
        <f t="shared" si="58"/>
        <v>4447.8026983192885</v>
      </c>
      <c r="P274" s="52">
        <f t="shared" si="59"/>
        <v>0.25674562911387078</v>
      </c>
      <c r="Q274" s="52">
        <f t="shared" si="60"/>
        <v>7.475107376168604E-3</v>
      </c>
      <c r="R274" s="13">
        <f t="shared" si="61"/>
        <v>6.6262120315961612E-2</v>
      </c>
      <c r="S274" s="13">
        <f t="shared" si="62"/>
        <v>-6.2110694240973777E-2</v>
      </c>
      <c r="T274" s="35">
        <f t="shared" si="63"/>
        <v>22755.482983017238</v>
      </c>
      <c r="U274" s="36">
        <f t="shared" si="67"/>
        <v>-63.721859836310614</v>
      </c>
      <c r="V274" s="36">
        <f t="shared" si="64"/>
        <v>117.74442431910938</v>
      </c>
      <c r="W274" s="36">
        <f t="shared" si="65"/>
        <v>-63.721859836310614</v>
      </c>
      <c r="X274" s="37">
        <f t="shared" si="66"/>
        <v>54.022564482798771</v>
      </c>
    </row>
    <row r="275" spans="9:24" x14ac:dyDescent="0.25">
      <c r="I275" s="50">
        <f t="array" ref="I275:K275">TRANSPOSE(MMULT($E$20:$G$22, TRANSPOSE(Random!L274:N274)))</f>
        <v>-0.14110045421289277</v>
      </c>
      <c r="J275" s="50">
        <v>-0.23850505399376876</v>
      </c>
      <c r="K275" s="50">
        <v>-0.59367796168541531</v>
      </c>
      <c r="L275" s="21">
        <f t="shared" si="55"/>
        <v>-3.3174704934347144E-4</v>
      </c>
      <c r="M275" s="21">
        <f t="shared" si="56"/>
        <v>-3.106857321235475E-3</v>
      </c>
      <c r="N275" s="21">
        <f t="shared" si="57"/>
        <v>-7.2743602729448821E-5</v>
      </c>
      <c r="O275" s="51">
        <f t="shared" si="58"/>
        <v>4445.1148568878598</v>
      </c>
      <c r="P275" s="52">
        <f t="shared" si="59"/>
        <v>0.25229314267876451</v>
      </c>
      <c r="Q275" s="52">
        <f t="shared" si="60"/>
        <v>7.4272563972705508E-3</v>
      </c>
      <c r="R275" s="13">
        <f t="shared" si="61"/>
        <v>6.0298830632702471E-2</v>
      </c>
      <c r="S275" s="13">
        <f t="shared" si="62"/>
        <v>-6.5847740706679786E-2</v>
      </c>
      <c r="T275" s="35">
        <f t="shared" si="63"/>
        <v>22358.808139737404</v>
      </c>
      <c r="U275" s="36">
        <f t="shared" si="67"/>
        <v>77.512157092336565</v>
      </c>
      <c r="V275" s="36">
        <f t="shared" si="64"/>
        <v>-278.93041896072464</v>
      </c>
      <c r="W275" s="36">
        <f t="shared" si="65"/>
        <v>77.512157092336565</v>
      </c>
      <c r="X275" s="37">
        <f t="shared" si="66"/>
        <v>-201.41826186838807</v>
      </c>
    </row>
    <row r="276" spans="9:24" x14ac:dyDescent="0.25">
      <c r="I276" s="50">
        <f t="array" ref="I276:K276">TRANSPOSE(MMULT($E$20:$G$22, TRANSPOSE(Random!L275:N275)))</f>
        <v>-0.58667488864086392</v>
      </c>
      <c r="J276" s="50">
        <v>0.71795421330386666</v>
      </c>
      <c r="K276" s="50">
        <v>-0.31916669379100282</v>
      </c>
      <c r="L276" s="21">
        <f t="shared" si="55"/>
        <v>-4.6030173068693685E-3</v>
      </c>
      <c r="M276" s="21">
        <f t="shared" si="56"/>
        <v>8.528221066342689E-3</v>
      </c>
      <c r="N276" s="21">
        <f t="shared" si="57"/>
        <v>-3.2674907539412265E-5</v>
      </c>
      <c r="O276" s="51">
        <f t="shared" si="58"/>
        <v>4426.1222692734473</v>
      </c>
      <c r="P276" s="52">
        <f t="shared" si="59"/>
        <v>0.26392822106634273</v>
      </c>
      <c r="Q276" s="52">
        <f t="shared" si="60"/>
        <v>7.4673250924605873E-3</v>
      </c>
      <c r="R276" s="13">
        <f t="shared" si="61"/>
        <v>3.0958801435591696E-2</v>
      </c>
      <c r="S276" s="13">
        <f t="shared" si="62"/>
        <v>-0.10100530909757967</v>
      </c>
      <c r="T276" s="35">
        <f t="shared" si="63"/>
        <v>23376.578967725731</v>
      </c>
      <c r="U276" s="36">
        <f t="shared" si="67"/>
        <v>1075.4874875146779</v>
      </c>
      <c r="V276" s="36">
        <f t="shared" si="64"/>
        <v>738.84040902760171</v>
      </c>
      <c r="W276" s="36">
        <f t="shared" si="65"/>
        <v>1075.4874875146779</v>
      </c>
      <c r="X276" s="37">
        <f t="shared" si="66"/>
        <v>1814.3278965422796</v>
      </c>
    </row>
    <row r="277" spans="9:24" x14ac:dyDescent="0.25">
      <c r="I277" s="50">
        <f t="array" ref="I277:K277">TRANSPOSE(MMULT($E$20:$G$22, TRANSPOSE(Random!L276:N276)))</f>
        <v>1.5418900110785152</v>
      </c>
      <c r="J277" s="50">
        <v>-0.4796890961622674</v>
      </c>
      <c r="K277" s="50">
        <v>0.69766168588482924</v>
      </c>
      <c r="L277" s="21">
        <f t="shared" si="55"/>
        <v>1.7160455517669208E-2</v>
      </c>
      <c r="M277" s="21">
        <f t="shared" si="56"/>
        <v>-6.039745702519415E-3</v>
      </c>
      <c r="N277" s="21">
        <f t="shared" si="57"/>
        <v>1.1296883366341823E-4</v>
      </c>
      <c r="O277" s="51">
        <f t="shared" si="58"/>
        <v>4522.8955099003133</v>
      </c>
      <c r="P277" s="52">
        <f t="shared" si="59"/>
        <v>0.2493602542974806</v>
      </c>
      <c r="Q277" s="52">
        <f t="shared" si="60"/>
        <v>7.6129688336634182E-3</v>
      </c>
      <c r="R277" s="13">
        <f t="shared" si="61"/>
        <v>0.19903482472079242</v>
      </c>
      <c r="S277" s="13">
        <f t="shared" si="62"/>
        <v>7.4354697572052125E-2</v>
      </c>
      <c r="T277" s="35">
        <f t="shared" si="63"/>
        <v>21904.473165761101</v>
      </c>
      <c r="U277" s="36">
        <f t="shared" si="67"/>
        <v>-4009.5124477942591</v>
      </c>
      <c r="V277" s="36">
        <f t="shared" si="64"/>
        <v>-733.26539293702808</v>
      </c>
      <c r="W277" s="36">
        <f t="shared" si="65"/>
        <v>-4009.5124477942591</v>
      </c>
      <c r="X277" s="37">
        <f t="shared" si="66"/>
        <v>-4742.7778407312871</v>
      </c>
    </row>
    <row r="278" spans="9:24" x14ac:dyDescent="0.25">
      <c r="I278" s="50">
        <f t="array" ref="I278:K278">TRANSPOSE(MMULT($E$20:$G$22, TRANSPOSE(Random!L277:N277)))</f>
        <v>-0.91921974116690053</v>
      </c>
      <c r="J278" s="50">
        <v>-0.24529469122913783</v>
      </c>
      <c r="K278" s="50">
        <v>-1.0411427116254519</v>
      </c>
      <c r="L278" s="21">
        <f t="shared" si="55"/>
        <v>-7.9777156882247131E-3</v>
      </c>
      <c r="M278" s="21">
        <f t="shared" si="56"/>
        <v>-3.1881418517087376E-3</v>
      </c>
      <c r="N278" s="21">
        <f t="shared" si="57"/>
        <v>-1.4473052917948325E-4</v>
      </c>
      <c r="O278" s="51">
        <f t="shared" si="58"/>
        <v>4411.1163691978973</v>
      </c>
      <c r="P278" s="52">
        <f t="shared" si="59"/>
        <v>0.25221185814829128</v>
      </c>
      <c r="Q278" s="52">
        <f t="shared" si="60"/>
        <v>7.3552694708205165E-3</v>
      </c>
      <c r="R278" s="13">
        <f t="shared" si="61"/>
        <v>-7.4967041416504874E-4</v>
      </c>
      <c r="S278" s="13">
        <f t="shared" si="62"/>
        <v>-0.12685559948831068</v>
      </c>
      <c r="T278" s="35">
        <f t="shared" si="63"/>
        <v>22302.901470853521</v>
      </c>
      <c r="U278" s="36">
        <f t="shared" si="67"/>
        <v>1863.9802611279592</v>
      </c>
      <c r="V278" s="36">
        <f t="shared" si="64"/>
        <v>-334.83708784460759</v>
      </c>
      <c r="W278" s="36">
        <f t="shared" si="65"/>
        <v>1863.9802611279592</v>
      </c>
      <c r="X278" s="37">
        <f t="shared" si="66"/>
        <v>1529.1431732833516</v>
      </c>
    </row>
    <row r="279" spans="9:24" x14ac:dyDescent="0.25">
      <c r="I279" s="50">
        <f t="array" ref="I279:K279">TRANSPOSE(MMULT($E$20:$G$22, TRANSPOSE(Random!L278:N278)))</f>
        <v>0.2515730174086051</v>
      </c>
      <c r="J279" s="50">
        <v>-0.19490174933952406</v>
      </c>
      <c r="K279" s="50">
        <v>-0.25551654119265693</v>
      </c>
      <c r="L279" s="21">
        <f t="shared" si="55"/>
        <v>3.365808553101608E-3</v>
      </c>
      <c r="M279" s="21">
        <f t="shared" si="56"/>
        <v>-2.58607586500487E-3</v>
      </c>
      <c r="N279" s="21">
        <f t="shared" si="57"/>
        <v>-2.3634649041360761E-5</v>
      </c>
      <c r="O279" s="51">
        <f t="shared" si="58"/>
        <v>4461.5563706541361</v>
      </c>
      <c r="P279" s="52">
        <f t="shared" si="59"/>
        <v>0.25281392413499515</v>
      </c>
      <c r="Q279" s="52">
        <f t="shared" si="60"/>
        <v>7.4763653509586393E-3</v>
      </c>
      <c r="R279" s="13">
        <f t="shared" si="61"/>
        <v>8.9738793491344379E-2</v>
      </c>
      <c r="S279" s="13">
        <f t="shared" si="62"/>
        <v>-3.6668168576153196E-2</v>
      </c>
      <c r="T279" s="35">
        <f t="shared" si="63"/>
        <v>22399.672056373856</v>
      </c>
      <c r="U279" s="36">
        <f t="shared" si="67"/>
        <v>-786.41567973868223</v>
      </c>
      <c r="V279" s="36">
        <f t="shared" si="64"/>
        <v>-238.06650232427273</v>
      </c>
      <c r="W279" s="36">
        <f t="shared" si="65"/>
        <v>-786.41567973868223</v>
      </c>
      <c r="X279" s="37">
        <f t="shared" si="66"/>
        <v>-1024.482182062955</v>
      </c>
    </row>
    <row r="280" spans="9:24" x14ac:dyDescent="0.25">
      <c r="I280" s="50">
        <f t="array" ref="I280:K280">TRANSPOSE(MMULT($E$20:$G$22, TRANSPOSE(Random!L279:N279)))</f>
        <v>9.794858127546259E-2</v>
      </c>
      <c r="J280" s="50">
        <v>0.25191016285639889</v>
      </c>
      <c r="K280" s="50">
        <v>1.0872936997372689</v>
      </c>
      <c r="L280" s="21">
        <f t="shared" si="55"/>
        <v>1.9160089708229427E-3</v>
      </c>
      <c r="M280" s="21">
        <f t="shared" si="56"/>
        <v>2.7177952315681863E-3</v>
      </c>
      <c r="N280" s="21">
        <f t="shared" si="57"/>
        <v>1.7725615517897694E-4</v>
      </c>
      <c r="O280" s="51">
        <f t="shared" si="58"/>
        <v>4455.109706329572</v>
      </c>
      <c r="P280" s="52">
        <f t="shared" si="59"/>
        <v>0.25811779523156819</v>
      </c>
      <c r="Q280" s="52">
        <f t="shared" si="60"/>
        <v>7.6772561551789768E-3</v>
      </c>
      <c r="R280" s="13">
        <f t="shared" si="61"/>
        <v>7.9704611790534549E-2</v>
      </c>
      <c r="S280" s="13">
        <f t="shared" si="62"/>
        <v>-4.9354285825249547E-2</v>
      </c>
      <c r="T280" s="35">
        <f t="shared" si="63"/>
        <v>22885.135568963324</v>
      </c>
      <c r="U280" s="36">
        <f t="shared" si="67"/>
        <v>-447.67237155741896</v>
      </c>
      <c r="V280" s="36">
        <f t="shared" si="64"/>
        <v>247.39701026519469</v>
      </c>
      <c r="W280" s="36">
        <f t="shared" si="65"/>
        <v>-447.67237155741896</v>
      </c>
      <c r="X280" s="37">
        <f t="shared" si="66"/>
        <v>-200.27536129222426</v>
      </c>
    </row>
    <row r="281" spans="9:24" x14ac:dyDescent="0.25">
      <c r="I281" s="50">
        <f t="array" ref="I281:K281">TRANSPOSE(MMULT($E$20:$G$22, TRANSPOSE(Random!L280:N280)))</f>
        <v>0.1207245562639695</v>
      </c>
      <c r="J281" s="50">
        <v>0.20241910428742005</v>
      </c>
      <c r="K281" s="50">
        <v>0.34010992295009185</v>
      </c>
      <c r="L281" s="21">
        <f t="shared" si="55"/>
        <v>2.1303633675478252E-3</v>
      </c>
      <c r="M281" s="21">
        <f t="shared" si="56"/>
        <v>2.1261181338910582E-3</v>
      </c>
      <c r="N281" s="21">
        <f t="shared" si="57"/>
        <v>6.0065397048613458E-5</v>
      </c>
      <c r="O281" s="51">
        <f t="shared" si="58"/>
        <v>4456.0628524465046</v>
      </c>
      <c r="P281" s="52">
        <f t="shared" si="59"/>
        <v>0.25752611813389109</v>
      </c>
      <c r="Q281" s="52">
        <f t="shared" si="60"/>
        <v>7.5600653970486131E-3</v>
      </c>
      <c r="R281" s="13">
        <f t="shared" si="61"/>
        <v>8.1025384735484721E-2</v>
      </c>
      <c r="S281" s="13">
        <f t="shared" si="62"/>
        <v>-4.7737674331460825E-2</v>
      </c>
      <c r="T281" s="35">
        <f t="shared" si="63"/>
        <v>22825.985301429639</v>
      </c>
      <c r="U281" s="36">
        <f t="shared" si="67"/>
        <v>-497.75592680001864</v>
      </c>
      <c r="V281" s="36">
        <f t="shared" si="64"/>
        <v>188.24674273150958</v>
      </c>
      <c r="W281" s="36">
        <f t="shared" si="65"/>
        <v>-497.75592680001864</v>
      </c>
      <c r="X281" s="37">
        <f t="shared" si="66"/>
        <v>-309.50918406850906</v>
      </c>
    </row>
    <row r="282" spans="9:24" x14ac:dyDescent="0.25">
      <c r="I282" s="50">
        <f t="array" ref="I282:K282">TRANSPOSE(MMULT($E$20:$G$22, TRANSPOSE(Random!L281:N281)))</f>
        <v>-0.65858069752488602</v>
      </c>
      <c r="J282" s="50">
        <v>-0.23873496857080601</v>
      </c>
      <c r="K282" s="50">
        <v>-1.9809691089129744</v>
      </c>
      <c r="L282" s="21">
        <f t="shared" si="55"/>
        <v>-5.3145894980654654E-3</v>
      </c>
      <c r="M282" s="21">
        <f t="shared" si="56"/>
        <v>-3.1096089240083453E-3</v>
      </c>
      <c r="N282" s="21">
        <f t="shared" si="57"/>
        <v>-3.5850895889033818E-4</v>
      </c>
      <c r="O282" s="51">
        <f t="shared" si="58"/>
        <v>4422.9581994837972</v>
      </c>
      <c r="P282" s="52">
        <f t="shared" si="59"/>
        <v>0.25229039107599166</v>
      </c>
      <c r="Q282" s="52">
        <f t="shared" si="60"/>
        <v>7.1414910411096615E-3</v>
      </c>
      <c r="R282" s="13">
        <f t="shared" si="61"/>
        <v>2.0119004630906864E-2</v>
      </c>
      <c r="S282" s="13">
        <f t="shared" si="62"/>
        <v>-0.10602619090708897</v>
      </c>
      <c r="T282" s="35">
        <f t="shared" si="63"/>
        <v>22323.643847590462</v>
      </c>
      <c r="U282" s="36">
        <f t="shared" si="67"/>
        <v>1241.7451696121425</v>
      </c>
      <c r="V282" s="36">
        <f t="shared" si="64"/>
        <v>-314.09471110766754</v>
      </c>
      <c r="W282" s="36">
        <f t="shared" si="65"/>
        <v>1241.7451696121425</v>
      </c>
      <c r="X282" s="37">
        <f t="shared" si="66"/>
        <v>927.65045850447495</v>
      </c>
    </row>
    <row r="283" spans="9:24" x14ac:dyDescent="0.25">
      <c r="I283" s="50">
        <f t="array" ref="I283:K283">TRANSPOSE(MMULT($E$20:$G$22, TRANSPOSE(Random!L282:N282)))</f>
        <v>-8.7043390401821782E-2</v>
      </c>
      <c r="J283" s="50">
        <v>-9.0091563004885425E-2</v>
      </c>
      <c r="K283" s="50">
        <v>-0.9967337736162506</v>
      </c>
      <c r="L283" s="21">
        <f t="shared" si="55"/>
        <v>1.7709266977979684E-4</v>
      </c>
      <c r="M283" s="21">
        <f t="shared" si="56"/>
        <v>-1.3409606838743081E-3</v>
      </c>
      <c r="N283" s="21">
        <f t="shared" si="57"/>
        <v>-1.3705957136511806E-4</v>
      </c>
      <c r="O283" s="51">
        <f t="shared" si="58"/>
        <v>4447.3774584945158</v>
      </c>
      <c r="P283" s="52">
        <f t="shared" si="59"/>
        <v>0.25405903931612572</v>
      </c>
      <c r="Q283" s="52">
        <f t="shared" si="60"/>
        <v>7.362940428634882E-3</v>
      </c>
      <c r="R283" s="13">
        <f t="shared" si="61"/>
        <v>6.4639003219600324E-2</v>
      </c>
      <c r="S283" s="13">
        <f t="shared" si="62"/>
        <v>-6.2390516438462537E-2</v>
      </c>
      <c r="T283" s="35">
        <f t="shared" si="63"/>
        <v>22511.787339300827</v>
      </c>
      <c r="U283" s="36">
        <f t="shared" si="67"/>
        <v>-41.377413505368168</v>
      </c>
      <c r="V283" s="36">
        <f t="shared" si="64"/>
        <v>-125.95121939730234</v>
      </c>
      <c r="W283" s="36">
        <f t="shared" si="65"/>
        <v>-41.377413505368168</v>
      </c>
      <c r="X283" s="37">
        <f t="shared" si="66"/>
        <v>-167.32863290267051</v>
      </c>
    </row>
    <row r="284" spans="9:24" x14ac:dyDescent="0.25">
      <c r="I284" s="50">
        <f t="array" ref="I284:K284">TRANSPOSE(MMULT($E$20:$G$22, TRANSPOSE(Random!L283:N283)))</f>
        <v>-0.112596006041672</v>
      </c>
      <c r="J284" s="50">
        <v>0.52351235537295793</v>
      </c>
      <c r="K284" s="50">
        <v>-2.8916588693226886</v>
      </c>
      <c r="L284" s="21">
        <f t="shared" si="55"/>
        <v>-6.3330207234819262E-5</v>
      </c>
      <c r="M284" s="21">
        <f t="shared" si="56"/>
        <v>6.036167732725849E-3</v>
      </c>
      <c r="N284" s="21">
        <f t="shared" si="57"/>
        <v>-7.780087434856518E-4</v>
      </c>
      <c r="O284" s="51">
        <f t="shared" si="58"/>
        <v>4446.3083965338119</v>
      </c>
      <c r="P284" s="52">
        <f t="shared" si="59"/>
        <v>0.26143616773272588</v>
      </c>
      <c r="Q284" s="52">
        <f t="shared" si="60"/>
        <v>6.721991256514348E-3</v>
      </c>
      <c r="R284" s="13">
        <f t="shared" si="61"/>
        <v>6.3386595650905764E-2</v>
      </c>
      <c r="S284" s="13">
        <f t="shared" si="62"/>
        <v>-6.7331488215457175E-2</v>
      </c>
      <c r="T284" s="35">
        <f t="shared" si="63"/>
        <v>23131.039014444061</v>
      </c>
      <c r="U284" s="36">
        <f t="shared" si="67"/>
        <v>14.796999646525364</v>
      </c>
      <c r="V284" s="36">
        <f t="shared" si="64"/>
        <v>493.30045574593169</v>
      </c>
      <c r="W284" s="36">
        <f t="shared" si="65"/>
        <v>14.796999646525364</v>
      </c>
      <c r="X284" s="37">
        <f t="shared" si="66"/>
        <v>508.09745539245705</v>
      </c>
    </row>
    <row r="285" spans="9:24" x14ac:dyDescent="0.25">
      <c r="I285" s="50">
        <f t="array" ref="I285:K285">TRANSPOSE(MMULT($E$20:$G$22, TRANSPOSE(Random!L284:N284)))</f>
        <v>1.068554838747197</v>
      </c>
      <c r="J285" s="50">
        <v>-0.25449878345943089</v>
      </c>
      <c r="K285" s="50">
        <v>-0.14645029114288852</v>
      </c>
      <c r="L285" s="21">
        <f t="shared" si="55"/>
        <v>1.1568849844558114E-2</v>
      </c>
      <c r="M285" s="21">
        <f t="shared" si="56"/>
        <v>-3.2984217307388641E-3</v>
      </c>
      <c r="N285" s="21">
        <f t="shared" si="57"/>
        <v>-8.2765113602881843E-6</v>
      </c>
      <c r="O285" s="51">
        <f t="shared" si="58"/>
        <v>4498.0319320303133</v>
      </c>
      <c r="P285" s="52">
        <f t="shared" si="59"/>
        <v>0.25210157826926116</v>
      </c>
      <c r="Q285" s="52">
        <f t="shared" si="60"/>
        <v>7.4917234886397116E-3</v>
      </c>
      <c r="R285" s="13">
        <f t="shared" si="61"/>
        <v>0.15426142199351245</v>
      </c>
      <c r="S285" s="13">
        <f t="shared" si="62"/>
        <v>2.8210632858881868E-2</v>
      </c>
      <c r="T285" s="35">
        <f t="shared" si="63"/>
        <v>22252.609965121519</v>
      </c>
      <c r="U285" s="36">
        <f t="shared" si="67"/>
        <v>-2703.0429006186314</v>
      </c>
      <c r="V285" s="36">
        <f t="shared" si="64"/>
        <v>-385.12859357661</v>
      </c>
      <c r="W285" s="36">
        <f t="shared" si="65"/>
        <v>-2703.0429006186314</v>
      </c>
      <c r="X285" s="37">
        <f t="shared" si="66"/>
        <v>-3088.1714941952414</v>
      </c>
    </row>
    <row r="286" spans="9:24" x14ac:dyDescent="0.25">
      <c r="I286" s="50">
        <f t="array" ref="I286:K286">TRANSPOSE(MMULT($E$20:$G$22, TRANSPOSE(Random!L285:N285)))</f>
        <v>-0.30135761807609235</v>
      </c>
      <c r="J286" s="50">
        <v>0.75038275520006248</v>
      </c>
      <c r="K286" s="50">
        <v>1.5573402187093608</v>
      </c>
      <c r="L286" s="21">
        <f t="shared" si="55"/>
        <v>-1.8479049426496359E-3</v>
      </c>
      <c r="M286" s="21">
        <f t="shared" si="56"/>
        <v>8.9568521409180181E-3</v>
      </c>
      <c r="N286" s="21">
        <f t="shared" si="57"/>
        <v>2.7147495800975774E-4</v>
      </c>
      <c r="O286" s="51">
        <f t="shared" si="58"/>
        <v>4438.3731243610637</v>
      </c>
      <c r="P286" s="52">
        <f t="shared" si="59"/>
        <v>0.26435685214091803</v>
      </c>
      <c r="Q286" s="52">
        <f t="shared" si="60"/>
        <v>7.771474958009757E-3</v>
      </c>
      <c r="R286" s="13">
        <f t="shared" si="61"/>
        <v>5.2609360545271884E-2</v>
      </c>
      <c r="S286" s="13">
        <f t="shared" si="62"/>
        <v>-7.9569065525187138E-2</v>
      </c>
      <c r="T286" s="35">
        <f t="shared" si="63"/>
        <v>23442.512382402947</v>
      </c>
      <c r="U286" s="36">
        <f t="shared" si="67"/>
        <v>431.75997643332812</v>
      </c>
      <c r="V286" s="36">
        <f t="shared" si="64"/>
        <v>804.77382370481791</v>
      </c>
      <c r="W286" s="36">
        <f t="shared" si="65"/>
        <v>431.75997643332812</v>
      </c>
      <c r="X286" s="37">
        <f t="shared" si="66"/>
        <v>1236.533800138146</v>
      </c>
    </row>
    <row r="287" spans="9:24" x14ac:dyDescent="0.25">
      <c r="I287" s="50">
        <f t="array" ref="I287:K287">TRANSPOSE(MMULT($E$20:$G$22, TRANSPOSE(Random!L286:N286)))</f>
        <v>-0.34232217128332959</v>
      </c>
      <c r="J287" s="50">
        <v>0.77214407946987751</v>
      </c>
      <c r="K287" s="50">
        <v>0.21713042567445348</v>
      </c>
      <c r="L287" s="21">
        <f t="shared" si="55"/>
        <v>-2.2381967315578595E-3</v>
      </c>
      <c r="M287" s="21">
        <f t="shared" si="56"/>
        <v>9.2468806448744011E-3</v>
      </c>
      <c r="N287" s="21">
        <f t="shared" si="57"/>
        <v>4.2612975888082283E-5</v>
      </c>
      <c r="O287" s="51">
        <f t="shared" si="58"/>
        <v>4436.6376567954221</v>
      </c>
      <c r="P287" s="52">
        <f t="shared" si="59"/>
        <v>0.2646468806448744</v>
      </c>
      <c r="Q287" s="52">
        <f t="shared" si="60"/>
        <v>7.5426129758880819E-3</v>
      </c>
      <c r="R287" s="13">
        <f t="shared" si="61"/>
        <v>4.9308681968021205E-2</v>
      </c>
      <c r="S287" s="13">
        <f t="shared" si="62"/>
        <v>-8.3014758354415991E-2</v>
      </c>
      <c r="T287" s="35">
        <f t="shared" si="63"/>
        <v>23455.060354535133</v>
      </c>
      <c r="U287" s="36">
        <f t="shared" si="67"/>
        <v>522.95101645487011</v>
      </c>
      <c r="V287" s="36">
        <f t="shared" si="64"/>
        <v>817.32179583700417</v>
      </c>
      <c r="W287" s="36">
        <f t="shared" si="65"/>
        <v>522.95101645487011</v>
      </c>
      <c r="X287" s="37">
        <f t="shared" si="66"/>
        <v>1340.2728122918743</v>
      </c>
    </row>
    <row r="288" spans="9:24" x14ac:dyDescent="0.25">
      <c r="I288" s="50">
        <f t="array" ref="I288:K288">TRANSPOSE(MMULT($E$20:$G$22, TRANSPOSE(Random!L287:N287)))</f>
        <v>-0.51120310035551253</v>
      </c>
      <c r="J288" s="50">
        <v>0.50497463051785929</v>
      </c>
      <c r="K288" s="50">
        <v>0.46114390066222161</v>
      </c>
      <c r="L288" s="21">
        <f t="shared" si="55"/>
        <v>-3.864692180022361E-3</v>
      </c>
      <c r="M288" s="21">
        <f t="shared" si="56"/>
        <v>5.8045887830306397E-3</v>
      </c>
      <c r="N288" s="21">
        <f t="shared" si="57"/>
        <v>7.7538625239712409E-5</v>
      </c>
      <c r="O288" s="51">
        <f t="shared" si="58"/>
        <v>4429.4052983992342</v>
      </c>
      <c r="P288" s="52">
        <f t="shared" si="59"/>
        <v>0.26120458878303066</v>
      </c>
      <c r="Q288" s="52">
        <f t="shared" si="60"/>
        <v>7.5775386252397124E-3</v>
      </c>
      <c r="R288" s="13">
        <f t="shared" si="61"/>
        <v>3.580094001146452E-2</v>
      </c>
      <c r="S288" s="13">
        <f t="shared" si="62"/>
        <v>-9.4801354380050801E-2</v>
      </c>
      <c r="T288" s="35">
        <f t="shared" si="63"/>
        <v>23145.440470541464</v>
      </c>
      <c r="U288" s="36">
        <f t="shared" si="67"/>
        <v>902.97902562888339</v>
      </c>
      <c r="V288" s="36">
        <f t="shared" si="64"/>
        <v>507.70191184333453</v>
      </c>
      <c r="W288" s="36">
        <f t="shared" si="65"/>
        <v>902.97902562888339</v>
      </c>
      <c r="X288" s="37">
        <f t="shared" si="66"/>
        <v>1410.6809374722179</v>
      </c>
    </row>
    <row r="289" spans="9:24" x14ac:dyDescent="0.25">
      <c r="I289" s="50">
        <f t="array" ref="I289:K289">TRANSPOSE(MMULT($E$20:$G$22, TRANSPOSE(Random!L288:N288)))</f>
        <v>-0.84234309350796321</v>
      </c>
      <c r="J289" s="50">
        <v>0.61260165539436695</v>
      </c>
      <c r="K289" s="50">
        <v>0.23035749544725831</v>
      </c>
      <c r="L289" s="21">
        <f t="shared" si="55"/>
        <v>-7.1767020641227237E-3</v>
      </c>
      <c r="M289" s="21">
        <f t="shared" si="56"/>
        <v>7.1626974300027235E-3</v>
      </c>
      <c r="N289" s="21">
        <f t="shared" si="57"/>
        <v>4.4478892821338843E-5</v>
      </c>
      <c r="O289" s="51">
        <f t="shared" si="58"/>
        <v>4414.6781483686927</v>
      </c>
      <c r="P289" s="52">
        <f t="shared" si="59"/>
        <v>0.26256269743000271</v>
      </c>
      <c r="Q289" s="52">
        <f t="shared" si="60"/>
        <v>7.5444788928213389E-3</v>
      </c>
      <c r="R289" s="13">
        <f t="shared" si="61"/>
        <v>1.0861691533749373E-2</v>
      </c>
      <c r="S289" s="13">
        <f t="shared" si="62"/>
        <v>-0.12041965718125199</v>
      </c>
      <c r="T289" s="35">
        <f t="shared" si="63"/>
        <v>23239.110800591538</v>
      </c>
      <c r="U289" s="36">
        <f t="shared" si="67"/>
        <v>1676.8247340859962</v>
      </c>
      <c r="V289" s="36">
        <f t="shared" si="64"/>
        <v>601.3722418934085</v>
      </c>
      <c r="W289" s="36">
        <f t="shared" si="65"/>
        <v>1676.8247340859962</v>
      </c>
      <c r="X289" s="37">
        <f t="shared" si="66"/>
        <v>2278.1969759794047</v>
      </c>
    </row>
    <row r="290" spans="9:24" x14ac:dyDescent="0.25">
      <c r="I290" s="50">
        <f t="array" ref="I290:K290">TRANSPOSE(MMULT($E$20:$G$22, TRANSPOSE(Random!L289:N289)))</f>
        <v>-1.1844578142175686</v>
      </c>
      <c r="J290" s="50">
        <v>1.0764681457014587</v>
      </c>
      <c r="K290" s="50">
        <v>0.16461428822128685</v>
      </c>
      <c r="L290" s="21">
        <f t="shared" si="55"/>
        <v>-1.0867408476824093E-2</v>
      </c>
      <c r="M290" s="21">
        <f t="shared" si="56"/>
        <v>1.3545640927661272E-2</v>
      </c>
      <c r="N290" s="21">
        <f t="shared" si="57"/>
        <v>3.5225180024153885E-5</v>
      </c>
      <c r="O290" s="51">
        <f t="shared" si="58"/>
        <v>4398.2670901410393</v>
      </c>
      <c r="P290" s="52">
        <f t="shared" si="59"/>
        <v>0.26894564092766127</v>
      </c>
      <c r="Q290" s="52">
        <f t="shared" si="60"/>
        <v>7.535225180024154E-3</v>
      </c>
      <c r="R290" s="13">
        <f t="shared" si="61"/>
        <v>-1.3955341089199314E-2</v>
      </c>
      <c r="S290" s="13">
        <f t="shared" si="62"/>
        <v>-0.14842816155302996</v>
      </c>
      <c r="T290" s="35">
        <f t="shared" si="63"/>
        <v>23760.020362027397</v>
      </c>
      <c r="U290" s="36">
        <f t="shared" si="67"/>
        <v>2539.152268902486</v>
      </c>
      <c r="V290" s="36">
        <f t="shared" si="64"/>
        <v>1122.2818033292679</v>
      </c>
      <c r="W290" s="36">
        <f t="shared" si="65"/>
        <v>2539.152268902486</v>
      </c>
      <c r="X290" s="37">
        <f t="shared" si="66"/>
        <v>3661.4340722317538</v>
      </c>
    </row>
    <row r="291" spans="9:24" x14ac:dyDescent="0.25">
      <c r="I291" s="50">
        <f t="array" ref="I291:K291">TRANSPOSE(MMULT($E$20:$G$22, TRANSPOSE(Random!L290:N290)))</f>
        <v>0.58200861648551006</v>
      </c>
      <c r="J291" s="50">
        <v>-0.35491796153375227</v>
      </c>
      <c r="K291" s="50">
        <v>1.4128972350385531</v>
      </c>
      <c r="L291" s="21">
        <f t="shared" si="55"/>
        <v>6.5476418932052674E-3</v>
      </c>
      <c r="M291" s="21">
        <f t="shared" si="56"/>
        <v>-4.5094165264861156E-3</v>
      </c>
      <c r="N291" s="21">
        <f t="shared" si="57"/>
        <v>2.3994002144325048E-4</v>
      </c>
      <c r="O291" s="51">
        <f t="shared" si="58"/>
        <v>4475.704678965908</v>
      </c>
      <c r="P291" s="52">
        <f t="shared" si="59"/>
        <v>0.2508905834735139</v>
      </c>
      <c r="Q291" s="52">
        <f t="shared" si="60"/>
        <v>7.7399400214432498E-3</v>
      </c>
      <c r="R291" s="13">
        <f t="shared" si="61"/>
        <v>0.1152258854274413</v>
      </c>
      <c r="S291" s="13">
        <f t="shared" si="62"/>
        <v>-1.0219406309315643E-2</v>
      </c>
      <c r="T291" s="35">
        <f t="shared" si="63"/>
        <v>22221.205886216103</v>
      </c>
      <c r="U291" s="36">
        <f t="shared" si="67"/>
        <v>-1529.8458509725751</v>
      </c>
      <c r="V291" s="36">
        <f t="shared" si="64"/>
        <v>-416.5326724820261</v>
      </c>
      <c r="W291" s="36">
        <f t="shared" si="65"/>
        <v>-1529.8458509725751</v>
      </c>
      <c r="X291" s="37">
        <f t="shared" si="66"/>
        <v>-1946.3785234546012</v>
      </c>
    </row>
    <row r="292" spans="9:24" x14ac:dyDescent="0.25">
      <c r="I292" s="50">
        <f t="array" ref="I292:K292">TRANSPOSE(MMULT($E$20:$G$22, TRANSPOSE(Random!L291:N291)))</f>
        <v>0.32100121803608855</v>
      </c>
      <c r="J292" s="50">
        <v>-0.1306170834010775</v>
      </c>
      <c r="K292" s="50">
        <v>1.8670258776562079</v>
      </c>
      <c r="L292" s="21">
        <f t="shared" si="55"/>
        <v>4.0254042244202756E-3</v>
      </c>
      <c r="M292" s="21">
        <f t="shared" si="56"/>
        <v>-1.8215038074517115E-3</v>
      </c>
      <c r="N292" s="21">
        <f t="shared" si="57"/>
        <v>3.4963058321465813E-4</v>
      </c>
      <c r="O292" s="51">
        <f t="shared" si="58"/>
        <v>4464.489322170265</v>
      </c>
      <c r="P292" s="52">
        <f t="shared" si="59"/>
        <v>0.2535784961925483</v>
      </c>
      <c r="Q292" s="52">
        <f t="shared" si="60"/>
        <v>7.8496305832146587E-3</v>
      </c>
      <c r="R292" s="13">
        <f t="shared" si="61"/>
        <v>9.576906958849761E-2</v>
      </c>
      <c r="S292" s="13">
        <f t="shared" si="62"/>
        <v>-3.1020178507776539E-2</v>
      </c>
      <c r="T292" s="35">
        <f t="shared" si="63"/>
        <v>22483.695496001383</v>
      </c>
      <c r="U292" s="36">
        <f t="shared" si="67"/>
        <v>-940.52913272602018</v>
      </c>
      <c r="V292" s="36">
        <f t="shared" si="64"/>
        <v>-154.04306269674635</v>
      </c>
      <c r="W292" s="36">
        <f t="shared" si="65"/>
        <v>-940.52913272602018</v>
      </c>
      <c r="X292" s="37">
        <f t="shared" si="66"/>
        <v>-1094.5721954227665</v>
      </c>
    </row>
    <row r="293" spans="9:24" x14ac:dyDescent="0.25">
      <c r="I293" s="50">
        <f t="array" ref="I293:K293">TRANSPOSE(MMULT($E$20:$G$22, TRANSPOSE(Random!L292:N292)))</f>
        <v>-0.24934936171371211</v>
      </c>
      <c r="J293" s="50">
        <v>1.5922034774430784</v>
      </c>
      <c r="K293" s="50">
        <v>1.3546249260792504</v>
      </c>
      <c r="L293" s="21">
        <f t="shared" si="55"/>
        <v>-1.3542229563352996E-3</v>
      </c>
      <c r="M293" s="21">
        <f t="shared" si="56"/>
        <v>2.2370580349214006E-2</v>
      </c>
      <c r="N293" s="21">
        <f t="shared" si="57"/>
        <v>2.27936884273049E-4</v>
      </c>
      <c r="O293" s="51">
        <f t="shared" si="58"/>
        <v>4440.5683257445889</v>
      </c>
      <c r="P293" s="52">
        <f t="shared" si="59"/>
        <v>0.27777058034921404</v>
      </c>
      <c r="Q293" s="52">
        <f t="shared" si="60"/>
        <v>7.7279368842730484E-3</v>
      </c>
      <c r="R293" s="13">
        <f t="shared" si="61"/>
        <v>6.0095675928583732E-2</v>
      </c>
      <c r="S293" s="13">
        <f t="shared" si="62"/>
        <v>-7.8789614246023293E-2</v>
      </c>
      <c r="T293" s="35">
        <f t="shared" si="63"/>
        <v>24628.32919828884</v>
      </c>
      <c r="U293" s="36">
        <f t="shared" si="67"/>
        <v>316.41198538840399</v>
      </c>
      <c r="V293" s="36">
        <f t="shared" si="64"/>
        <v>1990.5906395907114</v>
      </c>
      <c r="W293" s="36">
        <f t="shared" si="65"/>
        <v>316.41198538840399</v>
      </c>
      <c r="X293" s="37">
        <f t="shared" si="66"/>
        <v>2307.0026249791154</v>
      </c>
    </row>
    <row r="294" spans="9:24" x14ac:dyDescent="0.25">
      <c r="I294" s="50">
        <f t="array" ref="I294:K294">TRANSPOSE(MMULT($E$20:$G$22, TRANSPOSE(Random!L293:N293)))</f>
        <v>-5.3174270962692782E-2</v>
      </c>
      <c r="J294" s="50">
        <v>1.3296376255670133</v>
      </c>
      <c r="K294" s="50">
        <v>-1.3874861794657172</v>
      </c>
      <c r="L294" s="21">
        <f t="shared" si="55"/>
        <v>4.9555157638067897E-4</v>
      </c>
      <c r="M294" s="21">
        <f t="shared" si="56"/>
        <v>1.7575630721647573E-2</v>
      </c>
      <c r="N294" s="21">
        <f t="shared" si="57"/>
        <v>-2.1025835321706975E-4</v>
      </c>
      <c r="O294" s="51">
        <f t="shared" si="58"/>
        <v>4448.7935146840191</v>
      </c>
      <c r="P294" s="52">
        <f t="shared" si="59"/>
        <v>0.2729756307216476</v>
      </c>
      <c r="Q294" s="52">
        <f t="shared" si="60"/>
        <v>7.2897416467829299E-3</v>
      </c>
      <c r="R294" s="13">
        <f t="shared" si="61"/>
        <v>7.1488624007453261E-2</v>
      </c>
      <c r="S294" s="13">
        <f t="shared" si="62"/>
        <v>-6.4999191353370539E-2</v>
      </c>
      <c r="T294" s="35">
        <f t="shared" si="63"/>
        <v>24182.031811545767</v>
      </c>
      <c r="U294" s="36">
        <f t="shared" si="67"/>
        <v>-115.78481771517545</v>
      </c>
      <c r="V294" s="36">
        <f t="shared" si="64"/>
        <v>1544.2932528476376</v>
      </c>
      <c r="W294" s="36">
        <f t="shared" si="65"/>
        <v>-115.78481771517545</v>
      </c>
      <c r="X294" s="37">
        <f t="shared" si="66"/>
        <v>1428.5084351324622</v>
      </c>
    </row>
    <row r="295" spans="9:24" x14ac:dyDescent="0.25">
      <c r="I295" s="50">
        <f t="array" ref="I295:K295">TRANSPOSE(MMULT($E$20:$G$22, TRANSPOSE(Random!L294:N294)))</f>
        <v>-2.0534637768631807</v>
      </c>
      <c r="J295" s="50">
        <v>0.89310544757754384</v>
      </c>
      <c r="K295" s="50">
        <v>0.23619603834168137</v>
      </c>
      <c r="L295" s="21">
        <f t="shared" si="55"/>
        <v>-2.2548279552427792E-2</v>
      </c>
      <c r="M295" s="21">
        <f t="shared" si="56"/>
        <v>1.0897450059698043E-2</v>
      </c>
      <c r="N295" s="21">
        <f t="shared" si="57"/>
        <v>4.5303266171754772E-5</v>
      </c>
      <c r="O295" s="51">
        <f t="shared" si="58"/>
        <v>4346.3270456249702</v>
      </c>
      <c r="P295" s="52">
        <f t="shared" si="59"/>
        <v>0.26629745005969807</v>
      </c>
      <c r="Q295" s="52">
        <f t="shared" si="60"/>
        <v>7.5453032661717545E-3</v>
      </c>
      <c r="R295" s="13">
        <f t="shared" si="61"/>
        <v>-0.10462557475225159</v>
      </c>
      <c r="S295" s="13">
        <f t="shared" si="62"/>
        <v>-0.23777429978210063</v>
      </c>
      <c r="T295" s="35">
        <f t="shared" si="63"/>
        <v>23261.438405349189</v>
      </c>
      <c r="U295" s="36">
        <f t="shared" si="67"/>
        <v>5268.3687474796316</v>
      </c>
      <c r="V295" s="36">
        <f t="shared" si="64"/>
        <v>623.69984665105949</v>
      </c>
      <c r="W295" s="36">
        <f t="shared" si="65"/>
        <v>5268.3687474796316</v>
      </c>
      <c r="X295" s="37">
        <f t="shared" si="66"/>
        <v>5892.0685941306911</v>
      </c>
    </row>
    <row r="296" spans="9:24" x14ac:dyDescent="0.25">
      <c r="I296" s="50">
        <f t="array" ref="I296:K296">TRANSPOSE(MMULT($E$20:$G$22, TRANSPOSE(Random!L295:N295)))</f>
        <v>-7.7923507779278978E-2</v>
      </c>
      <c r="J296" s="50">
        <v>-5.6329761165177669E-2</v>
      </c>
      <c r="K296" s="50">
        <v>0.17190454191439372</v>
      </c>
      <c r="L296" s="21">
        <f t="shared" si="55"/>
        <v>2.6286422685194253E-4</v>
      </c>
      <c r="M296" s="21">
        <f t="shared" si="56"/>
        <v>-9.4118931534150447E-4</v>
      </c>
      <c r="N296" s="21">
        <f t="shared" si="57"/>
        <v>3.6248975939412335E-5</v>
      </c>
      <c r="O296" s="51">
        <f t="shared" si="58"/>
        <v>4447.7588494424772</v>
      </c>
      <c r="P296" s="52">
        <f t="shared" si="59"/>
        <v>0.25445881068465853</v>
      </c>
      <c r="Q296" s="52">
        <f t="shared" si="60"/>
        <v>7.5362489759394123E-3</v>
      </c>
      <c r="R296" s="13">
        <f t="shared" si="61"/>
        <v>6.5751723805213991E-2</v>
      </c>
      <c r="S296" s="13">
        <f t="shared" si="62"/>
        <v>-6.1477681537115275E-2</v>
      </c>
      <c r="T296" s="35">
        <f t="shared" si="63"/>
        <v>22556.292195225524</v>
      </c>
      <c r="U296" s="36">
        <f t="shared" si="67"/>
        <v>-61.417797945818165</v>
      </c>
      <c r="V296" s="36">
        <f t="shared" si="64"/>
        <v>-81.446363472605299</v>
      </c>
      <c r="W296" s="36">
        <f t="shared" si="65"/>
        <v>-61.417797945818165</v>
      </c>
      <c r="X296" s="37">
        <f t="shared" si="66"/>
        <v>-142.86416141842346</v>
      </c>
    </row>
    <row r="297" spans="9:24" x14ac:dyDescent="0.25">
      <c r="I297" s="50">
        <f t="array" ref="I297:K297">TRANSPOSE(MMULT($E$20:$G$22, TRANSPOSE(Random!L296:N296)))</f>
        <v>-1.219882738393544</v>
      </c>
      <c r="J297" s="50">
        <v>0.8116187648481652</v>
      </c>
      <c r="K297" s="50">
        <v>-9.2461724312022278E-2</v>
      </c>
      <c r="L297" s="21">
        <f t="shared" si="55"/>
        <v>-1.1270569961328906E-2</v>
      </c>
      <c r="M297" s="21">
        <f t="shared" si="56"/>
        <v>9.778144078425555E-3</v>
      </c>
      <c r="N297" s="21">
        <f t="shared" si="57"/>
        <v>-7.1636433740983705E-7</v>
      </c>
      <c r="O297" s="51">
        <f t="shared" si="58"/>
        <v>4396.4743963156543</v>
      </c>
      <c r="P297" s="52">
        <f t="shared" si="59"/>
        <v>0.26517814407842555</v>
      </c>
      <c r="Q297" s="52">
        <f t="shared" si="60"/>
        <v>7.4992836356625901E-3</v>
      </c>
      <c r="R297" s="13">
        <f t="shared" si="61"/>
        <v>-1.9193227337036295E-2</v>
      </c>
      <c r="S297" s="13">
        <f t="shared" si="62"/>
        <v>-0.15178229937624907</v>
      </c>
      <c r="T297" s="35">
        <f t="shared" si="63"/>
        <v>23417.557038582345</v>
      </c>
      <c r="U297" s="36">
        <f t="shared" si="67"/>
        <v>2633.3502923133201</v>
      </c>
      <c r="V297" s="36">
        <f t="shared" si="64"/>
        <v>779.81847988421578</v>
      </c>
      <c r="W297" s="36">
        <f t="shared" si="65"/>
        <v>2633.3502923133201</v>
      </c>
      <c r="X297" s="37">
        <f t="shared" si="66"/>
        <v>3413.1687721975359</v>
      </c>
    </row>
    <row r="298" spans="9:24" x14ac:dyDescent="0.25">
      <c r="I298" s="50">
        <f t="array" ref="I298:K298">TRANSPOSE(MMULT($E$20:$G$22, TRANSPOSE(Random!L297:N297)))</f>
        <v>0.20449580316721425</v>
      </c>
      <c r="J298" s="50">
        <v>-0.52053556609512242</v>
      </c>
      <c r="K298" s="50">
        <v>-1.6427594475040266</v>
      </c>
      <c r="L298" s="21">
        <f t="shared" si="55"/>
        <v>2.9203571120458875E-3</v>
      </c>
      <c r="M298" s="21">
        <f t="shared" si="56"/>
        <v>-6.5485191472874089E-3</v>
      </c>
      <c r="N298" s="21">
        <f t="shared" si="57"/>
        <v>-2.6706471921903049E-4</v>
      </c>
      <c r="O298" s="51">
        <f t="shared" si="58"/>
        <v>4459.5756307308529</v>
      </c>
      <c r="P298" s="52">
        <f t="shared" si="59"/>
        <v>0.24885148085271261</v>
      </c>
      <c r="Q298" s="52">
        <f t="shared" si="60"/>
        <v>7.232935280780969E-3</v>
      </c>
      <c r="R298" s="13">
        <f t="shared" si="61"/>
        <v>8.5112753819095263E-2</v>
      </c>
      <c r="S298" s="13">
        <f t="shared" si="62"/>
        <v>-3.9312986607261041E-2</v>
      </c>
      <c r="T298" s="35">
        <f t="shared" si="63"/>
        <v>22037.90512447722</v>
      </c>
      <c r="U298" s="36">
        <f t="shared" si="67"/>
        <v>-682.33667694291216</v>
      </c>
      <c r="V298" s="36">
        <f t="shared" si="64"/>
        <v>-599.83343422090911</v>
      </c>
      <c r="W298" s="36">
        <f t="shared" si="65"/>
        <v>-682.33667694291216</v>
      </c>
      <c r="X298" s="37">
        <f t="shared" si="66"/>
        <v>-1282.1701111638213</v>
      </c>
    </row>
    <row r="299" spans="9:24" x14ac:dyDescent="0.25">
      <c r="I299" s="50">
        <f t="array" ref="I299:K299">TRANSPOSE(MMULT($E$20:$G$22, TRANSPOSE(Random!L298:N298)))</f>
        <v>-1.2968726401683974</v>
      </c>
      <c r="J299" s="50">
        <v>1.1743095677897784</v>
      </c>
      <c r="K299" s="50">
        <v>0.13037783569037789</v>
      </c>
      <c r="L299" s="21">
        <f t="shared" si="55"/>
        <v>-1.2162882049076808E-2</v>
      </c>
      <c r="M299" s="21">
        <f t="shared" si="56"/>
        <v>1.5045327443502206E-2</v>
      </c>
      <c r="N299" s="21">
        <f t="shared" si="57"/>
        <v>3.0423669411079096E-5</v>
      </c>
      <c r="O299" s="51">
        <f t="shared" si="58"/>
        <v>4392.5066503093958</v>
      </c>
      <c r="P299" s="52">
        <f t="shared" si="59"/>
        <v>0.27044532744350225</v>
      </c>
      <c r="Q299" s="52">
        <f t="shared" si="60"/>
        <v>7.5304236694110792E-3</v>
      </c>
      <c r="R299" s="13">
        <f t="shared" si="61"/>
        <v>-2.2830972297593455E-2</v>
      </c>
      <c r="S299" s="13">
        <f t="shared" si="62"/>
        <v>-0.15805363601934458</v>
      </c>
      <c r="T299" s="35">
        <f t="shared" si="63"/>
        <v>23873.123287941075</v>
      </c>
      <c r="U299" s="36">
        <f t="shared" si="67"/>
        <v>2841.8375565038587</v>
      </c>
      <c r="V299" s="36">
        <f t="shared" si="64"/>
        <v>1235.3847292429455</v>
      </c>
      <c r="W299" s="36">
        <f t="shared" si="65"/>
        <v>2841.8375565038587</v>
      </c>
      <c r="X299" s="37">
        <f t="shared" si="66"/>
        <v>4077.2222857468041</v>
      </c>
    </row>
    <row r="300" spans="9:24" x14ac:dyDescent="0.25">
      <c r="I300" s="50">
        <f t="array" ref="I300:K300">TRANSPOSE(MMULT($E$20:$G$22, TRANSPOSE(Random!L299:N299)))</f>
        <v>-0.70943019212476055</v>
      </c>
      <c r="J300" s="50">
        <v>2.2175956341886627E-3</v>
      </c>
      <c r="K300" s="50">
        <v>1.1692853675797648</v>
      </c>
      <c r="L300" s="21">
        <f t="shared" si="55"/>
        <v>-5.8231735318780365E-3</v>
      </c>
      <c r="M300" s="21">
        <f t="shared" si="56"/>
        <v>-2.4857126369557016E-4</v>
      </c>
      <c r="N300" s="21">
        <f t="shared" si="57"/>
        <v>1.9210923718513765E-4</v>
      </c>
      <c r="O300" s="51">
        <f t="shared" si="58"/>
        <v>4420.6967348048865</v>
      </c>
      <c r="P300" s="52">
        <f t="shared" si="59"/>
        <v>0.25515142873630442</v>
      </c>
      <c r="Q300" s="52">
        <f t="shared" si="60"/>
        <v>7.6921092371851378E-3</v>
      </c>
      <c r="R300" s="13">
        <f t="shared" si="61"/>
        <v>1.8386057671713214E-2</v>
      </c>
      <c r="S300" s="13">
        <f t="shared" si="62"/>
        <v>-0.109189656696439</v>
      </c>
      <c r="T300" s="35">
        <f t="shared" si="63"/>
        <v>22602.219608363885</v>
      </c>
      <c r="U300" s="36">
        <f t="shared" si="67"/>
        <v>1360.5749997539679</v>
      </c>
      <c r="V300" s="36">
        <f t="shared" si="64"/>
        <v>-35.518950334244437</v>
      </c>
      <c r="W300" s="36">
        <f t="shared" si="65"/>
        <v>1360.5749997539679</v>
      </c>
      <c r="X300" s="37">
        <f t="shared" si="66"/>
        <v>1325.0560494197234</v>
      </c>
    </row>
    <row r="301" spans="9:24" x14ac:dyDescent="0.25">
      <c r="I301" s="50">
        <f t="array" ref="I301:K301">TRANSPOSE(MMULT($E$20:$G$22, TRANSPOSE(Random!L300:N300)))</f>
        <v>-0.96585797046834676</v>
      </c>
      <c r="J301" s="50">
        <v>-0.22816210508349477</v>
      </c>
      <c r="K301" s="50">
        <v>0.70600286669934642</v>
      </c>
      <c r="L301" s="21">
        <f t="shared" si="55"/>
        <v>-8.4709351430341112E-3</v>
      </c>
      <c r="M301" s="21">
        <f t="shared" si="56"/>
        <v>-2.9831372886715743E-3</v>
      </c>
      <c r="N301" s="21">
        <f t="shared" si="57"/>
        <v>1.1425787662032216E-4</v>
      </c>
      <c r="O301" s="51">
        <f t="shared" si="58"/>
        <v>4408.9232245023359</v>
      </c>
      <c r="P301" s="52">
        <f t="shared" si="59"/>
        <v>0.25241686271132846</v>
      </c>
      <c r="Q301" s="52">
        <f t="shared" si="60"/>
        <v>7.6142578766203216E-3</v>
      </c>
      <c r="R301" s="13">
        <f t="shared" si="61"/>
        <v>-4.0739662036740803E-3</v>
      </c>
      <c r="S301" s="13">
        <f t="shared" si="62"/>
        <v>-0.13028239755933832</v>
      </c>
      <c r="T301" s="35">
        <f t="shared" si="63"/>
        <v>22329.007765679715</v>
      </c>
      <c r="U301" s="36">
        <f t="shared" si="67"/>
        <v>1979.2201824410586</v>
      </c>
      <c r="V301" s="36">
        <f t="shared" si="64"/>
        <v>-308.73079301841426</v>
      </c>
      <c r="W301" s="36">
        <f t="shared" si="65"/>
        <v>1979.2201824410586</v>
      </c>
      <c r="X301" s="37">
        <f t="shared" si="66"/>
        <v>1670.4893894226443</v>
      </c>
    </row>
    <row r="302" spans="9:24" x14ac:dyDescent="0.25">
      <c r="I302" s="50">
        <f t="array" ref="I302:K302">TRANSPOSE(MMULT($E$20:$G$22, TRANSPOSE(Random!L301:N301)))</f>
        <v>-0.45597277038635597</v>
      </c>
      <c r="J302" s="50">
        <v>0.65662091264294187</v>
      </c>
      <c r="K302" s="50">
        <v>-0.96623664225438477</v>
      </c>
      <c r="L302" s="21">
        <f t="shared" si="55"/>
        <v>-3.3292415783552475E-3</v>
      </c>
      <c r="M302" s="21">
        <f t="shared" si="56"/>
        <v>7.7284948291865101E-3</v>
      </c>
      <c r="N302" s="21">
        <f t="shared" si="57"/>
        <v>-1.3187124771533854E-4</v>
      </c>
      <c r="O302" s="51">
        <f t="shared" si="58"/>
        <v>4431.7862276901014</v>
      </c>
      <c r="P302" s="52">
        <f t="shared" si="59"/>
        <v>0.26312849482918654</v>
      </c>
      <c r="Q302" s="52">
        <f t="shared" si="60"/>
        <v>7.3681287522846615E-3</v>
      </c>
      <c r="R302" s="13">
        <f t="shared" si="61"/>
        <v>4.0184260212659986E-2</v>
      </c>
      <c r="S302" s="13">
        <f t="shared" si="62"/>
        <v>-9.1379987201933285E-2</v>
      </c>
      <c r="T302" s="35">
        <f t="shared" si="63"/>
        <v>23307.366849815571</v>
      </c>
      <c r="U302" s="36">
        <f t="shared" si="67"/>
        <v>777.87186571970233</v>
      </c>
      <c r="V302" s="36">
        <f t="shared" si="64"/>
        <v>669.62829111744213</v>
      </c>
      <c r="W302" s="36">
        <f t="shared" si="65"/>
        <v>777.87186571970233</v>
      </c>
      <c r="X302" s="37">
        <f t="shared" si="66"/>
        <v>1447.5001568371445</v>
      </c>
    </row>
    <row r="303" spans="9:24" x14ac:dyDescent="0.25">
      <c r="I303" s="50">
        <f t="array" ref="I303:K303">TRANSPOSE(MMULT($E$20:$G$22, TRANSPOSE(Random!L302:N302)))</f>
        <v>-1.2296315396517996</v>
      </c>
      <c r="J303" s="50">
        <v>1.2986477866074781</v>
      </c>
      <c r="K303" s="50">
        <v>1.06072620128535</v>
      </c>
      <c r="L303" s="21">
        <f t="shared" si="55"/>
        <v>-1.1382317963704064E-2</v>
      </c>
      <c r="M303" s="21">
        <f t="shared" si="56"/>
        <v>1.7054748856956604E-2</v>
      </c>
      <c r="N303" s="21">
        <f t="shared" si="57"/>
        <v>1.7255882988241342E-4</v>
      </c>
      <c r="O303" s="51">
        <f t="shared" si="58"/>
        <v>4395.9774987657738</v>
      </c>
      <c r="P303" s="52">
        <f t="shared" si="59"/>
        <v>0.27245474885695664</v>
      </c>
      <c r="Q303" s="52">
        <f t="shared" si="60"/>
        <v>7.6725588298824131E-3</v>
      </c>
      <c r="R303" s="13">
        <f t="shared" si="61"/>
        <v>-1.5602619245005611E-2</v>
      </c>
      <c r="S303" s="13">
        <f t="shared" si="62"/>
        <v>-0.15182999367348393</v>
      </c>
      <c r="T303" s="35">
        <f t="shared" si="63"/>
        <v>24071.24235618105</v>
      </c>
      <c r="U303" s="36">
        <f t="shared" si="67"/>
        <v>2659.4600308384688</v>
      </c>
      <c r="V303" s="36">
        <f t="shared" si="64"/>
        <v>1433.5037974829211</v>
      </c>
      <c r="W303" s="36">
        <f t="shared" si="65"/>
        <v>2659.4600308384688</v>
      </c>
      <c r="X303" s="37">
        <f t="shared" si="66"/>
        <v>4092.9638283213899</v>
      </c>
    </row>
    <row r="304" spans="9:24" x14ac:dyDescent="0.25">
      <c r="I304" s="50">
        <f t="array" ref="I304:K304">TRANSPOSE(MMULT($E$20:$G$22, TRANSPOSE(Random!L303:N303)))</f>
        <v>-0.42169753987814695</v>
      </c>
      <c r="J304" s="50">
        <v>-0.32119619779882991</v>
      </c>
      <c r="K304" s="50">
        <v>1.4693432578633137</v>
      </c>
      <c r="L304" s="21">
        <f t="shared" si="55"/>
        <v>-2.9987803963037194E-3</v>
      </c>
      <c r="M304" s="21">
        <f t="shared" si="56"/>
        <v>-4.1010100937484174E-3</v>
      </c>
      <c r="N304" s="21">
        <f t="shared" si="57"/>
        <v>2.5194705977457887E-4</v>
      </c>
      <c r="O304" s="51">
        <f t="shared" si="58"/>
        <v>4433.2556530776001</v>
      </c>
      <c r="P304" s="52">
        <f t="shared" si="59"/>
        <v>0.2512989899062516</v>
      </c>
      <c r="Q304" s="52">
        <f t="shared" si="60"/>
        <v>7.7519470597745789E-3</v>
      </c>
      <c r="R304" s="13">
        <f t="shared" si="61"/>
        <v>3.9423945239488743E-2</v>
      </c>
      <c r="S304" s="13">
        <f t="shared" si="62"/>
        <v>-8.6225549713637051E-2</v>
      </c>
      <c r="T304" s="35">
        <f t="shared" si="63"/>
        <v>22281.672865767403</v>
      </c>
      <c r="U304" s="36">
        <f t="shared" si="67"/>
        <v>700.66014942323091</v>
      </c>
      <c r="V304" s="36">
        <f t="shared" si="64"/>
        <v>-356.06569293072607</v>
      </c>
      <c r="W304" s="36">
        <f t="shared" si="65"/>
        <v>700.66014942323091</v>
      </c>
      <c r="X304" s="37">
        <f t="shared" si="66"/>
        <v>344.59445649250483</v>
      </c>
    </row>
    <row r="305" spans="9:24" x14ac:dyDescent="0.25">
      <c r="I305" s="50">
        <f t="array" ref="I305:K305">TRANSPOSE(MMULT($E$20:$G$22, TRANSPOSE(Random!L304:N304)))</f>
        <v>0.24589829629436924</v>
      </c>
      <c r="J305" s="50">
        <v>-0.11937911294638467</v>
      </c>
      <c r="K305" s="50">
        <v>0.72265550690669456</v>
      </c>
      <c r="L305" s="21">
        <f t="shared" si="55"/>
        <v>3.3120439439980809E-3</v>
      </c>
      <c r="M305" s="21">
        <f t="shared" si="56"/>
        <v>-1.688154582107278E-3</v>
      </c>
      <c r="N305" s="21">
        <f t="shared" si="57"/>
        <v>1.1684073757271879E-4</v>
      </c>
      <c r="O305" s="51">
        <f t="shared" si="58"/>
        <v>4461.3173014809418</v>
      </c>
      <c r="P305" s="52">
        <f t="shared" si="59"/>
        <v>0.25371184541789271</v>
      </c>
      <c r="Q305" s="52">
        <f t="shared" si="60"/>
        <v>7.6168407375727188E-3</v>
      </c>
      <c r="R305" s="13">
        <f t="shared" si="61"/>
        <v>8.9723788307191257E-2</v>
      </c>
      <c r="S305" s="13">
        <f t="shared" si="62"/>
        <v>-3.7132134401755099E-2</v>
      </c>
      <c r="T305" s="35">
        <f t="shared" si="63"/>
        <v>22486.84641322129</v>
      </c>
      <c r="U305" s="36">
        <f t="shared" si="67"/>
        <v>-773.85366649666685</v>
      </c>
      <c r="V305" s="36">
        <f t="shared" si="64"/>
        <v>-150.89214547683878</v>
      </c>
      <c r="W305" s="36">
        <f t="shared" si="65"/>
        <v>-773.85366649666685</v>
      </c>
      <c r="X305" s="37">
        <f t="shared" si="66"/>
        <v>-924.74581197350562</v>
      </c>
    </row>
    <row r="306" spans="9:24" x14ac:dyDescent="0.25">
      <c r="I306" s="50">
        <f t="array" ref="I306:K306">TRANSPOSE(MMULT($E$20:$G$22, TRANSPOSE(Random!L305:N305)))</f>
        <v>-0.38170292501980374</v>
      </c>
      <c r="J306" s="50">
        <v>0.420767315570033</v>
      </c>
      <c r="K306" s="50">
        <v>0.2934121414681381</v>
      </c>
      <c r="L306" s="21">
        <f t="shared" si="55"/>
        <v>-2.6147778118591832E-3</v>
      </c>
      <c r="M306" s="21">
        <f t="shared" si="56"/>
        <v>4.7633503348968771E-3</v>
      </c>
      <c r="N306" s="21">
        <f t="shared" si="57"/>
        <v>5.340867320373021E-5</v>
      </c>
      <c r="O306" s="51">
        <f t="shared" si="58"/>
        <v>4434.9631551295652</v>
      </c>
      <c r="P306" s="52">
        <f t="shared" si="59"/>
        <v>0.2601633503348969</v>
      </c>
      <c r="Q306" s="52">
        <f t="shared" si="60"/>
        <v>7.5534086732037299E-3</v>
      </c>
      <c r="R306" s="13">
        <f t="shared" si="61"/>
        <v>4.501610971523598E-2</v>
      </c>
      <c r="S306" s="13">
        <f t="shared" si="62"/>
        <v>-8.5065565452212472E-2</v>
      </c>
      <c r="T306" s="35">
        <f t="shared" si="63"/>
        <v>23057.506267064266</v>
      </c>
      <c r="U306" s="36">
        <f t="shared" si="67"/>
        <v>610.93857176872552</v>
      </c>
      <c r="V306" s="36">
        <f t="shared" si="64"/>
        <v>419.7677083661365</v>
      </c>
      <c r="W306" s="36">
        <f t="shared" si="65"/>
        <v>610.93857176872552</v>
      </c>
      <c r="X306" s="37">
        <f t="shared" si="66"/>
        <v>1030.706280134862</v>
      </c>
    </row>
    <row r="307" spans="9:24" x14ac:dyDescent="0.25">
      <c r="I307" s="50">
        <f t="array" ref="I307:K307">TRANSPOSE(MMULT($E$20:$G$22, TRANSPOSE(Random!L306:N306)))</f>
        <v>-0.71447628442519528</v>
      </c>
      <c r="J307" s="50">
        <v>0.95210258342379217</v>
      </c>
      <c r="K307" s="50">
        <v>0.91511739448779483</v>
      </c>
      <c r="L307" s="21">
        <f t="shared" si="55"/>
        <v>-5.8739041770323819E-3</v>
      </c>
      <c r="M307" s="21">
        <f t="shared" si="56"/>
        <v>1.1728638192683185E-2</v>
      </c>
      <c r="N307" s="21">
        <f t="shared" si="57"/>
        <v>1.4771177976205692E-4</v>
      </c>
      <c r="O307" s="51">
        <f t="shared" si="58"/>
        <v>4420.4711564254494</v>
      </c>
      <c r="P307" s="52">
        <f t="shared" si="59"/>
        <v>0.26712863819268318</v>
      </c>
      <c r="Q307" s="52">
        <f t="shared" si="60"/>
        <v>7.6477117797620568E-3</v>
      </c>
      <c r="R307" s="13">
        <f t="shared" si="61"/>
        <v>2.2950876604199404E-2</v>
      </c>
      <c r="S307" s="13">
        <f t="shared" si="62"/>
        <v>-0.11061344249214218</v>
      </c>
      <c r="T307" s="35">
        <f t="shared" si="63"/>
        <v>23660.601104559079</v>
      </c>
      <c r="U307" s="36">
        <f t="shared" si="67"/>
        <v>1372.4281322667957</v>
      </c>
      <c r="V307" s="36">
        <f t="shared" si="64"/>
        <v>1022.8625458609495</v>
      </c>
      <c r="W307" s="36">
        <f t="shared" si="65"/>
        <v>1372.4281322667957</v>
      </c>
      <c r="X307" s="37">
        <f t="shared" si="66"/>
        <v>2395.2906781277452</v>
      </c>
    </row>
    <row r="308" spans="9:24" x14ac:dyDescent="0.25">
      <c r="I308" s="50">
        <f t="array" ref="I308:K308">TRANSPOSE(MMULT($E$20:$G$22, TRANSPOSE(Random!L307:N307)))</f>
        <v>-2.4595049230866306</v>
      </c>
      <c r="J308" s="50">
        <v>2.4833157904774561</v>
      </c>
      <c r="K308" s="50">
        <v>-0.92831088330496958</v>
      </c>
      <c r="L308" s="21">
        <f t="shared" si="55"/>
        <v>-2.9955376203687392E-2</v>
      </c>
      <c r="M308" s="21">
        <f t="shared" si="56"/>
        <v>4.7126400524227299E-2</v>
      </c>
      <c r="N308" s="21">
        <f t="shared" si="57"/>
        <v>-1.2550497791885218E-4</v>
      </c>
      <c r="O308" s="51">
        <f t="shared" si="58"/>
        <v>4313.3907237264457</v>
      </c>
      <c r="P308" s="52">
        <f t="shared" si="59"/>
        <v>0.3025264005242273</v>
      </c>
      <c r="Q308" s="52">
        <f t="shared" si="60"/>
        <v>7.3744950220811477E-3</v>
      </c>
      <c r="R308" s="13">
        <f t="shared" si="61"/>
        <v>-0.12563731934741612</v>
      </c>
      <c r="S308" s="13">
        <f t="shared" si="62"/>
        <v>-0.27690051960952977</v>
      </c>
      <c r="T308" s="35">
        <f t="shared" si="63"/>
        <v>26265.56130012191</v>
      </c>
      <c r="U308" s="36">
        <f t="shared" si="67"/>
        <v>6999.0248011409712</v>
      </c>
      <c r="V308" s="36">
        <f t="shared" si="64"/>
        <v>3627.8227414237808</v>
      </c>
      <c r="W308" s="36">
        <f t="shared" si="65"/>
        <v>6999.0248011409712</v>
      </c>
      <c r="X308" s="37">
        <f t="shared" si="66"/>
        <v>10626.847542564752</v>
      </c>
    </row>
    <row r="309" spans="9:24" x14ac:dyDescent="0.25">
      <c r="I309" s="50">
        <f t="array" ref="I309:K309">TRANSPOSE(MMULT($E$20:$G$22, TRANSPOSE(Random!L308:N308)))</f>
        <v>-0.3734143133000879</v>
      </c>
      <c r="J309" s="50">
        <v>-0.15879110705055155</v>
      </c>
      <c r="K309" s="50">
        <v>-0.39895697432857796</v>
      </c>
      <c r="L309" s="21">
        <f t="shared" si="55"/>
        <v>-2.5353969585781601E-3</v>
      </c>
      <c r="M309" s="21">
        <f t="shared" si="56"/>
        <v>-2.156187807545991E-3</v>
      </c>
      <c r="N309" s="21">
        <f t="shared" si="57"/>
        <v>-4.4117256564013075E-5</v>
      </c>
      <c r="O309" s="51">
        <f t="shared" si="58"/>
        <v>4435.3161292379564</v>
      </c>
      <c r="P309" s="52">
        <f t="shared" si="59"/>
        <v>0.25324381219245401</v>
      </c>
      <c r="Q309" s="52">
        <f t="shared" si="60"/>
        <v>7.4558827434359869E-3</v>
      </c>
      <c r="R309" s="13">
        <f t="shared" si="61"/>
        <v>4.3175054661675136E-2</v>
      </c>
      <c r="S309" s="13">
        <f t="shared" si="62"/>
        <v>-8.3446851434551869E-2</v>
      </c>
      <c r="T309" s="35">
        <f t="shared" si="63"/>
        <v>22440.044982882362</v>
      </c>
      <c r="U309" s="36">
        <f t="shared" si="67"/>
        <v>592.39136484757182</v>
      </c>
      <c r="V309" s="36">
        <f t="shared" si="64"/>
        <v>-197.69357581576696</v>
      </c>
      <c r="W309" s="36">
        <f t="shared" si="65"/>
        <v>592.39136484757182</v>
      </c>
      <c r="X309" s="37">
        <f t="shared" si="66"/>
        <v>394.69778903180486</v>
      </c>
    </row>
    <row r="310" spans="9:24" x14ac:dyDescent="0.25">
      <c r="I310" s="50">
        <f t="array" ref="I310:K310">TRANSPOSE(MMULT($E$20:$G$22, TRANSPOSE(Random!L309:N309)))</f>
        <v>-1.0323733502487806</v>
      </c>
      <c r="J310" s="50">
        <v>0.75825333169305675</v>
      </c>
      <c r="K310" s="50">
        <v>0.34289728448136408</v>
      </c>
      <c r="L310" s="21">
        <f t="shared" si="55"/>
        <v>-9.1846756356836375E-3</v>
      </c>
      <c r="M310" s="21">
        <f t="shared" si="56"/>
        <v>9.0615221307462045E-3</v>
      </c>
      <c r="N310" s="21">
        <f t="shared" si="57"/>
        <v>6.0464058209550064E-5</v>
      </c>
      <c r="O310" s="51">
        <f t="shared" si="58"/>
        <v>4405.7495131651258</v>
      </c>
      <c r="P310" s="52">
        <f t="shared" si="59"/>
        <v>0.2644615221307462</v>
      </c>
      <c r="Q310" s="52">
        <f t="shared" si="60"/>
        <v>7.5604640582095494E-3</v>
      </c>
      <c r="R310" s="13">
        <f t="shared" si="61"/>
        <v>-3.5506997363921322E-3</v>
      </c>
      <c r="S310" s="13">
        <f t="shared" si="62"/>
        <v>-0.13578146080176523</v>
      </c>
      <c r="T310" s="35">
        <f t="shared" si="63"/>
        <v>23386.038228037571</v>
      </c>
      <c r="U310" s="36">
        <f t="shared" si="67"/>
        <v>2145.9844846372434</v>
      </c>
      <c r="V310" s="36">
        <f t="shared" si="64"/>
        <v>748.29966933944161</v>
      </c>
      <c r="W310" s="36">
        <f t="shared" si="65"/>
        <v>2145.9844846372434</v>
      </c>
      <c r="X310" s="37">
        <f t="shared" si="66"/>
        <v>2894.284153976685</v>
      </c>
    </row>
    <row r="311" spans="9:24" x14ac:dyDescent="0.25">
      <c r="I311" s="50">
        <f t="array" ref="I311:K311">TRANSPOSE(MMULT($E$20:$G$22, TRANSPOSE(Random!L310:N310)))</f>
        <v>-1.0772889886305588</v>
      </c>
      <c r="J311" s="50">
        <v>0.95482579879561691</v>
      </c>
      <c r="K311" s="50">
        <v>0.88147409231070861</v>
      </c>
      <c r="L311" s="21">
        <f t="shared" si="55"/>
        <v>-9.6739609338339499E-3</v>
      </c>
      <c r="M311" s="21">
        <f t="shared" si="56"/>
        <v>1.1767455984428698E-2</v>
      </c>
      <c r="N311" s="21">
        <f t="shared" si="57"/>
        <v>1.4216734962299932E-4</v>
      </c>
      <c r="O311" s="51">
        <f t="shared" si="58"/>
        <v>4403.5738620512229</v>
      </c>
      <c r="P311" s="52">
        <f t="shared" si="59"/>
        <v>0.2671674559844287</v>
      </c>
      <c r="Q311" s="52">
        <f t="shared" si="60"/>
        <v>7.642167349622999E-3</v>
      </c>
      <c r="R311" s="13">
        <f t="shared" si="61"/>
        <v>-5.713342959949688E-3</v>
      </c>
      <c r="S311" s="13">
        <f t="shared" si="62"/>
        <v>-0.13929707095216404</v>
      </c>
      <c r="T311" s="35">
        <f t="shared" si="63"/>
        <v>23624.207103179244</v>
      </c>
      <c r="U311" s="36">
        <f t="shared" si="67"/>
        <v>2260.3051966624625</v>
      </c>
      <c r="V311" s="36">
        <f t="shared" si="64"/>
        <v>986.4685444811148</v>
      </c>
      <c r="W311" s="36">
        <f t="shared" si="65"/>
        <v>2260.3051966624625</v>
      </c>
      <c r="X311" s="37">
        <f t="shared" si="66"/>
        <v>3246.7737411435774</v>
      </c>
    </row>
    <row r="312" spans="9:24" x14ac:dyDescent="0.25">
      <c r="I312" s="50">
        <f t="array" ref="I312:K312">TRANSPOSE(MMULT($E$20:$G$22, TRANSPOSE(Random!L311:N311)))</f>
        <v>-5.8413828705937421E-2</v>
      </c>
      <c r="J312" s="50">
        <v>-0.3514886527880684</v>
      </c>
      <c r="K312" s="50">
        <v>0.49176750188124935</v>
      </c>
      <c r="L312" s="21">
        <f t="shared" si="55"/>
        <v>4.4629842960231697E-4</v>
      </c>
      <c r="M312" s="21">
        <f t="shared" si="56"/>
        <v>-4.4677947632278149E-3</v>
      </c>
      <c r="N312" s="21">
        <f t="shared" si="57"/>
        <v>8.2019650494287818E-5</v>
      </c>
      <c r="O312" s="51">
        <f t="shared" si="58"/>
        <v>4448.5745061340858</v>
      </c>
      <c r="P312" s="52">
        <f t="shared" si="59"/>
        <v>0.25093220523677218</v>
      </c>
      <c r="Q312" s="52">
        <f t="shared" si="60"/>
        <v>7.5820196504942875E-3</v>
      </c>
      <c r="R312" s="13">
        <f t="shared" si="61"/>
        <v>6.6452811236088358E-2</v>
      </c>
      <c r="S312" s="13">
        <f t="shared" si="62"/>
        <v>-5.9013291382297731E-2</v>
      </c>
      <c r="T312" s="35">
        <f t="shared" si="63"/>
        <v>22246.443714218913</v>
      </c>
      <c r="U312" s="36">
        <f t="shared" si="67"/>
        <v>-104.27690028853249</v>
      </c>
      <c r="V312" s="36">
        <f t="shared" si="64"/>
        <v>-391.29484447921641</v>
      </c>
      <c r="W312" s="36">
        <f t="shared" si="65"/>
        <v>-104.27690028853249</v>
      </c>
      <c r="X312" s="37">
        <f t="shared" si="66"/>
        <v>-495.5717447677489</v>
      </c>
    </row>
    <row r="313" spans="9:24" x14ac:dyDescent="0.25">
      <c r="I313" s="50">
        <f t="array" ref="I313:K313">TRANSPOSE(MMULT($E$20:$G$22, TRANSPOSE(Random!L312:N312)))</f>
        <v>-1.8112497761062902</v>
      </c>
      <c r="J313" s="50">
        <v>2.4369847295062299</v>
      </c>
      <c r="K313" s="50">
        <v>0.38495852923582818</v>
      </c>
      <c r="L313" s="21">
        <f t="shared" si="55"/>
        <v>-1.883674583362667E-2</v>
      </c>
      <c r="M313" s="21">
        <f t="shared" si="56"/>
        <v>4.5347062806017802E-2</v>
      </c>
      <c r="N313" s="21">
        <f t="shared" si="57"/>
        <v>6.6499752016125547E-5</v>
      </c>
      <c r="O313" s="51">
        <f t="shared" si="58"/>
        <v>4362.8307143436541</v>
      </c>
      <c r="P313" s="52">
        <f t="shared" si="59"/>
        <v>0.30074706280601782</v>
      </c>
      <c r="Q313" s="52">
        <f t="shared" si="60"/>
        <v>7.5664997520161256E-3</v>
      </c>
      <c r="R313" s="13">
        <f t="shared" si="61"/>
        <v>-5.116387643199341E-2</v>
      </c>
      <c r="S313" s="13">
        <f t="shared" si="62"/>
        <v>-0.20153740783500232</v>
      </c>
      <c r="T313" s="35">
        <f t="shared" si="63"/>
        <v>26441.763888477795</v>
      </c>
      <c r="U313" s="36">
        <f t="shared" si="67"/>
        <v>4401.1749465564499</v>
      </c>
      <c r="V313" s="36">
        <f t="shared" si="64"/>
        <v>3804.0253297796662</v>
      </c>
      <c r="W313" s="36">
        <f t="shared" si="65"/>
        <v>4401.1749465564499</v>
      </c>
      <c r="X313" s="37">
        <f t="shared" si="66"/>
        <v>8205.2002763361161</v>
      </c>
    </row>
    <row r="314" spans="9:24" x14ac:dyDescent="0.25">
      <c r="I314" s="50">
        <f t="array" ref="I314:K314">TRANSPOSE(MMULT($E$20:$G$22, TRANSPOSE(Random!L313:N313)))</f>
        <v>1.0260537105716288</v>
      </c>
      <c r="J314" s="50">
        <v>-9.9263972181345861E-2</v>
      </c>
      <c r="K314" s="50">
        <v>3.6167723676072475E-2</v>
      </c>
      <c r="L314" s="21">
        <f t="shared" si="55"/>
        <v>1.1106833594899519E-2</v>
      </c>
      <c r="M314" s="21">
        <f t="shared" si="56"/>
        <v>-1.4496498011443149E-3</v>
      </c>
      <c r="N314" s="21">
        <f t="shared" si="57"/>
        <v>1.7249891753550211E-5</v>
      </c>
      <c r="O314" s="51">
        <f t="shared" si="58"/>
        <v>4495.9775351947446</v>
      </c>
      <c r="P314" s="52">
        <f t="shared" si="59"/>
        <v>0.2539503501988557</v>
      </c>
      <c r="Q314" s="52">
        <f t="shared" si="60"/>
        <v>7.5172498917535496E-3</v>
      </c>
      <c r="R314" s="13">
        <f t="shared" si="61"/>
        <v>0.15051182777134281</v>
      </c>
      <c r="S314" s="13">
        <f t="shared" si="62"/>
        <v>2.3536652671914959E-2</v>
      </c>
      <c r="T314" s="35">
        <f t="shared" si="63"/>
        <v>22425.43745389803</v>
      </c>
      <c r="U314" s="36">
        <f t="shared" si="67"/>
        <v>-2595.0935573053721</v>
      </c>
      <c r="V314" s="36">
        <f t="shared" si="64"/>
        <v>-212.30110480009898</v>
      </c>
      <c r="W314" s="36">
        <f t="shared" si="65"/>
        <v>-2595.0935573053721</v>
      </c>
      <c r="X314" s="37">
        <f t="shared" si="66"/>
        <v>-2807.3946621054711</v>
      </c>
    </row>
    <row r="315" spans="9:24" x14ac:dyDescent="0.25">
      <c r="I315" s="50">
        <f t="array" ref="I315:K315">TRANSPOSE(MMULT($E$20:$G$22, TRANSPOSE(Random!L314:N314)))</f>
        <v>-2.3122518082614425</v>
      </c>
      <c r="J315" s="50">
        <v>1.2795835535218769</v>
      </c>
      <c r="K315" s="50">
        <v>-1.4666514899573257</v>
      </c>
      <c r="L315" s="21">
        <f t="shared" si="55"/>
        <v>-2.7068891845699244E-2</v>
      </c>
      <c r="M315" s="21">
        <f t="shared" si="56"/>
        <v>1.6738464252560536E-2</v>
      </c>
      <c r="N315" s="21">
        <f t="shared" si="57"/>
        <v>-2.2696559255670776E-4</v>
      </c>
      <c r="O315" s="51">
        <f t="shared" si="58"/>
        <v>4326.2257362078326</v>
      </c>
      <c r="P315" s="52">
        <f t="shared" si="59"/>
        <v>0.27213846425256055</v>
      </c>
      <c r="Q315" s="52">
        <f t="shared" si="60"/>
        <v>7.273034407443292E-3</v>
      </c>
      <c r="R315" s="13">
        <f t="shared" si="61"/>
        <v>-0.13405915497213935</v>
      </c>
      <c r="S315" s="13">
        <f t="shared" si="62"/>
        <v>-0.27012838709841963</v>
      </c>
      <c r="T315" s="35">
        <f t="shared" si="63"/>
        <v>23622.432344486013</v>
      </c>
      <c r="U315" s="36">
        <f t="shared" si="67"/>
        <v>6324.6024379466835</v>
      </c>
      <c r="V315" s="36">
        <f t="shared" si="64"/>
        <v>984.69378578788383</v>
      </c>
      <c r="W315" s="36">
        <f t="shared" si="65"/>
        <v>6324.6024379466835</v>
      </c>
      <c r="X315" s="37">
        <f t="shared" si="66"/>
        <v>7309.2962237345673</v>
      </c>
    </row>
    <row r="316" spans="9:24" x14ac:dyDescent="0.25">
      <c r="I316" s="50">
        <f t="array" ref="I316:K316">TRANSPOSE(MMULT($E$20:$G$22, TRANSPOSE(Random!L315:N315)))</f>
        <v>-5.818214064307361E-3</v>
      </c>
      <c r="J316" s="50">
        <v>-5.7085128634946421E-2</v>
      </c>
      <c r="K316" s="50">
        <v>-0.60966705019943723</v>
      </c>
      <c r="L316" s="21">
        <f t="shared" si="55"/>
        <v>9.4058772818848813E-4</v>
      </c>
      <c r="M316" s="21">
        <f t="shared" si="56"/>
        <v>-9.5012942242005496E-4</v>
      </c>
      <c r="N316" s="21">
        <f t="shared" si="57"/>
        <v>-7.5149172458037795E-5</v>
      </c>
      <c r="O316" s="51">
        <f t="shared" si="58"/>
        <v>4450.7724079862855</v>
      </c>
      <c r="P316" s="52">
        <f t="shared" si="59"/>
        <v>0.25444987057757995</v>
      </c>
      <c r="Q316" s="52">
        <f t="shared" si="60"/>
        <v>7.4248508275419622E-3</v>
      </c>
      <c r="R316" s="13">
        <f t="shared" si="61"/>
        <v>7.0854431317088587E-2</v>
      </c>
      <c r="S316" s="13">
        <f t="shared" si="62"/>
        <v>-5.6370503971701388E-2</v>
      </c>
      <c r="T316" s="35">
        <f t="shared" si="63"/>
        <v>22549.056387607241</v>
      </c>
      <c r="U316" s="36">
        <f t="shared" si="67"/>
        <v>-219.76678885539877</v>
      </c>
      <c r="V316" s="36">
        <f t="shared" si="64"/>
        <v>-88.682171090888005</v>
      </c>
      <c r="W316" s="36">
        <f t="shared" si="65"/>
        <v>-219.76678885539877</v>
      </c>
      <c r="X316" s="37">
        <f t="shared" si="66"/>
        <v>-308.44895994628678</v>
      </c>
    </row>
    <row r="317" spans="9:24" x14ac:dyDescent="0.25">
      <c r="I317" s="50">
        <f t="array" ref="I317:K317">TRANSPOSE(MMULT($E$20:$G$22, TRANSPOSE(Random!L316:N316)))</f>
        <v>-1.0297985618362959</v>
      </c>
      <c r="J317" s="50">
        <v>0.95863349409925203</v>
      </c>
      <c r="K317" s="50">
        <v>1.158200613156724</v>
      </c>
      <c r="L317" s="21">
        <f t="shared" si="55"/>
        <v>-9.1568108493791864E-3</v>
      </c>
      <c r="M317" s="21">
        <f t="shared" si="56"/>
        <v>1.1821801245432287E-2</v>
      </c>
      <c r="N317" s="21">
        <f t="shared" si="57"/>
        <v>1.9006837779439936E-4</v>
      </c>
      <c r="O317" s="51">
        <f t="shared" si="58"/>
        <v>4405.873416445259</v>
      </c>
      <c r="P317" s="52">
        <f t="shared" si="59"/>
        <v>0.26722180124543232</v>
      </c>
      <c r="Q317" s="52">
        <f t="shared" si="60"/>
        <v>7.6900683777943995E-3</v>
      </c>
      <c r="R317" s="13">
        <f t="shared" si="61"/>
        <v>-1.6880258913829743E-3</v>
      </c>
      <c r="S317" s="13">
        <f t="shared" si="62"/>
        <v>-0.13529892651409914</v>
      </c>
      <c r="T317" s="35">
        <f t="shared" si="63"/>
        <v>23638.076694344341</v>
      </c>
      <c r="U317" s="36">
        <f t="shared" si="67"/>
        <v>2139.473922756908</v>
      </c>
      <c r="V317" s="36">
        <f t="shared" si="64"/>
        <v>1000.3381356462123</v>
      </c>
      <c r="W317" s="36">
        <f t="shared" si="65"/>
        <v>2139.473922756908</v>
      </c>
      <c r="X317" s="37">
        <f t="shared" si="66"/>
        <v>3139.8120584031203</v>
      </c>
    </row>
    <row r="318" spans="9:24" x14ac:dyDescent="0.25">
      <c r="I318" s="50">
        <f t="array" ref="I318:K318">TRANSPOSE(MMULT($E$20:$G$22, TRANSPOSE(Random!L317:N317)))</f>
        <v>0.24647274881631218</v>
      </c>
      <c r="J318" s="50">
        <v>-0.52290040215636069</v>
      </c>
      <c r="K318" s="50">
        <v>-2.1399941638054814</v>
      </c>
      <c r="L318" s="21">
        <f t="shared" si="55"/>
        <v>3.3174856199526129E-3</v>
      </c>
      <c r="M318" s="21">
        <f t="shared" si="56"/>
        <v>-6.578108408165027E-3</v>
      </c>
      <c r="N318" s="21">
        <f t="shared" si="57"/>
        <v>-4.1005071470534977E-4</v>
      </c>
      <c r="O318" s="51">
        <f t="shared" si="58"/>
        <v>4461.3414983828261</v>
      </c>
      <c r="P318" s="52">
        <f t="shared" si="59"/>
        <v>0.24882189159183499</v>
      </c>
      <c r="Q318" s="52">
        <f t="shared" si="60"/>
        <v>7.0899492852946498E-3</v>
      </c>
      <c r="R318" s="13">
        <f t="shared" si="61"/>
        <v>8.8002899366767279E-2</v>
      </c>
      <c r="S318" s="13">
        <f t="shared" si="62"/>
        <v>-3.6408046429150215E-2</v>
      </c>
      <c r="T318" s="35">
        <f t="shared" si="63"/>
        <v>22025.981124958205</v>
      </c>
      <c r="U318" s="36">
        <f t="shared" si="67"/>
        <v>-775.12510520967771</v>
      </c>
      <c r="V318" s="36">
        <f t="shared" si="64"/>
        <v>-611.75743373992373</v>
      </c>
      <c r="W318" s="36">
        <f t="shared" si="65"/>
        <v>-775.12510520967771</v>
      </c>
      <c r="X318" s="37">
        <f t="shared" si="66"/>
        <v>-1386.8825389496014</v>
      </c>
    </row>
    <row r="319" spans="9:24" x14ac:dyDescent="0.25">
      <c r="I319" s="50">
        <f t="array" ref="I319:K319">TRANSPOSE(MMULT($E$20:$G$22, TRANSPOSE(Random!L318:N318)))</f>
        <v>0.70908875080129885</v>
      </c>
      <c r="J319" s="50">
        <v>-0.22835281386534678</v>
      </c>
      <c r="K319" s="50">
        <v>1.1269878914890481</v>
      </c>
      <c r="L319" s="21">
        <f t="shared" si="55"/>
        <v>7.8102579768859629E-3</v>
      </c>
      <c r="M319" s="21">
        <f t="shared" si="56"/>
        <v>-2.9854173932432762E-3</v>
      </c>
      <c r="N319" s="21">
        <f t="shared" si="57"/>
        <v>1.8437773526603407E-4</v>
      </c>
      <c r="O319" s="51">
        <f t="shared" si="58"/>
        <v>4481.3190150174414</v>
      </c>
      <c r="P319" s="52">
        <f t="shared" si="59"/>
        <v>0.25241458260675675</v>
      </c>
      <c r="Q319" s="52">
        <f t="shared" si="60"/>
        <v>7.6843777352660339E-3</v>
      </c>
      <c r="R319" s="13">
        <f t="shared" si="61"/>
        <v>0.12511282237583643</v>
      </c>
      <c r="S319" s="13">
        <f t="shared" si="62"/>
        <v>-1.0944689275419472E-3</v>
      </c>
      <c r="T319" s="35">
        <f t="shared" si="63"/>
        <v>22340.797712142783</v>
      </c>
      <c r="U319" s="36">
        <f t="shared" si="67"/>
        <v>-1824.8540399504418</v>
      </c>
      <c r="V319" s="36">
        <f t="shared" si="64"/>
        <v>-296.94084655534607</v>
      </c>
      <c r="W319" s="36">
        <f t="shared" si="65"/>
        <v>-1824.8540399504418</v>
      </c>
      <c r="X319" s="37">
        <f t="shared" si="66"/>
        <v>-2121.7948865057879</v>
      </c>
    </row>
    <row r="320" spans="9:24" x14ac:dyDescent="0.25">
      <c r="I320" s="50">
        <f t="array" ref="I320:K320">TRANSPOSE(MMULT($E$20:$G$22, TRANSPOSE(Random!L319:N319)))</f>
        <v>0.69720717315947822</v>
      </c>
      <c r="J320" s="50">
        <v>-1.6091908985124754</v>
      </c>
      <c r="K320" s="50">
        <v>-0.63951697251010009</v>
      </c>
      <c r="L320" s="21">
        <f t="shared" si="55"/>
        <v>7.6910046402297611E-3</v>
      </c>
      <c r="M320" s="21">
        <f t="shared" si="56"/>
        <v>-2.3257028998638938E-2</v>
      </c>
      <c r="N320" s="21">
        <f t="shared" si="57"/>
        <v>-7.9666202476082469E-5</v>
      </c>
      <c r="O320" s="51">
        <f t="shared" si="58"/>
        <v>4480.7887443232003</v>
      </c>
      <c r="P320" s="52">
        <f t="shared" si="59"/>
        <v>0.23214297100136108</v>
      </c>
      <c r="Q320" s="52">
        <f t="shared" si="60"/>
        <v>7.420333797523917E-3</v>
      </c>
      <c r="R320" s="13">
        <f t="shared" si="61"/>
        <v>0.12387157707292307</v>
      </c>
      <c r="S320" s="13">
        <f t="shared" si="62"/>
        <v>7.8000915722425262E-3</v>
      </c>
      <c r="T320" s="35">
        <f t="shared" si="63"/>
        <v>20529.793079570984</v>
      </c>
      <c r="U320" s="36">
        <f t="shared" si="67"/>
        <v>-1796.9906923096569</v>
      </c>
      <c r="V320" s="36">
        <f t="shared" si="64"/>
        <v>-2107.9454791271455</v>
      </c>
      <c r="W320" s="36">
        <f t="shared" si="65"/>
        <v>-1796.9906923096569</v>
      </c>
      <c r="X320" s="37">
        <f t="shared" si="66"/>
        <v>-3904.9361714368024</v>
      </c>
    </row>
    <row r="321" spans="9:24" x14ac:dyDescent="0.25">
      <c r="I321" s="50">
        <f t="array" ref="I321:K321">TRANSPOSE(MMULT($E$20:$G$22, TRANSPOSE(Random!L320:N320)))</f>
        <v>-1.1119134669423665</v>
      </c>
      <c r="J321" s="50">
        <v>0.56472328373713487</v>
      </c>
      <c r="K321" s="50">
        <v>-0.61574452726709106</v>
      </c>
      <c r="L321" s="21">
        <f t="shared" si="55"/>
        <v>-1.0055410618177687E-2</v>
      </c>
      <c r="M321" s="21">
        <f t="shared" si="56"/>
        <v>6.554366093221296E-3</v>
      </c>
      <c r="N321" s="21">
        <f t="shared" si="57"/>
        <v>-7.6066052576814294E-5</v>
      </c>
      <c r="O321" s="51">
        <f t="shared" si="58"/>
        <v>4401.8777116993169</v>
      </c>
      <c r="P321" s="52">
        <f t="shared" si="59"/>
        <v>0.26195436609322131</v>
      </c>
      <c r="Q321" s="52">
        <f t="shared" si="60"/>
        <v>7.4239339474231857E-3</v>
      </c>
      <c r="R321" s="13">
        <f t="shared" si="61"/>
        <v>-1.1817424829411956E-2</v>
      </c>
      <c r="S321" s="13">
        <f t="shared" si="62"/>
        <v>-0.14279460787602261</v>
      </c>
      <c r="T321" s="35">
        <f t="shared" si="63"/>
        <v>23144.951280620262</v>
      </c>
      <c r="U321" s="36">
        <f t="shared" si="67"/>
        <v>2349.4302933714935</v>
      </c>
      <c r="V321" s="36">
        <f t="shared" si="64"/>
        <v>507.21272192213291</v>
      </c>
      <c r="W321" s="36">
        <f t="shared" si="65"/>
        <v>2349.4302933714935</v>
      </c>
      <c r="X321" s="37">
        <f t="shared" si="66"/>
        <v>2856.6430152936264</v>
      </c>
    </row>
    <row r="322" spans="9:24" x14ac:dyDescent="0.25">
      <c r="I322" s="50">
        <f t="array" ref="I322:K322">TRANSPOSE(MMULT($E$20:$G$22, TRANSPOSE(Random!L321:N321)))</f>
        <v>1.2161369882858417</v>
      </c>
      <c r="J322" s="50">
        <v>-1.3447992587213924</v>
      </c>
      <c r="K322" s="50">
        <v>0.83553829983179762</v>
      </c>
      <c r="L322" s="21">
        <f t="shared" si="55"/>
        <v>1.3218241600375231E-2</v>
      </c>
      <c r="M322" s="21">
        <f t="shared" si="56"/>
        <v>-1.8383195178503165E-2</v>
      </c>
      <c r="N322" s="21">
        <f t="shared" si="57"/>
        <v>1.3470407511251582E-4</v>
      </c>
      <c r="O322" s="51">
        <f t="shared" si="58"/>
        <v>4505.3661009178122</v>
      </c>
      <c r="P322" s="52">
        <f t="shared" si="59"/>
        <v>0.23701680482149684</v>
      </c>
      <c r="Q322" s="52">
        <f t="shared" si="60"/>
        <v>7.6347040751125151E-3</v>
      </c>
      <c r="R322" s="13">
        <f t="shared" si="61"/>
        <v>0.17034606205689079</v>
      </c>
      <c r="S322" s="13">
        <f t="shared" si="62"/>
        <v>5.183765964614237E-2</v>
      </c>
      <c r="T322" s="35">
        <f t="shared" si="63"/>
        <v>20888.996448374019</v>
      </c>
      <c r="U322" s="36">
        <f t="shared" si="67"/>
        <v>-3088.4205946681031</v>
      </c>
      <c r="V322" s="36">
        <f t="shared" si="64"/>
        <v>-1748.7421103241104</v>
      </c>
      <c r="W322" s="36">
        <f t="shared" si="65"/>
        <v>-3088.4205946681031</v>
      </c>
      <c r="X322" s="37">
        <f t="shared" si="66"/>
        <v>-4837.1627049922135</v>
      </c>
    </row>
    <row r="323" spans="9:24" x14ac:dyDescent="0.25">
      <c r="I323" s="50">
        <f t="array" ref="I323:K323">TRANSPOSE(MMULT($E$20:$G$22, TRANSPOSE(Random!L322:N322)))</f>
        <v>-0.44884091201773563</v>
      </c>
      <c r="J323" s="50">
        <v>0.61985082536698477</v>
      </c>
      <c r="K323" s="50">
        <v>0.69480990218270733</v>
      </c>
      <c r="L323" s="21">
        <f t="shared" ref="L323:L386" si="68">E$8 + E$9 * _xlfn.T.INV(_xlfn.NORM.DIST(I323, 0, 1, 1),  E$10)</f>
        <v>-3.2603703025722531E-3</v>
      </c>
      <c r="M323" s="21">
        <f t="shared" ref="M323:M386" si="69">F$8 + F$9 * _xlfn.T.INV(_xlfn.NORM.DIST(J323, 0, 1, 1),  F$10)</f>
        <v>7.2554310595718003E-3</v>
      </c>
      <c r="N323" s="21">
        <f t="shared" ref="N323:N386" si="70">G$8 + G$9 * _xlfn.T.INV(_xlfn.NORM.DIST(K323, 0, 1, 1),  G$10)</f>
        <v>1.1252882742328271E-4</v>
      </c>
      <c r="O323" s="51">
        <f t="shared" ref="O323:O386" si="71">$B$3 * (1 + L323)</f>
        <v>4432.0924700162859</v>
      </c>
      <c r="P323" s="52">
        <f t="shared" ref="P323:P386" si="72">$B$6+M323</f>
        <v>0.26265543105957184</v>
      </c>
      <c r="Q323" s="52">
        <f t="shared" ref="Q323:Q386" si="73">$B$5+N323</f>
        <v>7.6125288274232822E-3</v>
      </c>
      <c r="R323" s="13">
        <f t="shared" ref="R323:R386" si="74">(LN(O323/$B$4) + ((Q323 - $B$8) + 0.5*P323^2)*$B$7) / (P323 * SQRT($B$7))</f>
        <v>4.1011295502401159E-2</v>
      </c>
      <c r="S323" s="13">
        <f t="shared" ref="S323:S386" si="75">R323 - P323*SQRT($B$7)</f>
        <v>-9.0316420027384769E-2</v>
      </c>
      <c r="T323" s="35">
        <f t="shared" ref="T323:T386" si="76">($B$3*EXP(-$B$8*$B$7)*_xlfn.NORM.DIST(R323, 0, 1, 1) - $B$4*EXP(-Q323*$B$7)*_xlfn.NORM.DIST(S323, 0, 1, 1)) * $B$2</f>
        <v>23278.664400568869</v>
      </c>
      <c r="U323" s="36">
        <f t="shared" si="67"/>
        <v>761.78020444279537</v>
      </c>
      <c r="V323" s="36">
        <f t="shared" ref="V323:V386" si="77">T323-$B$13</f>
        <v>640.92584187073953</v>
      </c>
      <c r="W323" s="36">
        <f t="shared" ref="W323:W386" si="78">U323-$B$19</f>
        <v>761.78020444279537</v>
      </c>
      <c r="X323" s="37">
        <f t="shared" ref="X323:X386" si="79">V323+W323</f>
        <v>1402.7060463135349</v>
      </c>
    </row>
    <row r="324" spans="9:24" x14ac:dyDescent="0.25">
      <c r="I324" s="50">
        <f t="array" ref="I324:K324">TRANSPOSE(MMULT($E$20:$G$22, TRANSPOSE(Random!L323:N323)))</f>
        <v>-0.74353718846629946</v>
      </c>
      <c r="J324" s="50">
        <v>0.9116289628717591</v>
      </c>
      <c r="K324" s="50">
        <v>-0.80112450760041476</v>
      </c>
      <c r="L324" s="21">
        <f t="shared" si="68"/>
        <v>-6.1670253228077948E-3</v>
      </c>
      <c r="M324" s="21">
        <f t="shared" si="69"/>
        <v>1.1156447806943541E-2</v>
      </c>
      <c r="N324" s="21">
        <f t="shared" si="70"/>
        <v>-1.0478929306413623E-4</v>
      </c>
      <c r="O324" s="51">
        <f t="shared" si="71"/>
        <v>4419.1677668698567</v>
      </c>
      <c r="P324" s="52">
        <f t="shared" si="72"/>
        <v>0.26655644780694354</v>
      </c>
      <c r="Q324" s="52">
        <f t="shared" si="73"/>
        <v>7.3952107069358633E-3</v>
      </c>
      <c r="R324" s="13">
        <f t="shared" si="74"/>
        <v>2.0027466702817031E-2</v>
      </c>
      <c r="S324" s="13">
        <f t="shared" si="75"/>
        <v>-0.11325075720065474</v>
      </c>
      <c r="T324" s="35">
        <f t="shared" si="76"/>
        <v>23594.261698028822</v>
      </c>
      <c r="U324" s="36">
        <f t="shared" ref="U324:U387" si="80">$B$17*O324+$B$18</f>
        <v>1440.91540997845</v>
      </c>
      <c r="V324" s="36">
        <f t="shared" si="77"/>
        <v>956.52313933069308</v>
      </c>
      <c r="W324" s="36">
        <f t="shared" si="78"/>
        <v>1440.91540997845</v>
      </c>
      <c r="X324" s="37">
        <f t="shared" si="79"/>
        <v>2397.4385493091431</v>
      </c>
    </row>
    <row r="325" spans="9:24" x14ac:dyDescent="0.25">
      <c r="I325" s="50">
        <f t="array" ref="I325:K325">TRANSPOSE(MMULT($E$20:$G$22, TRANSPOSE(Random!L324:N324)))</f>
        <v>0.71156407517409326</v>
      </c>
      <c r="J325" s="50">
        <v>-0.15907292986481036</v>
      </c>
      <c r="K325" s="50">
        <v>-0.58067985998667826</v>
      </c>
      <c r="L325" s="21">
        <f t="shared" si="68"/>
        <v>7.8351358719796916E-3</v>
      </c>
      <c r="M325" s="21">
        <f t="shared" si="69"/>
        <v>-2.1595385809970958E-3</v>
      </c>
      <c r="N325" s="21">
        <f t="shared" si="70"/>
        <v>-7.079495299412353E-5</v>
      </c>
      <c r="O325" s="51">
        <f t="shared" si="71"/>
        <v>4481.4296368169862</v>
      </c>
      <c r="P325" s="52">
        <f t="shared" si="72"/>
        <v>0.25324046141900292</v>
      </c>
      <c r="Q325" s="52">
        <f t="shared" si="73"/>
        <v>7.4292050470058761E-3</v>
      </c>
      <c r="R325" s="13">
        <f t="shared" si="74"/>
        <v>0.12480820146663332</v>
      </c>
      <c r="S325" s="13">
        <f t="shared" si="75"/>
        <v>-1.812029242868135E-3</v>
      </c>
      <c r="T325" s="35">
        <f t="shared" si="76"/>
        <v>22400.302244702198</v>
      </c>
      <c r="U325" s="36">
        <f t="shared" si="80"/>
        <v>-1830.666719570203</v>
      </c>
      <c r="V325" s="36">
        <f t="shared" si="77"/>
        <v>-237.43631399593141</v>
      </c>
      <c r="W325" s="36">
        <f t="shared" si="78"/>
        <v>-1830.666719570203</v>
      </c>
      <c r="X325" s="37">
        <f t="shared" si="79"/>
        <v>-2068.1030335661344</v>
      </c>
    </row>
    <row r="326" spans="9:24" x14ac:dyDescent="0.25">
      <c r="I326" s="50">
        <f t="array" ref="I326:K326">TRANSPOSE(MMULT($E$20:$G$22, TRANSPOSE(Random!L325:N325)))</f>
        <v>-0.85931228517819969</v>
      </c>
      <c r="J326" s="50">
        <v>1.4601503826463853</v>
      </c>
      <c r="K326" s="50">
        <v>-0.28506284078676608</v>
      </c>
      <c r="L326" s="21">
        <f t="shared" si="68"/>
        <v>-7.3522879415110808E-3</v>
      </c>
      <c r="M326" s="21">
        <f t="shared" si="69"/>
        <v>1.9868059716325021E-2</v>
      </c>
      <c r="N326" s="21">
        <f t="shared" si="70"/>
        <v>-2.7822634058327353E-5</v>
      </c>
      <c r="O326" s="51">
        <f t="shared" si="71"/>
        <v>4413.897389962156</v>
      </c>
      <c r="P326" s="52">
        <f t="shared" si="72"/>
        <v>0.27526805971632506</v>
      </c>
      <c r="Q326" s="52">
        <f t="shared" si="73"/>
        <v>7.4721773659416728E-3</v>
      </c>
      <c r="R326" s="13">
        <f t="shared" si="74"/>
        <v>1.5150019272348084E-2</v>
      </c>
      <c r="S326" s="13">
        <f t="shared" si="75"/>
        <v>-0.12248401058581444</v>
      </c>
      <c r="T326" s="35">
        <f t="shared" si="76"/>
        <v>24359.646860334375</v>
      </c>
      <c r="U326" s="36">
        <f t="shared" si="80"/>
        <v>1717.8500880062929</v>
      </c>
      <c r="V326" s="36">
        <f t="shared" si="77"/>
        <v>1721.9083016362456</v>
      </c>
      <c r="W326" s="36">
        <f t="shared" si="78"/>
        <v>1717.8500880062929</v>
      </c>
      <c r="X326" s="37">
        <f t="shared" si="79"/>
        <v>3439.7583896425385</v>
      </c>
    </row>
    <row r="327" spans="9:24" x14ac:dyDescent="0.25">
      <c r="I327" s="50">
        <f t="array" ref="I327:K327">TRANSPOSE(MMULT($E$20:$G$22, TRANSPOSE(Random!L326:N326)))</f>
        <v>-1.9482849537179769</v>
      </c>
      <c r="J327" s="50">
        <v>0.86370142088372048</v>
      </c>
      <c r="K327" s="50">
        <v>1.1043931760972203</v>
      </c>
      <c r="L327" s="21">
        <f t="shared" si="68"/>
        <v>-2.0881851154973867E-2</v>
      </c>
      <c r="M327" s="21">
        <f t="shared" si="69"/>
        <v>1.0489874898869845E-2</v>
      </c>
      <c r="N327" s="21">
        <f t="shared" si="70"/>
        <v>1.8030851845427607E-4</v>
      </c>
      <c r="O327" s="51">
        <f t="shared" si="71"/>
        <v>4353.736969472805</v>
      </c>
      <c r="P327" s="52">
        <f t="shared" si="72"/>
        <v>0.26588987489886984</v>
      </c>
      <c r="Q327" s="52">
        <f t="shared" si="73"/>
        <v>7.6803085184542754E-3</v>
      </c>
      <c r="R327" s="13">
        <f t="shared" si="74"/>
        <v>-9.1923058142136888E-2</v>
      </c>
      <c r="S327" s="13">
        <f t="shared" si="75"/>
        <v>-0.22486799559157181</v>
      </c>
      <c r="T327" s="35">
        <f t="shared" si="76"/>
        <v>23281.06907500594</v>
      </c>
      <c r="U327" s="36">
        <f t="shared" si="80"/>
        <v>4879.0104698937212</v>
      </c>
      <c r="V327" s="36">
        <f t="shared" si="77"/>
        <v>643.33051630781119</v>
      </c>
      <c r="W327" s="36">
        <f t="shared" si="78"/>
        <v>4879.0104698937212</v>
      </c>
      <c r="X327" s="37">
        <f t="shared" si="79"/>
        <v>5522.3409862015324</v>
      </c>
    </row>
    <row r="328" spans="9:24" x14ac:dyDescent="0.25">
      <c r="I328" s="50">
        <f t="array" ref="I328:K328">TRANSPOSE(MMULT($E$20:$G$22, TRANSPOSE(Random!L327:N327)))</f>
        <v>0.14952537588741627</v>
      </c>
      <c r="J328" s="50">
        <v>-0.47968415638783662</v>
      </c>
      <c r="K328" s="50">
        <v>0.25308940342055913</v>
      </c>
      <c r="L328" s="21">
        <f t="shared" si="68"/>
        <v>2.4016497634061673E-3</v>
      </c>
      <c r="M328" s="21">
        <f t="shared" si="69"/>
        <v>-6.0396844293009837E-3</v>
      </c>
      <c r="N328" s="21">
        <f t="shared" si="70"/>
        <v>4.7691221048222825E-5</v>
      </c>
      <c r="O328" s="51">
        <f t="shared" si="71"/>
        <v>4457.2691518214642</v>
      </c>
      <c r="P328" s="52">
        <f t="shared" si="72"/>
        <v>0.24936031557069904</v>
      </c>
      <c r="Q328" s="52">
        <f t="shared" si="73"/>
        <v>7.5476912210482227E-3</v>
      </c>
      <c r="R328" s="13">
        <f t="shared" si="74"/>
        <v>8.1675097871663549E-2</v>
      </c>
      <c r="S328" s="13">
        <f t="shared" si="75"/>
        <v>-4.3005059913685972E-2</v>
      </c>
      <c r="T328" s="35">
        <f t="shared" si="76"/>
        <v>22101.538189725987</v>
      </c>
      <c r="U328" s="36">
        <f t="shared" si="80"/>
        <v>-561.14155079997727</v>
      </c>
      <c r="V328" s="36">
        <f t="shared" si="77"/>
        <v>-536.20036897214231</v>
      </c>
      <c r="W328" s="36">
        <f t="shared" si="78"/>
        <v>-561.14155079997727</v>
      </c>
      <c r="X328" s="37">
        <f t="shared" si="79"/>
        <v>-1097.3419197721196</v>
      </c>
    </row>
    <row r="329" spans="9:24" x14ac:dyDescent="0.25">
      <c r="I329" s="50">
        <f t="array" ref="I329:K329">TRANSPOSE(MMULT($E$20:$G$22, TRANSPOSE(Random!L328:N328)))</f>
        <v>-2.1716799213657496</v>
      </c>
      <c r="J329" s="50">
        <v>1.211503622364773</v>
      </c>
      <c r="K329" s="50">
        <v>0.19622438543398629</v>
      </c>
      <c r="L329" s="21">
        <f t="shared" si="68"/>
        <v>-2.4533791416922239E-2</v>
      </c>
      <c r="M329" s="21">
        <f t="shared" si="69"/>
        <v>1.5633563550889924E-2</v>
      </c>
      <c r="N329" s="21">
        <f t="shared" si="70"/>
        <v>3.966827220989235E-5</v>
      </c>
      <c r="O329" s="51">
        <f t="shared" si="71"/>
        <v>4337.4982884234278</v>
      </c>
      <c r="P329" s="52">
        <f t="shared" si="72"/>
        <v>0.27103356355088992</v>
      </c>
      <c r="Q329" s="52">
        <f t="shared" si="73"/>
        <v>7.539668272209892E-3</v>
      </c>
      <c r="R329" s="13">
        <f t="shared" si="74"/>
        <v>-0.11546498724267684</v>
      </c>
      <c r="S329" s="13">
        <f t="shared" si="75"/>
        <v>-0.2509817690181218</v>
      </c>
      <c r="T329" s="35">
        <f t="shared" si="76"/>
        <v>23623.914126537329</v>
      </c>
      <c r="U329" s="36">
        <f t="shared" si="80"/>
        <v>5732.2803568035597</v>
      </c>
      <c r="V329" s="36">
        <f t="shared" si="77"/>
        <v>986.17556783920008</v>
      </c>
      <c r="W329" s="36">
        <f t="shared" si="78"/>
        <v>5732.2803568035597</v>
      </c>
      <c r="X329" s="37">
        <f t="shared" si="79"/>
        <v>6718.4559246427598</v>
      </c>
    </row>
    <row r="330" spans="9:24" x14ac:dyDescent="0.25">
      <c r="I330" s="50">
        <f t="array" ref="I330:K330">TRANSPOSE(MMULT($E$20:$G$22, TRANSPOSE(Random!L329:N329)))</f>
        <v>3.7697113713121469E-2</v>
      </c>
      <c r="J330" s="50">
        <v>-0.37648969553795747</v>
      </c>
      <c r="K330" s="50">
        <v>-0.92884103244268512</v>
      </c>
      <c r="L330" s="21">
        <f t="shared" si="68"/>
        <v>1.3494947191925342E-3</v>
      </c>
      <c r="M330" s="21">
        <f t="shared" si="69"/>
        <v>-4.7717232879590527E-3</v>
      </c>
      <c r="N330" s="21">
        <f t="shared" si="70"/>
        <v>-1.2559333404430119E-4</v>
      </c>
      <c r="O330" s="51">
        <f t="shared" si="71"/>
        <v>4452.5906497234146</v>
      </c>
      <c r="P330" s="52">
        <f t="shared" si="72"/>
        <v>0.25062827671204096</v>
      </c>
      <c r="Q330" s="52">
        <f t="shared" si="73"/>
        <v>7.3744066659556986E-3</v>
      </c>
      <c r="R330" s="13">
        <f t="shared" si="74"/>
        <v>7.3168146805316955E-2</v>
      </c>
      <c r="S330" s="13">
        <f t="shared" si="75"/>
        <v>-5.2145991550703527E-2</v>
      </c>
      <c r="T330" s="35">
        <f t="shared" si="76"/>
        <v>22207.432476382244</v>
      </c>
      <c r="U330" s="36">
        <f t="shared" si="80"/>
        <v>-315.30724049045239</v>
      </c>
      <c r="V330" s="36">
        <f t="shared" si="77"/>
        <v>-430.30608231588485</v>
      </c>
      <c r="W330" s="36">
        <f t="shared" si="78"/>
        <v>-315.30724049045239</v>
      </c>
      <c r="X330" s="37">
        <f t="shared" si="79"/>
        <v>-745.61332280633724</v>
      </c>
    </row>
    <row r="331" spans="9:24" x14ac:dyDescent="0.25">
      <c r="I331" s="50">
        <f t="array" ref="I331:K331">TRANSPOSE(MMULT($E$20:$G$22, TRANSPOSE(Random!L330:N330)))</f>
        <v>-1.94989900369404</v>
      </c>
      <c r="J331" s="50">
        <v>1.5236195857741053</v>
      </c>
      <c r="K331" s="50">
        <v>-1.2033905098824889</v>
      </c>
      <c r="L331" s="21">
        <f t="shared" si="68"/>
        <v>-2.0906760691256306E-2</v>
      </c>
      <c r="M331" s="21">
        <f t="shared" si="69"/>
        <v>2.1046063123210498E-2</v>
      </c>
      <c r="N331" s="21">
        <f t="shared" si="70"/>
        <v>-1.7405608117983666E-4</v>
      </c>
      <c r="O331" s="51">
        <f t="shared" si="71"/>
        <v>4353.6262069778668</v>
      </c>
      <c r="P331" s="52">
        <f t="shared" si="72"/>
        <v>0.27644606312321052</v>
      </c>
      <c r="Q331" s="52">
        <f t="shared" si="73"/>
        <v>7.3259439188201629E-3</v>
      </c>
      <c r="R331" s="13">
        <f t="shared" si="74"/>
        <v>-8.4060610694291563E-2</v>
      </c>
      <c r="S331" s="13">
        <f t="shared" si="75"/>
        <v>-0.22228364225589681</v>
      </c>
      <c r="T331" s="35">
        <f t="shared" si="76"/>
        <v>24207.079507682625</v>
      </c>
      <c r="U331" s="36">
        <f t="shared" si="80"/>
        <v>4884.830542425625</v>
      </c>
      <c r="V331" s="36">
        <f t="shared" si="77"/>
        <v>1569.3409489844962</v>
      </c>
      <c r="W331" s="36">
        <f t="shared" si="78"/>
        <v>4884.830542425625</v>
      </c>
      <c r="X331" s="37">
        <f t="shared" si="79"/>
        <v>6454.1714914101212</v>
      </c>
    </row>
    <row r="332" spans="9:24" x14ac:dyDescent="0.25">
      <c r="I332" s="50">
        <f t="array" ref="I332:K332">TRANSPOSE(MMULT($E$20:$G$22, TRANSPOSE(Random!L331:N331)))</f>
        <v>0.42563236375220859</v>
      </c>
      <c r="J332" s="50">
        <v>-0.9552155801970369</v>
      </c>
      <c r="K332" s="50">
        <v>3.556240046048903E-2</v>
      </c>
      <c r="L332" s="21">
        <f t="shared" si="68"/>
        <v>5.0271662588615325E-3</v>
      </c>
      <c r="M332" s="21">
        <f t="shared" si="69"/>
        <v>-1.2322615437796128E-2</v>
      </c>
      <c r="N332" s="21">
        <f t="shared" si="70"/>
        <v>1.7165359043402254E-5</v>
      </c>
      <c r="O332" s="51">
        <f t="shared" si="71"/>
        <v>4468.9437472149912</v>
      </c>
      <c r="P332" s="52">
        <f t="shared" si="72"/>
        <v>0.2430773845622039</v>
      </c>
      <c r="Q332" s="52">
        <f t="shared" si="73"/>
        <v>7.5171653590434019E-3</v>
      </c>
      <c r="R332" s="13">
        <f t="shared" si="74"/>
        <v>0.10206371499226745</v>
      </c>
      <c r="S332" s="13">
        <f t="shared" si="75"/>
        <v>-1.9474977288834502E-2</v>
      </c>
      <c r="T332" s="35">
        <f t="shared" si="76"/>
        <v>21529.482644006021</v>
      </c>
      <c r="U332" s="36">
        <f t="shared" si="80"/>
        <v>-1174.589198479167</v>
      </c>
      <c r="V332" s="36">
        <f t="shared" si="77"/>
        <v>-1108.2559146921085</v>
      </c>
      <c r="W332" s="36">
        <f t="shared" si="78"/>
        <v>-1174.589198479167</v>
      </c>
      <c r="X332" s="37">
        <f t="shared" si="79"/>
        <v>-2282.8451131712754</v>
      </c>
    </row>
    <row r="333" spans="9:24" x14ac:dyDescent="0.25">
      <c r="I333" s="50">
        <f t="array" ref="I333:K333">TRANSPOSE(MMULT($E$20:$G$22, TRANSPOSE(Random!L332:N332)))</f>
        <v>2.6212067241357103E-2</v>
      </c>
      <c r="J333" s="50">
        <v>-0.47243081649299251</v>
      </c>
      <c r="K333" s="50">
        <v>0.49838516422641144</v>
      </c>
      <c r="L333" s="21">
        <f t="shared" si="68"/>
        <v>1.2415625090625619E-3</v>
      </c>
      <c r="M333" s="21">
        <f t="shared" si="69"/>
        <v>-5.9497778973409288E-3</v>
      </c>
      <c r="N333" s="21">
        <f t="shared" si="70"/>
        <v>8.2991589835508119E-5</v>
      </c>
      <c r="O333" s="51">
        <f t="shared" si="71"/>
        <v>4452.1107194371725</v>
      </c>
      <c r="P333" s="52">
        <f t="shared" si="72"/>
        <v>0.24945022210265907</v>
      </c>
      <c r="Q333" s="52">
        <f t="shared" si="73"/>
        <v>7.5829915898355076E-3</v>
      </c>
      <c r="R333" s="13">
        <f t="shared" si="74"/>
        <v>7.2477121025019436E-2</v>
      </c>
      <c r="S333" s="13">
        <f t="shared" si="75"/>
        <v>-5.2247990026310101E-2</v>
      </c>
      <c r="T333" s="35">
        <f t="shared" si="76"/>
        <v>22114.354149027349</v>
      </c>
      <c r="U333" s="36">
        <f t="shared" si="80"/>
        <v>-290.08905560083804</v>
      </c>
      <c r="V333" s="36">
        <f t="shared" si="77"/>
        <v>-523.38440967077986</v>
      </c>
      <c r="W333" s="36">
        <f t="shared" si="78"/>
        <v>-290.08905560083804</v>
      </c>
      <c r="X333" s="37">
        <f t="shared" si="79"/>
        <v>-813.4734652716179</v>
      </c>
    </row>
    <row r="334" spans="9:24" x14ac:dyDescent="0.25">
      <c r="I334" s="50">
        <f t="array" ref="I334:K334">TRANSPOSE(MMULT($E$20:$G$22, TRANSPOSE(Random!L333:N333)))</f>
        <v>-0.40641518994536369</v>
      </c>
      <c r="J334" s="50">
        <v>-6.9909862152411184E-2</v>
      </c>
      <c r="K334" s="50">
        <v>-1.5411838402977749</v>
      </c>
      <c r="L334" s="21">
        <f t="shared" si="68"/>
        <v>-2.8518538267860716E-3</v>
      </c>
      <c r="M334" s="21">
        <f t="shared" si="69"/>
        <v>-1.1019419180245912E-3</v>
      </c>
      <c r="N334" s="21">
        <f t="shared" si="70"/>
        <v>-2.4341184099380201E-4</v>
      </c>
      <c r="O334" s="51">
        <f t="shared" si="71"/>
        <v>4433.908975292351</v>
      </c>
      <c r="P334" s="52">
        <f t="shared" si="72"/>
        <v>0.25429805808197542</v>
      </c>
      <c r="Q334" s="52">
        <f t="shared" si="73"/>
        <v>7.2565881590061975E-3</v>
      </c>
      <c r="R334" s="13">
        <f t="shared" si="74"/>
        <v>4.0634653381357445E-2</v>
      </c>
      <c r="S334" s="13">
        <f t="shared" si="75"/>
        <v>-8.6514375659630272E-2</v>
      </c>
      <c r="T334" s="35">
        <f t="shared" si="76"/>
        <v>22521.67916492217</v>
      </c>
      <c r="U334" s="36">
        <f t="shared" si="80"/>
        <v>666.33099605166353</v>
      </c>
      <c r="V334" s="36">
        <f t="shared" si="77"/>
        <v>-116.0593937759586</v>
      </c>
      <c r="W334" s="36">
        <f t="shared" si="78"/>
        <v>666.33099605166353</v>
      </c>
      <c r="X334" s="37">
        <f t="shared" si="79"/>
        <v>550.27160227570494</v>
      </c>
    </row>
    <row r="335" spans="9:24" x14ac:dyDescent="0.25">
      <c r="I335" s="50">
        <f t="array" ref="I335:K335">TRANSPOSE(MMULT($E$20:$G$22, TRANSPOSE(Random!L334:N334)))</f>
        <v>9.4711108554290852E-2</v>
      </c>
      <c r="J335" s="50">
        <v>0.16217668434518939</v>
      </c>
      <c r="K335" s="50">
        <v>-2.7578088052375181E-2</v>
      </c>
      <c r="L335" s="21">
        <f t="shared" si="68"/>
        <v>1.8855508112415758E-3</v>
      </c>
      <c r="M335" s="21">
        <f t="shared" si="69"/>
        <v>1.6468452658469611E-3</v>
      </c>
      <c r="N335" s="21">
        <f t="shared" si="70"/>
        <v>8.3495755200468898E-6</v>
      </c>
      <c r="O335" s="51">
        <f t="shared" si="71"/>
        <v>4454.9742713817595</v>
      </c>
      <c r="P335" s="52">
        <f t="shared" si="72"/>
        <v>0.25704684526584698</v>
      </c>
      <c r="Q335" s="52">
        <f t="shared" si="73"/>
        <v>7.5083495755200466E-3</v>
      </c>
      <c r="R335" s="13">
        <f t="shared" si="74"/>
        <v>7.8935011692139567E-2</v>
      </c>
      <c r="S335" s="13">
        <f t="shared" si="75"/>
        <v>-4.9588410940783922E-2</v>
      </c>
      <c r="T335" s="35">
        <f t="shared" si="76"/>
        <v>22781.505359862742</v>
      </c>
      <c r="U335" s="36">
        <f t="shared" si="80"/>
        <v>-440.55587223998737</v>
      </c>
      <c r="V335" s="36">
        <f t="shared" si="77"/>
        <v>143.76680116461284</v>
      </c>
      <c r="W335" s="36">
        <f t="shared" si="78"/>
        <v>-440.55587223998737</v>
      </c>
      <c r="X335" s="37">
        <f t="shared" si="79"/>
        <v>-296.78907107537452</v>
      </c>
    </row>
    <row r="336" spans="9:24" x14ac:dyDescent="0.25">
      <c r="I336" s="50">
        <f t="array" ref="I336:K336">TRANSPOSE(MMULT($E$20:$G$22, TRANSPOSE(Random!L335:N335)))</f>
        <v>1.3435486454249792</v>
      </c>
      <c r="J336" s="50">
        <v>-1.1450369339282209</v>
      </c>
      <c r="K336" s="50">
        <v>0.45776056149612854</v>
      </c>
      <c r="L336" s="21">
        <f t="shared" si="68"/>
        <v>1.4705757797301572E-2</v>
      </c>
      <c r="M336" s="21">
        <f t="shared" si="69"/>
        <v>-1.5139202041591764E-2</v>
      </c>
      <c r="N336" s="21">
        <f t="shared" si="70"/>
        <v>7.7045186782375582E-5</v>
      </c>
      <c r="O336" s="51">
        <f t="shared" si="71"/>
        <v>4511.9804755639034</v>
      </c>
      <c r="P336" s="52">
        <f t="shared" si="72"/>
        <v>0.24026079795840824</v>
      </c>
      <c r="Q336" s="52">
        <f t="shared" si="73"/>
        <v>7.5770451867823753E-3</v>
      </c>
      <c r="R336" s="13">
        <f t="shared" si="74"/>
        <v>0.18174912039197078</v>
      </c>
      <c r="S336" s="13">
        <f t="shared" si="75"/>
        <v>6.1618721412766655E-2</v>
      </c>
      <c r="T336" s="35">
        <f t="shared" si="76"/>
        <v>21145.105056299144</v>
      </c>
      <c r="U336" s="36">
        <f t="shared" si="80"/>
        <v>-3435.976328356599</v>
      </c>
      <c r="V336" s="36">
        <f t="shared" si="77"/>
        <v>-1492.633502398985</v>
      </c>
      <c r="W336" s="36">
        <f t="shared" si="78"/>
        <v>-3435.976328356599</v>
      </c>
      <c r="X336" s="37">
        <f t="shared" si="79"/>
        <v>-4928.609830755584</v>
      </c>
    </row>
    <row r="337" spans="9:24" x14ac:dyDescent="0.25">
      <c r="I337" s="50">
        <f t="array" ref="I337:K337">TRANSPOSE(MMULT($E$20:$G$22, TRANSPOSE(Random!L336:N336)))</f>
        <v>0.42603472920098884</v>
      </c>
      <c r="J337" s="50">
        <v>-0.78770354303856616</v>
      </c>
      <c r="K337" s="50">
        <v>0.85254260114297142</v>
      </c>
      <c r="L337" s="21">
        <f t="shared" si="68"/>
        <v>5.0310397552375714E-3</v>
      </c>
      <c r="M337" s="21">
        <f t="shared" si="69"/>
        <v>-1.0005075775228986E-2</v>
      </c>
      <c r="N337" s="21">
        <f t="shared" si="70"/>
        <v>1.374528367461243E-4</v>
      </c>
      <c r="O337" s="51">
        <f t="shared" si="71"/>
        <v>4468.9609710652421</v>
      </c>
      <c r="P337" s="52">
        <f t="shared" si="72"/>
        <v>0.24539492422477102</v>
      </c>
      <c r="Q337" s="52">
        <f t="shared" si="73"/>
        <v>7.6374528367461241E-3</v>
      </c>
      <c r="R337" s="13">
        <f t="shared" si="74"/>
        <v>0.10252961193904406</v>
      </c>
      <c r="S337" s="13">
        <f t="shared" si="75"/>
        <v>-2.0167850173341453E-2</v>
      </c>
      <c r="T337" s="35">
        <f t="shared" si="76"/>
        <v>21741.162799270933</v>
      </c>
      <c r="U337" s="36">
        <f t="shared" si="80"/>
        <v>-1175.4942345908494</v>
      </c>
      <c r="V337" s="36">
        <f t="shared" si="77"/>
        <v>-896.57575942719632</v>
      </c>
      <c r="W337" s="36">
        <f t="shared" si="78"/>
        <v>-1175.4942345908494</v>
      </c>
      <c r="X337" s="37">
        <f t="shared" si="79"/>
        <v>-2072.0699940180457</v>
      </c>
    </row>
    <row r="338" spans="9:24" x14ac:dyDescent="0.25">
      <c r="I338" s="50">
        <f t="array" ref="I338:K338">TRANSPOSE(MMULT($E$20:$G$22, TRANSPOSE(Random!L337:N337)))</f>
        <v>1.7426614947590424</v>
      </c>
      <c r="J338" s="50">
        <v>-1.3589637606373783</v>
      </c>
      <c r="K338" s="50">
        <v>-2.4251617969375379</v>
      </c>
      <c r="L338" s="21">
        <f t="shared" si="68"/>
        <v>1.9852099571046972E-2</v>
      </c>
      <c r="M338" s="21">
        <f t="shared" si="69"/>
        <v>-1.8626095727093516E-2</v>
      </c>
      <c r="N338" s="21">
        <f t="shared" si="70"/>
        <v>-5.2109613409682043E-4</v>
      </c>
      <c r="O338" s="51">
        <f t="shared" si="71"/>
        <v>4534.8641474316219</v>
      </c>
      <c r="P338" s="52">
        <f t="shared" si="72"/>
        <v>0.23677390427290651</v>
      </c>
      <c r="Q338" s="52">
        <f t="shared" si="73"/>
        <v>6.9789038659031789E-3</v>
      </c>
      <c r="R338" s="13">
        <f t="shared" si="74"/>
        <v>0.22413853104378484</v>
      </c>
      <c r="S338" s="13">
        <f t="shared" si="75"/>
        <v>0.10575157890733158</v>
      </c>
      <c r="T338" s="35">
        <f t="shared" si="76"/>
        <v>20674.128746556518</v>
      </c>
      <c r="U338" s="36">
        <f t="shared" si="80"/>
        <v>-4638.4106915463926</v>
      </c>
      <c r="V338" s="36">
        <f t="shared" si="77"/>
        <v>-1963.6098121416107</v>
      </c>
      <c r="W338" s="36">
        <f t="shared" si="78"/>
        <v>-4638.4106915463926</v>
      </c>
      <c r="X338" s="37">
        <f t="shared" si="79"/>
        <v>-6602.0205036880034</v>
      </c>
    </row>
    <row r="339" spans="9:24" x14ac:dyDescent="0.25">
      <c r="I339" s="50">
        <f t="array" ref="I339:K339">TRANSPOSE(MMULT($E$20:$G$22, TRANSPOSE(Random!L338:N338)))</f>
        <v>2.8131750900497052E-2</v>
      </c>
      <c r="J339" s="50">
        <v>-0.56995072234697874</v>
      </c>
      <c r="K339" s="50">
        <v>-0.21977217944585417</v>
      </c>
      <c r="L339" s="21">
        <f t="shared" si="68"/>
        <v>1.2596022763022171E-3</v>
      </c>
      <c r="M339" s="21">
        <f t="shared" si="69"/>
        <v>-7.1700456329065083E-3</v>
      </c>
      <c r="N339" s="21">
        <f t="shared" si="70"/>
        <v>-1.8585461226240278E-5</v>
      </c>
      <c r="O339" s="51">
        <f t="shared" si="71"/>
        <v>4452.1909348857835</v>
      </c>
      <c r="P339" s="52">
        <f t="shared" si="72"/>
        <v>0.2482299543670935</v>
      </c>
      <c r="Q339" s="52">
        <f t="shared" si="73"/>
        <v>7.4814145387737596E-3</v>
      </c>
      <c r="R339" s="13">
        <f t="shared" si="74"/>
        <v>7.2162338997748182E-2</v>
      </c>
      <c r="S339" s="13">
        <f t="shared" si="75"/>
        <v>-5.1952638185798566E-2</v>
      </c>
      <c r="T339" s="35">
        <f t="shared" si="76"/>
        <v>22000.926565734197</v>
      </c>
      <c r="U339" s="36">
        <f t="shared" si="80"/>
        <v>-294.30401779862586</v>
      </c>
      <c r="V339" s="36">
        <f t="shared" si="77"/>
        <v>-636.81199296393243</v>
      </c>
      <c r="W339" s="36">
        <f t="shared" si="78"/>
        <v>-294.30401779862586</v>
      </c>
      <c r="X339" s="37">
        <f t="shared" si="79"/>
        <v>-931.11601076255829</v>
      </c>
    </row>
    <row r="340" spans="9:24" x14ac:dyDescent="0.25">
      <c r="I340" s="50">
        <f t="array" ref="I340:K340">TRANSPOSE(MMULT($E$20:$G$22, TRANSPOSE(Random!L339:N339)))</f>
        <v>1.0949629433193075</v>
      </c>
      <c r="J340" s="50">
        <v>-1.4987164860180884</v>
      </c>
      <c r="K340" s="50">
        <v>-0.48726107156705351</v>
      </c>
      <c r="L340" s="21">
        <f t="shared" si="68"/>
        <v>1.1858709995582778E-2</v>
      </c>
      <c r="M340" s="21">
        <f t="shared" si="69"/>
        <v>-2.1128187256899949E-2</v>
      </c>
      <c r="N340" s="21">
        <f t="shared" si="70"/>
        <v>-5.6958536286620695E-5</v>
      </c>
      <c r="O340" s="51">
        <f t="shared" si="71"/>
        <v>4499.3208212792579</v>
      </c>
      <c r="P340" s="52">
        <f t="shared" si="72"/>
        <v>0.23427181274310008</v>
      </c>
      <c r="Q340" s="52">
        <f t="shared" si="73"/>
        <v>7.4430414637133794E-3</v>
      </c>
      <c r="R340" s="13">
        <f t="shared" si="74"/>
        <v>0.15908970795798685</v>
      </c>
      <c r="S340" s="13">
        <f t="shared" si="75"/>
        <v>4.1953801586436815E-2</v>
      </c>
      <c r="T340" s="35">
        <f t="shared" si="76"/>
        <v>20659.438217479008</v>
      </c>
      <c r="U340" s="36">
        <f t="shared" si="80"/>
        <v>-2770.7682522246032</v>
      </c>
      <c r="V340" s="36">
        <f t="shared" si="77"/>
        <v>-1978.300341219121</v>
      </c>
      <c r="W340" s="36">
        <f t="shared" si="78"/>
        <v>-2770.7682522246032</v>
      </c>
      <c r="X340" s="37">
        <f t="shared" si="79"/>
        <v>-4749.0685934437242</v>
      </c>
    </row>
    <row r="341" spans="9:24" x14ac:dyDescent="0.25">
      <c r="I341" s="50">
        <f t="array" ref="I341:K341">TRANSPOSE(MMULT($E$20:$G$22, TRANSPOSE(Random!L340:N340)))</f>
        <v>0.96978752449774464</v>
      </c>
      <c r="J341" s="50">
        <v>-1.0374447439632797</v>
      </c>
      <c r="K341" s="50">
        <v>-0.25817376840209871</v>
      </c>
      <c r="L341" s="21">
        <f t="shared" si="68"/>
        <v>1.0503272322130854E-2</v>
      </c>
      <c r="M341" s="21">
        <f t="shared" si="69"/>
        <v>-1.3514991771176713E-2</v>
      </c>
      <c r="N341" s="21">
        <f t="shared" si="70"/>
        <v>-2.4010734734484193E-5</v>
      </c>
      <c r="O341" s="51">
        <f t="shared" si="71"/>
        <v>4493.2937456748632</v>
      </c>
      <c r="P341" s="52">
        <f t="shared" si="72"/>
        <v>0.24188500822882331</v>
      </c>
      <c r="Q341" s="52">
        <f t="shared" si="73"/>
        <v>7.4759892652655159E-3</v>
      </c>
      <c r="R341" s="13">
        <f t="shared" si="74"/>
        <v>0.14681387881897834</v>
      </c>
      <c r="S341" s="13">
        <f t="shared" si="75"/>
        <v>2.5871374704566685E-2</v>
      </c>
      <c r="T341" s="35">
        <f t="shared" si="76"/>
        <v>21360.279099272564</v>
      </c>
      <c r="U341" s="36">
        <f t="shared" si="80"/>
        <v>-2454.0724501627556</v>
      </c>
      <c r="V341" s="36">
        <f t="shared" si="77"/>
        <v>-1277.459459425565</v>
      </c>
      <c r="W341" s="36">
        <f t="shared" si="78"/>
        <v>-2454.0724501627556</v>
      </c>
      <c r="X341" s="37">
        <f t="shared" si="79"/>
        <v>-3731.5319095883206</v>
      </c>
    </row>
    <row r="342" spans="9:24" x14ac:dyDescent="0.25">
      <c r="I342" s="50">
        <f t="array" ref="I342:K342">TRANSPOSE(MMULT($E$20:$G$22, TRANSPOSE(Random!L341:N341)))</f>
        <v>-2.4169429051952322</v>
      </c>
      <c r="J342" s="50">
        <v>2.3750010011714826</v>
      </c>
      <c r="K342" s="50">
        <v>0.69487664275296224</v>
      </c>
      <c r="L342" s="21">
        <f t="shared" si="68"/>
        <v>-2.9094851242436732E-2</v>
      </c>
      <c r="M342" s="21">
        <f t="shared" si="69"/>
        <v>4.3078772674242913E-2</v>
      </c>
      <c r="N342" s="21">
        <f t="shared" si="70"/>
        <v>1.1253912083868831E-4</v>
      </c>
      <c r="O342" s="51">
        <f t="shared" si="71"/>
        <v>4317.2171254138939</v>
      </c>
      <c r="P342" s="52">
        <f t="shared" si="72"/>
        <v>0.29847877267424294</v>
      </c>
      <c r="Q342" s="52">
        <f t="shared" si="73"/>
        <v>7.6125391208386878E-3</v>
      </c>
      <c r="R342" s="13">
        <f t="shared" si="74"/>
        <v>-0.12303834796106031</v>
      </c>
      <c r="S342" s="13">
        <f t="shared" si="75"/>
        <v>-0.27227773429818181</v>
      </c>
      <c r="T342" s="35">
        <f t="shared" si="76"/>
        <v>25943.707880529018</v>
      </c>
      <c r="U342" s="36">
        <f t="shared" si="80"/>
        <v>6797.9645472205593</v>
      </c>
      <c r="V342" s="36">
        <f t="shared" si="77"/>
        <v>3305.9693218308894</v>
      </c>
      <c r="W342" s="36">
        <f t="shared" si="78"/>
        <v>6797.9645472205593</v>
      </c>
      <c r="X342" s="37">
        <f t="shared" si="79"/>
        <v>10103.933869051449</v>
      </c>
    </row>
    <row r="343" spans="9:24" x14ac:dyDescent="0.25">
      <c r="I343" s="50">
        <f t="array" ref="I343:K343">TRANSPOSE(MMULT($E$20:$G$22, TRANSPOSE(Random!L342:N342)))</f>
        <v>-0.2584583106325406</v>
      </c>
      <c r="J343" s="50">
        <v>-0.40509102459372193</v>
      </c>
      <c r="K343" s="50">
        <v>-1.5805021881994423</v>
      </c>
      <c r="L343" s="21">
        <f t="shared" si="68"/>
        <v>-1.4405548572997821E-3</v>
      </c>
      <c r="M343" s="21">
        <f t="shared" si="69"/>
        <v>-5.1208773333906998E-3</v>
      </c>
      <c r="N343" s="21">
        <f t="shared" si="70"/>
        <v>-2.5239019964077826E-4</v>
      </c>
      <c r="O343" s="51">
        <f t="shared" si="71"/>
        <v>4440.1844431770796</v>
      </c>
      <c r="P343" s="52">
        <f t="shared" si="72"/>
        <v>0.25027912266660934</v>
      </c>
      <c r="Q343" s="52">
        <f t="shared" si="73"/>
        <v>7.2476098003592211E-3</v>
      </c>
      <c r="R343" s="13">
        <f t="shared" si="74"/>
        <v>5.0545677434362599E-2</v>
      </c>
      <c r="S343" s="13">
        <f t="shared" si="75"/>
        <v>-7.4593883898942073E-2</v>
      </c>
      <c r="T343" s="35">
        <f t="shared" si="76"/>
        <v>22169.64421261855</v>
      </c>
      <c r="U343" s="36">
        <f t="shared" si="80"/>
        <v>336.58329326551757</v>
      </c>
      <c r="V343" s="36">
        <f t="shared" si="77"/>
        <v>-468.09434607957883</v>
      </c>
      <c r="W343" s="36">
        <f t="shared" si="78"/>
        <v>336.58329326551757</v>
      </c>
      <c r="X343" s="37">
        <f t="shared" si="79"/>
        <v>-131.51105281406126</v>
      </c>
    </row>
    <row r="344" spans="9:24" x14ac:dyDescent="0.25">
      <c r="I344" s="50">
        <f t="array" ref="I344:K344">TRANSPOSE(MMULT($E$20:$G$22, TRANSPOSE(Random!L343:N343)))</f>
        <v>-2.1202178177631152</v>
      </c>
      <c r="J344" s="50">
        <v>1.4462897230197569</v>
      </c>
      <c r="K344" s="50">
        <v>0.5059377233829363</v>
      </c>
      <c r="L344" s="21">
        <f t="shared" si="68"/>
        <v>-2.365400280644258E-2</v>
      </c>
      <c r="M344" s="21">
        <f t="shared" si="69"/>
        <v>1.961656097851347E-2</v>
      </c>
      <c r="N344" s="21">
        <f t="shared" si="70"/>
        <v>8.4102455643757495E-5</v>
      </c>
      <c r="O344" s="51">
        <f t="shared" si="71"/>
        <v>4341.4103476609007</v>
      </c>
      <c r="P344" s="52">
        <f t="shared" si="72"/>
        <v>0.27501656097851346</v>
      </c>
      <c r="Q344" s="52">
        <f t="shared" si="73"/>
        <v>7.5841024556437577E-3</v>
      </c>
      <c r="R344" s="13">
        <f t="shared" si="74"/>
        <v>-0.1051788357982138</v>
      </c>
      <c r="S344" s="13">
        <f t="shared" si="75"/>
        <v>-0.24268711628747053</v>
      </c>
      <c r="T344" s="35">
        <f t="shared" si="76"/>
        <v>24012.277229432584</v>
      </c>
      <c r="U344" s="36">
        <f t="shared" si="80"/>
        <v>5526.7191826544586</v>
      </c>
      <c r="V344" s="36">
        <f t="shared" si="77"/>
        <v>1374.5386707344551</v>
      </c>
      <c r="W344" s="36">
        <f t="shared" si="78"/>
        <v>5526.7191826544586</v>
      </c>
      <c r="X344" s="37">
        <f t="shared" si="79"/>
        <v>6901.2578533889136</v>
      </c>
    </row>
    <row r="345" spans="9:24" x14ac:dyDescent="0.25">
      <c r="I345" s="50">
        <f t="array" ref="I345:K345">TRANSPOSE(MMULT($E$20:$G$22, TRANSPOSE(Random!L344:N344)))</f>
        <v>-0.33095771218147407</v>
      </c>
      <c r="J345" s="50">
        <v>0.41039546627390433</v>
      </c>
      <c r="K345" s="50">
        <v>0.221677141328044</v>
      </c>
      <c r="L345" s="21">
        <f t="shared" si="68"/>
        <v>-2.129782134360411E-3</v>
      </c>
      <c r="M345" s="21">
        <f t="shared" si="69"/>
        <v>4.6362123737475006E-3</v>
      </c>
      <c r="N345" s="21">
        <f t="shared" si="70"/>
        <v>4.3254114987299409E-5</v>
      </c>
      <c r="O345" s="51">
        <f t="shared" si="71"/>
        <v>4437.1197320591746</v>
      </c>
      <c r="P345" s="52">
        <f t="shared" si="72"/>
        <v>0.26003621237374752</v>
      </c>
      <c r="Q345" s="52">
        <f t="shared" si="73"/>
        <v>7.5432541149872993E-3</v>
      </c>
      <c r="R345" s="13">
        <f t="shared" si="74"/>
        <v>4.8694096052778087E-2</v>
      </c>
      <c r="S345" s="13">
        <f t="shared" si="75"/>
        <v>-8.1324010134095681E-2</v>
      </c>
      <c r="T345" s="35">
        <f t="shared" si="76"/>
        <v>23047.287758838775</v>
      </c>
      <c r="U345" s="36">
        <f t="shared" si="80"/>
        <v>497.62012261358905</v>
      </c>
      <c r="V345" s="36">
        <f t="shared" si="77"/>
        <v>409.54920014064555</v>
      </c>
      <c r="W345" s="36">
        <f t="shared" si="78"/>
        <v>497.62012261358905</v>
      </c>
      <c r="X345" s="37">
        <f t="shared" si="79"/>
        <v>907.1693227542346</v>
      </c>
    </row>
    <row r="346" spans="9:24" x14ac:dyDescent="0.25">
      <c r="I346" s="50">
        <f t="array" ref="I346:K346">TRANSPOSE(MMULT($E$20:$G$22, TRANSPOSE(Random!L345:N345)))</f>
        <v>-0.2666015721311063</v>
      </c>
      <c r="J346" s="50">
        <v>0.42033281354191965</v>
      </c>
      <c r="K346" s="50">
        <v>0.63817122610491162</v>
      </c>
      <c r="L346" s="21">
        <f t="shared" si="68"/>
        <v>-1.5177802207182061E-3</v>
      </c>
      <c r="M346" s="21">
        <f t="shared" si="69"/>
        <v>4.7580196540348858E-3</v>
      </c>
      <c r="N346" s="21">
        <f t="shared" si="70"/>
        <v>1.0386180628398318E-4</v>
      </c>
      <c r="O346" s="51">
        <f t="shared" si="71"/>
        <v>4439.841053648357</v>
      </c>
      <c r="P346" s="52">
        <f t="shared" si="72"/>
        <v>0.2601580196540349</v>
      </c>
      <c r="Q346" s="52">
        <f t="shared" si="73"/>
        <v>7.6038618062839831E-3</v>
      </c>
      <c r="R346" s="13">
        <f t="shared" si="74"/>
        <v>5.3562113085714874E-2</v>
      </c>
      <c r="S346" s="13">
        <f t="shared" si="75"/>
        <v>-7.6516896741302576E-2</v>
      </c>
      <c r="T346" s="35">
        <f t="shared" si="76"/>
        <v>23062.787562672245</v>
      </c>
      <c r="U346" s="36">
        <f t="shared" si="80"/>
        <v>354.62687349523185</v>
      </c>
      <c r="V346" s="36">
        <f t="shared" si="77"/>
        <v>425.0490039741162</v>
      </c>
      <c r="W346" s="36">
        <f t="shared" si="78"/>
        <v>354.62687349523185</v>
      </c>
      <c r="X346" s="37">
        <f t="shared" si="79"/>
        <v>779.67587746934805</v>
      </c>
    </row>
    <row r="347" spans="9:24" x14ac:dyDescent="0.25">
      <c r="I347" s="50">
        <f t="array" ref="I347:K347">TRANSPOSE(MMULT($E$20:$G$22, TRANSPOSE(Random!L346:N346)))</f>
        <v>-1.9684815304467633</v>
      </c>
      <c r="J347" s="50">
        <v>2.5299496870767419</v>
      </c>
      <c r="K347" s="50">
        <v>0.86427739262878978</v>
      </c>
      <c r="L347" s="21">
        <f t="shared" si="68"/>
        <v>-2.1194992143805609E-2</v>
      </c>
      <c r="M347" s="21">
        <f t="shared" si="69"/>
        <v>4.8994496517752451E-2</v>
      </c>
      <c r="N347" s="21">
        <f t="shared" si="70"/>
        <v>1.3935926502046088E-4</v>
      </c>
      <c r="O347" s="51">
        <f t="shared" si="71"/>
        <v>4352.3445598832759</v>
      </c>
      <c r="P347" s="52">
        <f t="shared" si="72"/>
        <v>0.30439449651775247</v>
      </c>
      <c r="Q347" s="52">
        <f t="shared" si="73"/>
        <v>7.6393592650204605E-3</v>
      </c>
      <c r="R347" s="13">
        <f t="shared" si="74"/>
        <v>-6.4429483526283596E-2</v>
      </c>
      <c r="S347" s="13">
        <f t="shared" si="75"/>
        <v>-0.21662673178515984</v>
      </c>
      <c r="T347" s="35">
        <f t="shared" si="76"/>
        <v>26714.638528101568</v>
      </c>
      <c r="U347" s="36">
        <f t="shared" si="80"/>
        <v>4952.1753512887808</v>
      </c>
      <c r="V347" s="36">
        <f t="shared" si="77"/>
        <v>4076.8999694034392</v>
      </c>
      <c r="W347" s="36">
        <f t="shared" si="78"/>
        <v>4952.1753512887808</v>
      </c>
      <c r="X347" s="37">
        <f t="shared" si="79"/>
        <v>9029.07532069222</v>
      </c>
    </row>
    <row r="348" spans="9:24" x14ac:dyDescent="0.25">
      <c r="I348" s="50">
        <f t="array" ref="I348:K348">TRANSPOSE(MMULT($E$20:$G$22, TRANSPOSE(Random!L347:N347)))</f>
        <v>0.47214580246879828</v>
      </c>
      <c r="J348" s="50">
        <v>0.65988502648739589</v>
      </c>
      <c r="K348" s="50">
        <v>0.31012466264291488</v>
      </c>
      <c r="L348" s="21">
        <f t="shared" si="68"/>
        <v>5.4761605508931695E-3</v>
      </c>
      <c r="M348" s="21">
        <f t="shared" si="69"/>
        <v>7.7707125113894056E-3</v>
      </c>
      <c r="N348" s="21">
        <f t="shared" si="70"/>
        <v>5.5786379197941985E-5</v>
      </c>
      <c r="O348" s="51">
        <f t="shared" si="71"/>
        <v>4470.9402407439957</v>
      </c>
      <c r="P348" s="52">
        <f t="shared" si="72"/>
        <v>0.2631707125113894</v>
      </c>
      <c r="Q348" s="52">
        <f t="shared" si="73"/>
        <v>7.5557863791979414E-3</v>
      </c>
      <c r="R348" s="13">
        <f t="shared" si="74"/>
        <v>0.10740192440545397</v>
      </c>
      <c r="S348" s="13">
        <f t="shared" si="75"/>
        <v>-2.418343185024073E-2</v>
      </c>
      <c r="T348" s="35">
        <f t="shared" si="76"/>
        <v>23308.41466322622</v>
      </c>
      <c r="U348" s="36">
        <f t="shared" si="80"/>
        <v>-1279.4959826280829</v>
      </c>
      <c r="V348" s="36">
        <f t="shared" si="77"/>
        <v>670.67610452809095</v>
      </c>
      <c r="W348" s="36">
        <f t="shared" si="78"/>
        <v>-1279.4959826280829</v>
      </c>
      <c r="X348" s="37">
        <f t="shared" si="79"/>
        <v>-608.81987809999191</v>
      </c>
    </row>
    <row r="349" spans="9:24" x14ac:dyDescent="0.25">
      <c r="I349" s="50">
        <f t="array" ref="I349:K349">TRANSPOSE(MMULT($E$20:$G$22, TRANSPOSE(Random!L348:N348)))</f>
        <v>0.3051984130303782</v>
      </c>
      <c r="J349" s="50">
        <v>0.30022753445292383</v>
      </c>
      <c r="K349" s="50">
        <v>-0.3084494271117606</v>
      </c>
      <c r="L349" s="21">
        <f t="shared" si="68"/>
        <v>3.8749562791866006E-3</v>
      </c>
      <c r="M349" s="21">
        <f t="shared" si="69"/>
        <v>3.2983907775514785E-3</v>
      </c>
      <c r="N349" s="21">
        <f t="shared" si="70"/>
        <v>-3.1147816356658039E-5</v>
      </c>
      <c r="O349" s="51">
        <f t="shared" si="71"/>
        <v>4463.8203418414687</v>
      </c>
      <c r="P349" s="52">
        <f t="shared" si="72"/>
        <v>0.25869839077755147</v>
      </c>
      <c r="Q349" s="52">
        <f t="shared" si="73"/>
        <v>7.4688521836433416E-3</v>
      </c>
      <c r="R349" s="13">
        <f t="shared" si="74"/>
        <v>9.451383255587413E-2</v>
      </c>
      <c r="S349" s="13">
        <f t="shared" si="75"/>
        <v>-3.4835362832901604E-2</v>
      </c>
      <c r="T349" s="35">
        <f t="shared" si="76"/>
        <v>22917.816525254828</v>
      </c>
      <c r="U349" s="36">
        <f t="shared" si="80"/>
        <v>-905.37721566073014</v>
      </c>
      <c r="V349" s="36">
        <f t="shared" si="77"/>
        <v>280.07796655669881</v>
      </c>
      <c r="W349" s="36">
        <f t="shared" si="78"/>
        <v>-905.37721566073014</v>
      </c>
      <c r="X349" s="37">
        <f t="shared" si="79"/>
        <v>-625.29924910403133</v>
      </c>
    </row>
    <row r="350" spans="9:24" x14ac:dyDescent="0.25">
      <c r="I350" s="50">
        <f t="array" ref="I350:K350">TRANSPOSE(MMULT($E$20:$G$22, TRANSPOSE(Random!L349:N349)))</f>
        <v>5.1648087806862336E-2</v>
      </c>
      <c r="J350" s="50">
        <v>0.2001046852274346</v>
      </c>
      <c r="K350" s="50">
        <v>-0.55657117138538159</v>
      </c>
      <c r="L350" s="21">
        <f t="shared" si="68"/>
        <v>1.4806179899902894E-3</v>
      </c>
      <c r="M350" s="21">
        <f t="shared" si="69"/>
        <v>2.0985134359796072E-3</v>
      </c>
      <c r="N350" s="21">
        <f t="shared" si="70"/>
        <v>-6.7196515897855263E-5</v>
      </c>
      <c r="O350" s="51">
        <f t="shared" si="71"/>
        <v>4453.1737011481109</v>
      </c>
      <c r="P350" s="52">
        <f t="shared" si="72"/>
        <v>0.25749851343597963</v>
      </c>
      <c r="Q350" s="52">
        <f t="shared" si="73"/>
        <v>7.4328034841021446E-3</v>
      </c>
      <c r="R350" s="13">
        <f t="shared" si="74"/>
        <v>7.5735655709663063E-2</v>
      </c>
      <c r="S350" s="13">
        <f t="shared" si="75"/>
        <v>-5.3013601008326749E-2</v>
      </c>
      <c r="T350" s="35">
        <f t="shared" si="76"/>
        <v>22818.439570795545</v>
      </c>
      <c r="U350" s="36">
        <f t="shared" si="80"/>
        <v>-345.94397888690582</v>
      </c>
      <c r="V350" s="36">
        <f t="shared" si="77"/>
        <v>180.70101209741551</v>
      </c>
      <c r="W350" s="36">
        <f t="shared" si="78"/>
        <v>-345.94397888690582</v>
      </c>
      <c r="X350" s="37">
        <f t="shared" si="79"/>
        <v>-165.24296678949031</v>
      </c>
    </row>
    <row r="351" spans="9:24" x14ac:dyDescent="0.25">
      <c r="I351" s="50">
        <f t="array" ref="I351:K351">TRANSPOSE(MMULT($E$20:$G$22, TRANSPOSE(Random!L350:N350)))</f>
        <v>-0.65940294317642478</v>
      </c>
      <c r="J351" s="50">
        <v>0.3090995556425678</v>
      </c>
      <c r="K351" s="50">
        <v>-0.51720876624929701</v>
      </c>
      <c r="L351" s="21">
        <f t="shared" si="68"/>
        <v>-5.3227764665482007E-3</v>
      </c>
      <c r="M351" s="21">
        <f t="shared" si="69"/>
        <v>3.4053623112742844E-3</v>
      </c>
      <c r="N351" s="21">
        <f t="shared" si="70"/>
        <v>-6.1363520128502092E-5</v>
      </c>
      <c r="O351" s="51">
        <f t="shared" si="71"/>
        <v>4422.9217953916113</v>
      </c>
      <c r="P351" s="52">
        <f t="shared" si="72"/>
        <v>0.25880536231127432</v>
      </c>
      <c r="Q351" s="52">
        <f t="shared" si="73"/>
        <v>7.4386364798714978E-3</v>
      </c>
      <c r="R351" s="13">
        <f t="shared" si="74"/>
        <v>2.3339494415269502E-2</v>
      </c>
      <c r="S351" s="13">
        <f t="shared" si="75"/>
        <v>-0.10606318674036766</v>
      </c>
      <c r="T351" s="35">
        <f t="shared" si="76"/>
        <v>22916.450345619069</v>
      </c>
      <c r="U351" s="36">
        <f t="shared" si="80"/>
        <v>1243.6580414474884</v>
      </c>
      <c r="V351" s="36">
        <f t="shared" si="77"/>
        <v>278.71178692093963</v>
      </c>
      <c r="W351" s="36">
        <f t="shared" si="78"/>
        <v>1243.6580414474884</v>
      </c>
      <c r="X351" s="37">
        <f t="shared" si="79"/>
        <v>1522.369828368428</v>
      </c>
    </row>
    <row r="352" spans="9:24" x14ac:dyDescent="0.25">
      <c r="I352" s="50">
        <f t="array" ref="I352:K352">TRANSPOSE(MMULT($E$20:$G$22, TRANSPOSE(Random!L351:N351)))</f>
        <v>0.28583259188676818</v>
      </c>
      <c r="J352" s="50">
        <v>0.32638258448787411</v>
      </c>
      <c r="K352" s="50">
        <v>9.164129550249904E-2</v>
      </c>
      <c r="L352" s="21">
        <f t="shared" si="68"/>
        <v>3.6908504628204069E-3</v>
      </c>
      <c r="M352" s="21">
        <f t="shared" si="69"/>
        <v>3.6140989291139685E-3</v>
      </c>
      <c r="N352" s="21">
        <f t="shared" si="70"/>
        <v>2.5001621515581825E-5</v>
      </c>
      <c r="O352" s="51">
        <f t="shared" si="71"/>
        <v>4463.0016987594727</v>
      </c>
      <c r="P352" s="52">
        <f t="shared" si="72"/>
        <v>0.25901409892911398</v>
      </c>
      <c r="Q352" s="52">
        <f t="shared" si="73"/>
        <v>7.525001621515582E-3</v>
      </c>
      <c r="R352" s="13">
        <f t="shared" si="74"/>
        <v>9.3248548038094015E-2</v>
      </c>
      <c r="S352" s="13">
        <f t="shared" si="75"/>
        <v>-3.6258501426462975E-2</v>
      </c>
      <c r="T352" s="35">
        <f t="shared" si="76"/>
        <v>22949.678890600808</v>
      </c>
      <c r="U352" s="36">
        <f t="shared" si="80"/>
        <v>-862.36119189191959</v>
      </c>
      <c r="V352" s="36">
        <f t="shared" si="77"/>
        <v>311.94033190267874</v>
      </c>
      <c r="W352" s="36">
        <f t="shared" si="78"/>
        <v>-862.36119189191959</v>
      </c>
      <c r="X352" s="37">
        <f t="shared" si="79"/>
        <v>-550.42085998924085</v>
      </c>
    </row>
    <row r="353" spans="9:24" x14ac:dyDescent="0.25">
      <c r="I353" s="50">
        <f t="array" ref="I353:K353">TRANSPOSE(MMULT($E$20:$G$22, TRANSPOSE(Random!L352:N352)))</f>
        <v>0.79773343444420464</v>
      </c>
      <c r="J353" s="50">
        <v>-0.15783866161511817</v>
      </c>
      <c r="K353" s="50">
        <v>-1.064076294084852</v>
      </c>
      <c r="L353" s="21">
        <f t="shared" si="68"/>
        <v>8.7087545822458062E-3</v>
      </c>
      <c r="M353" s="21">
        <f t="shared" si="69"/>
        <v>-2.1448640279372261E-3</v>
      </c>
      <c r="N353" s="21">
        <f t="shared" si="70"/>
        <v>-1.4874817726988351E-4</v>
      </c>
      <c r="O353" s="51">
        <f t="shared" si="71"/>
        <v>4485.3142610378682</v>
      </c>
      <c r="P353" s="52">
        <f t="shared" si="72"/>
        <v>0.25325513597206278</v>
      </c>
      <c r="Q353" s="52">
        <f t="shared" si="73"/>
        <v>7.3512518227301163E-3</v>
      </c>
      <c r="R353" s="13">
        <f t="shared" si="74"/>
        <v>0.1314969230068207</v>
      </c>
      <c r="S353" s="13">
        <f t="shared" si="75"/>
        <v>4.8693550207893066E-3</v>
      </c>
      <c r="T353" s="35">
        <f t="shared" si="76"/>
        <v>22387.531125778107</v>
      </c>
      <c r="U353" s="36">
        <f t="shared" si="80"/>
        <v>-2034.786306595779</v>
      </c>
      <c r="V353" s="36">
        <f t="shared" si="77"/>
        <v>-250.20743292002226</v>
      </c>
      <c r="W353" s="36">
        <f t="shared" si="78"/>
        <v>-2034.786306595779</v>
      </c>
      <c r="X353" s="37">
        <f t="shared" si="79"/>
        <v>-2284.9937395158013</v>
      </c>
    </row>
    <row r="354" spans="9:24" x14ac:dyDescent="0.25">
      <c r="I354" s="50">
        <f t="array" ref="I354:K354">TRANSPOSE(MMULT($E$20:$G$22, TRANSPOSE(Random!L353:N353)))</f>
        <v>5.3651592551813065E-2</v>
      </c>
      <c r="J354" s="50">
        <v>-0.5463504021578387</v>
      </c>
      <c r="K354" s="50">
        <v>0.67395136946218281</v>
      </c>
      <c r="L354" s="21">
        <f t="shared" si="68"/>
        <v>1.4994505691865903E-3</v>
      </c>
      <c r="M354" s="21">
        <f t="shared" si="69"/>
        <v>-6.8723477440570339E-3</v>
      </c>
      <c r="N354" s="21">
        <f t="shared" si="70"/>
        <v>1.0932129420299186E-4</v>
      </c>
      <c r="O354" s="51">
        <f t="shared" si="71"/>
        <v>4453.2574419064395</v>
      </c>
      <c r="P354" s="52">
        <f t="shared" si="72"/>
        <v>0.24852765225594298</v>
      </c>
      <c r="Q354" s="52">
        <f t="shared" si="73"/>
        <v>7.6093212942029914E-3</v>
      </c>
      <c r="R354" s="13">
        <f t="shared" si="74"/>
        <v>7.4409483188564413E-2</v>
      </c>
      <c r="S354" s="13">
        <f t="shared" si="75"/>
        <v>-4.9854342939407076E-2</v>
      </c>
      <c r="T354" s="35">
        <f t="shared" si="76"/>
        <v>22033.569118562766</v>
      </c>
      <c r="U354" s="36">
        <f t="shared" si="80"/>
        <v>-350.3441803054302</v>
      </c>
      <c r="V354" s="36">
        <f t="shared" si="77"/>
        <v>-604.1694401353634</v>
      </c>
      <c r="W354" s="36">
        <f t="shared" si="78"/>
        <v>-350.3441803054302</v>
      </c>
      <c r="X354" s="37">
        <f t="shared" si="79"/>
        <v>-954.5136204407936</v>
      </c>
    </row>
    <row r="355" spans="9:24" x14ac:dyDescent="0.25">
      <c r="I355" s="50">
        <f t="array" ref="I355:K355">TRANSPOSE(MMULT($E$20:$G$22, TRANSPOSE(Random!L354:N354)))</f>
        <v>-1.2072790536306479</v>
      </c>
      <c r="J355" s="50">
        <v>1.1253986793452782</v>
      </c>
      <c r="K355" s="50">
        <v>-0.92442059186037007</v>
      </c>
      <c r="L355" s="21">
        <f t="shared" si="68"/>
        <v>-1.1126612961701643E-2</v>
      </c>
      <c r="M355" s="21">
        <f t="shared" si="69"/>
        <v>1.428730859461085E-2</v>
      </c>
      <c r="N355" s="21">
        <f t="shared" si="70"/>
        <v>-1.2485715159596262E-4</v>
      </c>
      <c r="O355" s="51">
        <f t="shared" si="71"/>
        <v>4397.1145140706276</v>
      </c>
      <c r="P355" s="52">
        <f t="shared" si="72"/>
        <v>0.26968730859461088</v>
      </c>
      <c r="Q355" s="52">
        <f t="shared" si="73"/>
        <v>7.3751428484040375E-3</v>
      </c>
      <c r="R355" s="13">
        <f t="shared" si="74"/>
        <v>-1.5787064630880733E-2</v>
      </c>
      <c r="S355" s="13">
        <f t="shared" si="75"/>
        <v>-0.15063071892818616</v>
      </c>
      <c r="T355" s="35">
        <f t="shared" si="76"/>
        <v>23813.660069591991</v>
      </c>
      <c r="U355" s="36">
        <f t="shared" si="80"/>
        <v>2599.7149741040193</v>
      </c>
      <c r="V355" s="36">
        <f t="shared" si="77"/>
        <v>1175.9215108938624</v>
      </c>
      <c r="W355" s="36">
        <f t="shared" si="78"/>
        <v>2599.7149741040193</v>
      </c>
      <c r="X355" s="37">
        <f t="shared" si="79"/>
        <v>3775.6364849978818</v>
      </c>
    </row>
    <row r="356" spans="9:24" x14ac:dyDescent="0.25">
      <c r="I356" s="50">
        <f t="array" ref="I356:K356">TRANSPOSE(MMULT($E$20:$G$22, TRANSPOSE(Random!L355:N355)))</f>
        <v>1.8808119796620262</v>
      </c>
      <c r="J356" s="50">
        <v>-0.68503564761756508</v>
      </c>
      <c r="K356" s="50">
        <v>-0.32013820324188558</v>
      </c>
      <c r="L356" s="21">
        <f t="shared" si="68"/>
        <v>2.1848553725210881E-2</v>
      </c>
      <c r="M356" s="21">
        <f t="shared" si="69"/>
        <v>-8.6468771965393827E-3</v>
      </c>
      <c r="N356" s="21">
        <f t="shared" si="70"/>
        <v>-3.2813442611545138E-5</v>
      </c>
      <c r="O356" s="51">
        <f t="shared" si="71"/>
        <v>4543.7415605089855</v>
      </c>
      <c r="P356" s="52">
        <f t="shared" si="72"/>
        <v>0.24675312280346062</v>
      </c>
      <c r="Q356" s="52">
        <f t="shared" si="73"/>
        <v>7.4671865573884546E-3</v>
      </c>
      <c r="R356" s="13">
        <f t="shared" si="74"/>
        <v>0.23680331888870979</v>
      </c>
      <c r="S356" s="13">
        <f t="shared" si="75"/>
        <v>0.11342675748697947</v>
      </c>
      <c r="T356" s="35">
        <f t="shared" si="76"/>
        <v>21537.927147495793</v>
      </c>
      <c r="U356" s="36">
        <f t="shared" si="80"/>
        <v>-5104.8789490077761</v>
      </c>
      <c r="V356" s="36">
        <f t="shared" si="77"/>
        <v>-1099.8114112023359</v>
      </c>
      <c r="W356" s="36">
        <f t="shared" si="78"/>
        <v>-5104.8789490077761</v>
      </c>
      <c r="X356" s="37">
        <f t="shared" si="79"/>
        <v>-6204.690360210112</v>
      </c>
    </row>
    <row r="357" spans="9:24" x14ac:dyDescent="0.25">
      <c r="I357" s="50">
        <f t="array" ref="I357:K357">TRANSPOSE(MMULT($E$20:$G$22, TRANSPOSE(Random!L356:N356)))</f>
        <v>-1.3070690258093027</v>
      </c>
      <c r="J357" s="50">
        <v>0.99368950844959902</v>
      </c>
      <c r="K357" s="50">
        <v>-0.85018741256835573</v>
      </c>
      <c r="L357" s="21">
        <f t="shared" si="68"/>
        <v>-1.2282788464008793E-2</v>
      </c>
      <c r="M357" s="21">
        <f t="shared" si="69"/>
        <v>1.2325983750167179E-2</v>
      </c>
      <c r="N357" s="21">
        <f t="shared" si="70"/>
        <v>-1.1267115437500054E-4</v>
      </c>
      <c r="O357" s="51">
        <f t="shared" si="71"/>
        <v>4391.9734756438238</v>
      </c>
      <c r="P357" s="52">
        <f t="shared" si="72"/>
        <v>0.26772598375016721</v>
      </c>
      <c r="Q357" s="52">
        <f t="shared" si="73"/>
        <v>7.3873288456249991E-3</v>
      </c>
      <c r="R357" s="13">
        <f t="shared" si="74"/>
        <v>-2.5603512885453098E-2</v>
      </c>
      <c r="S357" s="13">
        <f t="shared" si="75"/>
        <v>-0.1594665047605367</v>
      </c>
      <c r="T357" s="35">
        <f t="shared" si="76"/>
        <v>23621.984426718562</v>
      </c>
      <c r="U357" s="36">
        <f t="shared" si="80"/>
        <v>2869.8534948188171</v>
      </c>
      <c r="V357" s="36">
        <f t="shared" si="77"/>
        <v>984.24586802043268</v>
      </c>
      <c r="W357" s="36">
        <f t="shared" si="78"/>
        <v>2869.8534948188171</v>
      </c>
      <c r="X357" s="37">
        <f t="shared" si="79"/>
        <v>3854.0993628392498</v>
      </c>
    </row>
    <row r="358" spans="9:24" x14ac:dyDescent="0.25">
      <c r="I358" s="50">
        <f t="array" ref="I358:K358">TRANSPOSE(MMULT($E$20:$G$22, TRANSPOSE(Random!L357:N357)))</f>
        <v>6.3788334529901042E-2</v>
      </c>
      <c r="J358" s="50">
        <v>-0.94211438283152638</v>
      </c>
      <c r="K358" s="50">
        <v>1.0345293182798063</v>
      </c>
      <c r="L358" s="21">
        <f t="shared" si="68"/>
        <v>1.5947428180627219E-3</v>
      </c>
      <c r="M358" s="21">
        <f t="shared" si="69"/>
        <v>-1.2136211312614383E-2</v>
      </c>
      <c r="N358" s="21">
        <f t="shared" si="70"/>
        <v>1.6797918786519325E-4</v>
      </c>
      <c r="O358" s="51">
        <f t="shared" si="71"/>
        <v>4453.68116746737</v>
      </c>
      <c r="P358" s="52">
        <f t="shared" si="72"/>
        <v>0.24326378868738563</v>
      </c>
      <c r="Q358" s="52">
        <f t="shared" si="73"/>
        <v>7.6679791878651931E-3</v>
      </c>
      <c r="R358" s="13">
        <f t="shared" si="74"/>
        <v>7.4261987553196934E-2</v>
      </c>
      <c r="S358" s="13">
        <f t="shared" si="75"/>
        <v>-4.736990679049588E-2</v>
      </c>
      <c r="T358" s="35">
        <f t="shared" si="76"/>
        <v>21570.42394469272</v>
      </c>
      <c r="U358" s="36">
        <f t="shared" si="80"/>
        <v>-372.60905886034016</v>
      </c>
      <c r="V358" s="36">
        <f t="shared" si="77"/>
        <v>-1067.3146140054087</v>
      </c>
      <c r="W358" s="36">
        <f t="shared" si="78"/>
        <v>-372.60905886034016</v>
      </c>
      <c r="X358" s="37">
        <f t="shared" si="79"/>
        <v>-1439.9236728657488</v>
      </c>
    </row>
    <row r="359" spans="9:24" x14ac:dyDescent="0.25">
      <c r="I359" s="50">
        <f t="array" ref="I359:K359">TRANSPOSE(MMULT($E$20:$G$22, TRANSPOSE(Random!L358:N358)))</f>
        <v>0.69041517359442306</v>
      </c>
      <c r="J359" s="50">
        <v>-1.0117080731003063</v>
      </c>
      <c r="K359" s="50">
        <v>-1.0364613227609667</v>
      </c>
      <c r="L359" s="21">
        <f t="shared" si="68"/>
        <v>7.6229527160062869E-3</v>
      </c>
      <c r="M359" s="21">
        <f t="shared" si="69"/>
        <v>-1.313750156314362E-2</v>
      </c>
      <c r="N359" s="21">
        <f t="shared" si="70"/>
        <v>-1.4391520436433415E-4</v>
      </c>
      <c r="O359" s="51">
        <f t="shared" si="71"/>
        <v>4480.4861453174672</v>
      </c>
      <c r="P359" s="52">
        <f t="shared" si="72"/>
        <v>0.2422624984368564</v>
      </c>
      <c r="Q359" s="52">
        <f t="shared" si="73"/>
        <v>7.3560847956356656E-3</v>
      </c>
      <c r="R359" s="13">
        <f t="shared" si="74"/>
        <v>0.12296129934762218</v>
      </c>
      <c r="S359" s="13">
        <f t="shared" si="75"/>
        <v>1.8300501291939747E-3</v>
      </c>
      <c r="T359" s="35">
        <f t="shared" si="76"/>
        <v>21425.017068424815</v>
      </c>
      <c r="U359" s="36">
        <f t="shared" si="80"/>
        <v>-1781.0904711885087</v>
      </c>
      <c r="V359" s="36">
        <f t="shared" si="77"/>
        <v>-1212.721490273314</v>
      </c>
      <c r="W359" s="36">
        <f t="shared" si="78"/>
        <v>-1781.0904711885087</v>
      </c>
      <c r="X359" s="37">
        <f t="shared" si="79"/>
        <v>-2993.8119614618226</v>
      </c>
    </row>
    <row r="360" spans="9:24" x14ac:dyDescent="0.25">
      <c r="I360" s="50">
        <f t="array" ref="I360:K360">TRANSPOSE(MMULT($E$20:$G$22, TRANSPOSE(Random!L359:N359)))</f>
        <v>0.11540398575662876</v>
      </c>
      <c r="J360" s="50">
        <v>0.85926296129527258</v>
      </c>
      <c r="K360" s="50">
        <v>1.5586456276591518</v>
      </c>
      <c r="L360" s="21">
        <f t="shared" si="68"/>
        <v>2.0802761922142097E-3</v>
      </c>
      <c r="M360" s="21">
        <f t="shared" si="69"/>
        <v>1.042872191519279E-2</v>
      </c>
      <c r="N360" s="21">
        <f t="shared" si="70"/>
        <v>2.7177251385805196E-4</v>
      </c>
      <c r="O360" s="51">
        <f t="shared" si="71"/>
        <v>4455.8401353135387</v>
      </c>
      <c r="P360" s="52">
        <f t="shared" si="72"/>
        <v>0.2658287219151928</v>
      </c>
      <c r="Q360" s="52">
        <f t="shared" si="73"/>
        <v>7.7717725138580513E-3</v>
      </c>
      <c r="R360" s="13">
        <f t="shared" si="74"/>
        <v>8.2603355556176941E-2</v>
      </c>
      <c r="S360" s="13">
        <f t="shared" si="75"/>
        <v>-5.0311005401419459E-2</v>
      </c>
      <c r="T360" s="35">
        <f t="shared" si="76"/>
        <v>23572.20238567852</v>
      </c>
      <c r="U360" s="36">
        <f t="shared" si="80"/>
        <v>-486.05313996155746</v>
      </c>
      <c r="V360" s="36">
        <f t="shared" si="77"/>
        <v>934.46382698039088</v>
      </c>
      <c r="W360" s="36">
        <f t="shared" si="78"/>
        <v>-486.05313996155746</v>
      </c>
      <c r="X360" s="37">
        <f t="shared" si="79"/>
        <v>448.41068701883341</v>
      </c>
    </row>
    <row r="361" spans="9:24" x14ac:dyDescent="0.25">
      <c r="I361" s="50">
        <f t="array" ref="I361:K361">TRANSPOSE(MMULT($E$20:$G$22, TRANSPOSE(Random!L360:N360)))</f>
        <v>1.8925207168411855</v>
      </c>
      <c r="J361" s="50">
        <v>-0.50535171837014126</v>
      </c>
      <c r="K361" s="50">
        <v>-0.46450984860286243</v>
      </c>
      <c r="L361" s="21">
        <f t="shared" si="68"/>
        <v>2.2023812753731192E-2</v>
      </c>
      <c r="M361" s="21">
        <f t="shared" si="69"/>
        <v>-6.3588904683136108E-3</v>
      </c>
      <c r="N361" s="21">
        <f t="shared" si="70"/>
        <v>-5.3629842727439953E-5</v>
      </c>
      <c r="O361" s="51">
        <f t="shared" si="71"/>
        <v>4544.520865552613</v>
      </c>
      <c r="P361" s="52">
        <f t="shared" si="72"/>
        <v>0.2490411095316864</v>
      </c>
      <c r="Q361" s="52">
        <f t="shared" si="73"/>
        <v>7.4463701572725595E-3</v>
      </c>
      <c r="R361" s="13">
        <f t="shared" si="74"/>
        <v>0.23710196710032397</v>
      </c>
      <c r="S361" s="13">
        <f t="shared" si="75"/>
        <v>0.11258141233448077</v>
      </c>
      <c r="T361" s="35">
        <f t="shared" si="76"/>
        <v>21737.183325453134</v>
      </c>
      <c r="U361" s="36">
        <f t="shared" si="80"/>
        <v>-5145.827935223002</v>
      </c>
      <c r="V361" s="36">
        <f t="shared" si="77"/>
        <v>-900.55523324499518</v>
      </c>
      <c r="W361" s="36">
        <f t="shared" si="78"/>
        <v>-5145.827935223002</v>
      </c>
      <c r="X361" s="37">
        <f t="shared" si="79"/>
        <v>-6046.3831684679972</v>
      </c>
    </row>
    <row r="362" spans="9:24" x14ac:dyDescent="0.25">
      <c r="I362" s="50">
        <f t="array" ref="I362:K362">TRANSPOSE(MMULT($E$20:$G$22, TRANSPOSE(Random!L361:N361)))</f>
        <v>-0.25379573709182296</v>
      </c>
      <c r="J362" s="50">
        <v>-0.84577105612576964</v>
      </c>
      <c r="K362" s="50">
        <v>1.7054708549111461</v>
      </c>
      <c r="L362" s="21">
        <f t="shared" si="68"/>
        <v>-1.3963577077626688E-3</v>
      </c>
      <c r="M362" s="21">
        <f t="shared" si="69"/>
        <v>-1.0793012047390449E-2</v>
      </c>
      <c r="N362" s="21">
        <f t="shared" si="70"/>
        <v>3.0685206039804999E-4</v>
      </c>
      <c r="O362" s="51">
        <f t="shared" si="71"/>
        <v>4440.3809697802399</v>
      </c>
      <c r="P362" s="52">
        <f t="shared" si="72"/>
        <v>0.24460698795260957</v>
      </c>
      <c r="Q362" s="52">
        <f t="shared" si="73"/>
        <v>7.8068520603980498E-3</v>
      </c>
      <c r="R362" s="13">
        <f t="shared" si="74"/>
        <v>5.0353850168943705E-2</v>
      </c>
      <c r="S362" s="13">
        <f t="shared" si="75"/>
        <v>-7.1949643807361074E-2</v>
      </c>
      <c r="T362" s="35">
        <f t="shared" si="76"/>
        <v>21697.11719768402</v>
      </c>
      <c r="U362" s="36">
        <f t="shared" si="80"/>
        <v>326.25670134936809</v>
      </c>
      <c r="V362" s="36">
        <f t="shared" si="77"/>
        <v>-940.62136101410943</v>
      </c>
      <c r="W362" s="36">
        <f t="shared" si="78"/>
        <v>326.25670134936809</v>
      </c>
      <c r="X362" s="37">
        <f t="shared" si="79"/>
        <v>-614.36465966474134</v>
      </c>
    </row>
    <row r="363" spans="9:24" x14ac:dyDescent="0.25">
      <c r="I363" s="50">
        <f t="array" ref="I363:K363">TRANSPOSE(MMULT($E$20:$G$22, TRANSPOSE(Random!L362:N362)))</f>
        <v>-1.3573538341739491</v>
      </c>
      <c r="J363" s="50">
        <v>1.443526838045543</v>
      </c>
      <c r="K363" s="50">
        <v>-0.40402908532903792</v>
      </c>
      <c r="L363" s="21">
        <f t="shared" si="68"/>
        <v>-1.2880341699161191E-2</v>
      </c>
      <c r="M363" s="21">
        <f t="shared" si="69"/>
        <v>1.9566667939976738E-2</v>
      </c>
      <c r="N363" s="21">
        <f t="shared" si="70"/>
        <v>-4.4849408290151292E-5</v>
      </c>
      <c r="O363" s="51">
        <f t="shared" si="71"/>
        <v>4389.3164014039266</v>
      </c>
      <c r="P363" s="52">
        <f t="shared" si="72"/>
        <v>0.27496666793997676</v>
      </c>
      <c r="Q363" s="52">
        <f t="shared" si="73"/>
        <v>7.4551505917098485E-3</v>
      </c>
      <c r="R363" s="13">
        <f t="shared" si="74"/>
        <v>-2.5635044191471463E-2</v>
      </c>
      <c r="S363" s="13">
        <f t="shared" si="75"/>
        <v>-0.16311837816145985</v>
      </c>
      <c r="T363" s="35">
        <f t="shared" si="76"/>
        <v>24259.137568256596</v>
      </c>
      <c r="U363" s="36">
        <f t="shared" si="80"/>
        <v>3009.4708337698248</v>
      </c>
      <c r="V363" s="36">
        <f t="shared" si="77"/>
        <v>1621.3990095584668</v>
      </c>
      <c r="W363" s="36">
        <f t="shared" si="78"/>
        <v>3009.4708337698248</v>
      </c>
      <c r="X363" s="37">
        <f t="shared" si="79"/>
        <v>4630.8698433282916</v>
      </c>
    </row>
    <row r="364" spans="9:24" x14ac:dyDescent="0.25">
      <c r="I364" s="50">
        <f t="array" ref="I364:K364">TRANSPOSE(MMULT($E$20:$G$22, TRANSPOSE(Random!L363:N363)))</f>
        <v>0.39428068563046736</v>
      </c>
      <c r="J364" s="50">
        <v>-1.1473634606049963</v>
      </c>
      <c r="K364" s="50">
        <v>-0.47983276155831062</v>
      </c>
      <c r="L364" s="21">
        <f t="shared" si="68"/>
        <v>4.7258803036254564E-3</v>
      </c>
      <c r="M364" s="21">
        <f t="shared" si="69"/>
        <v>-1.5175195434371567E-2</v>
      </c>
      <c r="N364" s="21">
        <f t="shared" si="70"/>
        <v>-5.5870072587674632E-5</v>
      </c>
      <c r="O364" s="51">
        <f t="shared" si="71"/>
        <v>4467.6040520992983</v>
      </c>
      <c r="P364" s="52">
        <f t="shared" si="72"/>
        <v>0.24022480456562845</v>
      </c>
      <c r="Q364" s="52">
        <f t="shared" si="73"/>
        <v>7.4441299274123247E-3</v>
      </c>
      <c r="R364" s="13">
        <f t="shared" si="74"/>
        <v>9.9192716456228139E-2</v>
      </c>
      <c r="S364" s="13">
        <f t="shared" si="75"/>
        <v>-2.0919685826586085E-2</v>
      </c>
      <c r="T364" s="35">
        <f t="shared" si="76"/>
        <v>21274.995482039092</v>
      </c>
      <c r="U364" s="36">
        <f t="shared" si="80"/>
        <v>-1104.1942263515084</v>
      </c>
      <c r="V364" s="36">
        <f t="shared" si="77"/>
        <v>-1362.7430766590369</v>
      </c>
      <c r="W364" s="36">
        <f t="shared" si="78"/>
        <v>-1104.1942263515084</v>
      </c>
      <c r="X364" s="37">
        <f t="shared" si="79"/>
        <v>-2466.9373030105453</v>
      </c>
    </row>
    <row r="365" spans="9:24" x14ac:dyDescent="0.25">
      <c r="I365" s="50">
        <f t="array" ref="I365:K365">TRANSPOSE(MMULT($E$20:$G$22, TRANSPOSE(Random!L364:N364)))</f>
        <v>-1.3265338941162517</v>
      </c>
      <c r="J365" s="50">
        <v>1.9424544737676115</v>
      </c>
      <c r="K365" s="50">
        <v>-0.78151441208985473</v>
      </c>
      <c r="L365" s="21">
        <f t="shared" si="68"/>
        <v>-1.2512857070078501E-2</v>
      </c>
      <c r="M365" s="21">
        <f t="shared" si="69"/>
        <v>3.0151101072179384E-2</v>
      </c>
      <c r="N365" s="21">
        <f t="shared" si="70"/>
        <v>-1.01674651900703E-4</v>
      </c>
      <c r="O365" s="51">
        <f t="shared" si="71"/>
        <v>4390.9504548807599</v>
      </c>
      <c r="P365" s="52">
        <f t="shared" si="72"/>
        <v>0.2855511010721794</v>
      </c>
      <c r="Q365" s="52">
        <f t="shared" si="73"/>
        <v>7.3983253480992966E-3</v>
      </c>
      <c r="R365" s="13">
        <f t="shared" si="74"/>
        <v>-1.6983242914129584E-2</v>
      </c>
      <c r="S365" s="13">
        <f t="shared" si="75"/>
        <v>-0.15975879345021929</v>
      </c>
      <c r="T365" s="35">
        <f t="shared" si="76"/>
        <v>25202.539842661645</v>
      </c>
      <c r="U365" s="36">
        <f t="shared" si="80"/>
        <v>2923.6086494493939</v>
      </c>
      <c r="V365" s="36">
        <f t="shared" si="77"/>
        <v>2564.8012839635157</v>
      </c>
      <c r="W365" s="36">
        <f t="shared" si="78"/>
        <v>2923.6086494493939</v>
      </c>
      <c r="X365" s="37">
        <f t="shared" si="79"/>
        <v>5488.4099334129096</v>
      </c>
    </row>
    <row r="366" spans="9:24" x14ac:dyDescent="0.25">
      <c r="I366" s="50">
        <f t="array" ref="I366:K366">TRANSPOSE(MMULT($E$20:$G$22, TRANSPOSE(Random!L365:N365)))</f>
        <v>0.20882808859921487</v>
      </c>
      <c r="J366" s="50">
        <v>0.70397249766870806</v>
      </c>
      <c r="K366" s="50">
        <v>-1.1898429830026354</v>
      </c>
      <c r="L366" s="21">
        <f t="shared" si="68"/>
        <v>2.9612979203525566E-3</v>
      </c>
      <c r="M366" s="21">
        <f t="shared" si="69"/>
        <v>8.3446840382441143E-3</v>
      </c>
      <c r="N366" s="21">
        <f t="shared" si="70"/>
        <v>-1.7152255386887407E-4</v>
      </c>
      <c r="O366" s="51">
        <f t="shared" si="71"/>
        <v>4459.7576777196609</v>
      </c>
      <c r="P366" s="52">
        <f t="shared" si="72"/>
        <v>0.26374468403824414</v>
      </c>
      <c r="Q366" s="52">
        <f t="shared" si="73"/>
        <v>7.3284774461311259E-3</v>
      </c>
      <c r="R366" s="13">
        <f t="shared" si="74"/>
        <v>8.8033611849372057E-2</v>
      </c>
      <c r="S366" s="13">
        <f t="shared" si="75"/>
        <v>-4.3838730169750012E-2</v>
      </c>
      <c r="T366" s="35">
        <f t="shared" si="76"/>
        <v>23361.428265764789</v>
      </c>
      <c r="U366" s="36">
        <f t="shared" si="80"/>
        <v>-691.90243004073272</v>
      </c>
      <c r="V366" s="36">
        <f t="shared" si="77"/>
        <v>723.68970706666005</v>
      </c>
      <c r="W366" s="36">
        <f t="shared" si="78"/>
        <v>-691.90243004073272</v>
      </c>
      <c r="X366" s="37">
        <f t="shared" si="79"/>
        <v>31.787277025927324</v>
      </c>
    </row>
    <row r="367" spans="9:24" x14ac:dyDescent="0.25">
      <c r="I367" s="50">
        <f t="array" ref="I367:K367">TRANSPOSE(MMULT($E$20:$G$22, TRANSPOSE(Random!L366:N366)))</f>
        <v>-1.2487500997141641</v>
      </c>
      <c r="J367" s="50">
        <v>1.6148023978084254</v>
      </c>
      <c r="K367" s="50">
        <v>-1.9636554148571901</v>
      </c>
      <c r="L367" s="21">
        <f t="shared" si="68"/>
        <v>-1.1602495140864245E-2</v>
      </c>
      <c r="M367" s="21">
        <f t="shared" si="69"/>
        <v>2.2819495128078834E-2</v>
      </c>
      <c r="N367" s="21">
        <f t="shared" si="70"/>
        <v>-3.5326936461400757E-4</v>
      </c>
      <c r="O367" s="51">
        <f t="shared" si="71"/>
        <v>4394.9984611315849</v>
      </c>
      <c r="P367" s="52">
        <f t="shared" si="72"/>
        <v>0.27821949512807886</v>
      </c>
      <c r="Q367" s="52">
        <f t="shared" si="73"/>
        <v>7.1467306353859925E-3</v>
      </c>
      <c r="R367" s="13">
        <f t="shared" si="74"/>
        <v>-1.4972967308291901E-2</v>
      </c>
      <c r="S367" s="13">
        <f t="shared" si="75"/>
        <v>-0.15408271487233133</v>
      </c>
      <c r="T367" s="35">
        <f t="shared" si="76"/>
        <v>24552.229993621084</v>
      </c>
      <c r="U367" s="36">
        <f t="shared" si="80"/>
        <v>2710.9040692344715</v>
      </c>
      <c r="V367" s="36">
        <f t="shared" si="77"/>
        <v>1914.4914349229548</v>
      </c>
      <c r="W367" s="36">
        <f t="shared" si="78"/>
        <v>2710.9040692344715</v>
      </c>
      <c r="X367" s="37">
        <f t="shared" si="79"/>
        <v>4625.3955041574263</v>
      </c>
    </row>
    <row r="368" spans="9:24" x14ac:dyDescent="0.25">
      <c r="I368" s="50">
        <f t="array" ref="I368:K368">TRANSPOSE(MMULT($E$20:$G$22, TRANSPOSE(Random!L367:N367)))</f>
        <v>-0.50804509330308156</v>
      </c>
      <c r="J368" s="50">
        <v>1.4900954809298452</v>
      </c>
      <c r="K368" s="50">
        <v>-0.47514999034532646</v>
      </c>
      <c r="L368" s="21">
        <f t="shared" si="68"/>
        <v>-3.8339710503051926E-3</v>
      </c>
      <c r="M368" s="21">
        <f t="shared" si="69"/>
        <v>2.0418359829326087E-2</v>
      </c>
      <c r="N368" s="21">
        <f t="shared" si="70"/>
        <v>-5.5184733999889696E-5</v>
      </c>
      <c r="O368" s="51">
        <f t="shared" si="71"/>
        <v>4429.5419026674235</v>
      </c>
      <c r="P368" s="52">
        <f t="shared" si="72"/>
        <v>0.27581835982932612</v>
      </c>
      <c r="Q368" s="52">
        <f t="shared" si="73"/>
        <v>7.4448152660001104E-3</v>
      </c>
      <c r="R368" s="13">
        <f t="shared" si="74"/>
        <v>4.1000426623254073E-2</v>
      </c>
      <c r="S368" s="13">
        <f t="shared" si="75"/>
        <v>-9.6908753291408994E-2</v>
      </c>
      <c r="T368" s="35">
        <f t="shared" si="76"/>
        <v>24432.423650011107</v>
      </c>
      <c r="U368" s="36">
        <f t="shared" si="80"/>
        <v>895.80108376804856</v>
      </c>
      <c r="V368" s="36">
        <f t="shared" si="77"/>
        <v>1794.6850913129783</v>
      </c>
      <c r="W368" s="36">
        <f t="shared" si="78"/>
        <v>895.80108376804856</v>
      </c>
      <c r="X368" s="37">
        <f t="shared" si="79"/>
        <v>2690.4861750810269</v>
      </c>
    </row>
    <row r="369" spans="9:24" x14ac:dyDescent="0.25">
      <c r="I369" s="50">
        <f t="array" ref="I369:K369">TRANSPOSE(MMULT($E$20:$G$22, TRANSPOSE(Random!L368:N368)))</f>
        <v>1.0880805935981279</v>
      </c>
      <c r="J369" s="50">
        <v>-1.6362903851145889</v>
      </c>
      <c r="K369" s="50">
        <v>0.25536904681150835</v>
      </c>
      <c r="L369" s="21">
        <f t="shared" si="68"/>
        <v>1.1782957236734184E-2</v>
      </c>
      <c r="M369" s="21">
        <f t="shared" si="69"/>
        <v>-2.3801937568272011E-2</v>
      </c>
      <c r="N369" s="21">
        <f t="shared" si="70"/>
        <v>4.8013776807035447E-5</v>
      </c>
      <c r="O369" s="51">
        <f t="shared" si="71"/>
        <v>4498.9839798192907</v>
      </c>
      <c r="P369" s="52">
        <f t="shared" si="72"/>
        <v>0.23159806243172801</v>
      </c>
      <c r="Q369" s="52">
        <f t="shared" si="73"/>
        <v>7.5480137768070355E-3</v>
      </c>
      <c r="R369" s="13">
        <f t="shared" si="74"/>
        <v>0.15916186686337166</v>
      </c>
      <c r="S369" s="13">
        <f t="shared" si="75"/>
        <v>4.3362835647507661E-2</v>
      </c>
      <c r="T369" s="35">
        <f t="shared" si="76"/>
        <v>20428.384723433694</v>
      </c>
      <c r="U369" s="36">
        <f t="shared" si="80"/>
        <v>-2753.0687436512962</v>
      </c>
      <c r="V369" s="36">
        <f t="shared" si="77"/>
        <v>-2209.3538352644355</v>
      </c>
      <c r="W369" s="36">
        <f t="shared" si="78"/>
        <v>-2753.0687436512962</v>
      </c>
      <c r="X369" s="37">
        <f t="shared" si="79"/>
        <v>-4962.4225789157317</v>
      </c>
    </row>
    <row r="370" spans="9:24" x14ac:dyDescent="0.25">
      <c r="I370" s="50">
        <f t="array" ref="I370:K370">TRANSPOSE(MMULT($E$20:$G$22, TRANSPOSE(Random!L369:N369)))</f>
        <v>-1.4792782398273245</v>
      </c>
      <c r="J370" s="50">
        <v>1.1022460364684834</v>
      </c>
      <c r="K370" s="50">
        <v>0.21225699135359144</v>
      </c>
      <c r="L370" s="21">
        <f t="shared" si="68"/>
        <v>-1.43750277730052E-2</v>
      </c>
      <c r="M370" s="21">
        <f t="shared" si="69"/>
        <v>1.39343587336738E-2</v>
      </c>
      <c r="N370" s="21">
        <f t="shared" si="70"/>
        <v>4.1926056658332219E-5</v>
      </c>
      <c r="O370" s="51">
        <f t="shared" si="71"/>
        <v>4382.6701452548323</v>
      </c>
      <c r="P370" s="52">
        <f t="shared" si="72"/>
        <v>0.26933435873367384</v>
      </c>
      <c r="Q370" s="52">
        <f t="shared" si="73"/>
        <v>7.5419260566583317E-3</v>
      </c>
      <c r="R370" s="13">
        <f t="shared" si="74"/>
        <v>-4.0108089846539151E-2</v>
      </c>
      <c r="S370" s="13">
        <f t="shared" si="75"/>
        <v>-0.17477526921337608</v>
      </c>
      <c r="T370" s="35">
        <f t="shared" si="76"/>
        <v>23735.843600102657</v>
      </c>
      <c r="U370" s="36">
        <f t="shared" si="80"/>
        <v>3358.7017975080526</v>
      </c>
      <c r="V370" s="36">
        <f t="shared" si="77"/>
        <v>1098.1050414045276</v>
      </c>
      <c r="W370" s="36">
        <f t="shared" si="78"/>
        <v>3358.7017975080526</v>
      </c>
      <c r="X370" s="37">
        <f t="shared" si="79"/>
        <v>4456.8068389125801</v>
      </c>
    </row>
    <row r="371" spans="9:24" x14ac:dyDescent="0.25">
      <c r="I371" s="50">
        <f t="array" ref="I371:K371">TRANSPOSE(MMULT($E$20:$G$22, TRANSPOSE(Random!L370:N370)))</f>
        <v>0.53263321634472904</v>
      </c>
      <c r="J371" s="50">
        <v>-0.32783814785728405</v>
      </c>
      <c r="K371" s="50">
        <v>-0.95938511479158173</v>
      </c>
      <c r="L371" s="21">
        <f t="shared" si="68"/>
        <v>6.0640338878851854E-3</v>
      </c>
      <c r="M371" s="21">
        <f t="shared" si="69"/>
        <v>-4.1813004598942327E-3</v>
      </c>
      <c r="N371" s="21">
        <f t="shared" si="70"/>
        <v>-1.3071421898497778E-4</v>
      </c>
      <c r="O371" s="51">
        <f t="shared" si="71"/>
        <v>4473.5542724455318</v>
      </c>
      <c r="P371" s="52">
        <f t="shared" si="72"/>
        <v>0.25121869954010578</v>
      </c>
      <c r="Q371" s="52">
        <f t="shared" si="73"/>
        <v>7.3692857810150223E-3</v>
      </c>
      <c r="R371" s="13">
        <f t="shared" si="74"/>
        <v>0.11067565808919982</v>
      </c>
      <c r="S371" s="13">
        <f t="shared" si="75"/>
        <v>-1.4933691680853067E-2</v>
      </c>
      <c r="T371" s="35">
        <f t="shared" si="76"/>
        <v>22234.968759936964</v>
      </c>
      <c r="U371" s="36">
        <f t="shared" si="80"/>
        <v>-1416.8516291590931</v>
      </c>
      <c r="V371" s="36">
        <f t="shared" si="77"/>
        <v>-402.76979876116457</v>
      </c>
      <c r="W371" s="36">
        <f t="shared" si="78"/>
        <v>-1416.8516291590931</v>
      </c>
      <c r="X371" s="37">
        <f t="shared" si="79"/>
        <v>-1819.6214279202577</v>
      </c>
    </row>
    <row r="372" spans="9:24" x14ac:dyDescent="0.25">
      <c r="I372" s="50">
        <f t="array" ref="I372:K372">TRANSPOSE(MMULT($E$20:$G$22, TRANSPOSE(Random!L371:N371)))</f>
        <v>0.82825852058881044</v>
      </c>
      <c r="J372" s="50">
        <v>-1.158097053721592</v>
      </c>
      <c r="K372" s="50">
        <v>-0.75594746678486702</v>
      </c>
      <c r="L372" s="21">
        <f t="shared" si="68"/>
        <v>9.0219848137527599E-3</v>
      </c>
      <c r="M372" s="21">
        <f t="shared" si="69"/>
        <v>-1.5341756856568751E-2</v>
      </c>
      <c r="N372" s="21">
        <f t="shared" si="70"/>
        <v>-9.7643043637162501E-5</v>
      </c>
      <c r="O372" s="51">
        <f t="shared" si="71"/>
        <v>4486.707067452985</v>
      </c>
      <c r="P372" s="52">
        <f t="shared" si="72"/>
        <v>0.24005824314343127</v>
      </c>
      <c r="Q372" s="52">
        <f t="shared" si="73"/>
        <v>7.4023569563628376E-3</v>
      </c>
      <c r="R372" s="13">
        <f t="shared" si="74"/>
        <v>0.13463910998873874</v>
      </c>
      <c r="S372" s="13">
        <f t="shared" si="75"/>
        <v>1.4609988417023101E-2</v>
      </c>
      <c r="T372" s="35">
        <f t="shared" si="76"/>
        <v>21214.995943602436</v>
      </c>
      <c r="U372" s="36">
        <f t="shared" si="80"/>
        <v>-2107.9720393963798</v>
      </c>
      <c r="V372" s="36">
        <f t="shared" si="77"/>
        <v>-1422.7426150956926</v>
      </c>
      <c r="W372" s="36">
        <f t="shared" si="78"/>
        <v>-2107.9720393963798</v>
      </c>
      <c r="X372" s="37">
        <f t="shared" si="79"/>
        <v>-3530.7146544920724</v>
      </c>
    </row>
    <row r="373" spans="9:24" x14ac:dyDescent="0.25">
      <c r="I373" s="50">
        <f t="array" ref="I373:K373">TRANSPOSE(MMULT($E$20:$G$22, TRANSPOSE(Random!L372:N372)))</f>
        <v>0.87223272361530435</v>
      </c>
      <c r="J373" s="50">
        <v>-1.3403665176013235</v>
      </c>
      <c r="K373" s="50">
        <v>-7.6807275905303729E-2</v>
      </c>
      <c r="L373" s="21">
        <f t="shared" si="68"/>
        <v>9.4769505225200494E-3</v>
      </c>
      <c r="M373" s="21">
        <f t="shared" si="69"/>
        <v>-1.8307559160450012E-2</v>
      </c>
      <c r="N373" s="21">
        <f t="shared" si="70"/>
        <v>1.472436464721123E-6</v>
      </c>
      <c r="O373" s="51">
        <f t="shared" si="71"/>
        <v>4488.7301134239324</v>
      </c>
      <c r="P373" s="52">
        <f t="shared" si="72"/>
        <v>0.23709244083955</v>
      </c>
      <c r="Q373" s="52">
        <f t="shared" si="73"/>
        <v>7.5014724364647206E-3</v>
      </c>
      <c r="R373" s="13">
        <f t="shared" si="74"/>
        <v>0.13884286804543775</v>
      </c>
      <c r="S373" s="13">
        <f t="shared" si="75"/>
        <v>2.0296647625662745E-2</v>
      </c>
      <c r="T373" s="35">
        <f t="shared" si="76"/>
        <v>20950.728169730428</v>
      </c>
      <c r="U373" s="36">
        <f t="shared" si="80"/>
        <v>-2214.2740353278932</v>
      </c>
      <c r="V373" s="36">
        <f t="shared" si="77"/>
        <v>-1687.0103889677011</v>
      </c>
      <c r="W373" s="36">
        <f t="shared" si="78"/>
        <v>-2214.2740353278932</v>
      </c>
      <c r="X373" s="37">
        <f t="shared" si="79"/>
        <v>-3901.2844242955944</v>
      </c>
    </row>
    <row r="374" spans="9:24" x14ac:dyDescent="0.25">
      <c r="I374" s="50">
        <f t="array" ref="I374:K374">TRANSPOSE(MMULT($E$20:$G$22, TRANSPOSE(Random!L373:N373)))</f>
        <v>-1.2585825343339319</v>
      </c>
      <c r="J374" s="50">
        <v>1.1101998047339889</v>
      </c>
      <c r="K374" s="50">
        <v>1.2759537081196377</v>
      </c>
      <c r="L374" s="21">
        <f t="shared" si="68"/>
        <v>-1.1716266264538776E-2</v>
      </c>
      <c r="M374" s="21">
        <f t="shared" si="69"/>
        <v>1.405519617766705E-2</v>
      </c>
      <c r="N374" s="21">
        <f t="shared" si="70"/>
        <v>2.1231673771161493E-4</v>
      </c>
      <c r="O374" s="51">
        <f t="shared" si="71"/>
        <v>4394.4925675907643</v>
      </c>
      <c r="P374" s="52">
        <f t="shared" si="72"/>
        <v>0.26945519617766706</v>
      </c>
      <c r="Q374" s="52">
        <f t="shared" si="73"/>
        <v>7.7123167377116143E-3</v>
      </c>
      <c r="R374" s="13">
        <f t="shared" si="74"/>
        <v>-1.9718309969110673E-2</v>
      </c>
      <c r="S374" s="13">
        <f t="shared" si="75"/>
        <v>-0.1544459080579442</v>
      </c>
      <c r="T374" s="35">
        <f t="shared" si="76"/>
        <v>23801.81562957164</v>
      </c>
      <c r="U374" s="36">
        <f t="shared" si="80"/>
        <v>2737.4865067521459</v>
      </c>
      <c r="V374" s="36">
        <f t="shared" si="77"/>
        <v>1164.0770708735108</v>
      </c>
      <c r="W374" s="36">
        <f t="shared" si="78"/>
        <v>2737.4865067521459</v>
      </c>
      <c r="X374" s="37">
        <f t="shared" si="79"/>
        <v>3901.5635776256568</v>
      </c>
    </row>
    <row r="375" spans="9:24" x14ac:dyDescent="0.25">
      <c r="I375" s="50">
        <f t="array" ref="I375:K375">TRANSPOSE(MMULT($E$20:$G$22, TRANSPOSE(Random!L374:N374)))</f>
        <v>1.1595874012892591</v>
      </c>
      <c r="J375" s="50">
        <v>-1.0439710761025534</v>
      </c>
      <c r="K375" s="50">
        <v>0.7809990329571932</v>
      </c>
      <c r="L375" s="21">
        <f t="shared" si="68"/>
        <v>1.2577532773420271E-2</v>
      </c>
      <c r="M375" s="21">
        <f t="shared" si="69"/>
        <v>-1.3611362936811406E-2</v>
      </c>
      <c r="N375" s="21">
        <f t="shared" si="70"/>
        <v>1.2599306022548519E-4</v>
      </c>
      <c r="O375" s="51">
        <f t="shared" si="71"/>
        <v>4502.5171314549634</v>
      </c>
      <c r="P375" s="52">
        <f t="shared" si="72"/>
        <v>0.24178863706318862</v>
      </c>
      <c r="Q375" s="52">
        <f t="shared" si="73"/>
        <v>7.6259930602254845E-3</v>
      </c>
      <c r="R375" s="13">
        <f t="shared" si="74"/>
        <v>0.16409628904078888</v>
      </c>
      <c r="S375" s="13">
        <f t="shared" si="75"/>
        <v>4.3201970509194568E-2</v>
      </c>
      <c r="T375" s="35">
        <f t="shared" si="76"/>
        <v>21325.350812736498</v>
      </c>
      <c r="U375" s="36">
        <f t="shared" si="80"/>
        <v>-2938.720022067253</v>
      </c>
      <c r="V375" s="36">
        <f t="shared" si="77"/>
        <v>-1312.3877459616306</v>
      </c>
      <c r="W375" s="36">
        <f t="shared" si="78"/>
        <v>-2938.720022067253</v>
      </c>
      <c r="X375" s="37">
        <f t="shared" si="79"/>
        <v>-4251.1077680288836</v>
      </c>
    </row>
    <row r="376" spans="9:24" x14ac:dyDescent="0.25">
      <c r="I376" s="50">
        <f t="array" ref="I376:K376">TRANSPOSE(MMULT($E$20:$G$22, TRANSPOSE(Random!L375:N375)))</f>
        <v>-1.6219648131007123</v>
      </c>
      <c r="J376" s="50">
        <v>1.5679989215510262</v>
      </c>
      <c r="K376" s="50">
        <v>-0.78039215900156134</v>
      </c>
      <c r="L376" s="21">
        <f t="shared" si="68"/>
        <v>-1.6216137905957988E-2</v>
      </c>
      <c r="M376" s="21">
        <f t="shared" si="69"/>
        <v>2.1896749598867383E-2</v>
      </c>
      <c r="N376" s="21">
        <f t="shared" si="70"/>
        <v>-1.0149700087522163E-4</v>
      </c>
      <c r="O376" s="51">
        <f t="shared" si="71"/>
        <v>4374.4834833487466</v>
      </c>
      <c r="P376" s="52">
        <f t="shared" si="72"/>
        <v>0.27729674959886741</v>
      </c>
      <c r="Q376" s="52">
        <f t="shared" si="73"/>
        <v>7.3985029991247781E-3</v>
      </c>
      <c r="R376" s="13">
        <f t="shared" si="74"/>
        <v>-4.8776242369846581E-2</v>
      </c>
      <c r="S376" s="13">
        <f t="shared" si="75"/>
        <v>-0.18742461716928027</v>
      </c>
      <c r="T376" s="35">
        <f t="shared" si="76"/>
        <v>24400.282558526145</v>
      </c>
      <c r="U376" s="36">
        <f t="shared" si="80"/>
        <v>3788.8741777361138</v>
      </c>
      <c r="V376" s="36">
        <f t="shared" si="77"/>
        <v>1762.5439998280162</v>
      </c>
      <c r="W376" s="36">
        <f t="shared" si="78"/>
        <v>3788.8741777361138</v>
      </c>
      <c r="X376" s="37">
        <f t="shared" si="79"/>
        <v>5551.41817756413</v>
      </c>
    </row>
    <row r="377" spans="9:24" x14ac:dyDescent="0.25">
      <c r="I377" s="50">
        <f t="array" ref="I377:K377">TRANSPOSE(MMULT($E$20:$G$22, TRANSPOSE(Random!L376:N376)))</f>
        <v>0.73810305594517656</v>
      </c>
      <c r="J377" s="50">
        <v>-0.1869244664571198</v>
      </c>
      <c r="K377" s="50">
        <v>-0.77455140585495641</v>
      </c>
      <c r="L377" s="21">
        <f t="shared" si="68"/>
        <v>8.102603574590049E-3</v>
      </c>
      <c r="M377" s="21">
        <f t="shared" si="69"/>
        <v>-2.4910085423773933E-3</v>
      </c>
      <c r="N377" s="21">
        <f t="shared" si="70"/>
        <v>-1.0057344337186353E-4</v>
      </c>
      <c r="O377" s="51">
        <f t="shared" si="71"/>
        <v>4482.6189560287366</v>
      </c>
      <c r="P377" s="52">
        <f t="shared" si="72"/>
        <v>0.25290899145762263</v>
      </c>
      <c r="Q377" s="52">
        <f t="shared" si="73"/>
        <v>7.3994265566281366E-3</v>
      </c>
      <c r="R377" s="13">
        <f t="shared" si="74"/>
        <v>0.12684547133917504</v>
      </c>
      <c r="S377" s="13">
        <f t="shared" si="75"/>
        <v>3.9097561036371964E-4</v>
      </c>
      <c r="T377" s="35">
        <f t="shared" si="76"/>
        <v>22366.3898591004</v>
      </c>
      <c r="U377" s="36">
        <f t="shared" si="80"/>
        <v>-1893.1601121200074</v>
      </c>
      <c r="V377" s="36">
        <f t="shared" si="77"/>
        <v>-271.34869959772914</v>
      </c>
      <c r="W377" s="36">
        <f t="shared" si="78"/>
        <v>-1893.1601121200074</v>
      </c>
      <c r="X377" s="37">
        <f t="shared" si="79"/>
        <v>-2164.5088117177365</v>
      </c>
    </row>
    <row r="378" spans="9:24" x14ac:dyDescent="0.25">
      <c r="I378" s="50">
        <f t="array" ref="I378:K378">TRANSPOSE(MMULT($E$20:$G$22, TRANSPOSE(Random!L377:N377)))</f>
        <v>-0.53975303130899854</v>
      </c>
      <c r="J378" s="50">
        <v>0.70416213912109238</v>
      </c>
      <c r="K378" s="50">
        <v>0.1596749177227319</v>
      </c>
      <c r="L378" s="21">
        <f t="shared" si="68"/>
        <v>-4.1430372650372912E-3</v>
      </c>
      <c r="M378" s="21">
        <f t="shared" si="69"/>
        <v>8.3471684619385068E-3</v>
      </c>
      <c r="N378" s="21">
        <f t="shared" si="70"/>
        <v>3.4531817593432855E-5</v>
      </c>
      <c r="O378" s="51">
        <f t="shared" si="71"/>
        <v>4428.1676119276581</v>
      </c>
      <c r="P378" s="52">
        <f t="shared" si="72"/>
        <v>0.26374716846193852</v>
      </c>
      <c r="Q378" s="52">
        <f t="shared" si="73"/>
        <v>7.5345318175934328E-3</v>
      </c>
      <c r="R378" s="13">
        <f t="shared" si="74"/>
        <v>3.4520261713776791E-2</v>
      </c>
      <c r="S378" s="13">
        <f t="shared" si="75"/>
        <v>-9.7353322517192475E-2</v>
      </c>
      <c r="T378" s="35">
        <f t="shared" si="76"/>
        <v>23366.800683833433</v>
      </c>
      <c r="U378" s="36">
        <f t="shared" si="80"/>
        <v>968.01390083951992</v>
      </c>
      <c r="V378" s="36">
        <f t="shared" si="77"/>
        <v>729.06212513530409</v>
      </c>
      <c r="W378" s="36">
        <f t="shared" si="78"/>
        <v>968.01390083951992</v>
      </c>
      <c r="X378" s="37">
        <f t="shared" si="79"/>
        <v>1697.076025974824</v>
      </c>
    </row>
    <row r="379" spans="9:24" x14ac:dyDescent="0.25">
      <c r="I379" s="50">
        <f t="array" ref="I379:K379">TRANSPOSE(MMULT($E$20:$G$22, TRANSPOSE(Random!L378:N378)))</f>
        <v>0.35823569929033405</v>
      </c>
      <c r="J379" s="50">
        <v>-0.42246911978742602</v>
      </c>
      <c r="K379" s="50">
        <v>0.22501194530682123</v>
      </c>
      <c r="L379" s="21">
        <f t="shared" si="68"/>
        <v>4.3807142096334416E-3</v>
      </c>
      <c r="M379" s="21">
        <f t="shared" si="69"/>
        <v>-5.3338327721339854E-3</v>
      </c>
      <c r="N379" s="21">
        <f t="shared" si="70"/>
        <v>4.3724530525133498E-5</v>
      </c>
      <c r="O379" s="51">
        <f t="shared" si="71"/>
        <v>4466.0692399974141</v>
      </c>
      <c r="P379" s="52">
        <f t="shared" si="72"/>
        <v>0.25006616722786601</v>
      </c>
      <c r="Q379" s="52">
        <f t="shared" si="73"/>
        <v>7.5437245305251333E-3</v>
      </c>
      <c r="R379" s="13">
        <f t="shared" si="74"/>
        <v>9.7563889423229161E-2</v>
      </c>
      <c r="S379" s="13">
        <f t="shared" si="75"/>
        <v>-2.7469194190703844E-2</v>
      </c>
      <c r="T379" s="35">
        <f t="shared" si="76"/>
        <v>22154.37469729736</v>
      </c>
      <c r="U379" s="36">
        <f t="shared" si="80"/>
        <v>-1023.5467313597328</v>
      </c>
      <c r="V379" s="36">
        <f t="shared" si="77"/>
        <v>-483.36386140076866</v>
      </c>
      <c r="W379" s="36">
        <f t="shared" si="78"/>
        <v>-1023.5467313597328</v>
      </c>
      <c r="X379" s="37">
        <f t="shared" si="79"/>
        <v>-1506.9105927605015</v>
      </c>
    </row>
    <row r="380" spans="9:24" x14ac:dyDescent="0.25">
      <c r="I380" s="50">
        <f t="array" ref="I380:K380">TRANSPOSE(MMULT($E$20:$G$22, TRANSPOSE(Random!L379:N379)))</f>
        <v>-1.0559117119007553</v>
      </c>
      <c r="J380" s="50">
        <v>1.0647540489096561</v>
      </c>
      <c r="K380" s="50">
        <v>1.3835937311133055</v>
      </c>
      <c r="L380" s="21">
        <f t="shared" si="68"/>
        <v>-9.4403260951555039E-3</v>
      </c>
      <c r="M380" s="21">
        <f t="shared" si="69"/>
        <v>1.3370440147997643E-2</v>
      </c>
      <c r="N380" s="21">
        <f t="shared" si="70"/>
        <v>2.3385586250936093E-4</v>
      </c>
      <c r="O380" s="51">
        <f t="shared" si="71"/>
        <v>4404.6127403885421</v>
      </c>
      <c r="P380" s="52">
        <f t="shared" si="72"/>
        <v>0.26877044014799767</v>
      </c>
      <c r="Q380" s="52">
        <f t="shared" si="73"/>
        <v>7.7338558625093604E-3</v>
      </c>
      <c r="R380" s="13">
        <f t="shared" si="74"/>
        <v>-2.9542739974303144E-3</v>
      </c>
      <c r="S380" s="13">
        <f t="shared" si="75"/>
        <v>-0.13733949407142915</v>
      </c>
      <c r="T380" s="35">
        <f t="shared" si="76"/>
        <v>23774.239335482776</v>
      </c>
      <c r="U380" s="36">
        <f t="shared" si="80"/>
        <v>2205.7167975984048</v>
      </c>
      <c r="V380" s="36">
        <f t="shared" si="77"/>
        <v>1136.5007767846473</v>
      </c>
      <c r="W380" s="36">
        <f t="shared" si="78"/>
        <v>2205.7167975984048</v>
      </c>
      <c r="X380" s="37">
        <f t="shared" si="79"/>
        <v>3342.2175743830521</v>
      </c>
    </row>
    <row r="381" spans="9:24" x14ac:dyDescent="0.25">
      <c r="I381" s="50">
        <f t="array" ref="I381:K381">TRANSPOSE(MMULT($E$20:$G$22, TRANSPOSE(Random!L380:N380)))</f>
        <v>-0.38164163991852162</v>
      </c>
      <c r="J381" s="50">
        <v>0.56889047700525941</v>
      </c>
      <c r="K381" s="50">
        <v>0.16482623849868078</v>
      </c>
      <c r="L381" s="21">
        <f t="shared" si="68"/>
        <v>-2.6141906339999148E-3</v>
      </c>
      <c r="M381" s="21">
        <f t="shared" si="69"/>
        <v>6.6070366448178573E-3</v>
      </c>
      <c r="N381" s="21">
        <f t="shared" si="70"/>
        <v>3.5254937649935267E-5</v>
      </c>
      <c r="O381" s="51">
        <f t="shared" si="71"/>
        <v>4434.9657660687626</v>
      </c>
      <c r="P381" s="52">
        <f t="shared" si="72"/>
        <v>0.26200703664481789</v>
      </c>
      <c r="Q381" s="52">
        <f t="shared" si="73"/>
        <v>7.535254937649935E-3</v>
      </c>
      <c r="R381" s="13">
        <f t="shared" si="74"/>
        <v>4.5587791230033897E-2</v>
      </c>
      <c r="S381" s="13">
        <f t="shared" si="75"/>
        <v>-8.5415727092375049E-2</v>
      </c>
      <c r="T381" s="35">
        <f t="shared" si="76"/>
        <v>23219.764614528049</v>
      </c>
      <c r="U381" s="36">
        <f t="shared" si="80"/>
        <v>610.80137861942057</v>
      </c>
      <c r="V381" s="36">
        <f t="shared" si="77"/>
        <v>582.02605582991964</v>
      </c>
      <c r="W381" s="36">
        <f t="shared" si="78"/>
        <v>610.80137861942057</v>
      </c>
      <c r="X381" s="37">
        <f t="shared" si="79"/>
        <v>1192.8274344493402</v>
      </c>
    </row>
    <row r="382" spans="9:24" x14ac:dyDescent="0.25">
      <c r="I382" s="50">
        <f t="array" ref="I382:K382">TRANSPOSE(MMULT($E$20:$G$22, TRANSPOSE(Random!L381:N381)))</f>
        <v>1.1088267378443386</v>
      </c>
      <c r="J382" s="50">
        <v>-0.70773627346705514</v>
      </c>
      <c r="K382" s="50">
        <v>7.8497625667755533E-2</v>
      </c>
      <c r="L382" s="21">
        <f t="shared" si="68"/>
        <v>1.2011764674647676E-2</v>
      </c>
      <c r="M382" s="21">
        <f t="shared" si="69"/>
        <v>-8.9436173977901837E-3</v>
      </c>
      <c r="N382" s="21">
        <f t="shared" si="70"/>
        <v>2.316385128169033E-5</v>
      </c>
      <c r="O382" s="51">
        <f t="shared" si="71"/>
        <v>4500.0013926846414</v>
      </c>
      <c r="P382" s="52">
        <f t="shared" si="72"/>
        <v>0.24645638260220984</v>
      </c>
      <c r="Q382" s="52">
        <f t="shared" si="73"/>
        <v>7.5231638512816904E-3</v>
      </c>
      <c r="R382" s="13">
        <f t="shared" si="74"/>
        <v>0.15855609250182107</v>
      </c>
      <c r="S382" s="13">
        <f t="shared" si="75"/>
        <v>3.5327901200716147E-2</v>
      </c>
      <c r="T382" s="35">
        <f t="shared" si="76"/>
        <v>21745.071309598643</v>
      </c>
      <c r="U382" s="36">
        <f t="shared" si="80"/>
        <v>-2806.5292283987219</v>
      </c>
      <c r="V382" s="36">
        <f t="shared" si="77"/>
        <v>-892.66724909948607</v>
      </c>
      <c r="W382" s="36">
        <f t="shared" si="78"/>
        <v>-2806.5292283987219</v>
      </c>
      <c r="X382" s="37">
        <f t="shared" si="79"/>
        <v>-3699.196477498208</v>
      </c>
    </row>
    <row r="383" spans="9:24" x14ac:dyDescent="0.25">
      <c r="I383" s="50">
        <f t="array" ref="I383:K383">TRANSPOSE(MMULT($E$20:$G$22, TRANSPOSE(Random!L382:N382)))</f>
        <v>1.2980091776316469</v>
      </c>
      <c r="J383" s="50">
        <v>-0.45308143348632157</v>
      </c>
      <c r="K383" s="50">
        <v>-0.40541215370301648</v>
      </c>
      <c r="L383" s="21">
        <f t="shared" si="68"/>
        <v>1.4166742135260729E-2</v>
      </c>
      <c r="M383" s="21">
        <f t="shared" si="69"/>
        <v>-5.7105543981840305E-3</v>
      </c>
      <c r="N383" s="21">
        <f t="shared" si="70"/>
        <v>-4.5049159443351217E-5</v>
      </c>
      <c r="O383" s="51">
        <f t="shared" si="71"/>
        <v>4509.5836939112287</v>
      </c>
      <c r="P383" s="52">
        <f t="shared" si="72"/>
        <v>0.249689445601816</v>
      </c>
      <c r="Q383" s="52">
        <f t="shared" si="73"/>
        <v>7.4549508405566487E-3</v>
      </c>
      <c r="R383" s="13">
        <f t="shared" si="74"/>
        <v>0.17501077539675525</v>
      </c>
      <c r="S383" s="13">
        <f t="shared" si="75"/>
        <v>5.0166052595847249E-2</v>
      </c>
      <c r="T383" s="35">
        <f t="shared" si="76"/>
        <v>21989.984743944206</v>
      </c>
      <c r="U383" s="36">
        <f t="shared" si="80"/>
        <v>-3310.0361979047011</v>
      </c>
      <c r="V383" s="36">
        <f t="shared" si="77"/>
        <v>-647.75381475392351</v>
      </c>
      <c r="W383" s="36">
        <f t="shared" si="78"/>
        <v>-3310.0361979047011</v>
      </c>
      <c r="X383" s="37">
        <f t="shared" si="79"/>
        <v>-3957.7900126586246</v>
      </c>
    </row>
    <row r="384" spans="9:24" x14ac:dyDescent="0.25">
      <c r="I384" s="50">
        <f t="array" ref="I384:K384">TRANSPOSE(MMULT($E$20:$G$22, TRANSPOSE(Random!L383:N383)))</f>
        <v>-0.30077594566815818</v>
      </c>
      <c r="J384" s="50">
        <v>0.26639508030640108</v>
      </c>
      <c r="K384" s="50">
        <v>0.5979386028743936</v>
      </c>
      <c r="L384" s="21">
        <f t="shared" si="68"/>
        <v>-1.8423727102388579E-3</v>
      </c>
      <c r="M384" s="21">
        <f t="shared" si="69"/>
        <v>2.8915177046946686E-3</v>
      </c>
      <c r="N384" s="21">
        <f t="shared" si="70"/>
        <v>9.7783690889847376E-5</v>
      </c>
      <c r="O384" s="51">
        <f t="shared" si="71"/>
        <v>4438.3977239303786</v>
      </c>
      <c r="P384" s="52">
        <f t="shared" si="72"/>
        <v>0.25829151770469466</v>
      </c>
      <c r="Q384" s="52">
        <f t="shared" si="73"/>
        <v>7.5977836908898474E-3</v>
      </c>
      <c r="R384" s="13">
        <f t="shared" si="74"/>
        <v>5.048317133418817E-2</v>
      </c>
      <c r="S384" s="13">
        <f t="shared" si="75"/>
        <v>-7.8662587518159161E-2</v>
      </c>
      <c r="T384" s="35">
        <f t="shared" si="76"/>
        <v>22896.503332965083</v>
      </c>
      <c r="U384" s="36">
        <f t="shared" si="80"/>
        <v>430.46737935210695</v>
      </c>
      <c r="V384" s="36">
        <f t="shared" si="77"/>
        <v>258.76477426695419</v>
      </c>
      <c r="W384" s="36">
        <f t="shared" si="78"/>
        <v>430.46737935210695</v>
      </c>
      <c r="X384" s="37">
        <f t="shared" si="79"/>
        <v>689.23215361906114</v>
      </c>
    </row>
    <row r="385" spans="9:24" x14ac:dyDescent="0.25">
      <c r="I385" s="50">
        <f t="array" ref="I385:K385">TRANSPOSE(MMULT($E$20:$G$22, TRANSPOSE(Random!L384:N384)))</f>
        <v>-1.0551023814443241</v>
      </c>
      <c r="J385" s="50">
        <v>0.95780433971508883</v>
      </c>
      <c r="K385" s="50">
        <v>-0.13164886293738051</v>
      </c>
      <c r="L385" s="21">
        <f t="shared" si="68"/>
        <v>-9.4315083001117496E-3</v>
      </c>
      <c r="M385" s="21">
        <f t="shared" si="69"/>
        <v>1.1809960297780314E-2</v>
      </c>
      <c r="N385" s="21">
        <f t="shared" si="70"/>
        <v>-6.2017521902628166E-6</v>
      </c>
      <c r="O385" s="51">
        <f t="shared" si="71"/>
        <v>4404.6519495078064</v>
      </c>
      <c r="P385" s="52">
        <f t="shared" si="72"/>
        <v>0.26720996029778032</v>
      </c>
      <c r="Q385" s="52">
        <f t="shared" si="73"/>
        <v>7.4937982478097366E-3</v>
      </c>
      <c r="R385" s="13">
        <f t="shared" si="74"/>
        <v>-4.1366100247607141E-3</v>
      </c>
      <c r="S385" s="13">
        <f t="shared" si="75"/>
        <v>-0.13774159017365087</v>
      </c>
      <c r="T385" s="35">
        <f t="shared" si="76"/>
        <v>23623.27487820428</v>
      </c>
      <c r="U385" s="36">
        <f t="shared" si="80"/>
        <v>2203.656534165726</v>
      </c>
      <c r="V385" s="36">
        <f t="shared" si="77"/>
        <v>985.5363195061509</v>
      </c>
      <c r="W385" s="36">
        <f t="shared" si="78"/>
        <v>2203.656534165726</v>
      </c>
      <c r="X385" s="37">
        <f t="shared" si="79"/>
        <v>3189.1928536718769</v>
      </c>
    </row>
    <row r="386" spans="9:24" x14ac:dyDescent="0.25">
      <c r="I386" s="50">
        <f t="array" ref="I386:K386">TRANSPOSE(MMULT($E$20:$G$22, TRANSPOSE(Random!L385:N385)))</f>
        <v>-0.68039737931180044</v>
      </c>
      <c r="J386" s="50">
        <v>0.27247859961351251</v>
      </c>
      <c r="K386" s="50">
        <v>0.14683340040653808</v>
      </c>
      <c r="L386" s="21">
        <f t="shared" si="68"/>
        <v>-5.5322193666450196E-3</v>
      </c>
      <c r="M386" s="21">
        <f t="shared" si="69"/>
        <v>2.9645613317288489E-3</v>
      </c>
      <c r="N386" s="21">
        <f t="shared" si="70"/>
        <v>3.2730236841101818E-5</v>
      </c>
      <c r="O386" s="51">
        <f t="shared" si="71"/>
        <v>4421.9904886864697</v>
      </c>
      <c r="P386" s="52">
        <f t="shared" si="72"/>
        <v>0.25836456133172886</v>
      </c>
      <c r="Q386" s="52">
        <f t="shared" si="73"/>
        <v>7.5327302368411019E-3</v>
      </c>
      <c r="R386" s="13">
        <f t="shared" si="74"/>
        <v>2.1710675780464723E-2</v>
      </c>
      <c r="S386" s="13">
        <f t="shared" si="75"/>
        <v>-0.10747160488539971</v>
      </c>
      <c r="T386" s="35">
        <f t="shared" si="76"/>
        <v>22880.792291435093</v>
      </c>
      <c r="U386" s="36">
        <f t="shared" si="80"/>
        <v>1292.5940335122577</v>
      </c>
      <c r="V386" s="36">
        <f t="shared" si="77"/>
        <v>243.05373273696387</v>
      </c>
      <c r="W386" s="36">
        <f t="shared" si="78"/>
        <v>1292.5940335122577</v>
      </c>
      <c r="X386" s="37">
        <f t="shared" si="79"/>
        <v>1535.6477662492216</v>
      </c>
    </row>
    <row r="387" spans="9:24" x14ac:dyDescent="0.25">
      <c r="I387" s="50">
        <f t="array" ref="I387:K387">TRANSPOSE(MMULT($E$20:$G$22, TRANSPOSE(Random!L386:N386)))</f>
        <v>6.0195010050358329E-2</v>
      </c>
      <c r="J387" s="50">
        <v>1.4927528010458144</v>
      </c>
      <c r="K387" s="50">
        <v>0.99862101271246106</v>
      </c>
      <c r="L387" s="21">
        <f t="shared" ref="L387:L450" si="81">E$8 + E$9 * _xlfn.T.INV(_xlfn.NORM.DIST(I387, 0, 1, 1),  E$10)</f>
        <v>1.5609613801638293E-3</v>
      </c>
      <c r="M387" s="21">
        <f t="shared" ref="M387:M450" si="82">F$8 + F$9 * _xlfn.T.INV(_xlfn.NORM.DIST(J387, 0, 1, 1),  F$10)</f>
        <v>2.0467661096767838E-2</v>
      </c>
      <c r="N387" s="21">
        <f t="shared" ref="N387:N450" si="83">G$8 + G$9 * _xlfn.T.INV(_xlfn.NORM.DIST(K387, 0, 1, 1),  G$10)</f>
        <v>1.6178272600448899E-4</v>
      </c>
      <c r="O387" s="51">
        <f t="shared" ref="O387:O450" si="84">$B$3 * (1 + L387)</f>
        <v>4453.5309552634235</v>
      </c>
      <c r="P387" s="52">
        <f t="shared" ref="P387:P450" si="85">$B$6+M387</f>
        <v>0.27586766109676786</v>
      </c>
      <c r="Q387" s="52">
        <f t="shared" ref="Q387:Q450" si="86">$B$5+N387</f>
        <v>7.661782726004489E-3</v>
      </c>
      <c r="R387" s="13">
        <f t="shared" ref="R387:R450" si="87">(LN(O387/$B$4) + ((Q387 - $B$8) + 0.5*P387^2)*$B$7) / (P387 * SQRT($B$7))</f>
        <v>8.0568057803322185E-2</v>
      </c>
      <c r="S387" s="13">
        <f t="shared" ref="S387:S450" si="88">R387 - P387*SQRT($B$7)</f>
        <v>-5.7365772745061744E-2</v>
      </c>
      <c r="T387" s="35">
        <f t="shared" ref="T387:T450" si="89">($B$3*EXP(-$B$8*$B$7)*_xlfn.NORM.DIST(R387, 0, 1, 1) - $B$4*EXP(-Q387*$B$7)*_xlfn.NORM.DIST(S387, 0, 1, 1)) * $B$2</f>
        <v>24456.088794261996</v>
      </c>
      <c r="U387" s="36">
        <f t="shared" si="80"/>
        <v>-364.7160809833731</v>
      </c>
      <c r="V387" s="36">
        <f t="shared" ref="V387:V450" si="90">T387-$B$13</f>
        <v>1818.3502355638666</v>
      </c>
      <c r="W387" s="36">
        <f t="shared" ref="W387:W450" si="91">U387-$B$19</f>
        <v>-364.7160809833731</v>
      </c>
      <c r="X387" s="37">
        <f t="shared" ref="X387:X450" si="92">V387+W387</f>
        <v>1453.6341545804935</v>
      </c>
    </row>
    <row r="388" spans="9:24" x14ac:dyDescent="0.25">
      <c r="I388" s="50">
        <f t="array" ref="I388:K388">TRANSPOSE(MMULT($E$20:$G$22, TRANSPOSE(Random!L387:N387)))</f>
        <v>-0.30058391821147845</v>
      </c>
      <c r="J388" s="50">
        <v>-0.70941894311730125</v>
      </c>
      <c r="K388" s="50">
        <v>-0.13720721748108353</v>
      </c>
      <c r="L388" s="21">
        <f t="shared" si="81"/>
        <v>-1.84054641170009E-3</v>
      </c>
      <c r="M388" s="21">
        <f t="shared" si="82"/>
        <v>-8.9656902664654835E-3</v>
      </c>
      <c r="N388" s="21">
        <f t="shared" si="83"/>
        <v>-6.9806762574861017E-6</v>
      </c>
      <c r="O388" s="51">
        <f t="shared" si="84"/>
        <v>4438.4058447311991</v>
      </c>
      <c r="P388" s="52">
        <f t="shared" si="85"/>
        <v>0.24643430973353453</v>
      </c>
      <c r="Q388" s="52">
        <f t="shared" si="86"/>
        <v>7.4930193237425138E-3</v>
      </c>
      <c r="R388" s="13">
        <f t="shared" si="87"/>
        <v>4.6643230525885676E-2</v>
      </c>
      <c r="S388" s="13">
        <f t="shared" si="88"/>
        <v>-7.6573924340881588E-2</v>
      </c>
      <c r="T388" s="35">
        <f t="shared" si="89"/>
        <v>21841.267990920867</v>
      </c>
      <c r="U388" s="36">
        <f t="shared" ref="U388:U451" si="93">$B$17*O388+$B$18</f>
        <v>430.0406676766579</v>
      </c>
      <c r="V388" s="36">
        <f t="shared" si="90"/>
        <v>-796.47056777726175</v>
      </c>
      <c r="W388" s="36">
        <f t="shared" si="91"/>
        <v>430.0406676766579</v>
      </c>
      <c r="X388" s="37">
        <f t="shared" si="92"/>
        <v>-366.42990010060385</v>
      </c>
    </row>
    <row r="389" spans="9:24" x14ac:dyDescent="0.25">
      <c r="I389" s="50">
        <f t="array" ref="I389:K389">TRANSPOSE(MMULT($E$20:$G$22, TRANSPOSE(Random!L388:N388)))</f>
        <v>0.34089099646284454</v>
      </c>
      <c r="J389" s="50">
        <v>-0.76799530161312335</v>
      </c>
      <c r="K389" s="50">
        <v>0.45153164192779438</v>
      </c>
      <c r="L389" s="21">
        <f t="shared" si="81"/>
        <v>4.2150528543023272E-3</v>
      </c>
      <c r="M389" s="21">
        <f t="shared" si="82"/>
        <v>-9.741034636663445E-3</v>
      </c>
      <c r="N389" s="21">
        <f t="shared" si="83"/>
        <v>7.6137561489913897E-5</v>
      </c>
      <c r="O389" s="51">
        <f t="shared" si="84"/>
        <v>4465.3326118714122</v>
      </c>
      <c r="P389" s="52">
        <f t="shared" si="85"/>
        <v>0.24565896536333656</v>
      </c>
      <c r="Q389" s="52">
        <f t="shared" si="86"/>
        <v>7.5761375614899137E-3</v>
      </c>
      <c r="R389" s="13">
        <f t="shared" si="87"/>
        <v>9.581388315094426E-2</v>
      </c>
      <c r="S389" s="13">
        <f t="shared" si="88"/>
        <v>-2.7015599530724022E-2</v>
      </c>
      <c r="T389" s="35">
        <f t="shared" si="89"/>
        <v>21766.711941767244</v>
      </c>
      <c r="U389" s="36">
        <f t="shared" si="93"/>
        <v>-984.84022583399201</v>
      </c>
      <c r="V389" s="36">
        <f t="shared" si="90"/>
        <v>-871.02661693088521</v>
      </c>
      <c r="W389" s="36">
        <f t="shared" si="91"/>
        <v>-984.84022583399201</v>
      </c>
      <c r="X389" s="37">
        <f t="shared" si="92"/>
        <v>-1855.8668427648772</v>
      </c>
    </row>
    <row r="390" spans="9:24" x14ac:dyDescent="0.25">
      <c r="I390" s="50">
        <f t="array" ref="I390:K390">TRANSPOSE(MMULT($E$20:$G$22, TRANSPOSE(Random!L389:N389)))</f>
        <v>0.35023202494371125</v>
      </c>
      <c r="J390" s="50">
        <v>-5.6482213642214923E-2</v>
      </c>
      <c r="K390" s="50">
        <v>0.26080758404067345</v>
      </c>
      <c r="L390" s="21">
        <f t="shared" si="81"/>
        <v>4.3042367820948051E-3</v>
      </c>
      <c r="M390" s="21">
        <f t="shared" si="82"/>
        <v>-9.4299364485616493E-4</v>
      </c>
      <c r="N390" s="21">
        <f t="shared" si="83"/>
        <v>4.8783612358606697E-5</v>
      </c>
      <c r="O390" s="51">
        <f t="shared" si="84"/>
        <v>4465.729176232896</v>
      </c>
      <c r="P390" s="52">
        <f t="shared" si="85"/>
        <v>0.25445700635514384</v>
      </c>
      <c r="Q390" s="52">
        <f t="shared" si="86"/>
        <v>7.5487836123586064E-3</v>
      </c>
      <c r="R390" s="13">
        <f t="shared" si="87"/>
        <v>9.746826893323815E-2</v>
      </c>
      <c r="S390" s="13">
        <f t="shared" si="88"/>
        <v>-2.9760234244333772E-2</v>
      </c>
      <c r="T390" s="35">
        <f t="shared" si="89"/>
        <v>22544.011458790781</v>
      </c>
      <c r="U390" s="36">
        <f t="shared" si="93"/>
        <v>-1005.6779051286867</v>
      </c>
      <c r="V390" s="36">
        <f t="shared" si="90"/>
        <v>-93.72709990734802</v>
      </c>
      <c r="W390" s="36">
        <f t="shared" si="91"/>
        <v>-1005.6779051286867</v>
      </c>
      <c r="X390" s="37">
        <f t="shared" si="92"/>
        <v>-1099.4050050360347</v>
      </c>
    </row>
    <row r="391" spans="9:24" x14ac:dyDescent="0.25">
      <c r="I391" s="50">
        <f t="array" ref="I391:K391">TRANSPOSE(MMULT($E$20:$G$22, TRANSPOSE(Random!L390:N390)))</f>
        <v>0.46259803683009793</v>
      </c>
      <c r="J391" s="50">
        <v>-1.0419387066674195</v>
      </c>
      <c r="K391" s="50">
        <v>8.2585277007243996E-2</v>
      </c>
      <c r="L391" s="21">
        <f t="shared" si="81"/>
        <v>5.3837896885776202E-3</v>
      </c>
      <c r="M391" s="21">
        <f t="shared" si="82"/>
        <v>-1.3581323491249872E-2</v>
      </c>
      <c r="N391" s="21">
        <f t="shared" si="83"/>
        <v>2.3735303237298406E-5</v>
      </c>
      <c r="O391" s="51">
        <f t="shared" si="84"/>
        <v>4470.5295053913323</v>
      </c>
      <c r="P391" s="52">
        <f t="shared" si="85"/>
        <v>0.24181867650875014</v>
      </c>
      <c r="Q391" s="52">
        <f t="shared" si="86"/>
        <v>7.5237353032372983E-3</v>
      </c>
      <c r="R391" s="13">
        <f t="shared" si="87"/>
        <v>0.10491180373628617</v>
      </c>
      <c r="S391" s="13">
        <f t="shared" si="88"/>
        <v>-1.5997534518088899E-2</v>
      </c>
      <c r="T391" s="35">
        <f t="shared" si="89"/>
        <v>21415.601576699919</v>
      </c>
      <c r="U391" s="36">
        <f t="shared" si="93"/>
        <v>-1257.9136812791403</v>
      </c>
      <c r="V391" s="36">
        <f t="shared" si="90"/>
        <v>-1222.1369819982101</v>
      </c>
      <c r="W391" s="36">
        <f t="shared" si="91"/>
        <v>-1257.9136812791403</v>
      </c>
      <c r="X391" s="37">
        <f t="shared" si="92"/>
        <v>-2480.0506632773504</v>
      </c>
    </row>
    <row r="392" spans="9:24" x14ac:dyDescent="0.25">
      <c r="I392" s="50">
        <f t="array" ref="I392:K392">TRANSPOSE(MMULT($E$20:$G$22, TRANSPOSE(Random!L391:N391)))</f>
        <v>0.75662905820320925</v>
      </c>
      <c r="J392" s="50">
        <v>-0.48337597332419685</v>
      </c>
      <c r="K392" s="50">
        <v>-0.95673102785639319</v>
      </c>
      <c r="L392" s="21">
        <f t="shared" si="81"/>
        <v>8.2901380184407392E-3</v>
      </c>
      <c r="M392" s="21">
        <f t="shared" si="82"/>
        <v>-6.0854946730058614E-3</v>
      </c>
      <c r="N392" s="21">
        <f t="shared" si="83"/>
        <v>-1.3026685004607861E-4</v>
      </c>
      <c r="O392" s="51">
        <f t="shared" si="84"/>
        <v>4483.4528448114188</v>
      </c>
      <c r="P392" s="52">
        <f t="shared" si="85"/>
        <v>0.24931450532699415</v>
      </c>
      <c r="Q392" s="52">
        <f t="shared" si="86"/>
        <v>7.3697331499539215E-3</v>
      </c>
      <c r="R392" s="13">
        <f t="shared" si="87"/>
        <v>0.12829668418696002</v>
      </c>
      <c r="S392" s="13">
        <f t="shared" si="88"/>
        <v>3.6394315234629521E-3</v>
      </c>
      <c r="T392" s="35">
        <f t="shared" si="89"/>
        <v>22043.816365915925</v>
      </c>
      <c r="U392" s="36">
        <f t="shared" si="93"/>
        <v>-1936.9772291094414</v>
      </c>
      <c r="V392" s="36">
        <f t="shared" si="90"/>
        <v>-593.92219278220364</v>
      </c>
      <c r="W392" s="36">
        <f t="shared" si="91"/>
        <v>-1936.9772291094414</v>
      </c>
      <c r="X392" s="37">
        <f t="shared" si="92"/>
        <v>-2530.899421891645</v>
      </c>
    </row>
    <row r="393" spans="9:24" x14ac:dyDescent="0.25">
      <c r="I393" s="50">
        <f t="array" ref="I393:K393">TRANSPOSE(MMULT($E$20:$G$22, TRANSPOSE(Random!L392:N392)))</f>
        <v>0.58003103389808242</v>
      </c>
      <c r="J393" s="50">
        <v>-0.59799607399297561</v>
      </c>
      <c r="K393" s="50">
        <v>-0.73315289597690092</v>
      </c>
      <c r="L393" s="21">
        <f t="shared" si="81"/>
        <v>6.5282032521892172E-3</v>
      </c>
      <c r="M393" s="21">
        <f t="shared" si="82"/>
        <v>-7.5259699201012387E-3</v>
      </c>
      <c r="N393" s="21">
        <f t="shared" si="83"/>
        <v>-9.4075447827644606E-5</v>
      </c>
      <c r="O393" s="51">
        <f t="shared" si="84"/>
        <v>4475.6182432991518</v>
      </c>
      <c r="P393" s="52">
        <f t="shared" si="85"/>
        <v>0.24787403007989878</v>
      </c>
      <c r="Q393" s="52">
        <f t="shared" si="86"/>
        <v>7.4059245521723551E-3</v>
      </c>
      <c r="R393" s="13">
        <f t="shared" si="87"/>
        <v>0.11428111127294004</v>
      </c>
      <c r="S393" s="13">
        <f t="shared" si="88"/>
        <v>-9.6559037670093523E-3</v>
      </c>
      <c r="T393" s="35">
        <f t="shared" si="89"/>
        <v>21936.336537079569</v>
      </c>
      <c r="U393" s="36">
        <f t="shared" si="93"/>
        <v>-1525.3040441981284</v>
      </c>
      <c r="V393" s="36">
        <f t="shared" si="90"/>
        <v>-701.40202161855996</v>
      </c>
      <c r="W393" s="36">
        <f t="shared" si="91"/>
        <v>-1525.3040441981284</v>
      </c>
      <c r="X393" s="37">
        <f t="shared" si="92"/>
        <v>-2226.7060658166884</v>
      </c>
    </row>
    <row r="394" spans="9:24" x14ac:dyDescent="0.25">
      <c r="I394" s="50">
        <f t="array" ref="I394:K394">TRANSPOSE(MMULT($E$20:$G$22, TRANSPOSE(Random!L393:N393)))</f>
        <v>0.5724260834885132</v>
      </c>
      <c r="J394" s="50">
        <v>-0.66427070889666529</v>
      </c>
      <c r="K394" s="50">
        <v>-0.11177683530959262</v>
      </c>
      <c r="L394" s="21">
        <f t="shared" si="81"/>
        <v>6.453505567471849E-3</v>
      </c>
      <c r="M394" s="21">
        <f t="shared" si="82"/>
        <v>-8.3770953082348467E-3</v>
      </c>
      <c r="N394" s="21">
        <f t="shared" si="83"/>
        <v>-3.4188328485461083E-6</v>
      </c>
      <c r="O394" s="51">
        <f t="shared" si="84"/>
        <v>4475.2860933212651</v>
      </c>
      <c r="P394" s="52">
        <f t="shared" si="85"/>
        <v>0.24702290469176516</v>
      </c>
      <c r="Q394" s="52">
        <f t="shared" si="86"/>
        <v>7.4965811671514537E-3</v>
      </c>
      <c r="R394" s="13">
        <f t="shared" si="87"/>
        <v>0.11383118986420504</v>
      </c>
      <c r="S394" s="13">
        <f t="shared" si="88"/>
        <v>-9.6802624816775401E-3</v>
      </c>
      <c r="T394" s="35">
        <f t="shared" si="89"/>
        <v>21866.361980951799</v>
      </c>
      <c r="U394" s="36">
        <f t="shared" si="93"/>
        <v>-1507.8510519750125</v>
      </c>
      <c r="V394" s="36">
        <f t="shared" si="90"/>
        <v>-771.37657774633044</v>
      </c>
      <c r="W394" s="36">
        <f t="shared" si="91"/>
        <v>-1507.8510519750125</v>
      </c>
      <c r="X394" s="37">
        <f t="shared" si="92"/>
        <v>-2279.227629721343</v>
      </c>
    </row>
    <row r="395" spans="9:24" x14ac:dyDescent="0.25">
      <c r="I395" s="50">
        <f t="array" ref="I395:K395">TRANSPOSE(MMULT($E$20:$G$22, TRANSPOSE(Random!L394:N394)))</f>
        <v>1.539460699076082</v>
      </c>
      <c r="J395" s="50">
        <v>-1.0591798421463092</v>
      </c>
      <c r="K395" s="50">
        <v>-0.59988876745034925</v>
      </c>
      <c r="L395" s="21">
        <f t="shared" si="81"/>
        <v>1.7129245249044932E-2</v>
      </c>
      <c r="M395" s="21">
        <f t="shared" si="82"/>
        <v>-1.3836980519551009E-2</v>
      </c>
      <c r="N395" s="21">
        <f t="shared" si="83"/>
        <v>-7.3676893252530785E-5</v>
      </c>
      <c r="O395" s="51">
        <f t="shared" si="84"/>
        <v>4522.7567306319515</v>
      </c>
      <c r="P395" s="52">
        <f t="shared" si="85"/>
        <v>0.241563019480449</v>
      </c>
      <c r="Q395" s="52">
        <f t="shared" si="86"/>
        <v>7.4263231067474688E-3</v>
      </c>
      <c r="R395" s="13">
        <f t="shared" si="87"/>
        <v>0.20085740918110867</v>
      </c>
      <c r="S395" s="13">
        <f t="shared" si="88"/>
        <v>8.0075899440884168E-2</v>
      </c>
      <c r="T395" s="35">
        <f t="shared" si="89"/>
        <v>21198.500674502247</v>
      </c>
      <c r="U395" s="36">
        <f t="shared" si="93"/>
        <v>-4002.2202194254205</v>
      </c>
      <c r="V395" s="36">
        <f t="shared" si="90"/>
        <v>-1439.2378841958816</v>
      </c>
      <c r="W395" s="36">
        <f t="shared" si="91"/>
        <v>-4002.2202194254205</v>
      </c>
      <c r="X395" s="37">
        <f t="shared" si="92"/>
        <v>-5441.4581036213021</v>
      </c>
    </row>
    <row r="396" spans="9:24" x14ac:dyDescent="0.25">
      <c r="I396" s="50">
        <f t="array" ref="I396:K396">TRANSPOSE(MMULT($E$20:$G$22, TRANSPOSE(Random!L395:N395)))</f>
        <v>-0.66152109102687284</v>
      </c>
      <c r="J396" s="50">
        <v>0.61058934200956083</v>
      </c>
      <c r="K396" s="50">
        <v>7.02944255982101E-2</v>
      </c>
      <c r="L396" s="21">
        <f t="shared" si="81"/>
        <v>-5.3438719709676015E-3</v>
      </c>
      <c r="M396" s="21">
        <f t="shared" si="82"/>
        <v>7.1369853983415457E-3</v>
      </c>
      <c r="N396" s="21">
        <f t="shared" si="83"/>
        <v>2.2017272689461563E-5</v>
      </c>
      <c r="O396" s="51">
        <f t="shared" si="84"/>
        <v>4422.8279923326154</v>
      </c>
      <c r="P396" s="52">
        <f t="shared" si="85"/>
        <v>0.26253698539834158</v>
      </c>
      <c r="Q396" s="52">
        <f t="shared" si="86"/>
        <v>7.5220172726894611E-3</v>
      </c>
      <c r="R396" s="13">
        <f t="shared" si="87"/>
        <v>2.485753672518836E-2</v>
      </c>
      <c r="S396" s="13">
        <f t="shared" si="88"/>
        <v>-0.10641095597398242</v>
      </c>
      <c r="T396" s="35">
        <f t="shared" si="89"/>
        <v>23251.25012101937</v>
      </c>
      <c r="U396" s="36">
        <f t="shared" si="93"/>
        <v>1248.5869716541783</v>
      </c>
      <c r="V396" s="36">
        <f t="shared" si="90"/>
        <v>613.51156232124049</v>
      </c>
      <c r="W396" s="36">
        <f t="shared" si="91"/>
        <v>1248.5869716541783</v>
      </c>
      <c r="X396" s="37">
        <f t="shared" si="92"/>
        <v>1862.0985339754188</v>
      </c>
    </row>
    <row r="397" spans="9:24" x14ac:dyDescent="0.25">
      <c r="I397" s="50">
        <f t="array" ref="I397:K397">TRANSPOSE(MMULT($E$20:$G$22, TRANSPOSE(Random!L396:N396)))</f>
        <v>0.45312872792658293</v>
      </c>
      <c r="J397" s="50">
        <v>0.43180722638541075</v>
      </c>
      <c r="K397" s="50">
        <v>-0.77544622210348779</v>
      </c>
      <c r="L397" s="21">
        <f t="shared" si="81"/>
        <v>5.2922853392235042E-3</v>
      </c>
      <c r="M397" s="21">
        <f t="shared" si="82"/>
        <v>4.8989295784775885E-3</v>
      </c>
      <c r="N397" s="21">
        <f t="shared" si="83"/>
        <v>-1.0071482320606038E-4</v>
      </c>
      <c r="O397" s="51">
        <f t="shared" si="84"/>
        <v>4470.1226230665379</v>
      </c>
      <c r="P397" s="52">
        <f t="shared" si="85"/>
        <v>0.26029892957847761</v>
      </c>
      <c r="Q397" s="52">
        <f t="shared" si="86"/>
        <v>7.3992851767939391E-3</v>
      </c>
      <c r="R397" s="13">
        <f t="shared" si="87"/>
        <v>0.10543718577743499</v>
      </c>
      <c r="S397" s="13">
        <f t="shared" si="88"/>
        <v>-2.4712279011803812E-2</v>
      </c>
      <c r="T397" s="35">
        <f t="shared" si="89"/>
        <v>23047.108633295011</v>
      </c>
      <c r="U397" s="36">
        <f t="shared" si="93"/>
        <v>-1236.5338392705889</v>
      </c>
      <c r="V397" s="36">
        <f t="shared" si="90"/>
        <v>409.37007459688175</v>
      </c>
      <c r="W397" s="36">
        <f t="shared" si="91"/>
        <v>-1236.5338392705889</v>
      </c>
      <c r="X397" s="37">
        <f t="shared" si="92"/>
        <v>-827.16376467370719</v>
      </c>
    </row>
    <row r="398" spans="9:24" x14ac:dyDescent="0.25">
      <c r="I398" s="50">
        <f t="array" ref="I398:K398">TRANSPOSE(MMULT($E$20:$G$22, TRANSPOSE(Random!L397:N397)))</f>
        <v>-0.61206454180898007</v>
      </c>
      <c r="J398" s="50">
        <v>-0.18160419084047064</v>
      </c>
      <c r="K398" s="50">
        <v>-0.24307524440903719</v>
      </c>
      <c r="L398" s="21">
        <f t="shared" si="81"/>
        <v>-4.8533077977138015E-3</v>
      </c>
      <c r="M398" s="21">
        <f t="shared" si="82"/>
        <v>-2.427638255660401E-3</v>
      </c>
      <c r="N398" s="21">
        <f t="shared" si="83"/>
        <v>-2.1875181345911862E-5</v>
      </c>
      <c r="O398" s="51">
        <f t="shared" si="84"/>
        <v>4425.0093300797644</v>
      </c>
      <c r="P398" s="52">
        <f t="shared" si="85"/>
        <v>0.25297236174433962</v>
      </c>
      <c r="Q398" s="52">
        <f t="shared" si="86"/>
        <v>7.4781248186540882E-3</v>
      </c>
      <c r="R398" s="13">
        <f t="shared" si="87"/>
        <v>2.4736179223310135E-2</v>
      </c>
      <c r="S398" s="13">
        <f t="shared" si="88"/>
        <v>-0.10175000164885968</v>
      </c>
      <c r="T398" s="35">
        <f t="shared" si="89"/>
        <v>22405.136386006849</v>
      </c>
      <c r="U398" s="36">
        <f t="shared" si="93"/>
        <v>1133.9674525465525</v>
      </c>
      <c r="V398" s="36">
        <f t="shared" si="90"/>
        <v>-232.60217269128043</v>
      </c>
      <c r="W398" s="36">
        <f t="shared" si="91"/>
        <v>1133.9674525465525</v>
      </c>
      <c r="X398" s="37">
        <f t="shared" si="92"/>
        <v>901.36527985527209</v>
      </c>
    </row>
    <row r="399" spans="9:24" x14ac:dyDescent="0.25">
      <c r="I399" s="50">
        <f t="array" ref="I399:K399">TRANSPOSE(MMULT($E$20:$G$22, TRANSPOSE(Random!L398:N398)))</f>
        <v>0.25336533874681977</v>
      </c>
      <c r="J399" s="50">
        <v>0.6893733600746148</v>
      </c>
      <c r="K399" s="50">
        <v>1.0709277260287702</v>
      </c>
      <c r="L399" s="21">
        <f t="shared" si="81"/>
        <v>3.3827939752013301E-3</v>
      </c>
      <c r="M399" s="21">
        <f t="shared" si="82"/>
        <v>8.153831151415783E-3</v>
      </c>
      <c r="N399" s="21">
        <f t="shared" si="83"/>
        <v>1.7435613176704673E-4</v>
      </c>
      <c r="O399" s="51">
        <f t="shared" si="84"/>
        <v>4461.6318978621912</v>
      </c>
      <c r="P399" s="52">
        <f t="shared" si="85"/>
        <v>0.26355383115141578</v>
      </c>
      <c r="Q399" s="52">
        <f t="shared" si="86"/>
        <v>7.6743561317670463E-3</v>
      </c>
      <c r="R399" s="13">
        <f t="shared" si="87"/>
        <v>9.1846526516716404E-2</v>
      </c>
      <c r="S399" s="13">
        <f t="shared" si="88"/>
        <v>-3.9930389058991489E-2</v>
      </c>
      <c r="T399" s="35">
        <f t="shared" si="89"/>
        <v>23360.96069463938</v>
      </c>
      <c r="U399" s="36">
        <f t="shared" si="93"/>
        <v>-790.38429591382737</v>
      </c>
      <c r="V399" s="36">
        <f t="shared" si="90"/>
        <v>723.2221359412506</v>
      </c>
      <c r="W399" s="36">
        <f t="shared" si="91"/>
        <v>-790.38429591382737</v>
      </c>
      <c r="X399" s="37">
        <f t="shared" si="92"/>
        <v>-67.162159972576774</v>
      </c>
    </row>
    <row r="400" spans="9:24" x14ac:dyDescent="0.25">
      <c r="I400" s="50">
        <f t="array" ref="I400:K400">TRANSPOSE(MMULT($E$20:$G$22, TRANSPOSE(Random!L399:N399)))</f>
        <v>-0.40348610770716969</v>
      </c>
      <c r="J400" s="50">
        <v>-0.13769068933651074</v>
      </c>
      <c r="K400" s="50">
        <v>0.23649511116872268</v>
      </c>
      <c r="L400" s="21">
        <f t="shared" si="81"/>
        <v>-2.8237213326473571E-3</v>
      </c>
      <c r="M400" s="21">
        <f t="shared" si="82"/>
        <v>-1.9054800603049086E-3</v>
      </c>
      <c r="N400" s="21">
        <f t="shared" si="83"/>
        <v>4.5345506354644812E-5</v>
      </c>
      <c r="O400" s="51">
        <f t="shared" si="84"/>
        <v>4434.0340689594632</v>
      </c>
      <c r="P400" s="52">
        <f t="shared" si="85"/>
        <v>0.25349451993969513</v>
      </c>
      <c r="Q400" s="52">
        <f t="shared" si="86"/>
        <v>7.5453455063546442E-3</v>
      </c>
      <c r="R400" s="13">
        <f t="shared" si="87"/>
        <v>4.1153195565833939E-2</v>
      </c>
      <c r="S400" s="13">
        <f t="shared" si="88"/>
        <v>-8.5594064404013626E-2</v>
      </c>
      <c r="T400" s="35">
        <f t="shared" si="89"/>
        <v>22465.880042722849</v>
      </c>
      <c r="U400" s="36">
        <f t="shared" si="93"/>
        <v>659.75788467237726</v>
      </c>
      <c r="V400" s="36">
        <f t="shared" si="90"/>
        <v>-171.85851597528017</v>
      </c>
      <c r="W400" s="36">
        <f t="shared" si="91"/>
        <v>659.75788467237726</v>
      </c>
      <c r="X400" s="37">
        <f t="shared" si="92"/>
        <v>487.89936869709709</v>
      </c>
    </row>
    <row r="401" spans="9:24" x14ac:dyDescent="0.25">
      <c r="I401" s="50">
        <f t="array" ref="I401:K401">TRANSPOSE(MMULT($E$20:$G$22, TRANSPOSE(Random!L400:N400)))</f>
        <v>0.19836437273596924</v>
      </c>
      <c r="J401" s="50">
        <v>-6.5947148892153487E-2</v>
      </c>
      <c r="K401" s="50">
        <v>-0.27517457597542516</v>
      </c>
      <c r="L401" s="21">
        <f t="shared" si="81"/>
        <v>2.8624306164124003E-3</v>
      </c>
      <c r="M401" s="21">
        <f t="shared" si="82"/>
        <v>-1.0550278452180688E-3</v>
      </c>
      <c r="N401" s="21">
        <f t="shared" si="83"/>
        <v>-2.6419489167869275E-5</v>
      </c>
      <c r="O401" s="51">
        <f t="shared" si="84"/>
        <v>4459.3180553546335</v>
      </c>
      <c r="P401" s="52">
        <f t="shared" si="85"/>
        <v>0.25434497215478197</v>
      </c>
      <c r="Q401" s="52">
        <f t="shared" si="86"/>
        <v>7.4735805108321306E-3</v>
      </c>
      <c r="R401" s="13">
        <f t="shared" si="87"/>
        <v>8.6010407876574199E-2</v>
      </c>
      <c r="S401" s="13">
        <f t="shared" si="88"/>
        <v>-4.1162078200816785E-2</v>
      </c>
      <c r="T401" s="35">
        <f t="shared" si="89"/>
        <v>22537.270866706283</v>
      </c>
      <c r="U401" s="36">
        <f t="shared" si="93"/>
        <v>-668.80224570006249</v>
      </c>
      <c r="V401" s="36">
        <f t="shared" si="90"/>
        <v>-100.46769199184564</v>
      </c>
      <c r="W401" s="36">
        <f t="shared" si="91"/>
        <v>-668.80224570006249</v>
      </c>
      <c r="X401" s="37">
        <f t="shared" si="92"/>
        <v>-769.26993769190813</v>
      </c>
    </row>
    <row r="402" spans="9:24" x14ac:dyDescent="0.25">
      <c r="I402" s="50">
        <f t="array" ref="I402:K402">TRANSPOSE(MMULT($E$20:$G$22, TRANSPOSE(Random!L401:N401)))</f>
        <v>-1.6000308979770959</v>
      </c>
      <c r="J402" s="50">
        <v>0.36602201563529091</v>
      </c>
      <c r="K402" s="50">
        <v>-0.44408663861130426</v>
      </c>
      <c r="L402" s="21">
        <f t="shared" si="81"/>
        <v>-1.592612908153223E-2</v>
      </c>
      <c r="M402" s="21">
        <f t="shared" si="82"/>
        <v>4.0947320868222944E-3</v>
      </c>
      <c r="N402" s="21">
        <f t="shared" si="83"/>
        <v>-5.0654119282964291E-5</v>
      </c>
      <c r="O402" s="51">
        <f t="shared" si="84"/>
        <v>4375.7730336873501</v>
      </c>
      <c r="P402" s="52">
        <f t="shared" si="85"/>
        <v>0.25949473208682233</v>
      </c>
      <c r="Q402" s="52">
        <f t="shared" si="86"/>
        <v>7.4493458807170353E-3</v>
      </c>
      <c r="R402" s="13">
        <f t="shared" si="87"/>
        <v>-5.8959090589142296E-2</v>
      </c>
      <c r="S402" s="13">
        <f t="shared" si="88"/>
        <v>-0.18870645663255348</v>
      </c>
      <c r="T402" s="35">
        <f t="shared" si="89"/>
        <v>22822.352923512448</v>
      </c>
      <c r="U402" s="36">
        <f t="shared" si="93"/>
        <v>3721.1140888324007</v>
      </c>
      <c r="V402" s="36">
        <f t="shared" si="90"/>
        <v>184.61436481431883</v>
      </c>
      <c r="W402" s="36">
        <f t="shared" si="91"/>
        <v>3721.1140888324007</v>
      </c>
      <c r="X402" s="37">
        <f t="shared" si="92"/>
        <v>3905.7284536467196</v>
      </c>
    </row>
    <row r="403" spans="9:24" x14ac:dyDescent="0.25">
      <c r="I403" s="50">
        <f t="array" ref="I403:K403">TRANSPOSE(MMULT($E$20:$G$22, TRANSPOSE(Random!L402:N402)))</f>
        <v>-0.74827386589062572</v>
      </c>
      <c r="J403" s="50">
        <v>0.81285319104486253</v>
      </c>
      <c r="K403" s="50">
        <v>-0.91003789623696196</v>
      </c>
      <c r="L403" s="21">
        <f t="shared" si="81"/>
        <v>-6.2149595320665236E-3</v>
      </c>
      <c r="M403" s="21">
        <f t="shared" si="82"/>
        <v>9.7948681203669785E-3</v>
      </c>
      <c r="N403" s="21">
        <f t="shared" si="83"/>
        <v>-1.2247027607099935E-4</v>
      </c>
      <c r="O403" s="51">
        <f t="shared" si="84"/>
        <v>4418.9546230943088</v>
      </c>
      <c r="P403" s="52">
        <f t="shared" si="85"/>
        <v>0.26519486812036697</v>
      </c>
      <c r="Q403" s="52">
        <f t="shared" si="86"/>
        <v>7.3775297239290008E-3</v>
      </c>
      <c r="R403" s="13">
        <f t="shared" si="87"/>
        <v>1.9050665810762809E-2</v>
      </c>
      <c r="S403" s="13">
        <f t="shared" si="88"/>
        <v>-0.11354676824942067</v>
      </c>
      <c r="T403" s="35">
        <f t="shared" si="89"/>
        <v>23472.298132247895</v>
      </c>
      <c r="U403" s="36">
        <f t="shared" si="93"/>
        <v>1452.1151598044671</v>
      </c>
      <c r="V403" s="36">
        <f t="shared" si="90"/>
        <v>834.55957354976636</v>
      </c>
      <c r="W403" s="36">
        <f t="shared" si="91"/>
        <v>1452.1151598044671</v>
      </c>
      <c r="X403" s="37">
        <f t="shared" si="92"/>
        <v>2286.6747333542335</v>
      </c>
    </row>
    <row r="404" spans="9:24" x14ac:dyDescent="0.25">
      <c r="I404" s="50">
        <f t="array" ref="I404:K404">TRANSPOSE(MMULT($E$20:$G$22, TRANSPOSE(Random!L403:N403)))</f>
        <v>0.91890594384971724</v>
      </c>
      <c r="J404" s="50">
        <v>0.82463945113629722</v>
      </c>
      <c r="K404" s="50">
        <v>1.0457316258860816</v>
      </c>
      <c r="L404" s="21">
        <f t="shared" si="81"/>
        <v>9.9649317378863213E-3</v>
      </c>
      <c r="M404" s="21">
        <f t="shared" si="82"/>
        <v>9.9548960300989454E-3</v>
      </c>
      <c r="N404" s="21">
        <f t="shared" si="83"/>
        <v>1.699313117560764E-4</v>
      </c>
      <c r="O404" s="51">
        <f t="shared" si="84"/>
        <v>4490.8999658163675</v>
      </c>
      <c r="P404" s="52">
        <f t="shared" si="85"/>
        <v>0.26535489603009899</v>
      </c>
      <c r="Q404" s="52">
        <f t="shared" si="86"/>
        <v>7.6699313117560763E-3</v>
      </c>
      <c r="R404" s="13">
        <f t="shared" si="87"/>
        <v>0.14139361973924133</v>
      </c>
      <c r="S404" s="13">
        <f t="shared" si="88"/>
        <v>8.7161717241918402E-3</v>
      </c>
      <c r="T404" s="35">
        <f t="shared" si="89"/>
        <v>23462.292562066796</v>
      </c>
      <c r="U404" s="36">
        <f t="shared" si="93"/>
        <v>-2328.2900505371508</v>
      </c>
      <c r="V404" s="36">
        <f t="shared" si="90"/>
        <v>824.5540033686666</v>
      </c>
      <c r="W404" s="36">
        <f t="shared" si="91"/>
        <v>-2328.2900505371508</v>
      </c>
      <c r="X404" s="37">
        <f t="shared" si="92"/>
        <v>-1503.7360471684842</v>
      </c>
    </row>
    <row r="405" spans="9:24" x14ac:dyDescent="0.25">
      <c r="I405" s="50">
        <f t="array" ref="I405:K405">TRANSPOSE(MMULT($E$20:$G$22, TRANSPOSE(Random!L404:N404)))</f>
        <v>0.97455019924381303</v>
      </c>
      <c r="J405" s="50">
        <v>-0.77894085658673173</v>
      </c>
      <c r="K405" s="50">
        <v>0.42137730969302661</v>
      </c>
      <c r="L405" s="21">
        <f t="shared" si="81"/>
        <v>1.0554017486487887E-2</v>
      </c>
      <c r="M405" s="21">
        <f t="shared" si="82"/>
        <v>-9.8874730605831556E-3</v>
      </c>
      <c r="N405" s="21">
        <f t="shared" si="83"/>
        <v>7.1758338043665041E-5</v>
      </c>
      <c r="O405" s="51">
        <f t="shared" si="84"/>
        <v>4493.5193886152429</v>
      </c>
      <c r="P405" s="52">
        <f t="shared" si="85"/>
        <v>0.24551252693941686</v>
      </c>
      <c r="Q405" s="52">
        <f t="shared" si="86"/>
        <v>7.5717583380436647E-3</v>
      </c>
      <c r="R405" s="13">
        <f t="shared" si="87"/>
        <v>0.14704913471661787</v>
      </c>
      <c r="S405" s="13">
        <f t="shared" si="88"/>
        <v>2.4292871246909445E-2</v>
      </c>
      <c r="T405" s="35">
        <f t="shared" si="89"/>
        <v>21686.919543563272</v>
      </c>
      <c r="U405" s="36">
        <f t="shared" si="93"/>
        <v>-2465.9289750636672</v>
      </c>
      <c r="V405" s="36">
        <f t="shared" si="90"/>
        <v>-950.81901513485718</v>
      </c>
      <c r="W405" s="36">
        <f t="shared" si="91"/>
        <v>-2465.9289750636672</v>
      </c>
      <c r="X405" s="37">
        <f t="shared" si="92"/>
        <v>-3416.7479901985243</v>
      </c>
    </row>
    <row r="406" spans="9:24" x14ac:dyDescent="0.25">
      <c r="I406" s="50">
        <f t="array" ref="I406:K406">TRANSPOSE(MMULT($E$20:$G$22, TRANSPOSE(Random!L405:N405)))</f>
        <v>-2.9542913413893608</v>
      </c>
      <c r="J406" s="50">
        <v>2.6173866973890827</v>
      </c>
      <c r="K406" s="50">
        <v>-0.38627042800995404</v>
      </c>
      <c r="L406" s="21">
        <f t="shared" si="81"/>
        <v>-4.1893004163662283E-2</v>
      </c>
      <c r="M406" s="21">
        <f t="shared" si="82"/>
        <v>5.2721635860197562E-2</v>
      </c>
      <c r="N406" s="21">
        <f t="shared" si="83"/>
        <v>-4.2288634123197744E-5</v>
      </c>
      <c r="O406" s="51">
        <f t="shared" si="84"/>
        <v>4260.3089866159007</v>
      </c>
      <c r="P406" s="52">
        <f t="shared" si="85"/>
        <v>0.30812163586019758</v>
      </c>
      <c r="Q406" s="52">
        <f t="shared" si="86"/>
        <v>7.4577113658768016E-3</v>
      </c>
      <c r="R406" s="13">
        <f t="shared" si="87"/>
        <v>-0.20082344969069518</v>
      </c>
      <c r="S406" s="13">
        <f t="shared" si="88"/>
        <v>-0.35488426762079395</v>
      </c>
      <c r="T406" s="35">
        <f t="shared" si="89"/>
        <v>26268.828709262336</v>
      </c>
      <c r="U406" s="36">
        <f t="shared" si="93"/>
        <v>9788.2321070526959</v>
      </c>
      <c r="V406" s="36">
        <f t="shared" si="90"/>
        <v>3631.0901505642069</v>
      </c>
      <c r="W406" s="36">
        <f t="shared" si="91"/>
        <v>9788.2321070526959</v>
      </c>
      <c r="X406" s="37">
        <f t="shared" si="92"/>
        <v>13419.322257616903</v>
      </c>
    </row>
    <row r="407" spans="9:24" x14ac:dyDescent="0.25">
      <c r="I407" s="50">
        <f t="array" ref="I407:K407">TRANSPOSE(MMULT($E$20:$G$22, TRANSPOSE(Random!L406:N406)))</f>
        <v>-0.56177168207138584</v>
      </c>
      <c r="J407" s="50">
        <v>0.20856474338377418</v>
      </c>
      <c r="K407" s="50">
        <v>0.3501092894426916</v>
      </c>
      <c r="L407" s="21">
        <f t="shared" si="81"/>
        <v>-4.3584854351333396E-3</v>
      </c>
      <c r="M407" s="21">
        <f t="shared" si="82"/>
        <v>2.1994449965304034E-3</v>
      </c>
      <c r="N407" s="21">
        <f t="shared" si="83"/>
        <v>6.149628695036761E-5</v>
      </c>
      <c r="O407" s="51">
        <f t="shared" si="84"/>
        <v>4427.2096022489904</v>
      </c>
      <c r="P407" s="52">
        <f t="shared" si="85"/>
        <v>0.25759944499653042</v>
      </c>
      <c r="Q407" s="52">
        <f t="shared" si="86"/>
        <v>7.5614962869503671E-3</v>
      </c>
      <c r="R407" s="13">
        <f t="shared" si="87"/>
        <v>3.0606020970214153E-2</v>
      </c>
      <c r="S407" s="13">
        <f t="shared" si="88"/>
        <v>-9.8193701528051056E-2</v>
      </c>
      <c r="T407" s="35">
        <f t="shared" si="89"/>
        <v>22822.556110728146</v>
      </c>
      <c r="U407" s="36">
        <f t="shared" si="93"/>
        <v>1018.3530144467077</v>
      </c>
      <c r="V407" s="36">
        <f t="shared" si="90"/>
        <v>184.8175520300174</v>
      </c>
      <c r="W407" s="36">
        <f t="shared" si="91"/>
        <v>1018.3530144467077</v>
      </c>
      <c r="X407" s="37">
        <f t="shared" si="92"/>
        <v>1203.1705664767251</v>
      </c>
    </row>
    <row r="408" spans="9:24" x14ac:dyDescent="0.25">
      <c r="I408" s="50">
        <f t="array" ref="I408:K408">TRANSPOSE(MMULT($E$20:$G$22, TRANSPOSE(Random!L407:N407)))</f>
        <v>1.3347462796266203</v>
      </c>
      <c r="J408" s="50">
        <v>-1.3621575160316315</v>
      </c>
      <c r="K408" s="50">
        <v>-0.1281411341201997</v>
      </c>
      <c r="L408" s="21">
        <f t="shared" si="81"/>
        <v>1.4600906176949868E-2</v>
      </c>
      <c r="M408" s="21">
        <f t="shared" si="82"/>
        <v>-1.8681121135864506E-2</v>
      </c>
      <c r="N408" s="21">
        <f t="shared" si="83"/>
        <v>-5.7103162791211516E-6</v>
      </c>
      <c r="O408" s="51">
        <f t="shared" si="84"/>
        <v>4511.5142433973633</v>
      </c>
      <c r="P408" s="52">
        <f t="shared" si="85"/>
        <v>0.23671887886413551</v>
      </c>
      <c r="Q408" s="52">
        <f t="shared" si="86"/>
        <v>7.4942896837208789E-3</v>
      </c>
      <c r="R408" s="13">
        <f t="shared" si="87"/>
        <v>0.18163646484492837</v>
      </c>
      <c r="S408" s="13">
        <f t="shared" si="88"/>
        <v>6.3277025412860621E-2</v>
      </c>
      <c r="T408" s="35">
        <f t="shared" si="89"/>
        <v>20827.022844189421</v>
      </c>
      <c r="U408" s="36">
        <f t="shared" si="93"/>
        <v>-3411.477918245102</v>
      </c>
      <c r="V408" s="36">
        <f t="shared" si="90"/>
        <v>-1810.7157145087076</v>
      </c>
      <c r="W408" s="36">
        <f t="shared" si="91"/>
        <v>-3411.477918245102</v>
      </c>
      <c r="X408" s="37">
        <f t="shared" si="92"/>
        <v>-5222.1936327538097</v>
      </c>
    </row>
    <row r="409" spans="9:24" x14ac:dyDescent="0.25">
      <c r="I409" s="50">
        <f t="array" ref="I409:K409">TRANSPOSE(MMULT($E$20:$G$22, TRANSPOSE(Random!L408:N408)))</f>
        <v>-9.3370465290167889E-2</v>
      </c>
      <c r="J409" s="50">
        <v>-0.91882885904151301</v>
      </c>
      <c r="K409" s="50">
        <v>-0.69251943543393024</v>
      </c>
      <c r="L409" s="21">
        <f t="shared" si="81"/>
        <v>1.1757659213205236E-4</v>
      </c>
      <c r="M409" s="21">
        <f t="shared" si="82"/>
        <v>-1.1807197226810423E-2</v>
      </c>
      <c r="N409" s="21">
        <f t="shared" si="83"/>
        <v>-8.7775686696296823E-5</v>
      </c>
      <c r="O409" s="51">
        <f t="shared" si="84"/>
        <v>4447.1128148988082</v>
      </c>
      <c r="P409" s="52">
        <f t="shared" si="85"/>
        <v>0.24359280277318959</v>
      </c>
      <c r="Q409" s="52">
        <f t="shared" si="86"/>
        <v>7.4122243133037027E-3</v>
      </c>
      <c r="R409" s="13">
        <f t="shared" si="87"/>
        <v>6.1683328642757003E-2</v>
      </c>
      <c r="S409" s="13">
        <f t="shared" si="88"/>
        <v>-6.0113072743837793E-2</v>
      </c>
      <c r="T409" s="35">
        <f t="shared" si="89"/>
        <v>21587.863838920523</v>
      </c>
      <c r="U409" s="36">
        <f t="shared" si="93"/>
        <v>-27.471579017059412</v>
      </c>
      <c r="V409" s="36">
        <f t="shared" si="90"/>
        <v>-1049.8747197776065</v>
      </c>
      <c r="W409" s="36">
        <f t="shared" si="91"/>
        <v>-27.471579017059412</v>
      </c>
      <c r="X409" s="37">
        <f t="shared" si="92"/>
        <v>-1077.3462987946659</v>
      </c>
    </row>
    <row r="410" spans="9:24" x14ac:dyDescent="0.25">
      <c r="I410" s="50">
        <f t="array" ref="I410:K410">TRANSPOSE(MMULT($E$20:$G$22, TRANSPOSE(Random!L409:N409)))</f>
        <v>0.77287428493995125</v>
      </c>
      <c r="J410" s="50">
        <v>-1.3330723461745921</v>
      </c>
      <c r="K410" s="50">
        <v>1.9208017373803949</v>
      </c>
      <c r="L410" s="21">
        <f t="shared" si="81"/>
        <v>8.4551597307567453E-3</v>
      </c>
      <c r="M410" s="21">
        <f t="shared" si="82"/>
        <v>-1.8183487613000357E-2</v>
      </c>
      <c r="N410" s="21">
        <f t="shared" si="83"/>
        <v>3.6498854538769443E-4</v>
      </c>
      <c r="O410" s="51">
        <f t="shared" si="84"/>
        <v>4484.1866287071853</v>
      </c>
      <c r="P410" s="52">
        <f t="shared" si="85"/>
        <v>0.23721651238699965</v>
      </c>
      <c r="Q410" s="52">
        <f t="shared" si="86"/>
        <v>7.8649885453876949E-3</v>
      </c>
      <c r="R410" s="13">
        <f t="shared" si="87"/>
        <v>0.13106019714099695</v>
      </c>
      <c r="S410" s="13">
        <f t="shared" si="88"/>
        <v>1.2451940947497131E-2</v>
      </c>
      <c r="T410" s="35">
        <f t="shared" si="89"/>
        <v>20994.465118183325</v>
      </c>
      <c r="U410" s="36">
        <f t="shared" si="93"/>
        <v>-1975.5342830877053</v>
      </c>
      <c r="V410" s="36">
        <f t="shared" si="90"/>
        <v>-1643.273440514804</v>
      </c>
      <c r="W410" s="36">
        <f t="shared" si="91"/>
        <v>-1975.5342830877053</v>
      </c>
      <c r="X410" s="37">
        <f t="shared" si="92"/>
        <v>-3618.8077236025092</v>
      </c>
    </row>
    <row r="411" spans="9:24" x14ac:dyDescent="0.25">
      <c r="I411" s="50">
        <f t="array" ref="I411:K411">TRANSPOSE(MMULT($E$20:$G$22, TRANSPOSE(Random!L410:N410)))</f>
        <v>0.50217234135696276</v>
      </c>
      <c r="J411" s="50">
        <v>-0.4359020306907207</v>
      </c>
      <c r="K411" s="50">
        <v>0.80766822998996868</v>
      </c>
      <c r="L411" s="21">
        <f t="shared" si="81"/>
        <v>5.7673910911952815E-3</v>
      </c>
      <c r="M411" s="21">
        <f t="shared" si="82"/>
        <v>-5.4988847090133332E-3</v>
      </c>
      <c r="N411" s="21">
        <f t="shared" si="83"/>
        <v>1.3023305893495438E-4</v>
      </c>
      <c r="O411" s="51">
        <f t="shared" si="84"/>
        <v>4472.2352235521985</v>
      </c>
      <c r="P411" s="52">
        <f t="shared" si="85"/>
        <v>0.24990111529098669</v>
      </c>
      <c r="Q411" s="52">
        <f t="shared" si="86"/>
        <v>7.6302330589349543E-3</v>
      </c>
      <c r="R411" s="13">
        <f t="shared" si="87"/>
        <v>0.10876063949740944</v>
      </c>
      <c r="S411" s="13">
        <f t="shared" si="88"/>
        <v>-1.6189918148083904E-2</v>
      </c>
      <c r="T411" s="35">
        <f t="shared" si="89"/>
        <v>22134.439116757403</v>
      </c>
      <c r="U411" s="36">
        <f t="shared" si="93"/>
        <v>-1347.5415234540415</v>
      </c>
      <c r="V411" s="36">
        <f t="shared" si="90"/>
        <v>-503.29944194072596</v>
      </c>
      <c r="W411" s="36">
        <f t="shared" si="91"/>
        <v>-1347.5415234540415</v>
      </c>
      <c r="X411" s="37">
        <f t="shared" si="92"/>
        <v>-1850.8409653947674</v>
      </c>
    </row>
    <row r="412" spans="9:24" x14ac:dyDescent="0.25">
      <c r="I412" s="50">
        <f t="array" ref="I412:K412">TRANSPOSE(MMULT($E$20:$G$22, TRANSPOSE(Random!L411:N411)))</f>
        <v>0.28408439513329925</v>
      </c>
      <c r="J412" s="50">
        <v>-0.22028533404138978</v>
      </c>
      <c r="K412" s="50">
        <v>1.8873724445675777</v>
      </c>
      <c r="L412" s="21">
        <f t="shared" si="81"/>
        <v>3.6742444878115027E-3</v>
      </c>
      <c r="M412" s="21">
        <f t="shared" si="82"/>
        <v>-2.8889985035011824E-3</v>
      </c>
      <c r="N412" s="21">
        <f t="shared" si="83"/>
        <v>3.5537093430685642E-4</v>
      </c>
      <c r="O412" s="51">
        <f t="shared" si="84"/>
        <v>4462.9278587970575</v>
      </c>
      <c r="P412" s="52">
        <f t="shared" si="85"/>
        <v>0.25251100149649885</v>
      </c>
      <c r="Q412" s="52">
        <f t="shared" si="86"/>
        <v>7.8553709343068562E-3</v>
      </c>
      <c r="R412" s="13">
        <f t="shared" si="87"/>
        <v>9.2879750497745217E-2</v>
      </c>
      <c r="S412" s="13">
        <f t="shared" si="88"/>
        <v>-3.337575025050421E-2</v>
      </c>
      <c r="T412" s="35">
        <f t="shared" si="89"/>
        <v>22391.344896436793</v>
      </c>
      <c r="U412" s="36">
        <f t="shared" si="93"/>
        <v>-858.48123291079537</v>
      </c>
      <c r="V412" s="36">
        <f t="shared" si="90"/>
        <v>-246.39366226133643</v>
      </c>
      <c r="W412" s="36">
        <f t="shared" si="91"/>
        <v>-858.48123291079537</v>
      </c>
      <c r="X412" s="37">
        <f t="shared" si="92"/>
        <v>-1104.8748951721318</v>
      </c>
    </row>
    <row r="413" spans="9:24" x14ac:dyDescent="0.25">
      <c r="I413" s="50">
        <f t="array" ref="I413:K413">TRANSPOSE(MMULT($E$20:$G$22, TRANSPOSE(Random!L412:N412)))</f>
        <v>0.73197299287863526</v>
      </c>
      <c r="J413" s="50">
        <v>-0.35782485011116005</v>
      </c>
      <c r="K413" s="50">
        <v>1.5462668770594041</v>
      </c>
      <c r="L413" s="21">
        <f t="shared" si="81"/>
        <v>8.0407010781196053E-3</v>
      </c>
      <c r="M413" s="21">
        <f t="shared" si="82"/>
        <v>-4.5447140410350903E-3</v>
      </c>
      <c r="N413" s="21">
        <f t="shared" si="83"/>
        <v>2.6896042485773824E-4</v>
      </c>
      <c r="O413" s="51">
        <f t="shared" si="84"/>
        <v>4482.3437010069556</v>
      </c>
      <c r="P413" s="52">
        <f t="shared" si="85"/>
        <v>0.25085528595896495</v>
      </c>
      <c r="Q413" s="52">
        <f t="shared" si="86"/>
        <v>7.7689604248577376E-3</v>
      </c>
      <c r="R413" s="13">
        <f t="shared" si="87"/>
        <v>0.1270998435983659</v>
      </c>
      <c r="S413" s="13">
        <f t="shared" si="88"/>
        <v>1.6722006188834293E-3</v>
      </c>
      <c r="T413" s="35">
        <f t="shared" si="89"/>
        <v>22204.431766581867</v>
      </c>
      <c r="U413" s="36">
        <f t="shared" si="93"/>
        <v>-1878.6966947653273</v>
      </c>
      <c r="V413" s="36">
        <f t="shared" si="90"/>
        <v>-433.30679211626193</v>
      </c>
      <c r="W413" s="36">
        <f t="shared" si="91"/>
        <v>-1878.6966947653273</v>
      </c>
      <c r="X413" s="37">
        <f t="shared" si="92"/>
        <v>-2312.0034868815892</v>
      </c>
    </row>
    <row r="414" spans="9:24" x14ac:dyDescent="0.25">
      <c r="I414" s="50">
        <f t="array" ref="I414:K414">TRANSPOSE(MMULT($E$20:$G$22, TRANSPOSE(Random!L413:N413)))</f>
        <v>-0.3874360616682111</v>
      </c>
      <c r="J414" s="50">
        <v>-0.69521136748136592</v>
      </c>
      <c r="K414" s="50">
        <v>0.60937415940675199</v>
      </c>
      <c r="L414" s="21">
        <f t="shared" si="81"/>
        <v>-2.6697237975853642E-3</v>
      </c>
      <c r="M414" s="21">
        <f t="shared" si="82"/>
        <v>-8.7796552799819603E-3</v>
      </c>
      <c r="N414" s="21">
        <f t="shared" si="83"/>
        <v>9.9505020809166283E-5</v>
      </c>
      <c r="O414" s="51">
        <f t="shared" si="84"/>
        <v>4434.7188328588954</v>
      </c>
      <c r="P414" s="52">
        <f t="shared" si="85"/>
        <v>0.24662034472001806</v>
      </c>
      <c r="Q414" s="52">
        <f t="shared" si="86"/>
        <v>7.5995050208091663E-3</v>
      </c>
      <c r="R414" s="13">
        <f t="shared" si="87"/>
        <v>4.0177396547815179E-2</v>
      </c>
      <c r="S414" s="13">
        <f t="shared" si="88"/>
        <v>-8.313277581219386E-2</v>
      </c>
      <c r="T414" s="35">
        <f t="shared" si="89"/>
        <v>21860.673723028958</v>
      </c>
      <c r="U414" s="36">
        <f t="shared" si="93"/>
        <v>623.77661173205706</v>
      </c>
      <c r="V414" s="36">
        <f t="shared" si="90"/>
        <v>-777.06483566917086</v>
      </c>
      <c r="W414" s="36">
        <f t="shared" si="91"/>
        <v>623.77661173205706</v>
      </c>
      <c r="X414" s="37">
        <f t="shared" si="92"/>
        <v>-153.2882239371138</v>
      </c>
    </row>
    <row r="415" spans="9:24" x14ac:dyDescent="0.25">
      <c r="I415" s="50">
        <f t="array" ref="I415:K415">TRANSPOSE(MMULT($E$20:$G$22, TRANSPOSE(Random!L414:N414)))</f>
        <v>-0.26434865629537074</v>
      </c>
      <c r="J415" s="50">
        <v>0.24532332535152493</v>
      </c>
      <c r="K415" s="50">
        <v>-2.2240821566771896</v>
      </c>
      <c r="L415" s="21">
        <f t="shared" si="81"/>
        <v>-1.4964106143790647E-3</v>
      </c>
      <c r="M415" s="21">
        <f t="shared" si="82"/>
        <v>2.6388847728289217E-3</v>
      </c>
      <c r="N415" s="21">
        <f t="shared" si="83"/>
        <v>-4.4006683232517956E-4</v>
      </c>
      <c r="O415" s="51">
        <f t="shared" si="84"/>
        <v>4439.9360755262078</v>
      </c>
      <c r="P415" s="52">
        <f t="shared" si="85"/>
        <v>0.25803888477282894</v>
      </c>
      <c r="Q415" s="52">
        <f t="shared" si="86"/>
        <v>7.0599331676748202E-3</v>
      </c>
      <c r="R415" s="13">
        <f t="shared" si="87"/>
        <v>5.2049986185149638E-2</v>
      </c>
      <c r="S415" s="13">
        <f t="shared" si="88"/>
        <v>-7.696945620126483E-2</v>
      </c>
      <c r="T415" s="35">
        <f t="shared" si="89"/>
        <v>22846.583853699987</v>
      </c>
      <c r="U415" s="36">
        <f t="shared" si="93"/>
        <v>349.63389982198714</v>
      </c>
      <c r="V415" s="36">
        <f t="shared" si="90"/>
        <v>208.84529500185818</v>
      </c>
      <c r="W415" s="36">
        <f t="shared" si="91"/>
        <v>349.63389982198714</v>
      </c>
      <c r="X415" s="37">
        <f t="shared" si="92"/>
        <v>558.47919482384532</v>
      </c>
    </row>
    <row r="416" spans="9:24" x14ac:dyDescent="0.25">
      <c r="I416" s="50">
        <f t="array" ref="I416:K416">TRANSPOSE(MMULT($E$20:$G$22, TRANSPOSE(Random!L415:N415)))</f>
        <v>5.8119883744989449E-2</v>
      </c>
      <c r="J416" s="50">
        <v>-0.77089392860731343</v>
      </c>
      <c r="K416" s="50">
        <v>1.1263851369126789</v>
      </c>
      <c r="L416" s="21">
        <f t="shared" si="81"/>
        <v>1.5414536724779628E-3</v>
      </c>
      <c r="M416" s="21">
        <f t="shared" si="82"/>
        <v>-9.7797654680122862E-3</v>
      </c>
      <c r="N416" s="21">
        <f t="shared" si="83"/>
        <v>1.8426864167326925E-4</v>
      </c>
      <c r="O416" s="51">
        <f t="shared" si="84"/>
        <v>4453.4442124855041</v>
      </c>
      <c r="P416" s="52">
        <f t="shared" si="85"/>
        <v>0.24562023453198772</v>
      </c>
      <c r="Q416" s="52">
        <f t="shared" si="86"/>
        <v>7.6842686416732694E-3</v>
      </c>
      <c r="R416" s="13">
        <f t="shared" si="87"/>
        <v>7.4322023846952454E-2</v>
      </c>
      <c r="S416" s="13">
        <f t="shared" si="88"/>
        <v>-4.8488093419041409E-2</v>
      </c>
      <c r="T416" s="35">
        <f t="shared" si="89"/>
        <v>21780.037738264989</v>
      </c>
      <c r="U416" s="36">
        <f t="shared" si="93"/>
        <v>-360.15813689416973</v>
      </c>
      <c r="V416" s="36">
        <f t="shared" si="90"/>
        <v>-857.7008204331396</v>
      </c>
      <c r="W416" s="36">
        <f t="shared" si="91"/>
        <v>-360.15813689416973</v>
      </c>
      <c r="X416" s="37">
        <f t="shared" si="92"/>
        <v>-1217.8589573273093</v>
      </c>
    </row>
    <row r="417" spans="9:24" x14ac:dyDescent="0.25">
      <c r="I417" s="50">
        <f t="array" ref="I417:K417">TRANSPOSE(MMULT($E$20:$G$22, TRANSPOSE(Random!L416:N416)))</f>
        <v>-1.1956617739529449</v>
      </c>
      <c r="J417" s="50">
        <v>0.67244254237977974</v>
      </c>
      <c r="K417" s="50">
        <v>-0.17756843591652766</v>
      </c>
      <c r="L417" s="21">
        <f t="shared" si="81"/>
        <v>-1.0994431228886492E-2</v>
      </c>
      <c r="M417" s="21">
        <f t="shared" si="82"/>
        <v>7.9334803281769055E-3</v>
      </c>
      <c r="N417" s="21">
        <f t="shared" si="83"/>
        <v>-1.2644742420232413E-5</v>
      </c>
      <c r="O417" s="51">
        <f t="shared" si="84"/>
        <v>4397.7022720419454</v>
      </c>
      <c r="P417" s="52">
        <f t="shared" si="85"/>
        <v>0.26333348032817694</v>
      </c>
      <c r="Q417" s="52">
        <f t="shared" si="86"/>
        <v>7.4873552575797676E-3</v>
      </c>
      <c r="R417" s="13">
        <f t="shared" si="87"/>
        <v>-1.8155022416997835E-2</v>
      </c>
      <c r="S417" s="13">
        <f t="shared" si="88"/>
        <v>-0.14982176258108632</v>
      </c>
      <c r="T417" s="35">
        <f t="shared" si="89"/>
        <v>23257.25754015175</v>
      </c>
      <c r="U417" s="36">
        <f t="shared" si="93"/>
        <v>2568.8309277833032</v>
      </c>
      <c r="V417" s="36">
        <f t="shared" si="90"/>
        <v>619.51898145362065</v>
      </c>
      <c r="W417" s="36">
        <f t="shared" si="91"/>
        <v>2568.8309277833032</v>
      </c>
      <c r="X417" s="37">
        <f t="shared" si="92"/>
        <v>3188.3499092369238</v>
      </c>
    </row>
    <row r="418" spans="9:24" x14ac:dyDescent="0.25">
      <c r="I418" s="50">
        <f t="array" ref="I418:K418">TRANSPOSE(MMULT($E$20:$G$22, TRANSPOSE(Random!L417:N417)))</f>
        <v>0.1884210589261644</v>
      </c>
      <c r="J418" s="50">
        <v>4.1415380003714863E-2</v>
      </c>
      <c r="K418" s="50">
        <v>-2.6793259734814514</v>
      </c>
      <c r="L418" s="21">
        <f t="shared" si="81"/>
        <v>2.7685312627842018E-3</v>
      </c>
      <c r="M418" s="21">
        <f t="shared" si="82"/>
        <v>2.1510063365519144E-4</v>
      </c>
      <c r="N418" s="21">
        <f t="shared" si="83"/>
        <v>-6.4679862227272876E-4</v>
      </c>
      <c r="O418" s="51">
        <f t="shared" si="84"/>
        <v>4458.9005234277829</v>
      </c>
      <c r="P418" s="52">
        <f t="shared" si="85"/>
        <v>0.25561510063365522</v>
      </c>
      <c r="Q418" s="52">
        <f t="shared" si="86"/>
        <v>6.8532013777272711E-3</v>
      </c>
      <c r="R418" s="13">
        <f t="shared" si="87"/>
        <v>8.4270383209447186E-2</v>
      </c>
      <c r="S418" s="13">
        <f t="shared" si="88"/>
        <v>-4.3537167107380426E-2</v>
      </c>
      <c r="T418" s="35">
        <f t="shared" si="89"/>
        <v>22617.381290930916</v>
      </c>
      <c r="U418" s="36">
        <f t="shared" si="93"/>
        <v>-646.86281484839856</v>
      </c>
      <c r="V418" s="36">
        <f t="shared" si="90"/>
        <v>-20.357267767212761</v>
      </c>
      <c r="W418" s="36">
        <f t="shared" si="91"/>
        <v>-646.86281484839856</v>
      </c>
      <c r="X418" s="37">
        <f t="shared" si="92"/>
        <v>-667.22008261561132</v>
      </c>
    </row>
    <row r="419" spans="9:24" x14ac:dyDescent="0.25">
      <c r="I419" s="50">
        <f t="array" ref="I419:K419">TRANSPOSE(MMULT($E$20:$G$22, TRANSPOSE(Random!L418:N418)))</f>
        <v>0.22987459915640054</v>
      </c>
      <c r="J419" s="50">
        <v>-5.0478035852963704E-2</v>
      </c>
      <c r="K419" s="50">
        <v>-0.37761280724217006</v>
      </c>
      <c r="L419" s="21">
        <f t="shared" si="81"/>
        <v>3.1603356689049096E-3</v>
      </c>
      <c r="M419" s="21">
        <f t="shared" si="82"/>
        <v>-8.719367490284607E-4</v>
      </c>
      <c r="N419" s="21">
        <f t="shared" si="83"/>
        <v>-4.1042867818718577E-5</v>
      </c>
      <c r="O419" s="51">
        <f t="shared" si="84"/>
        <v>4460.6427169819963</v>
      </c>
      <c r="P419" s="52">
        <f t="shared" si="85"/>
        <v>0.25452806325097155</v>
      </c>
      <c r="Q419" s="52">
        <f t="shared" si="86"/>
        <v>7.4589571321812811E-3</v>
      </c>
      <c r="R419" s="13">
        <f t="shared" si="87"/>
        <v>8.8345138190300723E-2</v>
      </c>
      <c r="S419" s="13">
        <f t="shared" si="88"/>
        <v>-3.8918893435185051E-2</v>
      </c>
      <c r="T419" s="35">
        <f t="shared" si="89"/>
        <v>22551.468242848976</v>
      </c>
      <c r="U419" s="36">
        <f t="shared" si="93"/>
        <v>-738.40727541502565</v>
      </c>
      <c r="V419" s="36">
        <f t="shared" si="90"/>
        <v>-86.270315849153121</v>
      </c>
      <c r="W419" s="36">
        <f t="shared" si="91"/>
        <v>-738.40727541502565</v>
      </c>
      <c r="X419" s="37">
        <f t="shared" si="92"/>
        <v>-824.67759126417877</v>
      </c>
    </row>
    <row r="420" spans="9:24" x14ac:dyDescent="0.25">
      <c r="I420" s="50">
        <f t="array" ref="I420:K420">TRANSPOSE(MMULT($E$20:$G$22, TRANSPOSE(Random!L419:N419)))</f>
        <v>0.81748009144987288</v>
      </c>
      <c r="J420" s="50">
        <v>-1.0551203240617661</v>
      </c>
      <c r="K420" s="50">
        <v>-0.75273473019839443</v>
      </c>
      <c r="L420" s="21">
        <f t="shared" si="81"/>
        <v>8.9111469368197832E-3</v>
      </c>
      <c r="M420" s="21">
        <f t="shared" si="82"/>
        <v>-1.3776615636346412E-2</v>
      </c>
      <c r="N420" s="21">
        <f t="shared" si="83"/>
        <v>-9.7138707425200292E-5</v>
      </c>
      <c r="O420" s="51">
        <f t="shared" si="84"/>
        <v>4486.214216857793</v>
      </c>
      <c r="P420" s="52">
        <f t="shared" si="85"/>
        <v>0.2416233843636536</v>
      </c>
      <c r="Q420" s="52">
        <f t="shared" si="86"/>
        <v>7.4028612925747996E-3</v>
      </c>
      <c r="R420" s="13">
        <f t="shared" si="87"/>
        <v>0.13363876037897049</v>
      </c>
      <c r="S420" s="13">
        <f t="shared" si="88"/>
        <v>1.2827068197143687E-2</v>
      </c>
      <c r="T420" s="35">
        <f t="shared" si="89"/>
        <v>21355.414291433681</v>
      </c>
      <c r="U420" s="36">
        <f t="shared" si="93"/>
        <v>-2082.0749501965765</v>
      </c>
      <c r="V420" s="36">
        <f t="shared" si="90"/>
        <v>-1282.3242672644483</v>
      </c>
      <c r="W420" s="36">
        <f t="shared" si="91"/>
        <v>-2082.0749501965765</v>
      </c>
      <c r="X420" s="37">
        <f t="shared" si="92"/>
        <v>-3364.3992174610248</v>
      </c>
    </row>
    <row r="421" spans="9:24" x14ac:dyDescent="0.25">
      <c r="I421" s="50">
        <f t="array" ref="I421:K421">TRANSPOSE(MMULT($E$20:$G$22, TRANSPOSE(Random!L420:N420)))</f>
        <v>0.49563653367653909</v>
      </c>
      <c r="J421" s="50">
        <v>-0.62928052279678881</v>
      </c>
      <c r="K421" s="50">
        <v>0.60036514717618528</v>
      </c>
      <c r="L421" s="21">
        <f t="shared" si="81"/>
        <v>5.7039022524883456E-3</v>
      </c>
      <c r="M421" s="21">
        <f t="shared" si="82"/>
        <v>-7.9259156671463802E-3</v>
      </c>
      <c r="N421" s="21">
        <f t="shared" si="83"/>
        <v>9.8148537184919183E-5</v>
      </c>
      <c r="O421" s="51">
        <f t="shared" si="84"/>
        <v>4471.9529147168923</v>
      </c>
      <c r="P421" s="52">
        <f t="shared" si="85"/>
        <v>0.24747408433285364</v>
      </c>
      <c r="Q421" s="52">
        <f t="shared" si="86"/>
        <v>7.5981485371849188E-3</v>
      </c>
      <c r="R421" s="13">
        <f t="shared" si="87"/>
        <v>0.10803281942726126</v>
      </c>
      <c r="S421" s="13">
        <f t="shared" si="88"/>
        <v>-1.5704222739165566E-2</v>
      </c>
      <c r="T421" s="35">
        <f t="shared" si="89"/>
        <v>21918.178745396151</v>
      </c>
      <c r="U421" s="36">
        <f t="shared" si="93"/>
        <v>-1332.7074598227337</v>
      </c>
      <c r="V421" s="36">
        <f t="shared" si="90"/>
        <v>-719.55981330197756</v>
      </c>
      <c r="W421" s="36">
        <f t="shared" si="91"/>
        <v>-1332.7074598227337</v>
      </c>
      <c r="X421" s="37">
        <f t="shared" si="92"/>
        <v>-2052.2672731247112</v>
      </c>
    </row>
    <row r="422" spans="9:24" x14ac:dyDescent="0.25">
      <c r="I422" s="50">
        <f t="array" ref="I422:K422">TRANSPOSE(MMULT($E$20:$G$22, TRANSPOSE(Random!L421:N421)))</f>
        <v>-0.98601788296302528</v>
      </c>
      <c r="J422" s="50">
        <v>1.5541784256289157</v>
      </c>
      <c r="K422" s="50">
        <v>2.2854527086094385</v>
      </c>
      <c r="L422" s="21">
        <f t="shared" si="81"/>
        <v>-8.6859438937806205E-3</v>
      </c>
      <c r="M422" s="21">
        <f t="shared" si="82"/>
        <v>2.162935897844127E-2</v>
      </c>
      <c r="N422" s="21">
        <f t="shared" si="83"/>
        <v>4.8773319510101468E-4</v>
      </c>
      <c r="O422" s="51">
        <f t="shared" si="84"/>
        <v>4407.9671687413538</v>
      </c>
      <c r="P422" s="52">
        <f t="shared" si="85"/>
        <v>0.27702935897844128</v>
      </c>
      <c r="Q422" s="52">
        <f t="shared" si="86"/>
        <v>7.9877331951010138E-3</v>
      </c>
      <c r="R422" s="13">
        <f t="shared" si="87"/>
        <v>7.1559559117166669E-3</v>
      </c>
      <c r="S422" s="13">
        <f t="shared" si="88"/>
        <v>-0.13135872357750397</v>
      </c>
      <c r="T422" s="35">
        <f t="shared" si="89"/>
        <v>24528.996128668292</v>
      </c>
      <c r="U422" s="36">
        <f t="shared" si="93"/>
        <v>2029.4566264337627</v>
      </c>
      <c r="V422" s="36">
        <f t="shared" si="90"/>
        <v>1891.2575699701629</v>
      </c>
      <c r="W422" s="36">
        <f t="shared" si="91"/>
        <v>2029.4566264337627</v>
      </c>
      <c r="X422" s="37">
        <f t="shared" si="92"/>
        <v>3920.7141964039256</v>
      </c>
    </row>
    <row r="423" spans="9:24" x14ac:dyDescent="0.25">
      <c r="I423" s="50">
        <f t="array" ref="I423:K423">TRANSPOSE(MMULT($E$20:$G$22, TRANSPOSE(Random!L422:N422)))</f>
        <v>0.93372490310158729</v>
      </c>
      <c r="J423" s="50">
        <v>-0.24634927378676519</v>
      </c>
      <c r="K423" s="50">
        <v>0.60189774343847213</v>
      </c>
      <c r="L423" s="21">
        <f t="shared" si="81"/>
        <v>1.0121017156675002E-2</v>
      </c>
      <c r="M423" s="21">
        <f t="shared" si="82"/>
        <v>-3.2007721499864527E-3</v>
      </c>
      <c r="N423" s="21">
        <f t="shared" si="83"/>
        <v>9.8379085380733626E-5</v>
      </c>
      <c r="O423" s="51">
        <f t="shared" si="84"/>
        <v>4491.5940136786994</v>
      </c>
      <c r="P423" s="52">
        <f t="shared" si="85"/>
        <v>0.25219922785001359</v>
      </c>
      <c r="Q423" s="52">
        <f t="shared" si="86"/>
        <v>7.5983790853807335E-3</v>
      </c>
      <c r="R423" s="13">
        <f t="shared" si="87"/>
        <v>0.14310348119343874</v>
      </c>
      <c r="S423" s="13">
        <f t="shared" si="88"/>
        <v>1.7003867268431949E-2</v>
      </c>
      <c r="T423" s="35">
        <f t="shared" si="89"/>
        <v>22288.533056868298</v>
      </c>
      <c r="U423" s="36">
        <f t="shared" si="93"/>
        <v>-2364.7591541054135</v>
      </c>
      <c r="V423" s="36">
        <f t="shared" si="90"/>
        <v>-349.20550182983061</v>
      </c>
      <c r="W423" s="36">
        <f t="shared" si="91"/>
        <v>-2364.7591541054135</v>
      </c>
      <c r="X423" s="37">
        <f t="shared" si="92"/>
        <v>-2713.9646559352441</v>
      </c>
    </row>
    <row r="424" spans="9:24" x14ac:dyDescent="0.25">
      <c r="I424" s="50">
        <f t="array" ref="I424:K424">TRANSPOSE(MMULT($E$20:$G$22, TRANSPOSE(Random!L423:N423)))</f>
        <v>-0.243110932887634</v>
      </c>
      <c r="J424" s="50">
        <v>0.25679735212400556</v>
      </c>
      <c r="K424" s="50">
        <v>-0.26333684405932517</v>
      </c>
      <c r="L424" s="21">
        <f t="shared" si="81"/>
        <v>-1.2951273455178197E-3</v>
      </c>
      <c r="M424" s="21">
        <f t="shared" si="82"/>
        <v>2.7763788399907826E-3</v>
      </c>
      <c r="N424" s="21">
        <f t="shared" si="83"/>
        <v>-2.4741787544192179E-5</v>
      </c>
      <c r="O424" s="51">
        <f t="shared" si="84"/>
        <v>4440.8310996966939</v>
      </c>
      <c r="P424" s="52">
        <f t="shared" si="85"/>
        <v>0.25817637883999078</v>
      </c>
      <c r="Q424" s="52">
        <f t="shared" si="86"/>
        <v>7.4752582124558075E-3</v>
      </c>
      <c r="R424" s="13">
        <f t="shared" si="87"/>
        <v>5.445678772623265E-2</v>
      </c>
      <c r="S424" s="13">
        <f t="shared" si="88"/>
        <v>-7.4631401693762742E-2</v>
      </c>
      <c r="T424" s="35">
        <f t="shared" si="89"/>
        <v>22881.031110347205</v>
      </c>
      <c r="U424" s="36">
        <f t="shared" si="93"/>
        <v>302.60439228932955</v>
      </c>
      <c r="V424" s="36">
        <f t="shared" si="90"/>
        <v>243.2925516490759</v>
      </c>
      <c r="W424" s="36">
        <f t="shared" si="91"/>
        <v>302.60439228932955</v>
      </c>
      <c r="X424" s="37">
        <f t="shared" si="92"/>
        <v>545.89694393840546</v>
      </c>
    </row>
    <row r="425" spans="9:24" x14ac:dyDescent="0.25">
      <c r="I425" s="50">
        <f t="array" ref="I425:K425">TRANSPOSE(MMULT($E$20:$G$22, TRANSPOSE(Random!L424:N424)))</f>
        <v>0.10402477212506978</v>
      </c>
      <c r="J425" s="50">
        <v>-0.72437479055820786</v>
      </c>
      <c r="K425" s="50">
        <v>-0.63700253834057841</v>
      </c>
      <c r="L425" s="21">
        <f t="shared" si="81"/>
        <v>1.9731808488421747E-3</v>
      </c>
      <c r="M425" s="21">
        <f t="shared" si="82"/>
        <v>-9.1623561151688154E-3</v>
      </c>
      <c r="N425" s="21">
        <f t="shared" si="83"/>
        <v>-7.9284360844149627E-5</v>
      </c>
      <c r="O425" s="51">
        <f t="shared" si="84"/>
        <v>4455.3639262306533</v>
      </c>
      <c r="P425" s="52">
        <f t="shared" si="85"/>
        <v>0.24623764388483121</v>
      </c>
      <c r="Q425" s="52">
        <f t="shared" si="86"/>
        <v>7.4207156391558502E-3</v>
      </c>
      <c r="R425" s="13">
        <f t="shared" si="87"/>
        <v>7.7409266935971097E-2</v>
      </c>
      <c r="S425" s="13">
        <f t="shared" si="88"/>
        <v>-4.5709555006444511E-2</v>
      </c>
      <c r="T425" s="35">
        <f t="shared" si="89"/>
        <v>21819.68046356169</v>
      </c>
      <c r="U425" s="36">
        <f t="shared" si="93"/>
        <v>-461.03048762521939</v>
      </c>
      <c r="V425" s="36">
        <f t="shared" si="90"/>
        <v>-818.05809513643908</v>
      </c>
      <c r="W425" s="36">
        <f t="shared" si="91"/>
        <v>-461.03048762521939</v>
      </c>
      <c r="X425" s="37">
        <f t="shared" si="92"/>
        <v>-1279.0885827616585</v>
      </c>
    </row>
    <row r="426" spans="9:24" x14ac:dyDescent="0.25">
      <c r="I426" s="50">
        <f t="array" ref="I426:K426">TRANSPOSE(MMULT($E$20:$G$22, TRANSPOSE(Random!L425:N425)))</f>
        <v>-1.5892484917706842</v>
      </c>
      <c r="J426" s="50">
        <v>0.96252934479676056</v>
      </c>
      <c r="K426" s="50">
        <v>-0.54145204675799696</v>
      </c>
      <c r="L426" s="21">
        <f t="shared" si="81"/>
        <v>-1.5784530457558683E-2</v>
      </c>
      <c r="M426" s="21">
        <f t="shared" si="82"/>
        <v>1.1877488212977983E-2</v>
      </c>
      <c r="N426" s="21">
        <f t="shared" si="83"/>
        <v>-6.4950031108517624E-5</v>
      </c>
      <c r="O426" s="51">
        <f t="shared" si="84"/>
        <v>4376.4026647127239</v>
      </c>
      <c r="P426" s="52">
        <f t="shared" si="85"/>
        <v>0.26727748821297798</v>
      </c>
      <c r="Q426" s="52">
        <f t="shared" si="86"/>
        <v>7.4350499688914818E-3</v>
      </c>
      <c r="R426" s="13">
        <f t="shared" si="87"/>
        <v>-5.2357670525405145E-2</v>
      </c>
      <c r="S426" s="13">
        <f t="shared" si="88"/>
        <v>-0.18599641463189415</v>
      </c>
      <c r="T426" s="35">
        <f t="shared" si="89"/>
        <v>23518.523008179294</v>
      </c>
      <c r="U426" s="36">
        <f t="shared" si="93"/>
        <v>3688.0298012488056</v>
      </c>
      <c r="V426" s="36">
        <f t="shared" si="90"/>
        <v>880.78444948116521</v>
      </c>
      <c r="W426" s="36">
        <f t="shared" si="91"/>
        <v>3688.0298012488056</v>
      </c>
      <c r="X426" s="37">
        <f t="shared" si="92"/>
        <v>4568.8142507299708</v>
      </c>
    </row>
    <row r="427" spans="9:24" x14ac:dyDescent="0.25">
      <c r="I427" s="50">
        <f t="array" ref="I427:K427">TRANSPOSE(MMULT($E$20:$G$22, TRANSPOSE(Random!L426:N426)))</f>
        <v>0.5993275566058931</v>
      </c>
      <c r="J427" s="50">
        <v>-0.17208617923301145</v>
      </c>
      <c r="K427" s="50">
        <v>-1.9078152656986818</v>
      </c>
      <c r="L427" s="21">
        <f t="shared" si="81"/>
        <v>6.7181355050284731E-3</v>
      </c>
      <c r="M427" s="21">
        <f t="shared" si="82"/>
        <v>-2.3143311482347936E-3</v>
      </c>
      <c r="N427" s="21">
        <f t="shared" si="83"/>
        <v>-3.3682438877905111E-4</v>
      </c>
      <c r="O427" s="51">
        <f t="shared" si="84"/>
        <v>4476.4627941553053</v>
      </c>
      <c r="P427" s="52">
        <f t="shared" si="85"/>
        <v>0.2530856688517652</v>
      </c>
      <c r="Q427" s="52">
        <f t="shared" si="86"/>
        <v>7.1631756112209488E-3</v>
      </c>
      <c r="R427" s="13">
        <f t="shared" si="87"/>
        <v>0.11551825781522984</v>
      </c>
      <c r="S427" s="13">
        <f t="shared" si="88"/>
        <v>-1.1024576610652759E-2</v>
      </c>
      <c r="T427" s="35">
        <f t="shared" si="89"/>
        <v>22383.765583207787</v>
      </c>
      <c r="U427" s="36">
        <f t="shared" si="93"/>
        <v>-1569.6814053476555</v>
      </c>
      <c r="V427" s="36">
        <f t="shared" si="90"/>
        <v>-253.97297549034192</v>
      </c>
      <c r="W427" s="36">
        <f t="shared" si="91"/>
        <v>-1569.6814053476555</v>
      </c>
      <c r="X427" s="37">
        <f t="shared" si="92"/>
        <v>-1823.6543808379975</v>
      </c>
    </row>
    <row r="428" spans="9:24" x14ac:dyDescent="0.25">
      <c r="I428" s="50">
        <f t="array" ref="I428:K428">TRANSPOSE(MMULT($E$20:$G$22, TRANSPOSE(Random!L427:N427)))</f>
        <v>0.17825288409407425</v>
      </c>
      <c r="J428" s="50">
        <v>-0.93717069112936247</v>
      </c>
      <c r="K428" s="50">
        <v>2.1241032925834769</v>
      </c>
      <c r="L428" s="21">
        <f t="shared" si="81"/>
        <v>2.6725570703750971E-3</v>
      </c>
      <c r="M428" s="21">
        <f t="shared" si="82"/>
        <v>-1.2066115842170324E-2</v>
      </c>
      <c r="N428" s="21">
        <f t="shared" si="83"/>
        <v>4.2900515619640752E-4</v>
      </c>
      <c r="O428" s="51">
        <f t="shared" si="84"/>
        <v>4458.4737655435592</v>
      </c>
      <c r="P428" s="52">
        <f t="shared" si="85"/>
        <v>0.24333388415782969</v>
      </c>
      <c r="Q428" s="52">
        <f t="shared" si="86"/>
        <v>7.9290051561964076E-3</v>
      </c>
      <c r="R428" s="13">
        <f t="shared" si="87"/>
        <v>8.3651858528946327E-2</v>
      </c>
      <c r="S428" s="13">
        <f t="shared" si="88"/>
        <v>-3.801508354996852E-2</v>
      </c>
      <c r="T428" s="35">
        <f t="shared" si="89"/>
        <v>21587.10578092514</v>
      </c>
      <c r="U428" s="36">
        <f t="shared" si="93"/>
        <v>-624.43860129913082</v>
      </c>
      <c r="V428" s="36">
        <f t="shared" si="90"/>
        <v>-1050.6327777729894</v>
      </c>
      <c r="W428" s="36">
        <f t="shared" si="91"/>
        <v>-624.43860129913082</v>
      </c>
      <c r="X428" s="37">
        <f t="shared" si="92"/>
        <v>-1675.0713790721202</v>
      </c>
    </row>
    <row r="429" spans="9:24" x14ac:dyDescent="0.25">
      <c r="I429" s="50">
        <f t="array" ref="I429:K429">TRANSPOSE(MMULT($E$20:$G$22, TRANSPOSE(Random!L428:N428)))</f>
        <v>-0.63875811462000853</v>
      </c>
      <c r="J429" s="50">
        <v>0.36254962846901195</v>
      </c>
      <c r="K429" s="50">
        <v>-8.8248601742961466E-2</v>
      </c>
      <c r="L429" s="21">
        <f t="shared" si="81"/>
        <v>-5.1175724445709971E-3</v>
      </c>
      <c r="M429" s="21">
        <f t="shared" si="82"/>
        <v>4.0525181292925053E-3</v>
      </c>
      <c r="N429" s="21">
        <f t="shared" si="83"/>
        <v>-1.2716671370212264E-7</v>
      </c>
      <c r="O429" s="51">
        <f t="shared" si="84"/>
        <v>4423.834253543695</v>
      </c>
      <c r="P429" s="52">
        <f t="shared" si="85"/>
        <v>0.25945251812929254</v>
      </c>
      <c r="Q429" s="52">
        <f t="shared" si="86"/>
        <v>7.4998728332862979E-3</v>
      </c>
      <c r="R429" s="13">
        <f t="shared" si="87"/>
        <v>2.5312587530110814E-2</v>
      </c>
      <c r="S429" s="13">
        <f t="shared" si="88"/>
        <v>-0.10441367153453546</v>
      </c>
      <c r="T429" s="35">
        <f t="shared" si="89"/>
        <v>22978.479381922443</v>
      </c>
      <c r="U429" s="36">
        <f t="shared" si="93"/>
        <v>1195.7124563429388</v>
      </c>
      <c r="V429" s="36">
        <f t="shared" si="90"/>
        <v>340.74082322431423</v>
      </c>
      <c r="W429" s="36">
        <f t="shared" si="91"/>
        <v>1195.7124563429388</v>
      </c>
      <c r="X429" s="37">
        <f t="shared" si="92"/>
        <v>1536.453279567253</v>
      </c>
    </row>
    <row r="430" spans="9:24" x14ac:dyDescent="0.25">
      <c r="I430" s="50">
        <f t="array" ref="I430:K430">TRANSPOSE(MMULT($E$20:$G$22, TRANSPOSE(Random!L429:N429)))</f>
        <v>-9.1724785468632275E-2</v>
      </c>
      <c r="J430" s="50">
        <v>0.2181582531661726</v>
      </c>
      <c r="K430" s="50">
        <v>-0.35771067965136133</v>
      </c>
      <c r="L430" s="21">
        <f t="shared" si="81"/>
        <v>1.3305767526189101E-4</v>
      </c>
      <c r="M430" s="21">
        <f t="shared" si="82"/>
        <v>2.3139885188665972E-3</v>
      </c>
      <c r="N430" s="21">
        <f t="shared" si="83"/>
        <v>-3.8185414929813105E-5</v>
      </c>
      <c r="O430" s="51">
        <f t="shared" si="84"/>
        <v>4447.1816529282423</v>
      </c>
      <c r="P430" s="52">
        <f t="shared" si="85"/>
        <v>0.25771398851886662</v>
      </c>
      <c r="Q430" s="52">
        <f t="shared" si="86"/>
        <v>7.4618145850701865E-3</v>
      </c>
      <c r="R430" s="13">
        <f t="shared" si="87"/>
        <v>6.5386943125231897E-2</v>
      </c>
      <c r="S430" s="13">
        <f t="shared" si="88"/>
        <v>-6.3470051134201413E-2</v>
      </c>
      <c r="T430" s="35">
        <f t="shared" si="89"/>
        <v>22840.534311191732</v>
      </c>
      <c r="U430" s="36">
        <f t="shared" si="93"/>
        <v>-31.088708845025394</v>
      </c>
      <c r="V430" s="36">
        <f t="shared" si="90"/>
        <v>202.79575249360278</v>
      </c>
      <c r="W430" s="36">
        <f t="shared" si="91"/>
        <v>-31.088708845025394</v>
      </c>
      <c r="X430" s="37">
        <f t="shared" si="92"/>
        <v>171.70704364857738</v>
      </c>
    </row>
    <row r="431" spans="9:24" x14ac:dyDescent="0.25">
      <c r="I431" s="50">
        <f t="array" ref="I431:K431">TRANSPOSE(MMULT($E$20:$G$22, TRANSPOSE(Random!L430:N430)))</f>
        <v>0.40011894469096571</v>
      </c>
      <c r="J431" s="50">
        <v>0.82603103204976702</v>
      </c>
      <c r="K431" s="50">
        <v>-1.123457476593791</v>
      </c>
      <c r="L431" s="21">
        <f t="shared" si="81"/>
        <v>4.7819075977512671E-3</v>
      </c>
      <c r="M431" s="21">
        <f t="shared" si="82"/>
        <v>9.9738320216631524E-3</v>
      </c>
      <c r="N431" s="21">
        <f t="shared" si="83"/>
        <v>-1.5933918384256502E-4</v>
      </c>
      <c r="O431" s="51">
        <f t="shared" si="84"/>
        <v>4467.853182505085</v>
      </c>
      <c r="P431" s="52">
        <f t="shared" si="85"/>
        <v>0.26537383202166315</v>
      </c>
      <c r="Q431" s="52">
        <f t="shared" si="86"/>
        <v>7.3406608161574348E-3</v>
      </c>
      <c r="R431" s="13">
        <f t="shared" si="87"/>
        <v>0.10199637648733585</v>
      </c>
      <c r="S431" s="13">
        <f t="shared" si="88"/>
        <v>-3.0690539523495722E-2</v>
      </c>
      <c r="T431" s="35">
        <f t="shared" si="89"/>
        <v>23496.949351410287</v>
      </c>
      <c r="U431" s="36">
        <f t="shared" si="93"/>
        <v>-1117.2849122591142</v>
      </c>
      <c r="V431" s="36">
        <f t="shared" si="90"/>
        <v>859.21079271215785</v>
      </c>
      <c r="W431" s="36">
        <f t="shared" si="91"/>
        <v>-1117.2849122591142</v>
      </c>
      <c r="X431" s="37">
        <f t="shared" si="92"/>
        <v>-258.07411954695635</v>
      </c>
    </row>
    <row r="432" spans="9:24" x14ac:dyDescent="0.25">
      <c r="I432" s="50">
        <f t="array" ref="I432:K432">TRANSPOSE(MMULT($E$20:$G$22, TRANSPOSE(Random!L431:N431)))</f>
        <v>5.9571869344513431E-2</v>
      </c>
      <c r="J432" s="50">
        <v>-1.2608091429634491</v>
      </c>
      <c r="K432" s="50">
        <v>0.8738518967891804</v>
      </c>
      <c r="L432" s="21">
        <f t="shared" si="81"/>
        <v>1.5551033334882355E-3</v>
      </c>
      <c r="M432" s="21">
        <f t="shared" si="82"/>
        <v>-1.697959096052868E-2</v>
      </c>
      <c r="N432" s="21">
        <f t="shared" si="83"/>
        <v>1.4092058347718294E-4</v>
      </c>
      <c r="O432" s="51">
        <f t="shared" si="84"/>
        <v>4453.5049069316556</v>
      </c>
      <c r="P432" s="52">
        <f t="shared" si="85"/>
        <v>0.23842040903947134</v>
      </c>
      <c r="Q432" s="52">
        <f t="shared" si="86"/>
        <v>7.6409205834771831E-3</v>
      </c>
      <c r="R432" s="13">
        <f t="shared" si="87"/>
        <v>7.2935551315830391E-2</v>
      </c>
      <c r="S432" s="13">
        <f t="shared" si="88"/>
        <v>-4.627465320390528E-2</v>
      </c>
      <c r="T432" s="35">
        <f t="shared" si="89"/>
        <v>21140.241497567105</v>
      </c>
      <c r="U432" s="36">
        <f t="shared" si="93"/>
        <v>-363.34735793041182</v>
      </c>
      <c r="V432" s="36">
        <f t="shared" si="90"/>
        <v>-1497.4970611310237</v>
      </c>
      <c r="W432" s="36">
        <f t="shared" si="91"/>
        <v>-363.34735793041182</v>
      </c>
      <c r="X432" s="37">
        <f t="shared" si="92"/>
        <v>-1860.8444190614355</v>
      </c>
    </row>
    <row r="433" spans="9:24" x14ac:dyDescent="0.25">
      <c r="I433" s="50">
        <f t="array" ref="I433:K433">TRANSPOSE(MMULT($E$20:$G$22, TRANSPOSE(Random!L432:N432)))</f>
        <v>-0.3165645070434292</v>
      </c>
      <c r="J433" s="50">
        <v>0.42868610002341712</v>
      </c>
      <c r="K433" s="50">
        <v>1.6711273473594517</v>
      </c>
      <c r="L433" s="21">
        <f t="shared" si="81"/>
        <v>-1.9926297412375905E-3</v>
      </c>
      <c r="M433" s="21">
        <f t="shared" si="82"/>
        <v>4.8605727872065661E-3</v>
      </c>
      <c r="N433" s="21">
        <f t="shared" si="83"/>
        <v>2.9834726158921716E-4</v>
      </c>
      <c r="O433" s="51">
        <f t="shared" si="84"/>
        <v>4437.7295925189101</v>
      </c>
      <c r="P433" s="52">
        <f t="shared" si="85"/>
        <v>0.2602605727872066</v>
      </c>
      <c r="Q433" s="52">
        <f t="shared" si="86"/>
        <v>7.798347261589217E-3</v>
      </c>
      <c r="R433" s="13">
        <f t="shared" si="87"/>
        <v>5.031046227711565E-2</v>
      </c>
      <c r="S433" s="13">
        <f t="shared" si="88"/>
        <v>-7.981982411648765E-2</v>
      </c>
      <c r="T433" s="35">
        <f t="shared" si="89"/>
        <v>23080.980330682178</v>
      </c>
      <c r="U433" s="36">
        <f t="shared" si="93"/>
        <v>465.57468961770064</v>
      </c>
      <c r="V433" s="36">
        <f t="shared" si="90"/>
        <v>443.24177198404868</v>
      </c>
      <c r="W433" s="36">
        <f t="shared" si="91"/>
        <v>465.57468961770064</v>
      </c>
      <c r="X433" s="37">
        <f t="shared" si="92"/>
        <v>908.81646160174932</v>
      </c>
    </row>
    <row r="434" spans="9:24" x14ac:dyDescent="0.25">
      <c r="I434" s="50">
        <f t="array" ref="I434:K434">TRANSPOSE(MMULT($E$20:$G$22, TRANSPOSE(Random!L433:N433)))</f>
        <v>0.18815246897422266</v>
      </c>
      <c r="J434" s="50">
        <v>-7.9515163255391277E-2</v>
      </c>
      <c r="K434" s="50">
        <v>-0.74096571005268641</v>
      </c>
      <c r="L434" s="21">
        <f t="shared" si="81"/>
        <v>2.7659955062545108E-3</v>
      </c>
      <c r="M434" s="21">
        <f t="shared" si="82"/>
        <v>-1.2156808592718748E-3</v>
      </c>
      <c r="N434" s="21">
        <f t="shared" si="83"/>
        <v>-9.5295448749138856E-5</v>
      </c>
      <c r="O434" s="51">
        <f t="shared" si="84"/>
        <v>4458.8892479581564</v>
      </c>
      <c r="P434" s="52">
        <f t="shared" si="85"/>
        <v>0.25418431914072814</v>
      </c>
      <c r="Q434" s="52">
        <f t="shared" si="86"/>
        <v>7.4047045512508607E-3</v>
      </c>
      <c r="R434" s="13">
        <f t="shared" si="87"/>
        <v>8.5092281589569746E-2</v>
      </c>
      <c r="S434" s="13">
        <f t="shared" si="88"/>
        <v>-4.1999877980794326E-2</v>
      </c>
      <c r="T434" s="35">
        <f t="shared" si="89"/>
        <v>22519.788882434521</v>
      </c>
      <c r="U434" s="36">
        <f t="shared" si="93"/>
        <v>-646.27033947038581</v>
      </c>
      <c r="V434" s="36">
        <f t="shared" si="90"/>
        <v>-117.94967626360813</v>
      </c>
      <c r="W434" s="36">
        <f t="shared" si="91"/>
        <v>-646.27033947038581</v>
      </c>
      <c r="X434" s="37">
        <f t="shared" si="92"/>
        <v>-764.22001573399393</v>
      </c>
    </row>
    <row r="435" spans="9:24" x14ac:dyDescent="0.25">
      <c r="I435" s="50">
        <f t="array" ref="I435:K435">TRANSPOSE(MMULT($E$20:$G$22, TRANSPOSE(Random!L434:N434)))</f>
        <v>-0.21332454294303449</v>
      </c>
      <c r="J435" s="50">
        <v>1.9706699978378206E-3</v>
      </c>
      <c r="K435" s="50">
        <v>-0.23589161916413168</v>
      </c>
      <c r="L435" s="21">
        <f t="shared" si="81"/>
        <v>-1.0132852701999597E-3</v>
      </c>
      <c r="M435" s="21">
        <f t="shared" si="82"/>
        <v>-2.5149179212625284E-4</v>
      </c>
      <c r="N435" s="21">
        <f t="shared" si="83"/>
        <v>-2.0860272154966925E-5</v>
      </c>
      <c r="O435" s="51">
        <f t="shared" si="84"/>
        <v>4442.0843358503816</v>
      </c>
      <c r="P435" s="52">
        <f t="shared" si="85"/>
        <v>0.25514850820787377</v>
      </c>
      <c r="Q435" s="52">
        <f t="shared" si="86"/>
        <v>7.4791397278450326E-3</v>
      </c>
      <c r="R435" s="13">
        <f t="shared" si="87"/>
        <v>5.5799511792329462E-2</v>
      </c>
      <c r="S435" s="13">
        <f t="shared" si="88"/>
        <v>-7.1774742311607423E-2</v>
      </c>
      <c r="T435" s="35">
        <f t="shared" si="89"/>
        <v>22613.66387104481</v>
      </c>
      <c r="U435" s="36">
        <f t="shared" si="93"/>
        <v>236.75245099700987</v>
      </c>
      <c r="V435" s="36">
        <f t="shared" si="90"/>
        <v>-24.074687653319415</v>
      </c>
      <c r="W435" s="36">
        <f t="shared" si="91"/>
        <v>236.75245099700987</v>
      </c>
      <c r="X435" s="37">
        <f t="shared" si="92"/>
        <v>212.67776334369046</v>
      </c>
    </row>
    <row r="436" spans="9:24" x14ac:dyDescent="0.25">
      <c r="I436" s="50">
        <f t="array" ref="I436:K436">TRANSPOSE(MMULT($E$20:$G$22, TRANSPOSE(Random!L435:N435)))</f>
        <v>0.72116114634130113</v>
      </c>
      <c r="J436" s="50">
        <v>-0.18924577535093523</v>
      </c>
      <c r="K436" s="50">
        <v>1.1670607576671794</v>
      </c>
      <c r="L436" s="21">
        <f t="shared" si="81"/>
        <v>7.9317004475631097E-3</v>
      </c>
      <c r="M436" s="21">
        <f t="shared" si="82"/>
        <v>-2.5186660041047666E-3</v>
      </c>
      <c r="N436" s="21">
        <f t="shared" si="83"/>
        <v>1.9169880384111983E-4</v>
      </c>
      <c r="O436" s="51">
        <f t="shared" si="84"/>
        <v>4481.8590198931306</v>
      </c>
      <c r="P436" s="52">
        <f t="shared" si="85"/>
        <v>0.25288133399589524</v>
      </c>
      <c r="Q436" s="52">
        <f t="shared" si="86"/>
        <v>7.6916988038411198E-3</v>
      </c>
      <c r="R436" s="13">
        <f t="shared" si="87"/>
        <v>0.12608250237797011</v>
      </c>
      <c r="S436" s="13">
        <f t="shared" si="88"/>
        <v>-3.5816461997750793E-4</v>
      </c>
      <c r="T436" s="35">
        <f t="shared" si="89"/>
        <v>22381.258419363803</v>
      </c>
      <c r="U436" s="36">
        <f t="shared" si="93"/>
        <v>-1853.2288751854503</v>
      </c>
      <c r="V436" s="36">
        <f t="shared" si="90"/>
        <v>-256.48013933432594</v>
      </c>
      <c r="W436" s="36">
        <f t="shared" si="91"/>
        <v>-1853.2288751854503</v>
      </c>
      <c r="X436" s="37">
        <f t="shared" si="92"/>
        <v>-2109.7090145197762</v>
      </c>
    </row>
    <row r="437" spans="9:24" x14ac:dyDescent="0.25">
      <c r="I437" s="50">
        <f t="array" ref="I437:K437">TRANSPOSE(MMULT($E$20:$G$22, TRANSPOSE(Random!L436:N436)))</f>
        <v>-1.4717943747843856</v>
      </c>
      <c r="J437" s="50">
        <v>2.1494741379985252</v>
      </c>
      <c r="K437" s="50">
        <v>-0.68389640569999144</v>
      </c>
      <c r="L437" s="21">
        <f t="shared" si="81"/>
        <v>-1.4281303856478755E-2</v>
      </c>
      <c r="M437" s="21">
        <f t="shared" si="82"/>
        <v>3.577527418549864E-2</v>
      </c>
      <c r="N437" s="21">
        <f t="shared" si="83"/>
        <v>-8.6448254491596358E-5</v>
      </c>
      <c r="O437" s="51">
        <f t="shared" si="84"/>
        <v>4383.0868970848205</v>
      </c>
      <c r="P437" s="52">
        <f t="shared" si="85"/>
        <v>0.29117527418549866</v>
      </c>
      <c r="Q437" s="52">
        <f t="shared" si="86"/>
        <v>7.4135517455084033E-3</v>
      </c>
      <c r="R437" s="13">
        <f t="shared" si="87"/>
        <v>-2.6156033686304116E-2</v>
      </c>
      <c r="S437" s="13">
        <f t="shared" si="88"/>
        <v>-0.17174367077905345</v>
      </c>
      <c r="T437" s="35">
        <f t="shared" si="89"/>
        <v>25673.536170376836</v>
      </c>
      <c r="U437" s="36">
        <f t="shared" si="93"/>
        <v>3336.8033572491258</v>
      </c>
      <c r="V437" s="36">
        <f t="shared" si="90"/>
        <v>3035.7976116787067</v>
      </c>
      <c r="W437" s="36">
        <f t="shared" si="91"/>
        <v>3336.8033572491258</v>
      </c>
      <c r="X437" s="37">
        <f t="shared" si="92"/>
        <v>6372.6009689278326</v>
      </c>
    </row>
    <row r="438" spans="9:24" x14ac:dyDescent="0.25">
      <c r="I438" s="50">
        <f t="array" ref="I438:K438">TRANSPOSE(MMULT($E$20:$G$22, TRANSPOSE(Random!L437:N437)))</f>
        <v>-0.94117511758685801</v>
      </c>
      <c r="J438" s="50">
        <v>1.1212165880286178</v>
      </c>
      <c r="K438" s="50">
        <v>-1.1707283951012886</v>
      </c>
      <c r="L438" s="21">
        <f t="shared" si="81"/>
        <v>-8.2091891541049046E-3</v>
      </c>
      <c r="M438" s="21">
        <f t="shared" si="82"/>
        <v>1.4223282097551767E-2</v>
      </c>
      <c r="N438" s="21">
        <f t="shared" si="83"/>
        <v>-1.6797570091699188E-4</v>
      </c>
      <c r="O438" s="51">
        <f t="shared" si="84"/>
        <v>4410.0871015992489</v>
      </c>
      <c r="P438" s="52">
        <f t="shared" si="85"/>
        <v>0.26962328209755176</v>
      </c>
      <c r="Q438" s="52">
        <f t="shared" si="86"/>
        <v>7.3320242990830078E-3</v>
      </c>
      <c r="R438" s="13">
        <f t="shared" si="87"/>
        <v>5.9492285049162338E-3</v>
      </c>
      <c r="S438" s="13">
        <f t="shared" si="88"/>
        <v>-0.12886241254385966</v>
      </c>
      <c r="T438" s="35">
        <f t="shared" si="89"/>
        <v>23843.185090995121</v>
      </c>
      <c r="U438" s="36">
        <f t="shared" si="93"/>
        <v>1918.0636589623173</v>
      </c>
      <c r="V438" s="36">
        <f t="shared" si="90"/>
        <v>1205.4465322969918</v>
      </c>
      <c r="W438" s="36">
        <f t="shared" si="91"/>
        <v>1918.0636589623173</v>
      </c>
      <c r="X438" s="37">
        <f t="shared" si="92"/>
        <v>3123.5101912593091</v>
      </c>
    </row>
    <row r="439" spans="9:24" x14ac:dyDescent="0.25">
      <c r="I439" s="50">
        <f t="array" ref="I439:K439">TRANSPOSE(MMULT($E$20:$G$22, TRANSPOSE(Random!L438:N438)))</f>
        <v>-0.53487250817490029</v>
      </c>
      <c r="J439" s="50">
        <v>-0.66015148385024247</v>
      </c>
      <c r="K439" s="50">
        <v>-0.48254708063725255</v>
      </c>
      <c r="L439" s="21">
        <f t="shared" si="81"/>
        <v>-4.0953756236702336E-3</v>
      </c>
      <c r="M439" s="21">
        <f t="shared" si="82"/>
        <v>-8.3237604878585621E-3</v>
      </c>
      <c r="N439" s="21">
        <f t="shared" si="83"/>
        <v>-5.6267612482274976E-5</v>
      </c>
      <c r="O439" s="51">
        <f t="shared" si="84"/>
        <v>4428.3795437055442</v>
      </c>
      <c r="P439" s="52">
        <f t="shared" si="85"/>
        <v>0.24707623951214144</v>
      </c>
      <c r="Q439" s="52">
        <f t="shared" si="86"/>
        <v>7.4437323875177252E-3</v>
      </c>
      <c r="R439" s="13">
        <f t="shared" si="87"/>
        <v>2.8436420914073036E-2</v>
      </c>
      <c r="S439" s="13">
        <f t="shared" si="88"/>
        <v>-9.5101698841997678E-2</v>
      </c>
      <c r="T439" s="35">
        <f t="shared" si="89"/>
        <v>21885.865600352779</v>
      </c>
      <c r="U439" s="36">
        <f t="shared" si="93"/>
        <v>956.87783605695586</v>
      </c>
      <c r="V439" s="36">
        <f t="shared" si="90"/>
        <v>-751.87295834534962</v>
      </c>
      <c r="W439" s="36">
        <f t="shared" si="91"/>
        <v>956.87783605695586</v>
      </c>
      <c r="X439" s="37">
        <f t="shared" si="92"/>
        <v>205.00487771160624</v>
      </c>
    </row>
    <row r="440" spans="9:24" x14ac:dyDescent="0.25">
      <c r="I440" s="50">
        <f t="array" ref="I440:K440">TRANSPOSE(MMULT($E$20:$G$22, TRANSPOSE(Random!L439:N439)))</f>
        <v>0.2812039616911024</v>
      </c>
      <c r="J440" s="50">
        <v>-0.69312131437249724</v>
      </c>
      <c r="K440" s="50">
        <v>-0.40678796561361552</v>
      </c>
      <c r="L440" s="21">
        <f t="shared" si="81"/>
        <v>3.6468882926864224E-3</v>
      </c>
      <c r="M440" s="21">
        <f t="shared" si="82"/>
        <v>-8.7523519006661148E-3</v>
      </c>
      <c r="N440" s="21">
        <f t="shared" si="83"/>
        <v>-4.5247908496201353E-5</v>
      </c>
      <c r="O440" s="51">
        <f t="shared" si="84"/>
        <v>4462.8062170133762</v>
      </c>
      <c r="P440" s="52">
        <f t="shared" si="85"/>
        <v>0.2466476480993339</v>
      </c>
      <c r="Q440" s="52">
        <f t="shared" si="86"/>
        <v>7.4547520915037987E-3</v>
      </c>
      <c r="R440" s="13">
        <f t="shared" si="87"/>
        <v>9.1088039295423695E-2</v>
      </c>
      <c r="S440" s="13">
        <f t="shared" si="88"/>
        <v>-3.2235784754243255E-2</v>
      </c>
      <c r="T440" s="35">
        <f t="shared" si="89"/>
        <v>21851.059859237375</v>
      </c>
      <c r="U440" s="36">
        <f t="shared" si="93"/>
        <v>-852.08950253011426</v>
      </c>
      <c r="V440" s="36">
        <f t="shared" si="90"/>
        <v>-786.67869946075371</v>
      </c>
      <c r="W440" s="36">
        <f t="shared" si="91"/>
        <v>-852.08950253011426</v>
      </c>
      <c r="X440" s="37">
        <f t="shared" si="92"/>
        <v>-1638.768201990868</v>
      </c>
    </row>
    <row r="441" spans="9:24" x14ac:dyDescent="0.25">
      <c r="I441" s="50">
        <f t="array" ref="I441:K441">TRANSPOSE(MMULT($E$20:$G$22, TRANSPOSE(Random!L440:N440)))</f>
        <v>-0.24627641281311954</v>
      </c>
      <c r="J441" s="50">
        <v>2.4224195450255004E-2</v>
      </c>
      <c r="K441" s="50">
        <v>-0.72589472766166685</v>
      </c>
      <c r="L441" s="21">
        <f t="shared" si="81"/>
        <v>-1.3251103831024924E-3</v>
      </c>
      <c r="M441" s="21">
        <f t="shared" si="82"/>
        <v>1.1724549387611208E-5</v>
      </c>
      <c r="N441" s="21">
        <f t="shared" si="83"/>
        <v>-9.2944620962406437E-5</v>
      </c>
      <c r="O441" s="51">
        <f t="shared" si="84"/>
        <v>4440.6977774216002</v>
      </c>
      <c r="P441" s="52">
        <f t="shared" si="85"/>
        <v>0.25541172454938765</v>
      </c>
      <c r="Q441" s="52">
        <f t="shared" si="86"/>
        <v>7.407055379037593E-3</v>
      </c>
      <c r="R441" s="13">
        <f t="shared" si="87"/>
        <v>5.3287830605226488E-2</v>
      </c>
      <c r="S441" s="13">
        <f t="shared" si="88"/>
        <v>-7.4418031669467338E-2</v>
      </c>
      <c r="T441" s="35">
        <f t="shared" si="89"/>
        <v>22632.654959433101</v>
      </c>
      <c r="U441" s="36">
        <f t="shared" si="93"/>
        <v>309.60988012704183</v>
      </c>
      <c r="V441" s="36">
        <f t="shared" si="90"/>
        <v>-5.0835992650281696</v>
      </c>
      <c r="W441" s="36">
        <f t="shared" si="91"/>
        <v>309.60988012704183</v>
      </c>
      <c r="X441" s="37">
        <f t="shared" si="92"/>
        <v>304.52628086201366</v>
      </c>
    </row>
    <row r="442" spans="9:24" x14ac:dyDescent="0.25">
      <c r="I442" s="50">
        <f t="array" ref="I442:K442">TRANSPOSE(MMULT($E$20:$G$22, TRANSPOSE(Random!L441:N441)))</f>
        <v>0.13036197986044562</v>
      </c>
      <c r="J442" s="50">
        <v>0.45016699703438962</v>
      </c>
      <c r="K442" s="50">
        <v>-0.54960934631996727</v>
      </c>
      <c r="L442" s="21">
        <f t="shared" si="81"/>
        <v>2.2211110289996581E-3</v>
      </c>
      <c r="M442" s="21">
        <f t="shared" si="82"/>
        <v>5.1249980200789042E-3</v>
      </c>
      <c r="N442" s="21">
        <f t="shared" si="83"/>
        <v>-6.6161134045288574E-5</v>
      </c>
      <c r="O442" s="51">
        <f t="shared" si="84"/>
        <v>4456.4663700904393</v>
      </c>
      <c r="P442" s="52">
        <f t="shared" si="85"/>
        <v>0.26052499802007895</v>
      </c>
      <c r="Q442" s="52">
        <f t="shared" si="86"/>
        <v>7.4338388659547115E-3</v>
      </c>
      <c r="R442" s="13">
        <f t="shared" si="87"/>
        <v>8.2036404415626582E-2</v>
      </c>
      <c r="S442" s="13">
        <f t="shared" si="88"/>
        <v>-4.8226094594412891E-2</v>
      </c>
      <c r="T442" s="35">
        <f t="shared" si="89"/>
        <v>23084.533663682625</v>
      </c>
      <c r="U442" s="36">
        <f t="shared" si="93"/>
        <v>-518.95896991412155</v>
      </c>
      <c r="V442" s="36">
        <f t="shared" si="90"/>
        <v>446.79510498449599</v>
      </c>
      <c r="W442" s="36">
        <f t="shared" si="91"/>
        <v>-518.95896991412155</v>
      </c>
      <c r="X442" s="37">
        <f t="shared" si="92"/>
        <v>-72.163864929625561</v>
      </c>
    </row>
    <row r="443" spans="9:24" x14ac:dyDescent="0.25">
      <c r="I443" s="50">
        <f t="array" ref="I443:K443">TRANSPOSE(MMULT($E$20:$G$22, TRANSPOSE(Random!L442:N442)))</f>
        <v>-1.5460678324076267</v>
      </c>
      <c r="J443" s="50">
        <v>1.5002628422399884</v>
      </c>
      <c r="K443" s="50">
        <v>-1.1345044459659879</v>
      </c>
      <c r="L443" s="21">
        <f t="shared" si="81"/>
        <v>-1.5223685223525216E-2</v>
      </c>
      <c r="M443" s="21">
        <f t="shared" si="82"/>
        <v>2.0607413836151233E-2</v>
      </c>
      <c r="N443" s="21">
        <f t="shared" si="83"/>
        <v>-1.6134068775887524E-4</v>
      </c>
      <c r="O443" s="51">
        <f t="shared" si="84"/>
        <v>4378.896513521925</v>
      </c>
      <c r="P443" s="52">
        <f t="shared" si="85"/>
        <v>0.27600741383615124</v>
      </c>
      <c r="Q443" s="52">
        <f t="shared" si="86"/>
        <v>7.3386593122411244E-3</v>
      </c>
      <c r="R443" s="13">
        <f t="shared" si="87"/>
        <v>-4.2452329273947507E-2</v>
      </c>
      <c r="S443" s="13">
        <f t="shared" si="88"/>
        <v>-0.18045603619202313</v>
      </c>
      <c r="T443" s="35">
        <f t="shared" si="89"/>
        <v>24302.612594012819</v>
      </c>
      <c r="U443" s="36">
        <f t="shared" si="93"/>
        <v>3556.9892268987896</v>
      </c>
      <c r="V443" s="36">
        <f t="shared" si="90"/>
        <v>1664.8740353146895</v>
      </c>
      <c r="W443" s="36">
        <f t="shared" si="91"/>
        <v>3556.9892268987896</v>
      </c>
      <c r="X443" s="37">
        <f t="shared" si="92"/>
        <v>5221.8632622134792</v>
      </c>
    </row>
    <row r="444" spans="9:24" x14ac:dyDescent="0.25">
      <c r="I444" s="50">
        <f t="array" ref="I444:K444">TRANSPOSE(MMULT($E$20:$G$22, TRANSPOSE(Random!L443:N443)))</f>
        <v>1.0083878155830088</v>
      </c>
      <c r="J444" s="50">
        <v>-1.523541082957792</v>
      </c>
      <c r="K444" s="50">
        <v>0.66345371333380831</v>
      </c>
      <c r="L444" s="21">
        <f t="shared" si="81"/>
        <v>1.0916364991243314E-2</v>
      </c>
      <c r="M444" s="21">
        <f t="shared" si="82"/>
        <v>-2.159417852180176E-2</v>
      </c>
      <c r="N444" s="21">
        <f t="shared" si="83"/>
        <v>1.0771403580934898E-4</v>
      </c>
      <c r="O444" s="51">
        <f t="shared" si="84"/>
        <v>4495.1305994064132</v>
      </c>
      <c r="P444" s="52">
        <f t="shared" si="85"/>
        <v>0.23380582147819826</v>
      </c>
      <c r="Q444" s="52">
        <f t="shared" si="86"/>
        <v>7.6077140358093483E-3</v>
      </c>
      <c r="R444" s="13">
        <f t="shared" si="87"/>
        <v>0.15155555366085893</v>
      </c>
      <c r="S444" s="13">
        <f t="shared" si="88"/>
        <v>3.4652642921759805E-2</v>
      </c>
      <c r="T444" s="35">
        <f t="shared" si="89"/>
        <v>20642.605929283491</v>
      </c>
      <c r="U444" s="36">
        <f t="shared" si="93"/>
        <v>-2550.5908786622167</v>
      </c>
      <c r="V444" s="36">
        <f t="shared" si="90"/>
        <v>-1995.1326294146384</v>
      </c>
      <c r="W444" s="36">
        <f t="shared" si="91"/>
        <v>-2550.5908786622167</v>
      </c>
      <c r="X444" s="37">
        <f t="shared" si="92"/>
        <v>-4545.7235080768551</v>
      </c>
    </row>
    <row r="445" spans="9:24" x14ac:dyDescent="0.25">
      <c r="I445" s="50">
        <f t="array" ref="I445:K445">TRANSPOSE(MMULT($E$20:$G$22, TRANSPOSE(Random!L444:N444)))</f>
        <v>-0.52754063513444793</v>
      </c>
      <c r="J445" s="50">
        <v>0.63970427932079699</v>
      </c>
      <c r="K445" s="50">
        <v>-1.7987022345985402</v>
      </c>
      <c r="L445" s="21">
        <f t="shared" si="81"/>
        <v>-4.0238370988115177E-3</v>
      </c>
      <c r="M445" s="21">
        <f t="shared" si="82"/>
        <v>7.5102874731716712E-3</v>
      </c>
      <c r="N445" s="21">
        <f t="shared" si="83"/>
        <v>-3.0655290266306693E-4</v>
      </c>
      <c r="O445" s="51">
        <f t="shared" si="84"/>
        <v>4428.6976461947961</v>
      </c>
      <c r="P445" s="52">
        <f t="shared" si="85"/>
        <v>0.26291028747317169</v>
      </c>
      <c r="Q445" s="52">
        <f t="shared" si="86"/>
        <v>7.1934470973369332E-3</v>
      </c>
      <c r="R445" s="13">
        <f t="shared" si="87"/>
        <v>3.4472859249635765E-2</v>
      </c>
      <c r="S445" s="13">
        <f t="shared" si="88"/>
        <v>-9.6982284486950079E-2</v>
      </c>
      <c r="T445" s="35">
        <f t="shared" si="89"/>
        <v>23275.393525975007</v>
      </c>
      <c r="U445" s="36">
        <f t="shared" si="93"/>
        <v>940.16297638302785</v>
      </c>
      <c r="V445" s="36">
        <f t="shared" si="90"/>
        <v>637.65496727687787</v>
      </c>
      <c r="W445" s="36">
        <f t="shared" si="91"/>
        <v>940.16297638302785</v>
      </c>
      <c r="X445" s="37">
        <f t="shared" si="92"/>
        <v>1577.8179436599057</v>
      </c>
    </row>
    <row r="446" spans="9:24" x14ac:dyDescent="0.25">
      <c r="I446" s="50">
        <f t="array" ref="I446:K446">TRANSPOSE(MMULT($E$20:$G$22, TRANSPOSE(Random!L445:N445)))</f>
        <v>0.2872232569345689</v>
      </c>
      <c r="J446" s="50">
        <v>-0.18000310024348287</v>
      </c>
      <c r="K446" s="50">
        <v>1.1122456635326148</v>
      </c>
      <c r="L446" s="21">
        <f t="shared" si="81"/>
        <v>3.7040618574280663E-3</v>
      </c>
      <c r="M446" s="21">
        <f t="shared" si="82"/>
        <v>-2.4085725201573958E-3</v>
      </c>
      <c r="N446" s="21">
        <f t="shared" si="83"/>
        <v>1.8171803317336394E-4</v>
      </c>
      <c r="O446" s="51">
        <f t="shared" si="84"/>
        <v>4463.0604444146211</v>
      </c>
      <c r="P446" s="52">
        <f t="shared" si="85"/>
        <v>0.2529914274798426</v>
      </c>
      <c r="Q446" s="52">
        <f t="shared" si="86"/>
        <v>7.6817180331733639E-3</v>
      </c>
      <c r="R446" s="13">
        <f t="shared" si="87"/>
        <v>9.2835011335721376E-2</v>
      </c>
      <c r="S446" s="13">
        <f t="shared" si="88"/>
        <v>-3.3660702404199924E-2</v>
      </c>
      <c r="T446" s="35">
        <f t="shared" si="89"/>
        <v>22424.566102018616</v>
      </c>
      <c r="U446" s="36">
        <f t="shared" si="93"/>
        <v>-865.44801269791787</v>
      </c>
      <c r="V446" s="36">
        <f t="shared" si="90"/>
        <v>-213.17245667951283</v>
      </c>
      <c r="W446" s="36">
        <f t="shared" si="91"/>
        <v>-865.44801269791787</v>
      </c>
      <c r="X446" s="37">
        <f t="shared" si="92"/>
        <v>-1078.6204693774307</v>
      </c>
    </row>
    <row r="447" spans="9:24" x14ac:dyDescent="0.25">
      <c r="I447" s="50">
        <f t="array" ref="I447:K447">TRANSPOSE(MMULT($E$20:$G$22, TRANSPOSE(Random!L446:N446)))</f>
        <v>0.48908729673483115</v>
      </c>
      <c r="J447" s="50">
        <v>-0.21627374275069483</v>
      </c>
      <c r="K447" s="50">
        <v>0.20291596146018756</v>
      </c>
      <c r="L447" s="21">
        <f t="shared" si="81"/>
        <v>5.6403379664476125E-3</v>
      </c>
      <c r="M447" s="21">
        <f t="shared" si="82"/>
        <v>-2.8410803490056956E-3</v>
      </c>
      <c r="N447" s="21">
        <f t="shared" si="83"/>
        <v>4.061023873974977E-5</v>
      </c>
      <c r="O447" s="51">
        <f t="shared" si="84"/>
        <v>4471.6702703982264</v>
      </c>
      <c r="P447" s="52">
        <f t="shared" si="85"/>
        <v>0.25255891965099431</v>
      </c>
      <c r="Q447" s="52">
        <f t="shared" si="86"/>
        <v>7.5406102387397499E-3</v>
      </c>
      <c r="R447" s="13">
        <f t="shared" si="87"/>
        <v>0.1077601566127316</v>
      </c>
      <c r="S447" s="13">
        <f t="shared" si="88"/>
        <v>-1.8519303212765556E-2</v>
      </c>
      <c r="T447" s="35">
        <f t="shared" si="89"/>
        <v>22366.23093905273</v>
      </c>
      <c r="U447" s="36">
        <f t="shared" si="93"/>
        <v>-1317.8557680448866</v>
      </c>
      <c r="V447" s="36">
        <f t="shared" si="90"/>
        <v>-271.50761964539925</v>
      </c>
      <c r="W447" s="36">
        <f t="shared" si="91"/>
        <v>-1317.8557680448866</v>
      </c>
      <c r="X447" s="37">
        <f t="shared" si="92"/>
        <v>-1589.3633876902859</v>
      </c>
    </row>
    <row r="448" spans="9:24" x14ac:dyDescent="0.25">
      <c r="I448" s="50">
        <f t="array" ref="I448:K448">TRANSPOSE(MMULT($E$20:$G$22, TRANSPOSE(Random!L447:N447)))</f>
        <v>-0.81894951765868629</v>
      </c>
      <c r="J448" s="50">
        <v>0.67162568665158773</v>
      </c>
      <c r="K448" s="50">
        <v>-0.96067204173813803</v>
      </c>
      <c r="L448" s="21">
        <f t="shared" si="81"/>
        <v>-6.93572680935767E-3</v>
      </c>
      <c r="M448" s="21">
        <f t="shared" si="82"/>
        <v>7.922875361848325E-3</v>
      </c>
      <c r="N448" s="21">
        <f t="shared" si="83"/>
        <v>-1.3093130811993751E-4</v>
      </c>
      <c r="O448" s="51">
        <f t="shared" si="84"/>
        <v>4415.7496665267781</v>
      </c>
      <c r="P448" s="52">
        <f t="shared" si="85"/>
        <v>0.26332287536184834</v>
      </c>
      <c r="Q448" s="52">
        <f t="shared" si="86"/>
        <v>7.3690686918800622E-3</v>
      </c>
      <c r="R448" s="13">
        <f t="shared" si="87"/>
        <v>1.2720076064166586E-2</v>
      </c>
      <c r="S448" s="13">
        <f t="shared" si="88"/>
        <v>-0.11894136161675758</v>
      </c>
      <c r="T448" s="35">
        <f t="shared" si="89"/>
        <v>23299.560633855595</v>
      </c>
      <c r="U448" s="36">
        <f t="shared" si="93"/>
        <v>1620.5212587734859</v>
      </c>
      <c r="V448" s="36">
        <f t="shared" si="90"/>
        <v>661.82207515746632</v>
      </c>
      <c r="W448" s="36">
        <f t="shared" si="91"/>
        <v>1620.5212587734859</v>
      </c>
      <c r="X448" s="37">
        <f t="shared" si="92"/>
        <v>2282.3433339309522</v>
      </c>
    </row>
    <row r="449" spans="9:24" x14ac:dyDescent="0.25">
      <c r="I449" s="50">
        <f t="array" ref="I449:K449">TRANSPOSE(MMULT($E$20:$G$22, TRANSPOSE(Random!L448:N448)))</f>
        <v>6.3049035890089894E-2</v>
      </c>
      <c r="J449" s="50">
        <v>0.55317884038689913</v>
      </c>
      <c r="K449" s="50">
        <v>0.80718185473460002</v>
      </c>
      <c r="L449" s="21">
        <f t="shared" si="81"/>
        <v>1.5877923837951929E-3</v>
      </c>
      <c r="M449" s="21">
        <f t="shared" si="82"/>
        <v>6.4087171577727822E-3</v>
      </c>
      <c r="N449" s="21">
        <f t="shared" si="83"/>
        <v>1.3015540156362994E-4</v>
      </c>
      <c r="O449" s="51">
        <f t="shared" si="84"/>
        <v>4453.6502617358601</v>
      </c>
      <c r="P449" s="52">
        <f t="shared" si="85"/>
        <v>0.26180871715777282</v>
      </c>
      <c r="Q449" s="52">
        <f t="shared" si="86"/>
        <v>7.63015540156363E-3</v>
      </c>
      <c r="R449" s="13">
        <f t="shared" si="87"/>
        <v>7.7820537701407483E-2</v>
      </c>
      <c r="S449" s="13">
        <f t="shared" si="88"/>
        <v>-5.3083820877478927E-2</v>
      </c>
      <c r="T449" s="35">
        <f t="shared" si="89"/>
        <v>23210.139111004311</v>
      </c>
      <c r="U449" s="36">
        <f t="shared" si="93"/>
        <v>-370.98510122793959</v>
      </c>
      <c r="V449" s="36">
        <f t="shared" si="90"/>
        <v>572.40055230618236</v>
      </c>
      <c r="W449" s="36">
        <f t="shared" si="91"/>
        <v>-370.98510122793959</v>
      </c>
      <c r="X449" s="37">
        <f t="shared" si="92"/>
        <v>201.41545107824277</v>
      </c>
    </row>
    <row r="450" spans="9:24" x14ac:dyDescent="0.25">
      <c r="I450" s="50">
        <f t="array" ref="I450:K450">TRANSPOSE(MMULT($E$20:$G$22, TRANSPOSE(Random!L449:N449)))</f>
        <v>-0.9468418518068592</v>
      </c>
      <c r="J450" s="50">
        <v>1.3443145016964815</v>
      </c>
      <c r="K450" s="50">
        <v>-0.18798366973312253</v>
      </c>
      <c r="L450" s="21">
        <f t="shared" si="81"/>
        <v>-8.2691375860513561E-3</v>
      </c>
      <c r="M450" s="21">
        <f t="shared" si="82"/>
        <v>1.782531500540905E-2</v>
      </c>
      <c r="N450" s="21">
        <f t="shared" si="83"/>
        <v>-1.4108936955921916E-5</v>
      </c>
      <c r="O450" s="51">
        <f t="shared" si="84"/>
        <v>4409.8205355012406</v>
      </c>
      <c r="P450" s="52">
        <f t="shared" si="85"/>
        <v>0.27322531500540909</v>
      </c>
      <c r="Q450" s="52">
        <f t="shared" si="86"/>
        <v>7.4858910630440775E-3</v>
      </c>
      <c r="R450" s="13">
        <f t="shared" si="87"/>
        <v>7.4990511205745552E-3</v>
      </c>
      <c r="S450" s="13">
        <f t="shared" si="88"/>
        <v>-0.12911360638212999</v>
      </c>
      <c r="T450" s="35">
        <f t="shared" si="89"/>
        <v>24169.973615992807</v>
      </c>
      <c r="U450" s="36">
        <f t="shared" si="93"/>
        <v>1932.0705123274529</v>
      </c>
      <c r="V450" s="36">
        <f t="shared" si="90"/>
        <v>1532.235057294678</v>
      </c>
      <c r="W450" s="36">
        <f t="shared" si="91"/>
        <v>1932.0705123274529</v>
      </c>
      <c r="X450" s="37">
        <f t="shared" si="92"/>
        <v>3464.3055696221309</v>
      </c>
    </row>
    <row r="451" spans="9:24" x14ac:dyDescent="0.25">
      <c r="I451" s="50">
        <f t="array" ref="I451:K451">TRANSPOSE(MMULT($E$20:$G$22, TRANSPOSE(Random!L450:N450)))</f>
        <v>-0.12193207791894285</v>
      </c>
      <c r="J451" s="50">
        <v>-0.35020152780484731</v>
      </c>
      <c r="K451" s="50">
        <v>-0.22001539001706624</v>
      </c>
      <c r="L451" s="21">
        <f t="shared" ref="L451:L514" si="94">E$8 + E$9 * _xlfn.T.INV(_xlfn.NORM.DIST(I451, 0, 1, 1),  E$10)</f>
        <v>-1.5121664663604226E-4</v>
      </c>
      <c r="M451" s="21">
        <f t="shared" ref="M451:M514" si="95">F$8 + F$9 * _xlfn.T.INV(_xlfn.NORM.DIST(J451, 0, 1, 1),  F$10)</f>
        <v>-4.4521782015313968E-3</v>
      </c>
      <c r="N451" s="21">
        <f t="shared" ref="N451:N514" si="96">G$8 + G$9 * _xlfn.T.INV(_xlfn.NORM.DIST(K451, 0, 1, 1),  G$10)</f>
        <v>-1.8619758225360277E-5</v>
      </c>
      <c r="O451" s="51">
        <f t="shared" ref="O451:O514" si="97">$B$3 * (1 + L451)</f>
        <v>4445.9176015712346</v>
      </c>
      <c r="P451" s="52">
        <f t="shared" ref="P451:P514" si="98">$B$6+M451</f>
        <v>0.25094782179846864</v>
      </c>
      <c r="Q451" s="52">
        <f t="shared" ref="Q451:Q514" si="99">$B$5+N451</f>
        <v>7.4813802417746395E-3</v>
      </c>
      <c r="R451" s="13">
        <f t="shared" ref="R451:R514" si="100">(LN(O451/$B$4) + ((Q451 - $B$8) + 0.5*P451^2)*$B$7) / (P451 * SQRT($B$7))</f>
        <v>6.1494601405936315E-2</v>
      </c>
      <c r="S451" s="13">
        <f t="shared" ref="S451:S514" si="101">R451 - P451*SQRT($B$7)</f>
        <v>-6.3979309493297998E-2</v>
      </c>
      <c r="T451" s="35">
        <f t="shared" ref="T451:T514" si="102">($B$3*EXP(-$B$8*$B$7)*_xlfn.NORM.DIST(R451, 0, 1, 1) - $B$4*EXP(-Q451*$B$7)*_xlfn.NORM.DIST(S451, 0, 1, 1)) * $B$2</f>
        <v>22242.636253267119</v>
      </c>
      <c r="U451" s="36">
        <f t="shared" si="93"/>
        <v>35.331522894412046</v>
      </c>
      <c r="V451" s="36">
        <f t="shared" ref="V451:V514" si="103">T451-$B$13</f>
        <v>-395.10230543100988</v>
      </c>
      <c r="W451" s="36">
        <f t="shared" ref="W451:W514" si="104">U451-$B$19</f>
        <v>35.331522894412046</v>
      </c>
      <c r="X451" s="37">
        <f t="shared" ref="X451:X514" si="105">V451+W451</f>
        <v>-359.77078253659784</v>
      </c>
    </row>
    <row r="452" spans="9:24" x14ac:dyDescent="0.25">
      <c r="I452" s="50">
        <f t="array" ref="I452:K452">TRANSPOSE(MMULT($E$20:$G$22, TRANSPOSE(Random!L451:N451)))</f>
        <v>0.58492783860513764</v>
      </c>
      <c r="J452" s="50">
        <v>-2.38903995309082</v>
      </c>
      <c r="K452" s="50">
        <v>-1.7226430783625553</v>
      </c>
      <c r="L452" s="21">
        <f t="shared" si="94"/>
        <v>6.5763472786772364E-3</v>
      </c>
      <c r="M452" s="21">
        <f t="shared" si="95"/>
        <v>-4.4131302526328013E-2</v>
      </c>
      <c r="N452" s="21">
        <f t="shared" si="96"/>
        <v>-2.8677767735094367E-4</v>
      </c>
      <c r="O452" s="51">
        <f t="shared" si="97"/>
        <v>4475.8323200458935</v>
      </c>
      <c r="P452" s="52">
        <f t="shared" si="98"/>
        <v>0.211268697473672</v>
      </c>
      <c r="Q452" s="52">
        <f t="shared" si="99"/>
        <v>7.2132223226490559E-3</v>
      </c>
      <c r="R452" s="13">
        <f t="shared" si="100"/>
        <v>0.11419042185199162</v>
      </c>
      <c r="S452" s="13">
        <f t="shared" si="101"/>
        <v>8.5560731151556185E-3</v>
      </c>
      <c r="T452" s="35">
        <f t="shared" si="102"/>
        <v>18678.855914013093</v>
      </c>
      <c r="U452" s="36">
        <f t="shared" ref="U452:U515" si="106">$B$17*O452+$B$18</f>
        <v>-1536.5528174776409</v>
      </c>
      <c r="V452" s="36">
        <f t="shared" si="103"/>
        <v>-3958.8826446850362</v>
      </c>
      <c r="W452" s="36">
        <f t="shared" si="104"/>
        <v>-1536.5528174776409</v>
      </c>
      <c r="X452" s="37">
        <f t="shared" si="105"/>
        <v>-5495.4354621626771</v>
      </c>
    </row>
    <row r="453" spans="9:24" x14ac:dyDescent="0.25">
      <c r="I453" s="50">
        <f t="array" ref="I453:K453">TRANSPOSE(MMULT($E$20:$G$22, TRANSPOSE(Random!L452:N452)))</f>
        <v>-0.34313398311204141</v>
      </c>
      <c r="J453" s="50">
        <v>-0.60651553270417669</v>
      </c>
      <c r="K453" s="50">
        <v>-1.5274736696550717</v>
      </c>
      <c r="L453" s="21">
        <f t="shared" si="94"/>
        <v>-2.2459455181128244E-3</v>
      </c>
      <c r="M453" s="21">
        <f t="shared" si="95"/>
        <v>-7.6345726331105146E-3</v>
      </c>
      <c r="N453" s="21">
        <f t="shared" si="96"/>
        <v>-2.4033141909612563E-4</v>
      </c>
      <c r="O453" s="51">
        <f t="shared" si="97"/>
        <v>4436.6032011186144</v>
      </c>
      <c r="P453" s="52">
        <f t="shared" si="98"/>
        <v>0.2477654273668895</v>
      </c>
      <c r="Q453" s="52">
        <f t="shared" si="99"/>
        <v>7.259668580903874E-3</v>
      </c>
      <c r="R453" s="13">
        <f t="shared" si="100"/>
        <v>4.3306357473047258E-2</v>
      </c>
      <c r="S453" s="13">
        <f t="shared" si="101"/>
        <v>-8.0576356210397493E-2</v>
      </c>
      <c r="T453" s="35">
        <f t="shared" si="102"/>
        <v>21945.60702661438</v>
      </c>
      <c r="U453" s="36">
        <f t="shared" si="106"/>
        <v>524.76150779734598</v>
      </c>
      <c r="V453" s="36">
        <f t="shared" si="103"/>
        <v>-692.13153208374933</v>
      </c>
      <c r="W453" s="36">
        <f t="shared" si="104"/>
        <v>524.76150779734598</v>
      </c>
      <c r="X453" s="37">
        <f t="shared" si="105"/>
        <v>-167.37002428640335</v>
      </c>
    </row>
    <row r="454" spans="9:24" x14ac:dyDescent="0.25">
      <c r="I454" s="50">
        <f t="array" ref="I454:K454">TRANSPOSE(MMULT($E$20:$G$22, TRANSPOSE(Random!L453:N453)))</f>
        <v>0.33415718070755018</v>
      </c>
      <c r="J454" s="50">
        <v>3.3730786220723674E-2</v>
      </c>
      <c r="K454" s="50">
        <v>-0.9900608929828334</v>
      </c>
      <c r="L454" s="21">
        <f t="shared" si="94"/>
        <v>4.1508085859980268E-3</v>
      </c>
      <c r="M454" s="21">
        <f t="shared" si="95"/>
        <v>1.241839994855612E-4</v>
      </c>
      <c r="N454" s="21">
        <f t="shared" si="96"/>
        <v>-1.359189373606707E-4</v>
      </c>
      <c r="O454" s="51">
        <f t="shared" si="97"/>
        <v>4465.0469439504132</v>
      </c>
      <c r="P454" s="52">
        <f t="shared" si="98"/>
        <v>0.25552418399948557</v>
      </c>
      <c r="Q454" s="52">
        <f t="shared" si="99"/>
        <v>7.3640810626393292E-3</v>
      </c>
      <c r="R454" s="13">
        <f t="shared" si="100"/>
        <v>9.6036421243166567E-2</v>
      </c>
      <c r="S454" s="13">
        <f t="shared" si="101"/>
        <v>-3.1725670756576216E-2</v>
      </c>
      <c r="T454" s="35">
        <f t="shared" si="102"/>
        <v>22629.677105519251</v>
      </c>
      <c r="U454" s="36">
        <f t="shared" si="106"/>
        <v>-969.82965730916476</v>
      </c>
      <c r="V454" s="36">
        <f t="shared" si="103"/>
        <v>-8.061453178877855</v>
      </c>
      <c r="W454" s="36">
        <f t="shared" si="104"/>
        <v>-969.82965730916476</v>
      </c>
      <c r="X454" s="37">
        <f t="shared" si="105"/>
        <v>-977.89111048804261</v>
      </c>
    </row>
    <row r="455" spans="9:24" x14ac:dyDescent="0.25">
      <c r="I455" s="50">
        <f t="array" ref="I455:K455">TRANSPOSE(MMULT($E$20:$G$22, TRANSPOSE(Random!L454:N454)))</f>
        <v>0.56952562245024929</v>
      </c>
      <c r="J455" s="50">
        <v>0.31759450399133343</v>
      </c>
      <c r="K455" s="50">
        <v>-0.35077363737263212</v>
      </c>
      <c r="L455" s="21">
        <f t="shared" si="94"/>
        <v>6.4250394086581694E-3</v>
      </c>
      <c r="M455" s="21">
        <f t="shared" si="95"/>
        <v>3.5079011979524152E-3</v>
      </c>
      <c r="N455" s="21">
        <f t="shared" si="96"/>
        <v>-3.7191426615992475E-5</v>
      </c>
      <c r="O455" s="51">
        <f t="shared" si="97"/>
        <v>4475.1595159841454</v>
      </c>
      <c r="P455" s="52">
        <f t="shared" si="98"/>
        <v>0.25890790119795243</v>
      </c>
      <c r="Q455" s="52">
        <f t="shared" si="99"/>
        <v>7.4628085733840074E-3</v>
      </c>
      <c r="R455" s="13">
        <f t="shared" si="100"/>
        <v>0.1141282407210783</v>
      </c>
      <c r="S455" s="13">
        <f t="shared" si="101"/>
        <v>-1.5325709877897914E-2</v>
      </c>
      <c r="T455" s="35">
        <f t="shared" si="102"/>
        <v>22918.24706595594</v>
      </c>
      <c r="U455" s="36">
        <f t="shared" si="106"/>
        <v>-1501.199980388541</v>
      </c>
      <c r="V455" s="36">
        <f t="shared" si="103"/>
        <v>280.50850725781129</v>
      </c>
      <c r="W455" s="36">
        <f t="shared" si="104"/>
        <v>-1501.199980388541</v>
      </c>
      <c r="X455" s="37">
        <f t="shared" si="105"/>
        <v>-1220.6914731307297</v>
      </c>
    </row>
    <row r="456" spans="9:24" x14ac:dyDescent="0.25">
      <c r="I456" s="50">
        <f t="array" ref="I456:K456">TRANSPOSE(MMULT($E$20:$G$22, TRANSPOSE(Random!L455:N455)))</f>
        <v>-0.20380400013701833</v>
      </c>
      <c r="J456" s="50">
        <v>0.60704358792506619</v>
      </c>
      <c r="K456" s="50">
        <v>0.87440517165213272</v>
      </c>
      <c r="L456" s="21">
        <f t="shared" si="94"/>
        <v>-9.2330500202858837E-4</v>
      </c>
      <c r="M456" s="21">
        <f t="shared" si="95"/>
        <v>7.09171164139368E-3</v>
      </c>
      <c r="N456" s="21">
        <f t="shared" si="96"/>
        <v>1.4101096862077978E-4</v>
      </c>
      <c r="O456" s="51">
        <f t="shared" si="97"/>
        <v>4442.4844412110297</v>
      </c>
      <c r="P456" s="52">
        <f t="shared" si="98"/>
        <v>0.26249171164139368</v>
      </c>
      <c r="Q456" s="52">
        <f t="shared" si="99"/>
        <v>7.6410109686207792E-3</v>
      </c>
      <c r="R456" s="13">
        <f t="shared" si="100"/>
        <v>5.885335211739999E-2</v>
      </c>
      <c r="S456" s="13">
        <f t="shared" si="101"/>
        <v>-7.2392503703296848E-2</v>
      </c>
      <c r="T456" s="35">
        <f t="shared" si="102"/>
        <v>23272.285754769655</v>
      </c>
      <c r="U456" s="36">
        <f t="shared" si="106"/>
        <v>215.72870807145955</v>
      </c>
      <c r="V456" s="36">
        <f t="shared" si="103"/>
        <v>634.54719607152583</v>
      </c>
      <c r="W456" s="36">
        <f t="shared" si="104"/>
        <v>215.72870807145955</v>
      </c>
      <c r="X456" s="37">
        <f t="shared" si="105"/>
        <v>850.27590414298538</v>
      </c>
    </row>
    <row r="457" spans="9:24" x14ac:dyDescent="0.25">
      <c r="I457" s="50">
        <f t="array" ref="I457:K457">TRANSPOSE(MMULT($E$20:$G$22, TRANSPOSE(Random!L456:N456)))</f>
        <v>-0.16469395552347499</v>
      </c>
      <c r="J457" s="50">
        <v>-0.32713749758668942</v>
      </c>
      <c r="K457" s="50">
        <v>-1.5808985524831101</v>
      </c>
      <c r="L457" s="21">
        <f t="shared" si="94"/>
        <v>-5.5413517089472316E-4</v>
      </c>
      <c r="M457" s="21">
        <f t="shared" si="95"/>
        <v>-4.1728273507388074E-3</v>
      </c>
      <c r="N457" s="21">
        <f t="shared" si="96"/>
        <v>-2.5248182193437764E-4</v>
      </c>
      <c r="O457" s="51">
        <f t="shared" si="97"/>
        <v>4444.1259880904508</v>
      </c>
      <c r="P457" s="52">
        <f t="shared" si="98"/>
        <v>0.2512271726492612</v>
      </c>
      <c r="Q457" s="52">
        <f t="shared" si="99"/>
        <v>7.2475181780656218E-3</v>
      </c>
      <c r="R457" s="13">
        <f t="shared" si="100"/>
        <v>5.7891646369047416E-2</v>
      </c>
      <c r="S457" s="13">
        <f t="shared" si="101"/>
        <v>-6.7721939955583177E-2</v>
      </c>
      <c r="T457" s="35">
        <f t="shared" si="102"/>
        <v>22254.819370838959</v>
      </c>
      <c r="U457" s="36">
        <f t="shared" si="106"/>
        <v>129.47277903990471</v>
      </c>
      <c r="V457" s="36">
        <f t="shared" si="103"/>
        <v>-382.91918785917005</v>
      </c>
      <c r="W457" s="36">
        <f t="shared" si="104"/>
        <v>129.47277903990471</v>
      </c>
      <c r="X457" s="37">
        <f t="shared" si="105"/>
        <v>-253.44640881926534</v>
      </c>
    </row>
    <row r="458" spans="9:24" x14ac:dyDescent="0.25">
      <c r="I458" s="50">
        <f t="array" ref="I458:K458">TRANSPOSE(MMULT($E$20:$G$22, TRANSPOSE(Random!L457:N457)))</f>
        <v>1.2603903319141025</v>
      </c>
      <c r="J458" s="50">
        <v>-1.528046213291167</v>
      </c>
      <c r="K458" s="50">
        <v>0.34714241805444929</v>
      </c>
      <c r="L458" s="21">
        <f t="shared" si="94"/>
        <v>1.3727739784336501E-2</v>
      </c>
      <c r="M458" s="21">
        <f t="shared" si="95"/>
        <v>-2.1679490527347425E-2</v>
      </c>
      <c r="N458" s="21">
        <f t="shared" si="96"/>
        <v>6.1071519891583314E-5</v>
      </c>
      <c r="O458" s="51">
        <f t="shared" si="97"/>
        <v>4507.6316304476331</v>
      </c>
      <c r="P458" s="52">
        <f t="shared" si="98"/>
        <v>0.2337205094726526</v>
      </c>
      <c r="Q458" s="52">
        <f t="shared" si="99"/>
        <v>7.5610715198915828E-3</v>
      </c>
      <c r="R458" s="13">
        <f t="shared" si="100"/>
        <v>0.17523319123262843</v>
      </c>
      <c r="S458" s="13">
        <f t="shared" si="101"/>
        <v>5.8372936496302125E-2</v>
      </c>
      <c r="T458" s="35">
        <f t="shared" si="102"/>
        <v>20581.296388339935</v>
      </c>
      <c r="U458" s="36">
        <f t="shared" si="106"/>
        <v>-3207.4640145014855</v>
      </c>
      <c r="V458" s="36">
        <f t="shared" si="103"/>
        <v>-2056.4421703581938</v>
      </c>
      <c r="W458" s="36">
        <f t="shared" si="104"/>
        <v>-3207.4640145014855</v>
      </c>
      <c r="X458" s="37">
        <f t="shared" si="105"/>
        <v>-5263.9061848596793</v>
      </c>
    </row>
    <row r="459" spans="9:24" x14ac:dyDescent="0.25">
      <c r="I459" s="50">
        <f t="array" ref="I459:K459">TRANSPOSE(MMULT($E$20:$G$22, TRANSPOSE(Random!L458:N458)))</f>
        <v>-1.386261795913589</v>
      </c>
      <c r="J459" s="50">
        <v>1.0681986296016448</v>
      </c>
      <c r="K459" s="50">
        <v>-1.9479496149588633</v>
      </c>
      <c r="L459" s="21">
        <f t="shared" si="94"/>
        <v>-1.3228698220977823E-2</v>
      </c>
      <c r="M459" s="21">
        <f t="shared" si="95"/>
        <v>1.3421866558852948E-2</v>
      </c>
      <c r="N459" s="21">
        <f t="shared" si="96"/>
        <v>-3.4857487892437733E-4</v>
      </c>
      <c r="O459" s="51">
        <f t="shared" si="97"/>
        <v>4387.767402777582</v>
      </c>
      <c r="P459" s="52">
        <f t="shared" si="98"/>
        <v>0.26882186655885298</v>
      </c>
      <c r="Q459" s="52">
        <f t="shared" si="99"/>
        <v>7.1514251210756221E-3</v>
      </c>
      <c r="R459" s="13">
        <f t="shared" si="100"/>
        <v>-3.2519460844080035E-2</v>
      </c>
      <c r="S459" s="13">
        <f t="shared" si="101"/>
        <v>-0.16693039412350652</v>
      </c>
      <c r="T459" s="35">
        <f t="shared" si="102"/>
        <v>23690.85016801014</v>
      </c>
      <c r="U459" s="36">
        <f t="shared" si="106"/>
        <v>3090.8637670201133</v>
      </c>
      <c r="V459" s="36">
        <f t="shared" si="103"/>
        <v>1053.1116093120108</v>
      </c>
      <c r="W459" s="36">
        <f t="shared" si="104"/>
        <v>3090.8637670201133</v>
      </c>
      <c r="X459" s="37">
        <f t="shared" si="105"/>
        <v>4143.9753763321241</v>
      </c>
    </row>
    <row r="460" spans="9:24" x14ac:dyDescent="0.25">
      <c r="I460" s="50">
        <f t="array" ref="I460:K460">TRANSPOSE(MMULT($E$20:$G$22, TRANSPOSE(Random!L459:N459)))</f>
        <v>-1.6146336514220285</v>
      </c>
      <c r="J460" s="50">
        <v>1.7589769134581485</v>
      </c>
      <c r="K460" s="50">
        <v>-1.2478930948546083</v>
      </c>
      <c r="L460" s="21">
        <f t="shared" si="94"/>
        <v>-1.611891021601072E-2</v>
      </c>
      <c r="M460" s="21">
        <f t="shared" si="95"/>
        <v>2.5843299986877788E-2</v>
      </c>
      <c r="N460" s="21">
        <f t="shared" si="96"/>
        <v>-1.8249724603649421E-4</v>
      </c>
      <c r="O460" s="51">
        <f t="shared" si="97"/>
        <v>4374.9158150225885</v>
      </c>
      <c r="P460" s="52">
        <f t="shared" si="98"/>
        <v>0.2812432999868778</v>
      </c>
      <c r="Q460" s="52">
        <f t="shared" si="99"/>
        <v>7.3175027539635054E-3</v>
      </c>
      <c r="R460" s="13">
        <f t="shared" si="100"/>
        <v>-4.5573587252754427E-2</v>
      </c>
      <c r="S460" s="13">
        <f t="shared" si="101"/>
        <v>-0.18619523724619333</v>
      </c>
      <c r="T460" s="35">
        <f t="shared" si="102"/>
        <v>24749.625833151345</v>
      </c>
      <c r="U460" s="36">
        <f t="shared" si="106"/>
        <v>3766.157086531166</v>
      </c>
      <c r="V460" s="36">
        <f t="shared" si="103"/>
        <v>2111.8872744532164</v>
      </c>
      <c r="W460" s="36">
        <f t="shared" si="104"/>
        <v>3766.157086531166</v>
      </c>
      <c r="X460" s="37">
        <f t="shared" si="105"/>
        <v>5878.0443609843824</v>
      </c>
    </row>
    <row r="461" spans="9:24" x14ac:dyDescent="0.25">
      <c r="I461" s="50">
        <f t="array" ref="I461:K461">TRANSPOSE(MMULT($E$20:$G$22, TRANSPOSE(Random!L460:N460)))</f>
        <v>-5.741422208744288E-2</v>
      </c>
      <c r="J461" s="50">
        <v>-8.3951315840956262E-3</v>
      </c>
      <c r="K461" s="50">
        <v>-0.86395314584771832</v>
      </c>
      <c r="L461" s="21">
        <f t="shared" si="94"/>
        <v>4.5569528086238553E-4</v>
      </c>
      <c r="M461" s="21">
        <f t="shared" si="95"/>
        <v>-3.7409433795941024E-4</v>
      </c>
      <c r="N461" s="21">
        <f t="shared" si="96"/>
        <v>-1.1490648249510249E-4</v>
      </c>
      <c r="O461" s="51">
        <f t="shared" si="97"/>
        <v>4448.6162900789295</v>
      </c>
      <c r="P461" s="52">
        <f t="shared" si="98"/>
        <v>0.25502590566204059</v>
      </c>
      <c r="Q461" s="52">
        <f t="shared" si="99"/>
        <v>7.3850935175048971E-3</v>
      </c>
      <c r="R461" s="13">
        <f t="shared" si="100"/>
        <v>6.7104096035313726E-2</v>
      </c>
      <c r="S461" s="13">
        <f t="shared" si="101"/>
        <v>-6.0408856795706567E-2</v>
      </c>
      <c r="T461" s="35">
        <f t="shared" si="102"/>
        <v>22598.419417641526</v>
      </c>
      <c r="U461" s="36">
        <f t="shared" si="106"/>
        <v>-106.47245926177129</v>
      </c>
      <c r="V461" s="36">
        <f t="shared" si="103"/>
        <v>-39.319141056603257</v>
      </c>
      <c r="W461" s="36">
        <f t="shared" si="104"/>
        <v>-106.47245926177129</v>
      </c>
      <c r="X461" s="37">
        <f t="shared" si="105"/>
        <v>-145.79160031837455</v>
      </c>
    </row>
    <row r="462" spans="9:24" x14ac:dyDescent="0.25">
      <c r="I462" s="50">
        <f t="array" ref="I462:K462">TRANSPOSE(MMULT($E$20:$G$22, TRANSPOSE(Random!L461:N461)))</f>
        <v>-0.1383871534957701</v>
      </c>
      <c r="J462" s="50">
        <v>-1.1718727821241479</v>
      </c>
      <c r="K462" s="50">
        <v>-0.5668357671895401</v>
      </c>
      <c r="L462" s="21">
        <f t="shared" si="94"/>
        <v>-3.061852835793868E-4</v>
      </c>
      <c r="M462" s="21">
        <f t="shared" si="95"/>
        <v>-1.5556751863226973E-2</v>
      </c>
      <c r="N462" s="21">
        <f t="shared" si="96"/>
        <v>-6.8726118302802429E-5</v>
      </c>
      <c r="O462" s="51">
        <f t="shared" si="97"/>
        <v>4445.2285195798886</v>
      </c>
      <c r="P462" s="52">
        <f t="shared" si="98"/>
        <v>0.23984324813677305</v>
      </c>
      <c r="Q462" s="52">
        <f t="shared" si="99"/>
        <v>7.4312738816971974E-3</v>
      </c>
      <c r="R462" s="13">
        <f t="shared" si="100"/>
        <v>5.7263936471075617E-2</v>
      </c>
      <c r="S462" s="13">
        <f t="shared" si="101"/>
        <v>-6.2657687597310913E-2</v>
      </c>
      <c r="T462" s="35">
        <f t="shared" si="102"/>
        <v>21256.84289155015</v>
      </c>
      <c r="U462" s="36">
        <f t="shared" si="106"/>
        <v>71.539692205667961</v>
      </c>
      <c r="V462" s="36">
        <f t="shared" si="103"/>
        <v>-1380.8956671479791</v>
      </c>
      <c r="W462" s="36">
        <f t="shared" si="104"/>
        <v>71.539692205667961</v>
      </c>
      <c r="X462" s="37">
        <f t="shared" si="105"/>
        <v>-1309.3559749423111</v>
      </c>
    </row>
    <row r="463" spans="9:24" x14ac:dyDescent="0.25">
      <c r="I463" s="50">
        <f t="array" ref="I463:K463">TRANSPOSE(MMULT($E$20:$G$22, TRANSPOSE(Random!L462:N462)))</f>
        <v>-1.1850962082345784</v>
      </c>
      <c r="J463" s="50">
        <v>0.94106680393755626</v>
      </c>
      <c r="K463" s="50">
        <v>0.7427520982840744</v>
      </c>
      <c r="L463" s="21">
        <f t="shared" si="94"/>
        <v>-1.0874634211620281E-2</v>
      </c>
      <c r="M463" s="21">
        <f t="shared" si="95"/>
        <v>1.1571746865430145E-2</v>
      </c>
      <c r="N463" s="21">
        <f t="shared" si="96"/>
        <v>1.1997480576166711E-4</v>
      </c>
      <c r="O463" s="51">
        <f t="shared" si="97"/>
        <v>4398.234960260952</v>
      </c>
      <c r="P463" s="52">
        <f t="shared" si="98"/>
        <v>0.26697174686543018</v>
      </c>
      <c r="Q463" s="52">
        <f t="shared" si="99"/>
        <v>7.6199748057616664E-3</v>
      </c>
      <c r="R463" s="13">
        <f t="shared" si="100"/>
        <v>-1.4945119562043953E-2</v>
      </c>
      <c r="S463" s="13">
        <f t="shared" si="101"/>
        <v>-0.14843099299475904</v>
      </c>
      <c r="T463" s="35">
        <f t="shared" si="102"/>
        <v>23589.110094328273</v>
      </c>
      <c r="U463" s="36">
        <f t="shared" si="106"/>
        <v>2540.8405500544759</v>
      </c>
      <c r="V463" s="36">
        <f t="shared" si="103"/>
        <v>951.37153563014363</v>
      </c>
      <c r="W463" s="36">
        <f t="shared" si="104"/>
        <v>2540.8405500544759</v>
      </c>
      <c r="X463" s="37">
        <f t="shared" si="105"/>
        <v>3492.2120856846195</v>
      </c>
    </row>
    <row r="464" spans="9:24" x14ac:dyDescent="0.25">
      <c r="I464" s="50">
        <f t="array" ref="I464:K464">TRANSPOSE(MMULT($E$20:$G$22, TRANSPOSE(Random!L463:N463)))</f>
        <v>0.34920859072709481</v>
      </c>
      <c r="J464" s="50">
        <v>-0.97605854229076461</v>
      </c>
      <c r="K464" s="50">
        <v>1.4643900491062096</v>
      </c>
      <c r="L464" s="21">
        <f t="shared" si="94"/>
        <v>4.2944617283261306E-3</v>
      </c>
      <c r="M464" s="21">
        <f t="shared" si="95"/>
        <v>-1.2621135908437576E-2</v>
      </c>
      <c r="N464" s="21">
        <f t="shared" si="96"/>
        <v>2.5087778507031501E-4</v>
      </c>
      <c r="O464" s="51">
        <f t="shared" si="97"/>
        <v>4465.6857105765575</v>
      </c>
      <c r="P464" s="52">
        <f t="shared" si="98"/>
        <v>0.24277886409156244</v>
      </c>
      <c r="Q464" s="52">
        <f t="shared" si="99"/>
        <v>7.7508777850703149E-3</v>
      </c>
      <c r="R464" s="13">
        <f t="shared" si="100"/>
        <v>9.6513207104626048E-2</v>
      </c>
      <c r="S464" s="13">
        <f t="shared" si="101"/>
        <v>-2.487622494115517E-2</v>
      </c>
      <c r="T464" s="35">
        <f t="shared" si="102"/>
        <v>21520.33871189128</v>
      </c>
      <c r="U464" s="36">
        <f t="shared" si="106"/>
        <v>-1003.3939797559578</v>
      </c>
      <c r="V464" s="36">
        <f t="shared" si="103"/>
        <v>-1117.3998468068494</v>
      </c>
      <c r="W464" s="36">
        <f t="shared" si="104"/>
        <v>-1003.3939797559578</v>
      </c>
      <c r="X464" s="37">
        <f t="shared" si="105"/>
        <v>-2120.7938265628072</v>
      </c>
    </row>
    <row r="465" spans="9:24" x14ac:dyDescent="0.25">
      <c r="I465" s="50">
        <f t="array" ref="I465:K465">TRANSPOSE(MMULT($E$20:$G$22, TRANSPOSE(Random!L464:N464)))</f>
        <v>1.1118180485403648</v>
      </c>
      <c r="J465" s="50">
        <v>-0.54784866193588222</v>
      </c>
      <c r="K465" s="50">
        <v>-0.56024189142190139</v>
      </c>
      <c r="L465" s="21">
        <f t="shared" si="94"/>
        <v>1.2044869507158634E-2</v>
      </c>
      <c r="M465" s="21">
        <f t="shared" si="95"/>
        <v>-6.8911993270474158E-3</v>
      </c>
      <c r="N465" s="21">
        <f t="shared" si="96"/>
        <v>-6.7743099920703078E-5</v>
      </c>
      <c r="O465" s="51">
        <f t="shared" si="97"/>
        <v>4500.1485963018367</v>
      </c>
      <c r="P465" s="52">
        <f t="shared" si="98"/>
        <v>0.24850880067295261</v>
      </c>
      <c r="Q465" s="52">
        <f t="shared" si="99"/>
        <v>7.4322569000792966E-3</v>
      </c>
      <c r="R465" s="13">
        <f t="shared" si="100"/>
        <v>0.15834891571881821</v>
      </c>
      <c r="S465" s="13">
        <f t="shared" si="101"/>
        <v>3.40945153823419E-2</v>
      </c>
      <c r="T465" s="35">
        <f t="shared" si="102"/>
        <v>21922.24904429663</v>
      </c>
      <c r="U465" s="36">
        <f t="shared" si="106"/>
        <v>-2814.2641185301763</v>
      </c>
      <c r="V465" s="36">
        <f t="shared" si="103"/>
        <v>-715.48951440149904</v>
      </c>
      <c r="W465" s="36">
        <f t="shared" si="104"/>
        <v>-2814.2641185301763</v>
      </c>
      <c r="X465" s="37">
        <f t="shared" si="105"/>
        <v>-3529.7536329316754</v>
      </c>
    </row>
    <row r="466" spans="9:24" x14ac:dyDescent="0.25">
      <c r="I466" s="50">
        <f t="array" ref="I466:K466">TRANSPOSE(MMULT($E$20:$G$22, TRANSPOSE(Random!L465:N465)))</f>
        <v>-1.1874316980035473</v>
      </c>
      <c r="J466" s="50">
        <v>0.53969610208483765</v>
      </c>
      <c r="K466" s="50">
        <v>-1.976227875452834</v>
      </c>
      <c r="L466" s="21">
        <f t="shared" si="94"/>
        <v>-1.0901080968626187E-2</v>
      </c>
      <c r="M466" s="21">
        <f t="shared" si="95"/>
        <v>6.2390977569453526E-3</v>
      </c>
      <c r="N466" s="21">
        <f t="shared" si="96"/>
        <v>-3.570673317472502E-4</v>
      </c>
      <c r="O466" s="51">
        <f t="shared" si="97"/>
        <v>4398.1173623757168</v>
      </c>
      <c r="P466" s="52">
        <f t="shared" si="98"/>
        <v>0.26163909775694538</v>
      </c>
      <c r="Q466" s="52">
        <f t="shared" si="99"/>
        <v>7.1429326682527494E-3</v>
      </c>
      <c r="R466" s="13">
        <f t="shared" si="100"/>
        <v>-1.9059252136987177E-2</v>
      </c>
      <c r="S466" s="13">
        <f t="shared" si="101"/>
        <v>-0.14987880101545986</v>
      </c>
      <c r="T466" s="35">
        <f t="shared" si="102"/>
        <v>23090.022524092798</v>
      </c>
      <c r="U466" s="36">
        <f t="shared" si="106"/>
        <v>2547.0197917016339</v>
      </c>
      <c r="V466" s="36">
        <f t="shared" si="103"/>
        <v>452.28396539466848</v>
      </c>
      <c r="W466" s="36">
        <f t="shared" si="104"/>
        <v>2547.0197917016339</v>
      </c>
      <c r="X466" s="37">
        <f t="shared" si="105"/>
        <v>2999.3037570963024</v>
      </c>
    </row>
    <row r="467" spans="9:24" x14ac:dyDescent="0.25">
      <c r="I467" s="50">
        <f t="array" ref="I467:K467">TRANSPOSE(MMULT($E$20:$G$22, TRANSPOSE(Random!L466:N466)))</f>
        <v>-1.1190008112023293</v>
      </c>
      <c r="J467" s="50">
        <v>-0.41641175338612946</v>
      </c>
      <c r="K467" s="50">
        <v>-0.35485589617397051</v>
      </c>
      <c r="L467" s="21">
        <f t="shared" si="94"/>
        <v>-1.0133964438461478E-2</v>
      </c>
      <c r="M467" s="21">
        <f t="shared" si="95"/>
        <v>-5.2595323298323636E-3</v>
      </c>
      <c r="N467" s="21">
        <f t="shared" si="96"/>
        <v>-3.7776239038039043E-5</v>
      </c>
      <c r="O467" s="51">
        <f t="shared" si="97"/>
        <v>4401.5284150675816</v>
      </c>
      <c r="P467" s="52">
        <f t="shared" si="98"/>
        <v>0.25014046767016768</v>
      </c>
      <c r="Q467" s="52">
        <f t="shared" si="99"/>
        <v>7.4622237609619606E-3</v>
      </c>
      <c r="R467" s="13">
        <f t="shared" si="100"/>
        <v>-1.8979935637377304E-2</v>
      </c>
      <c r="S467" s="13">
        <f t="shared" si="101"/>
        <v>-0.14405016947246113</v>
      </c>
      <c r="T467" s="35">
        <f t="shared" si="102"/>
        <v>22096.861217331592</v>
      </c>
      <c r="U467" s="36">
        <f t="shared" si="106"/>
        <v>2367.7842653814296</v>
      </c>
      <c r="V467" s="36">
        <f t="shared" si="103"/>
        <v>-540.87734136653671</v>
      </c>
      <c r="W467" s="36">
        <f t="shared" si="104"/>
        <v>2367.7842653814296</v>
      </c>
      <c r="X467" s="37">
        <f t="shared" si="105"/>
        <v>1826.9069240148929</v>
      </c>
    </row>
    <row r="468" spans="9:24" x14ac:dyDescent="0.25">
      <c r="I468" s="50">
        <f t="array" ref="I468:K468">TRANSPOSE(MMULT($E$20:$G$22, TRANSPOSE(Random!L467:N467)))</f>
        <v>-0.28276584797135018</v>
      </c>
      <c r="J468" s="50">
        <v>0.91945722189322243</v>
      </c>
      <c r="K468" s="50">
        <v>-0.13777776772859485</v>
      </c>
      <c r="L468" s="21">
        <f t="shared" si="94"/>
        <v>-1.6712058161467646E-3</v>
      </c>
      <c r="M468" s="21">
        <f t="shared" si="95"/>
        <v>1.1266437830343588E-2</v>
      </c>
      <c r="N468" s="21">
        <f t="shared" si="96"/>
        <v>-7.0606445005871648E-6</v>
      </c>
      <c r="O468" s="51">
        <f t="shared" si="97"/>
        <v>4439.1588329299802</v>
      </c>
      <c r="P468" s="52">
        <f t="shared" si="98"/>
        <v>0.26666643783034361</v>
      </c>
      <c r="Q468" s="52">
        <f t="shared" si="99"/>
        <v>7.4929393554994126E-3</v>
      </c>
      <c r="R468" s="13">
        <f t="shared" si="100"/>
        <v>5.4108831184920415E-2</v>
      </c>
      <c r="S468" s="13">
        <f t="shared" si="101"/>
        <v>-7.9224387730251394E-2</v>
      </c>
      <c r="T468" s="35">
        <f t="shared" si="102"/>
        <v>23632.679406477837</v>
      </c>
      <c r="U468" s="36">
        <f t="shared" si="106"/>
        <v>390.47451367284521</v>
      </c>
      <c r="V468" s="36">
        <f t="shared" si="103"/>
        <v>994.94084777970784</v>
      </c>
      <c r="W468" s="36">
        <f t="shared" si="104"/>
        <v>390.47451367284521</v>
      </c>
      <c r="X468" s="37">
        <f t="shared" si="105"/>
        <v>1385.415361452553</v>
      </c>
    </row>
    <row r="469" spans="9:24" x14ac:dyDescent="0.25">
      <c r="I469" s="50">
        <f t="array" ref="I469:K469">TRANSPOSE(MMULT($E$20:$G$22, TRANSPOSE(Random!L468:N468)))</f>
        <v>-2.0854166383286739</v>
      </c>
      <c r="J469" s="50">
        <v>2.1371198394226196</v>
      </c>
      <c r="K469" s="50">
        <v>-1.771364404972205</v>
      </c>
      <c r="L469" s="21">
        <f t="shared" si="94"/>
        <v>-2.3072686096245847E-2</v>
      </c>
      <c r="M469" s="21">
        <f t="shared" si="95"/>
        <v>3.5413350767694307E-2</v>
      </c>
      <c r="N469" s="21">
        <f t="shared" si="96"/>
        <v>-2.9932635675127613E-4</v>
      </c>
      <c r="O469" s="51">
        <f t="shared" si="97"/>
        <v>4343.9952247312949</v>
      </c>
      <c r="P469" s="52">
        <f t="shared" si="98"/>
        <v>0.29081335076769432</v>
      </c>
      <c r="Q469" s="52">
        <f t="shared" si="99"/>
        <v>7.2006736432487237E-3</v>
      </c>
      <c r="R469" s="13">
        <f t="shared" si="100"/>
        <v>-8.8347442589861894E-2</v>
      </c>
      <c r="S469" s="13">
        <f t="shared" si="101"/>
        <v>-0.23375411797370904</v>
      </c>
      <c r="T469" s="35">
        <f t="shared" si="102"/>
        <v>25426.41492399323</v>
      </c>
      <c r="U469" s="36">
        <f t="shared" si="106"/>
        <v>5390.8954812821175</v>
      </c>
      <c r="V469" s="36">
        <f t="shared" si="103"/>
        <v>2788.6763652951013</v>
      </c>
      <c r="W469" s="36">
        <f t="shared" si="104"/>
        <v>5390.8954812821175</v>
      </c>
      <c r="X469" s="37">
        <f t="shared" si="105"/>
        <v>8179.5718465772188</v>
      </c>
    </row>
    <row r="470" spans="9:24" x14ac:dyDescent="0.25">
      <c r="I470" s="50">
        <f t="array" ref="I470:K470">TRANSPOSE(MMULT($E$20:$G$22, TRANSPOSE(Random!L469:N469)))</f>
        <v>-0.11271212921764397</v>
      </c>
      <c r="J470" s="50">
        <v>0.16583099338401852</v>
      </c>
      <c r="K470" s="50">
        <v>-1.8143817748630393</v>
      </c>
      <c r="L470" s="21">
        <f t="shared" si="94"/>
        <v>-6.4423193211590908E-5</v>
      </c>
      <c r="M470" s="21">
        <f t="shared" si="95"/>
        <v>1.6903084662144457E-3</v>
      </c>
      <c r="N470" s="21">
        <f t="shared" si="96"/>
        <v>-3.1076001042455167E-4</v>
      </c>
      <c r="O470" s="51">
        <f t="shared" si="97"/>
        <v>4446.3035364732978</v>
      </c>
      <c r="P470" s="52">
        <f t="shared" si="98"/>
        <v>0.25709030846621445</v>
      </c>
      <c r="Q470" s="52">
        <f t="shared" si="99"/>
        <v>7.1892399895754477E-3</v>
      </c>
      <c r="R470" s="13">
        <f t="shared" si="100"/>
        <v>6.3167010190064002E-2</v>
      </c>
      <c r="S470" s="13">
        <f t="shared" si="101"/>
        <v>-6.5378144043043221E-2</v>
      </c>
      <c r="T470" s="35">
        <f t="shared" si="102"/>
        <v>22770.968973530398</v>
      </c>
      <c r="U470" s="36">
        <f t="shared" si="106"/>
        <v>15.05237403762294</v>
      </c>
      <c r="V470" s="36">
        <f t="shared" si="103"/>
        <v>133.23041483226916</v>
      </c>
      <c r="W470" s="36">
        <f t="shared" si="104"/>
        <v>15.05237403762294</v>
      </c>
      <c r="X470" s="37">
        <f t="shared" si="105"/>
        <v>148.2827888698921</v>
      </c>
    </row>
    <row r="471" spans="9:24" x14ac:dyDescent="0.25">
      <c r="I471" s="50">
        <f t="array" ref="I471:K471">TRANSPOSE(MMULT($E$20:$G$22, TRANSPOSE(Random!L470:N470)))</f>
        <v>0.11105488353805391</v>
      </c>
      <c r="J471" s="50">
        <v>0.26956643942077585</v>
      </c>
      <c r="K471" s="50">
        <v>-0.81661285218839419</v>
      </c>
      <c r="L471" s="21">
        <f t="shared" si="94"/>
        <v>2.0393404242809417E-3</v>
      </c>
      <c r="M471" s="21">
        <f t="shared" si="95"/>
        <v>2.9295894072250152E-3</v>
      </c>
      <c r="N471" s="21">
        <f t="shared" si="96"/>
        <v>-1.0726344030451876E-4</v>
      </c>
      <c r="O471" s="51">
        <f t="shared" si="97"/>
        <v>4455.6581107372031</v>
      </c>
      <c r="P471" s="52">
        <f t="shared" si="98"/>
        <v>0.25832958940722506</v>
      </c>
      <c r="Q471" s="52">
        <f t="shared" si="99"/>
        <v>7.3927365596954814E-3</v>
      </c>
      <c r="R471" s="13">
        <f t="shared" si="100"/>
        <v>8.0147381115081878E-2</v>
      </c>
      <c r="S471" s="13">
        <f t="shared" si="101"/>
        <v>-4.9017413588530651E-2</v>
      </c>
      <c r="T471" s="35">
        <f t="shared" si="102"/>
        <v>22888.54952064735</v>
      </c>
      <c r="U471" s="36">
        <f t="shared" si="106"/>
        <v>-476.48856453868211</v>
      </c>
      <c r="V471" s="36">
        <f t="shared" si="103"/>
        <v>250.81096194922065</v>
      </c>
      <c r="W471" s="36">
        <f t="shared" si="104"/>
        <v>-476.48856453868211</v>
      </c>
      <c r="X471" s="37">
        <f t="shared" si="105"/>
        <v>-225.67760258946146</v>
      </c>
    </row>
    <row r="472" spans="9:24" x14ac:dyDescent="0.25">
      <c r="I472" s="50">
        <f t="array" ref="I472:K472">TRANSPOSE(MMULT($E$20:$G$22, TRANSPOSE(Random!L471:N471)))</f>
        <v>-0.22886415625318041</v>
      </c>
      <c r="J472" s="50">
        <v>-2.1048546712932159E-2</v>
      </c>
      <c r="K472" s="50">
        <v>-0.22608829847988521</v>
      </c>
      <c r="L472" s="21">
        <f t="shared" si="94"/>
        <v>-1.1602588084297415E-3</v>
      </c>
      <c r="M472" s="21">
        <f t="shared" si="95"/>
        <v>-5.2376040172650966E-4</v>
      </c>
      <c r="N472" s="21">
        <f t="shared" si="96"/>
        <v>-1.9476394627225057E-5</v>
      </c>
      <c r="O472" s="51">
        <f t="shared" si="97"/>
        <v>4441.4308047850245</v>
      </c>
      <c r="P472" s="52">
        <f t="shared" si="98"/>
        <v>0.25487623959827349</v>
      </c>
      <c r="Q472" s="52">
        <f t="shared" si="99"/>
        <v>7.4805236053727747E-3</v>
      </c>
      <c r="R472" s="13">
        <f t="shared" si="100"/>
        <v>5.4571078665416037E-2</v>
      </c>
      <c r="S472" s="13">
        <f t="shared" si="101"/>
        <v>-7.2867041133720709E-2</v>
      </c>
      <c r="T472" s="35">
        <f t="shared" si="102"/>
        <v>22589.413526454064</v>
      </c>
      <c r="U472" s="36">
        <f t="shared" si="106"/>
        <v>271.09257853159215</v>
      </c>
      <c r="V472" s="36">
        <f t="shared" si="103"/>
        <v>-48.325032244065369</v>
      </c>
      <c r="W472" s="36">
        <f t="shared" si="104"/>
        <v>271.09257853159215</v>
      </c>
      <c r="X472" s="37">
        <f t="shared" si="105"/>
        <v>222.76754628752678</v>
      </c>
    </row>
    <row r="473" spans="9:24" x14ac:dyDescent="0.25">
      <c r="I473" s="50">
        <f t="array" ref="I473:K473">TRANSPOSE(MMULT($E$20:$G$22, TRANSPOSE(Random!L472:N472)))</f>
        <v>3.5507510213004689E-2</v>
      </c>
      <c r="J473" s="50">
        <v>-0.66047201553994994</v>
      </c>
      <c r="K473" s="50">
        <v>-0.79941643906654813</v>
      </c>
      <c r="L473" s="21">
        <f t="shared" si="94"/>
        <v>1.3289167889755627E-3</v>
      </c>
      <c r="M473" s="21">
        <f t="shared" si="95"/>
        <v>-8.3279085199197134E-3</v>
      </c>
      <c r="N473" s="21">
        <f t="shared" si="96"/>
        <v>-1.0451721387901045E-4</v>
      </c>
      <c r="O473" s="51">
        <f t="shared" si="97"/>
        <v>4452.4991481046909</v>
      </c>
      <c r="P473" s="52">
        <f t="shared" si="98"/>
        <v>0.2470720914800803</v>
      </c>
      <c r="Q473" s="52">
        <f t="shared" si="99"/>
        <v>7.3954827861209896E-3</v>
      </c>
      <c r="R473" s="13">
        <f t="shared" si="100"/>
        <v>7.2306689939293095E-2</v>
      </c>
      <c r="S473" s="13">
        <f t="shared" si="101"/>
        <v>-5.1229355800747056E-2</v>
      </c>
      <c r="T473" s="35">
        <f t="shared" si="102"/>
        <v>21893.750131002435</v>
      </c>
      <c r="U473" s="36">
        <f t="shared" si="106"/>
        <v>-310.49924065210507</v>
      </c>
      <c r="V473" s="36">
        <f t="shared" si="103"/>
        <v>-743.98842769569455</v>
      </c>
      <c r="W473" s="36">
        <f t="shared" si="104"/>
        <v>-310.49924065210507</v>
      </c>
      <c r="X473" s="37">
        <f t="shared" si="105"/>
        <v>-1054.4876683477996</v>
      </c>
    </row>
    <row r="474" spans="9:24" x14ac:dyDescent="0.25">
      <c r="I474" s="50">
        <f t="array" ref="I474:K474">TRANSPOSE(MMULT($E$20:$G$22, TRANSPOSE(Random!L473:N473)))</f>
        <v>-0.25891369732606634</v>
      </c>
      <c r="J474" s="50">
        <v>0.4516684781443876</v>
      </c>
      <c r="K474" s="50">
        <v>-1.0054017409015805</v>
      </c>
      <c r="L474" s="21">
        <f t="shared" si="94"/>
        <v>-1.4448722870342443E-3</v>
      </c>
      <c r="M474" s="21">
        <f t="shared" si="95"/>
        <v>5.1435198549528906E-3</v>
      </c>
      <c r="N474" s="21">
        <f t="shared" si="96"/>
        <v>-1.3854584395533905E-4</v>
      </c>
      <c r="O474" s="51">
        <f t="shared" si="97"/>
        <v>4440.1652453371962</v>
      </c>
      <c r="P474" s="52">
        <f t="shared" si="98"/>
        <v>0.26054351985495289</v>
      </c>
      <c r="Q474" s="52">
        <f t="shared" si="99"/>
        <v>7.3614541560446606E-3</v>
      </c>
      <c r="R474" s="13">
        <f t="shared" si="100"/>
        <v>5.3770764582120115E-2</v>
      </c>
      <c r="S474" s="13">
        <f t="shared" si="101"/>
        <v>-7.6500995345356329E-2</v>
      </c>
      <c r="T474" s="35">
        <f t="shared" si="102"/>
        <v>23084.283153563138</v>
      </c>
      <c r="U474" s="36">
        <f t="shared" si="106"/>
        <v>337.59205368248513</v>
      </c>
      <c r="V474" s="36">
        <f t="shared" si="103"/>
        <v>446.54459486500855</v>
      </c>
      <c r="W474" s="36">
        <f t="shared" si="104"/>
        <v>337.59205368248513</v>
      </c>
      <c r="X474" s="37">
        <f t="shared" si="105"/>
        <v>784.13664854749368</v>
      </c>
    </row>
    <row r="475" spans="9:24" x14ac:dyDescent="0.25">
      <c r="I475" s="50">
        <f t="array" ref="I475:K475">TRANSPOSE(MMULT($E$20:$G$22, TRANSPOSE(Random!L474:N474)))</f>
        <v>-5.9436130223074139E-2</v>
      </c>
      <c r="J475" s="50">
        <v>0.18209059189336058</v>
      </c>
      <c r="K475" s="50">
        <v>-1.484788631967533</v>
      </c>
      <c r="L475" s="21">
        <f t="shared" si="94"/>
        <v>4.3668808195854961E-4</v>
      </c>
      <c r="M475" s="21">
        <f t="shared" si="95"/>
        <v>1.883830757859957E-3</v>
      </c>
      <c r="N475" s="21">
        <f t="shared" si="96"/>
        <v>-2.3090121691428608E-4</v>
      </c>
      <c r="O475" s="51">
        <f t="shared" si="97"/>
        <v>4448.5317728583568</v>
      </c>
      <c r="P475" s="52">
        <f t="shared" si="98"/>
        <v>0.25728383075785999</v>
      </c>
      <c r="Q475" s="52">
        <f t="shared" si="99"/>
        <v>7.2690987830857133E-3</v>
      </c>
      <c r="R475" s="13">
        <f t="shared" si="100"/>
        <v>6.7266089967097348E-2</v>
      </c>
      <c r="S475" s="13">
        <f t="shared" si="101"/>
        <v>-6.1375825411832646E-2</v>
      </c>
      <c r="T475" s="35">
        <f t="shared" si="102"/>
        <v>22792.180194012053</v>
      </c>
      <c r="U475" s="36">
        <f t="shared" si="106"/>
        <v>-102.03145823339582</v>
      </c>
      <c r="V475" s="36">
        <f t="shared" si="103"/>
        <v>154.44163531392405</v>
      </c>
      <c r="W475" s="36">
        <f t="shared" si="104"/>
        <v>-102.03145823339582</v>
      </c>
      <c r="X475" s="37">
        <f t="shared" si="105"/>
        <v>52.410177080528229</v>
      </c>
    </row>
    <row r="476" spans="9:24" x14ac:dyDescent="0.25">
      <c r="I476" s="50">
        <f t="array" ref="I476:K476">TRANSPOSE(MMULT($E$20:$G$22, TRANSPOSE(Random!L475:N475)))</f>
        <v>-1.750122003219919</v>
      </c>
      <c r="J476" s="50">
        <v>0.91889181929861297</v>
      </c>
      <c r="K476" s="50">
        <v>-0.78913460583915962</v>
      </c>
      <c r="L476" s="21">
        <f t="shared" si="94"/>
        <v>-1.7966186766793887E-2</v>
      </c>
      <c r="M476" s="21">
        <f t="shared" si="95"/>
        <v>1.1258482937669475E-2</v>
      </c>
      <c r="N476" s="21">
        <f t="shared" si="96"/>
        <v>-1.028826096168779E-4</v>
      </c>
      <c r="O476" s="51">
        <f t="shared" si="97"/>
        <v>4366.7017335846422</v>
      </c>
      <c r="P476" s="52">
        <f t="shared" si="98"/>
        <v>0.26665848293766947</v>
      </c>
      <c r="Q476" s="52">
        <f t="shared" si="99"/>
        <v>7.3971173903831216E-3</v>
      </c>
      <c r="R476" s="13">
        <f t="shared" si="100"/>
        <v>-6.9503999480955994E-2</v>
      </c>
      <c r="S476" s="13">
        <f t="shared" si="101"/>
        <v>-0.20283324094979072</v>
      </c>
      <c r="T476" s="35">
        <f t="shared" si="102"/>
        <v>23411.626971638656</v>
      </c>
      <c r="U476" s="36">
        <f t="shared" si="106"/>
        <v>4197.7702402296127</v>
      </c>
      <c r="V476" s="36">
        <f t="shared" si="103"/>
        <v>773.88841294052691</v>
      </c>
      <c r="W476" s="36">
        <f t="shared" si="104"/>
        <v>4197.7702402296127</v>
      </c>
      <c r="X476" s="37">
        <f t="shared" si="105"/>
        <v>4971.6586531701396</v>
      </c>
    </row>
    <row r="477" spans="9:24" x14ac:dyDescent="0.25">
      <c r="I477" s="50">
        <f t="array" ref="I477:K477">TRANSPOSE(MMULT($E$20:$G$22, TRANSPOSE(Random!L476:N476)))</f>
        <v>-0.32431114167875996</v>
      </c>
      <c r="J477" s="50">
        <v>1.011366997921834</v>
      </c>
      <c r="K477" s="50">
        <v>-0.84244118792584688</v>
      </c>
      <c r="L477" s="21">
        <f t="shared" si="94"/>
        <v>-2.0664259396156021E-3</v>
      </c>
      <c r="M477" s="21">
        <f t="shared" si="95"/>
        <v>1.2582925800226581E-2</v>
      </c>
      <c r="N477" s="21">
        <f t="shared" si="96"/>
        <v>-1.1141799305332551E-4</v>
      </c>
      <c r="O477" s="51">
        <f t="shared" si="97"/>
        <v>4437.4014510811649</v>
      </c>
      <c r="P477" s="52">
        <f t="shared" si="98"/>
        <v>0.26798292580022659</v>
      </c>
      <c r="Q477" s="52">
        <f t="shared" si="99"/>
        <v>7.3885820069466744E-3</v>
      </c>
      <c r="R477" s="13">
        <f t="shared" si="100"/>
        <v>5.1349820908856578E-2</v>
      </c>
      <c r="S477" s="13">
        <f t="shared" si="101"/>
        <v>-8.2641641991256717E-2</v>
      </c>
      <c r="T477" s="35">
        <f t="shared" si="102"/>
        <v>23742.727750402126</v>
      </c>
      <c r="U477" s="36">
        <f t="shared" si="106"/>
        <v>482.81705102772685</v>
      </c>
      <c r="V477" s="36">
        <f t="shared" si="103"/>
        <v>1104.9891917039968</v>
      </c>
      <c r="W477" s="36">
        <f t="shared" si="104"/>
        <v>482.81705102772685</v>
      </c>
      <c r="X477" s="37">
        <f t="shared" si="105"/>
        <v>1587.8062427317236</v>
      </c>
    </row>
    <row r="478" spans="9:24" x14ac:dyDescent="0.25">
      <c r="I478" s="50">
        <f t="array" ref="I478:K478">TRANSPOSE(MMULT($E$20:$G$22, TRANSPOSE(Random!L477:N477)))</f>
        <v>0.78500000652248469</v>
      </c>
      <c r="J478" s="50">
        <v>-0.61697387000671233</v>
      </c>
      <c r="K478" s="50">
        <v>0.37621217410337088</v>
      </c>
      <c r="L478" s="21">
        <f t="shared" si="94"/>
        <v>8.5786933013503961E-3</v>
      </c>
      <c r="M478" s="21">
        <f t="shared" si="95"/>
        <v>-7.7682077558121343E-3</v>
      </c>
      <c r="N478" s="21">
        <f t="shared" si="96"/>
        <v>6.5241486464983321E-5</v>
      </c>
      <c r="O478" s="51">
        <f t="shared" si="97"/>
        <v>4484.7359318468516</v>
      </c>
      <c r="P478" s="52">
        <f t="shared" si="98"/>
        <v>0.24763179224418788</v>
      </c>
      <c r="Q478" s="52">
        <f t="shared" si="99"/>
        <v>7.5652414864649832E-3</v>
      </c>
      <c r="R478" s="13">
        <f t="shared" si="100"/>
        <v>0.13103005639744658</v>
      </c>
      <c r="S478" s="13">
        <f t="shared" si="101"/>
        <v>7.2141602753526407E-3</v>
      </c>
      <c r="T478" s="35">
        <f t="shared" si="102"/>
        <v>21901.42473030369</v>
      </c>
      <c r="U478" s="36">
        <f t="shared" si="106"/>
        <v>-2004.3977004081826</v>
      </c>
      <c r="V478" s="36">
        <f t="shared" si="103"/>
        <v>-736.31382839443904</v>
      </c>
      <c r="W478" s="36">
        <f t="shared" si="104"/>
        <v>-2004.3977004081826</v>
      </c>
      <c r="X478" s="37">
        <f t="shared" si="105"/>
        <v>-2740.7115288026216</v>
      </c>
    </row>
    <row r="479" spans="9:24" x14ac:dyDescent="0.25">
      <c r="I479" s="50">
        <f t="array" ref="I479:K479">TRANSPOSE(MMULT($E$20:$G$22, TRANSPOSE(Random!L478:N478)))</f>
        <v>0.1000399811085657</v>
      </c>
      <c r="J479" s="50">
        <v>0.39434562062661255</v>
      </c>
      <c r="K479" s="50">
        <v>1.1302790240676925</v>
      </c>
      <c r="L479" s="21">
        <f t="shared" si="94"/>
        <v>1.9356862394696436E-3</v>
      </c>
      <c r="M479" s="21">
        <f t="shared" si="95"/>
        <v>4.4399117983442635E-3</v>
      </c>
      <c r="N479" s="21">
        <f t="shared" si="96"/>
        <v>1.8497393088758778E-4</v>
      </c>
      <c r="O479" s="51">
        <f t="shared" si="97"/>
        <v>4455.1972030755642</v>
      </c>
      <c r="P479" s="52">
        <f t="shared" si="98"/>
        <v>0.25983991179834426</v>
      </c>
      <c r="Q479" s="52">
        <f t="shared" si="99"/>
        <v>7.6849739308875878E-3</v>
      </c>
      <c r="R479" s="13">
        <f t="shared" si="100"/>
        <v>8.0200582689406164E-2</v>
      </c>
      <c r="S479" s="13">
        <f t="shared" si="101"/>
        <v>-4.9719373209765966E-2</v>
      </c>
      <c r="T479" s="35">
        <f t="shared" si="102"/>
        <v>23037.930420727069</v>
      </c>
      <c r="U479" s="36">
        <f t="shared" si="106"/>
        <v>-452.2699332885968</v>
      </c>
      <c r="V479" s="36">
        <f t="shared" si="103"/>
        <v>400.19186202893979</v>
      </c>
      <c r="W479" s="36">
        <f t="shared" si="104"/>
        <v>-452.2699332885968</v>
      </c>
      <c r="X479" s="37">
        <f t="shared" si="105"/>
        <v>-52.078071259657008</v>
      </c>
    </row>
    <row r="480" spans="9:24" x14ac:dyDescent="0.25">
      <c r="I480" s="50">
        <f t="array" ref="I480:K480">TRANSPOSE(MMULT($E$20:$G$22, TRANSPOSE(Random!L479:N479)))</f>
        <v>-0.73950468304545136</v>
      </c>
      <c r="J480" s="50">
        <v>0.89044595452274344</v>
      </c>
      <c r="K480" s="50">
        <v>1.7919905178946798</v>
      </c>
      <c r="L480" s="21">
        <f t="shared" si="94"/>
        <v>-6.1262525349513909E-3</v>
      </c>
      <c r="M480" s="21">
        <f t="shared" si="95"/>
        <v>1.0860408696575398E-2</v>
      </c>
      <c r="N480" s="21">
        <f t="shared" si="96"/>
        <v>3.2916602881561974E-4</v>
      </c>
      <c r="O480" s="51">
        <f t="shared" si="97"/>
        <v>4419.3490667406104</v>
      </c>
      <c r="P480" s="52">
        <f t="shared" si="98"/>
        <v>0.26626040869657541</v>
      </c>
      <c r="Q480" s="52">
        <f t="shared" si="99"/>
        <v>7.8291660288156203E-3</v>
      </c>
      <c r="R480" s="13">
        <f t="shared" si="100"/>
        <v>2.102469654068025E-2</v>
      </c>
      <c r="S480" s="13">
        <f t="shared" si="101"/>
        <v>-0.11210550780760746</v>
      </c>
      <c r="T480" s="35">
        <f t="shared" si="102"/>
        <v>23591.213755798184</v>
      </c>
      <c r="U480" s="36">
        <f t="shared" si="106"/>
        <v>1431.3889145848807</v>
      </c>
      <c r="V480" s="36">
        <f t="shared" si="103"/>
        <v>953.47519710005508</v>
      </c>
      <c r="W480" s="36">
        <f t="shared" si="104"/>
        <v>1431.3889145848807</v>
      </c>
      <c r="X480" s="37">
        <f t="shared" si="105"/>
        <v>2384.8641116849358</v>
      </c>
    </row>
    <row r="481" spans="9:24" x14ac:dyDescent="0.25">
      <c r="I481" s="50">
        <f t="array" ref="I481:K481">TRANSPOSE(MMULT($E$20:$G$22, TRANSPOSE(Random!L480:N480)))</f>
        <v>-0.76763850944755774</v>
      </c>
      <c r="J481" s="50">
        <v>1.1854287823883409</v>
      </c>
      <c r="K481" s="50">
        <v>-2.63290797671899</v>
      </c>
      <c r="L481" s="21">
        <f t="shared" si="94"/>
        <v>-6.411398941231071E-3</v>
      </c>
      <c r="M481" s="21">
        <f t="shared" si="95"/>
        <v>1.5220085450172543E-2</v>
      </c>
      <c r="N481" s="21">
        <f t="shared" si="96"/>
        <v>-6.2156011932623287E-4</v>
      </c>
      <c r="O481" s="51">
        <f t="shared" si="97"/>
        <v>4418.0811375819112</v>
      </c>
      <c r="P481" s="52">
        <f t="shared" si="98"/>
        <v>0.27062008545017258</v>
      </c>
      <c r="Q481" s="52">
        <f t="shared" si="99"/>
        <v>6.8784398806737666E-3</v>
      </c>
      <c r="R481" s="13">
        <f t="shared" si="100"/>
        <v>1.8971049868208658E-2</v>
      </c>
      <c r="S481" s="13">
        <f t="shared" si="101"/>
        <v>-0.11633899285687763</v>
      </c>
      <c r="T481" s="35">
        <f t="shared" si="102"/>
        <v>23925.079135770327</v>
      </c>
      <c r="U481" s="36">
        <f t="shared" si="106"/>
        <v>1498.0129074179858</v>
      </c>
      <c r="V481" s="36">
        <f t="shared" si="103"/>
        <v>1287.3405770721984</v>
      </c>
      <c r="W481" s="36">
        <f t="shared" si="104"/>
        <v>1498.0129074179858</v>
      </c>
      <c r="X481" s="37">
        <f t="shared" si="105"/>
        <v>2785.3534844901842</v>
      </c>
    </row>
    <row r="482" spans="9:24" x14ac:dyDescent="0.25">
      <c r="I482" s="50">
        <f t="array" ref="I482:K482">TRANSPOSE(MMULT($E$20:$G$22, TRANSPOSE(Random!L481:N481)))</f>
        <v>7.339661710884425E-2</v>
      </c>
      <c r="J482" s="50">
        <v>0.17115144451471151</v>
      </c>
      <c r="K482" s="50">
        <v>1.5756437892588029</v>
      </c>
      <c r="L482" s="21">
        <f t="shared" si="94"/>
        <v>1.6850823691726027E-3</v>
      </c>
      <c r="M482" s="21">
        <f t="shared" si="95"/>
        <v>1.7536078208333955E-3</v>
      </c>
      <c r="N482" s="21">
        <f t="shared" si="96"/>
        <v>2.7566897648877782E-4</v>
      </c>
      <c r="O482" s="51">
        <f t="shared" si="97"/>
        <v>4454.0828704119394</v>
      </c>
      <c r="P482" s="52">
        <f t="shared" si="98"/>
        <v>0.25715360782083341</v>
      </c>
      <c r="Q482" s="52">
        <f t="shared" si="99"/>
        <v>7.7756689764887773E-3</v>
      </c>
      <c r="R482" s="13">
        <f t="shared" si="100"/>
        <v>7.7919021177471223E-2</v>
      </c>
      <c r="S482" s="13">
        <f t="shared" si="101"/>
        <v>-5.0657782732945481E-2</v>
      </c>
      <c r="T482" s="35">
        <f t="shared" si="102"/>
        <v>22805.547167728539</v>
      </c>
      <c r="U482" s="36">
        <f t="shared" si="106"/>
        <v>-393.71674765856005</v>
      </c>
      <c r="V482" s="36">
        <f t="shared" si="103"/>
        <v>167.80860903040957</v>
      </c>
      <c r="W482" s="36">
        <f t="shared" si="104"/>
        <v>-393.71674765856005</v>
      </c>
      <c r="X482" s="37">
        <f t="shared" si="105"/>
        <v>-225.90813862815048</v>
      </c>
    </row>
    <row r="483" spans="9:24" x14ac:dyDescent="0.25">
      <c r="I483" s="50">
        <f t="array" ref="I483:K483">TRANSPOSE(MMULT($E$20:$G$22, TRANSPOSE(Random!L482:N482)))</f>
        <v>-1.3197346305012054</v>
      </c>
      <c r="J483" s="50">
        <v>1.0717685722422341</v>
      </c>
      <c r="K483" s="50">
        <v>-0.65171499673051281</v>
      </c>
      <c r="L483" s="21">
        <f t="shared" si="94"/>
        <v>-1.2432316329164028E-2</v>
      </c>
      <c r="M483" s="21">
        <f t="shared" si="95"/>
        <v>1.3475245409027288E-2</v>
      </c>
      <c r="N483" s="21">
        <f t="shared" si="96"/>
        <v>-8.1522196376929552E-5</v>
      </c>
      <c r="O483" s="51">
        <f t="shared" si="97"/>
        <v>4391.3085865339026</v>
      </c>
      <c r="P483" s="52">
        <f t="shared" si="98"/>
        <v>0.2688752454090273</v>
      </c>
      <c r="Q483" s="52">
        <f t="shared" si="99"/>
        <v>7.4184778036230706E-3</v>
      </c>
      <c r="R483" s="13">
        <f t="shared" si="100"/>
        <v>-2.5988911504614253E-2</v>
      </c>
      <c r="S483" s="13">
        <f t="shared" si="101"/>
        <v>-0.16042653420912789</v>
      </c>
      <c r="T483" s="35">
        <f t="shared" si="102"/>
        <v>23723.293703250532</v>
      </c>
      <c r="U483" s="36">
        <f t="shared" si="106"/>
        <v>2904.7904366742005</v>
      </c>
      <c r="V483" s="36">
        <f t="shared" si="103"/>
        <v>1085.5551445524034</v>
      </c>
      <c r="W483" s="36">
        <f t="shared" si="104"/>
        <v>2904.7904366742005</v>
      </c>
      <c r="X483" s="37">
        <f t="shared" si="105"/>
        <v>3990.3455812266038</v>
      </c>
    </row>
    <row r="484" spans="9:24" x14ac:dyDescent="0.25">
      <c r="I484" s="50">
        <f t="array" ref="I484:K484">TRANSPOSE(MMULT($E$20:$G$22, TRANSPOSE(Random!L483:N483)))</f>
        <v>-1.1105705534733348</v>
      </c>
      <c r="J484" s="50">
        <v>0.46812616445624883</v>
      </c>
      <c r="K484" s="50">
        <v>1.3003054263628127</v>
      </c>
      <c r="L484" s="21">
        <f t="shared" si="94"/>
        <v>-1.004054459827931E-2</v>
      </c>
      <c r="M484" s="21">
        <f t="shared" si="95"/>
        <v>5.3468811228484826E-3</v>
      </c>
      <c r="N484" s="21">
        <f t="shared" si="96"/>
        <v>2.1708320935147119E-4</v>
      </c>
      <c r="O484" s="51">
        <f t="shared" si="97"/>
        <v>4401.9438147947376</v>
      </c>
      <c r="P484" s="52">
        <f t="shared" si="98"/>
        <v>0.2607468811228485</v>
      </c>
      <c r="Q484" s="52">
        <f t="shared" si="99"/>
        <v>7.7170832093514706E-3</v>
      </c>
      <c r="R484" s="13">
        <f t="shared" si="100"/>
        <v>-1.1799972609043263E-2</v>
      </c>
      <c r="S484" s="13">
        <f t="shared" si="101"/>
        <v>-0.1421734131704675</v>
      </c>
      <c r="T484" s="35">
        <f t="shared" si="102"/>
        <v>23053.413592192352</v>
      </c>
      <c r="U484" s="36">
        <f t="shared" si="106"/>
        <v>2345.9568720645038</v>
      </c>
      <c r="V484" s="36">
        <f t="shared" si="103"/>
        <v>415.67503349422259</v>
      </c>
      <c r="W484" s="36">
        <f t="shared" si="104"/>
        <v>2345.9568720645038</v>
      </c>
      <c r="X484" s="37">
        <f t="shared" si="105"/>
        <v>2761.6319055587264</v>
      </c>
    </row>
    <row r="485" spans="9:24" x14ac:dyDescent="0.25">
      <c r="I485" s="50">
        <f t="array" ref="I485:K485">TRANSPOSE(MMULT($E$20:$G$22, TRANSPOSE(Random!L484:N484)))</f>
        <v>-0.91676428320655456</v>
      </c>
      <c r="J485" s="50">
        <v>-0.10702467190306908</v>
      </c>
      <c r="K485" s="50">
        <v>-0.51051850079895345</v>
      </c>
      <c r="L485" s="21">
        <f t="shared" si="94"/>
        <v>-7.9519053573791666E-3</v>
      </c>
      <c r="M485" s="21">
        <f t="shared" si="95"/>
        <v>-1.5416426644819317E-3</v>
      </c>
      <c r="N485" s="21">
        <f t="shared" si="96"/>
        <v>-6.0377069509143173E-5</v>
      </c>
      <c r="O485" s="51">
        <f t="shared" si="97"/>
        <v>4411.2311371569313</v>
      </c>
      <c r="P485" s="52">
        <f t="shared" si="98"/>
        <v>0.25385835733551809</v>
      </c>
      <c r="Q485" s="52">
        <f t="shared" si="99"/>
        <v>7.4396229304908561E-3</v>
      </c>
      <c r="R485" s="13">
        <f t="shared" si="100"/>
        <v>4.468914239671468E-4</v>
      </c>
      <c r="S485" s="13">
        <f t="shared" si="101"/>
        <v>-0.1264822872437919</v>
      </c>
      <c r="T485" s="35">
        <f t="shared" si="102"/>
        <v>22453.683941427655</v>
      </c>
      <c r="U485" s="36">
        <f t="shared" si="106"/>
        <v>1857.9497194153664</v>
      </c>
      <c r="V485" s="36">
        <f t="shared" si="103"/>
        <v>-184.05461727047441</v>
      </c>
      <c r="W485" s="36">
        <f t="shared" si="104"/>
        <v>1857.9497194153664</v>
      </c>
      <c r="X485" s="37">
        <f t="shared" si="105"/>
        <v>1673.895102144892</v>
      </c>
    </row>
    <row r="486" spans="9:24" x14ac:dyDescent="0.25">
      <c r="I486" s="50">
        <f t="array" ref="I486:K486">TRANSPOSE(MMULT($E$20:$G$22, TRANSPOSE(Random!L485:N485)))</f>
        <v>0.95492185012033481</v>
      </c>
      <c r="J486" s="50">
        <v>-1.3335240416262124</v>
      </c>
      <c r="K486" s="50">
        <v>1.5782429823326387</v>
      </c>
      <c r="L486" s="21">
        <f t="shared" si="94"/>
        <v>1.0345278738189401E-2</v>
      </c>
      <c r="M486" s="21">
        <f t="shared" si="95"/>
        <v>-1.8191156812972301E-2</v>
      </c>
      <c r="N486" s="21">
        <f t="shared" si="96"/>
        <v>2.7626839906790256E-4</v>
      </c>
      <c r="O486" s="51">
        <f t="shared" si="97"/>
        <v>4492.5912129844464</v>
      </c>
      <c r="P486" s="52">
        <f t="shared" si="98"/>
        <v>0.23720884318702773</v>
      </c>
      <c r="Q486" s="52">
        <f t="shared" si="99"/>
        <v>7.7762683990679022E-3</v>
      </c>
      <c r="R486" s="13">
        <f t="shared" si="100"/>
        <v>0.14666151435126087</v>
      </c>
      <c r="S486" s="13">
        <f t="shared" si="101"/>
        <v>2.805709275774701E-2</v>
      </c>
      <c r="T486" s="35">
        <f t="shared" si="102"/>
        <v>20963.010361341228</v>
      </c>
      <c r="U486" s="36">
        <f t="shared" si="106"/>
        <v>-2417.1575069183309</v>
      </c>
      <c r="V486" s="36">
        <f t="shared" si="103"/>
        <v>-1674.7281973569006</v>
      </c>
      <c r="W486" s="36">
        <f t="shared" si="104"/>
        <v>-2417.1575069183309</v>
      </c>
      <c r="X486" s="37">
        <f t="shared" si="105"/>
        <v>-4091.8857042752315</v>
      </c>
    </row>
    <row r="487" spans="9:24" x14ac:dyDescent="0.25">
      <c r="I487" s="50">
        <f t="array" ref="I487:K487">TRANSPOSE(MMULT($E$20:$G$22, TRANSPOSE(Random!L486:N486)))</f>
        <v>1.0628730442656923E-2</v>
      </c>
      <c r="J487" s="50">
        <v>-0.54235694691851755</v>
      </c>
      <c r="K487" s="50">
        <v>0.17346047116891045</v>
      </c>
      <c r="L487" s="21">
        <f t="shared" si="94"/>
        <v>1.0951292618281772E-3</v>
      </c>
      <c r="M487" s="21">
        <f t="shared" si="95"/>
        <v>-6.8221318134309705E-3</v>
      </c>
      <c r="N487" s="21">
        <f t="shared" si="96"/>
        <v>3.6467548644790408E-5</v>
      </c>
      <c r="O487" s="51">
        <f t="shared" si="97"/>
        <v>4451.4595908243527</v>
      </c>
      <c r="P487" s="52">
        <f t="shared" si="98"/>
        <v>0.24857786818656905</v>
      </c>
      <c r="Q487" s="52">
        <f t="shared" si="99"/>
        <v>7.53646754864479E-3</v>
      </c>
      <c r="R487" s="13">
        <f t="shared" si="100"/>
        <v>7.1024154851760057E-2</v>
      </c>
      <c r="S487" s="13">
        <f t="shared" si="101"/>
        <v>-5.3264779241524465E-2</v>
      </c>
      <c r="T487" s="35">
        <f t="shared" si="102"/>
        <v>22034.911307238915</v>
      </c>
      <c r="U487" s="36">
        <f t="shared" si="106"/>
        <v>-255.87516617626534</v>
      </c>
      <c r="V487" s="36">
        <f t="shared" si="103"/>
        <v>-602.82725145921358</v>
      </c>
      <c r="W487" s="36">
        <f t="shared" si="104"/>
        <v>-255.87516617626534</v>
      </c>
      <c r="X487" s="37">
        <f t="shared" si="105"/>
        <v>-858.70241763547892</v>
      </c>
    </row>
    <row r="488" spans="9:24" x14ac:dyDescent="0.25">
      <c r="I488" s="50">
        <f t="array" ref="I488:K488">TRANSPOSE(MMULT($E$20:$G$22, TRANSPOSE(Random!L487:N487)))</f>
        <v>0.55968278819406769</v>
      </c>
      <c r="J488" s="50">
        <v>-0.77058710392638496</v>
      </c>
      <c r="K488" s="50">
        <v>-0.34773181833612415</v>
      </c>
      <c r="L488" s="21">
        <f t="shared" si="94"/>
        <v>6.3285313065397173E-3</v>
      </c>
      <c r="M488" s="21">
        <f t="shared" si="95"/>
        <v>-9.7756640681395252E-3</v>
      </c>
      <c r="N488" s="21">
        <f t="shared" si="96"/>
        <v>-3.6755889895144861E-5</v>
      </c>
      <c r="O488" s="51">
        <f t="shared" si="97"/>
        <v>4474.7303840223467</v>
      </c>
      <c r="P488" s="52">
        <f t="shared" si="98"/>
        <v>0.2456243359318605</v>
      </c>
      <c r="Q488" s="52">
        <f t="shared" si="99"/>
        <v>7.4632441101048549E-3</v>
      </c>
      <c r="R488" s="13">
        <f t="shared" si="100"/>
        <v>0.11269905740495574</v>
      </c>
      <c r="S488" s="13">
        <f t="shared" si="101"/>
        <v>-1.0113110560974511E-2</v>
      </c>
      <c r="T488" s="35">
        <f t="shared" si="102"/>
        <v>21741.756056207214</v>
      </c>
      <c r="U488" s="36">
        <f t="shared" si="106"/>
        <v>-1478.6510197063326</v>
      </c>
      <c r="V488" s="36">
        <f t="shared" si="103"/>
        <v>-895.98250249091507</v>
      </c>
      <c r="W488" s="36">
        <f t="shared" si="104"/>
        <v>-1478.6510197063326</v>
      </c>
      <c r="X488" s="37">
        <f t="shared" si="105"/>
        <v>-2374.6335221972477</v>
      </c>
    </row>
    <row r="489" spans="9:24" x14ac:dyDescent="0.25">
      <c r="I489" s="50">
        <f t="array" ref="I489:K489">TRANSPOSE(MMULT($E$20:$G$22, TRANSPOSE(Random!L488:N488)))</f>
        <v>0.84775997459702024</v>
      </c>
      <c r="J489" s="50">
        <v>-0.62802582853741584</v>
      </c>
      <c r="K489" s="50">
        <v>0.48235286383261483</v>
      </c>
      <c r="L489" s="21">
        <f t="shared" si="94"/>
        <v>9.2231947711014783E-3</v>
      </c>
      <c r="M489" s="21">
        <f t="shared" si="95"/>
        <v>-7.9098141149320893E-3</v>
      </c>
      <c r="N489" s="21">
        <f t="shared" si="96"/>
        <v>8.0639160315093759E-5</v>
      </c>
      <c r="O489" s="51">
        <f t="shared" si="97"/>
        <v>4487.6017656372323</v>
      </c>
      <c r="P489" s="52">
        <f t="shared" si="98"/>
        <v>0.24749018588506794</v>
      </c>
      <c r="Q489" s="52">
        <f t="shared" si="99"/>
        <v>7.5806391603150938E-3</v>
      </c>
      <c r="R489" s="13">
        <f t="shared" si="100"/>
        <v>0.13622766162335398</v>
      </c>
      <c r="S489" s="13">
        <f t="shared" si="101"/>
        <v>1.2482568680820011E-2</v>
      </c>
      <c r="T489" s="35">
        <f t="shared" si="102"/>
        <v>21881.594238039863</v>
      </c>
      <c r="U489" s="36">
        <f t="shared" si="106"/>
        <v>-2154.9844178136846</v>
      </c>
      <c r="V489" s="36">
        <f t="shared" si="103"/>
        <v>-756.14432065826622</v>
      </c>
      <c r="W489" s="36">
        <f t="shared" si="104"/>
        <v>-2154.9844178136846</v>
      </c>
      <c r="X489" s="37">
        <f t="shared" si="105"/>
        <v>-2911.1287384719508</v>
      </c>
    </row>
    <row r="490" spans="9:24" x14ac:dyDescent="0.25">
      <c r="I490" s="50">
        <f t="array" ref="I490:K490">TRANSPOSE(MMULT($E$20:$G$22, TRANSPOSE(Random!L489:N489)))</f>
        <v>2.2464709577369391</v>
      </c>
      <c r="J490" s="50">
        <v>-1.8588048478117074</v>
      </c>
      <c r="K490" s="50">
        <v>-0.80657568545808134</v>
      </c>
      <c r="L490" s="21">
        <f t="shared" si="94"/>
        <v>2.7848087282190886E-2</v>
      </c>
      <c r="M490" s="21">
        <f t="shared" si="95"/>
        <v>-2.8666601093752471E-2</v>
      </c>
      <c r="N490" s="21">
        <f t="shared" si="96"/>
        <v>-1.0565863465842545E-4</v>
      </c>
      <c r="O490" s="51">
        <f t="shared" si="97"/>
        <v>4570.4190264281178</v>
      </c>
      <c r="P490" s="52">
        <f t="shared" si="98"/>
        <v>0.22673339890624755</v>
      </c>
      <c r="Q490" s="52">
        <f t="shared" si="99"/>
        <v>7.3943413653415743E-3</v>
      </c>
      <c r="R490" s="13">
        <f t="shared" si="100"/>
        <v>0.29873826152654687</v>
      </c>
      <c r="S490" s="13">
        <f t="shared" si="101"/>
        <v>0.18537156207342309</v>
      </c>
      <c r="T490" s="35">
        <f t="shared" si="102"/>
        <v>19513.315833826164</v>
      </c>
      <c r="U490" s="36">
        <f t="shared" si="106"/>
        <v>-6506.6601810329303</v>
      </c>
      <c r="V490" s="36">
        <f t="shared" si="103"/>
        <v>-3124.4227248719653</v>
      </c>
      <c r="W490" s="36">
        <f t="shared" si="104"/>
        <v>-6506.6601810329303</v>
      </c>
      <c r="X490" s="37">
        <f t="shared" si="105"/>
        <v>-9631.0829059048956</v>
      </c>
    </row>
    <row r="491" spans="9:24" x14ac:dyDescent="0.25">
      <c r="I491" s="50">
        <f t="array" ref="I491:K491">TRANSPOSE(MMULT($E$20:$G$22, TRANSPOSE(Random!L490:N490)))</f>
        <v>0.1218809983808493</v>
      </c>
      <c r="J491" s="50">
        <v>0.39805232359016124</v>
      </c>
      <c r="K491" s="50">
        <v>1.5299326610469812</v>
      </c>
      <c r="L491" s="21">
        <f t="shared" si="94"/>
        <v>2.1412510924822565E-3</v>
      </c>
      <c r="M491" s="21">
        <f t="shared" si="95"/>
        <v>4.4852009620756778E-3</v>
      </c>
      <c r="N491" s="21">
        <f t="shared" si="96"/>
        <v>2.6528203304196379E-4</v>
      </c>
      <c r="O491" s="51">
        <f t="shared" si="97"/>
        <v>4456.111265695321</v>
      </c>
      <c r="P491" s="52">
        <f t="shared" si="98"/>
        <v>0.25988520096207568</v>
      </c>
      <c r="Q491" s="52">
        <f t="shared" si="99"/>
        <v>7.7652820330419633E-3</v>
      </c>
      <c r="R491" s="13">
        <f t="shared" si="100"/>
        <v>8.1942504308517239E-2</v>
      </c>
      <c r="S491" s="13">
        <f t="shared" si="101"/>
        <v>-4.8000096172520601E-2</v>
      </c>
      <c r="T491" s="35">
        <f t="shared" si="102"/>
        <v>23045.604099638738</v>
      </c>
      <c r="U491" s="36">
        <f t="shared" si="106"/>
        <v>-500.29982597610797</v>
      </c>
      <c r="V491" s="36">
        <f t="shared" si="103"/>
        <v>407.86554094060921</v>
      </c>
      <c r="W491" s="36">
        <f t="shared" si="104"/>
        <v>-500.29982597610797</v>
      </c>
      <c r="X491" s="37">
        <f t="shared" si="105"/>
        <v>-92.43428503549876</v>
      </c>
    </row>
    <row r="492" spans="9:24" x14ac:dyDescent="0.25">
      <c r="I492" s="50">
        <f t="array" ref="I492:K492">TRANSPOSE(MMULT($E$20:$G$22, TRANSPOSE(Random!L491:N491)))</f>
        <v>0.59724575418169901</v>
      </c>
      <c r="J492" s="50">
        <v>-0.99641497675386026</v>
      </c>
      <c r="K492" s="50">
        <v>1.0953913109138314</v>
      </c>
      <c r="L492" s="21">
        <f t="shared" si="94"/>
        <v>6.697616858332367E-3</v>
      </c>
      <c r="M492" s="21">
        <f t="shared" si="95"/>
        <v>-1.2915078279403859E-2</v>
      </c>
      <c r="N492" s="21">
        <f t="shared" si="96"/>
        <v>1.7869874996010446E-4</v>
      </c>
      <c r="O492" s="51">
        <f t="shared" si="97"/>
        <v>4476.3715561460922</v>
      </c>
      <c r="P492" s="52">
        <f t="shared" si="98"/>
        <v>0.24248492172059616</v>
      </c>
      <c r="Q492" s="52">
        <f t="shared" si="99"/>
        <v>7.6786987499601039E-3</v>
      </c>
      <c r="R492" s="13">
        <f t="shared" si="100"/>
        <v>0.11604704502810595</v>
      </c>
      <c r="S492" s="13">
        <f t="shared" si="101"/>
        <v>-5.1954158321921295E-3</v>
      </c>
      <c r="T492" s="35">
        <f t="shared" si="102"/>
        <v>21471.372490133537</v>
      </c>
      <c r="U492" s="36">
        <f t="shared" si="106"/>
        <v>-1564.8872570072417</v>
      </c>
      <c r="V492" s="36">
        <f t="shared" si="103"/>
        <v>-1166.3660685645918</v>
      </c>
      <c r="W492" s="36">
        <f t="shared" si="104"/>
        <v>-1564.8872570072417</v>
      </c>
      <c r="X492" s="37">
        <f t="shared" si="105"/>
        <v>-2731.2533255718336</v>
      </c>
    </row>
    <row r="493" spans="9:24" x14ac:dyDescent="0.25">
      <c r="I493" s="50">
        <f t="array" ref="I493:K493">TRANSPOSE(MMULT($E$20:$G$22, TRANSPOSE(Random!L492:N492)))</f>
        <v>1.2262228059059554</v>
      </c>
      <c r="J493" s="50">
        <v>-1.121042019960244</v>
      </c>
      <c r="K493" s="50">
        <v>-0.74717455137115407</v>
      </c>
      <c r="L493" s="21">
        <f t="shared" si="94"/>
        <v>1.3333720040957692E-2</v>
      </c>
      <c r="M493" s="21">
        <f t="shared" si="95"/>
        <v>-1.4770212151138912E-2</v>
      </c>
      <c r="N493" s="21">
        <f t="shared" si="96"/>
        <v>-9.6267047444876808E-5</v>
      </c>
      <c r="O493" s="51">
        <f t="shared" si="97"/>
        <v>4505.8795861969229</v>
      </c>
      <c r="P493" s="52">
        <f t="shared" si="98"/>
        <v>0.2406297878488611</v>
      </c>
      <c r="Q493" s="52">
        <f t="shared" si="99"/>
        <v>7.403732952555123E-3</v>
      </c>
      <c r="R493" s="13">
        <f t="shared" si="100"/>
        <v>0.17004859323839755</v>
      </c>
      <c r="S493" s="13">
        <f t="shared" si="101"/>
        <v>4.9733699313966998E-2</v>
      </c>
      <c r="T493" s="35">
        <f t="shared" si="102"/>
        <v>21196.373965729115</v>
      </c>
      <c r="U493" s="36">
        <f t="shared" si="106"/>
        <v>-3115.4019439971889</v>
      </c>
      <c r="V493" s="36">
        <f t="shared" si="103"/>
        <v>-1441.3645929690138</v>
      </c>
      <c r="W493" s="36">
        <f t="shared" si="104"/>
        <v>-3115.4019439971889</v>
      </c>
      <c r="X493" s="37">
        <f t="shared" si="105"/>
        <v>-4556.7665369662027</v>
      </c>
    </row>
    <row r="494" spans="9:24" x14ac:dyDescent="0.25">
      <c r="I494" s="50">
        <f t="array" ref="I494:K494">TRANSPOSE(MMULT($E$20:$G$22, TRANSPOSE(Random!L493:N493)))</f>
        <v>-0.67098310291285634</v>
      </c>
      <c r="J494" s="50">
        <v>0.69940125208051795</v>
      </c>
      <c r="K494" s="50">
        <v>-1.452561638190714</v>
      </c>
      <c r="L494" s="21">
        <f t="shared" si="94"/>
        <v>-5.4382044896198805E-3</v>
      </c>
      <c r="M494" s="21">
        <f t="shared" si="95"/>
        <v>8.2848388773819302E-3</v>
      </c>
      <c r="N494" s="21">
        <f t="shared" si="96"/>
        <v>-2.2393669249234932E-4</v>
      </c>
      <c r="O494" s="51">
        <f t="shared" si="97"/>
        <v>4422.4085342985018</v>
      </c>
      <c r="P494" s="52">
        <f t="shared" si="98"/>
        <v>0.26368483887738192</v>
      </c>
      <c r="Q494" s="52">
        <f t="shared" si="99"/>
        <v>7.2760633075076506E-3</v>
      </c>
      <c r="R494" s="13">
        <f t="shared" si="100"/>
        <v>2.4136255000009377E-2</v>
      </c>
      <c r="S494" s="13">
        <f t="shared" si="101"/>
        <v>-0.10770616443868158</v>
      </c>
      <c r="T494" s="35">
        <f t="shared" si="102"/>
        <v>23339.286569744512</v>
      </c>
      <c r="U494" s="36">
        <f t="shared" si="106"/>
        <v>1270.627610807278</v>
      </c>
      <c r="V494" s="36">
        <f t="shared" si="103"/>
        <v>701.54801104638318</v>
      </c>
      <c r="W494" s="36">
        <f t="shared" si="104"/>
        <v>1270.627610807278</v>
      </c>
      <c r="X494" s="37">
        <f t="shared" si="105"/>
        <v>1972.1756218536611</v>
      </c>
    </row>
    <row r="495" spans="9:24" x14ac:dyDescent="0.25">
      <c r="I495" s="50">
        <f t="array" ref="I495:K495">TRANSPOSE(MMULT($E$20:$G$22, TRANSPOSE(Random!L494:N494)))</f>
        <v>-1.5001050506421465</v>
      </c>
      <c r="J495" s="50">
        <v>0.72768797546375441</v>
      </c>
      <c r="K495" s="50">
        <v>0.5198946919668116</v>
      </c>
      <c r="L495" s="21">
        <f t="shared" si="94"/>
        <v>-1.4637281411250543E-2</v>
      </c>
      <c r="M495" s="21">
        <f t="shared" si="95"/>
        <v>8.6564413976198719E-3</v>
      </c>
      <c r="N495" s="21">
        <f t="shared" si="96"/>
        <v>8.615994327278532E-5</v>
      </c>
      <c r="O495" s="51">
        <f t="shared" si="97"/>
        <v>4381.5040108495477</v>
      </c>
      <c r="P495" s="52">
        <f t="shared" si="98"/>
        <v>0.26405644139761991</v>
      </c>
      <c r="Q495" s="52">
        <f t="shared" si="99"/>
        <v>7.5861599432727848E-3</v>
      </c>
      <c r="R495" s="13">
        <f t="shared" si="100"/>
        <v>-4.5506921356877249E-2</v>
      </c>
      <c r="S495" s="13">
        <f t="shared" si="101"/>
        <v>-0.17753514205568721</v>
      </c>
      <c r="T495" s="35">
        <f t="shared" si="102"/>
        <v>23263.157860665819</v>
      </c>
      <c r="U495" s="36">
        <f t="shared" si="106"/>
        <v>3419.9769324216177</v>
      </c>
      <c r="V495" s="36">
        <f t="shared" si="103"/>
        <v>625.41930196768953</v>
      </c>
      <c r="W495" s="36">
        <f t="shared" si="104"/>
        <v>3419.9769324216177</v>
      </c>
      <c r="X495" s="37">
        <f t="shared" si="105"/>
        <v>4045.3962343893072</v>
      </c>
    </row>
    <row r="496" spans="9:24" x14ac:dyDescent="0.25">
      <c r="I496" s="50">
        <f t="array" ref="I496:K496">TRANSPOSE(MMULT($E$20:$G$22, TRANSPOSE(Random!L495:N495)))</f>
        <v>0.88724392691084275</v>
      </c>
      <c r="J496" s="50">
        <v>-0.79385807341279946</v>
      </c>
      <c r="K496" s="50">
        <v>2.0297275353911983</v>
      </c>
      <c r="L496" s="21">
        <f t="shared" si="94"/>
        <v>9.6333095651894816E-3</v>
      </c>
      <c r="M496" s="21">
        <f t="shared" si="95"/>
        <v>-1.0087873350315649E-2</v>
      </c>
      <c r="N496" s="21">
        <f t="shared" si="96"/>
        <v>3.9804001665795963E-4</v>
      </c>
      <c r="O496" s="51">
        <f t="shared" si="97"/>
        <v>4489.4253779794763</v>
      </c>
      <c r="P496" s="52">
        <f t="shared" si="98"/>
        <v>0.24531212664968438</v>
      </c>
      <c r="Q496" s="52">
        <f t="shared" si="99"/>
        <v>7.89804001665796E-3</v>
      </c>
      <c r="R496" s="13">
        <f t="shared" si="100"/>
        <v>0.14030264438135148</v>
      </c>
      <c r="S496" s="13">
        <f t="shared" si="101"/>
        <v>1.7646581056509292E-2</v>
      </c>
      <c r="T496" s="35">
        <f t="shared" si="102"/>
        <v>21699.543082014905</v>
      </c>
      <c r="U496" s="36">
        <f t="shared" si="106"/>
        <v>-2250.807070669689</v>
      </c>
      <c r="V496" s="36">
        <f t="shared" si="103"/>
        <v>-938.19547668322411</v>
      </c>
      <c r="W496" s="36">
        <f t="shared" si="104"/>
        <v>-2250.807070669689</v>
      </c>
      <c r="X496" s="37">
        <f t="shared" si="105"/>
        <v>-3189.0025473529131</v>
      </c>
    </row>
    <row r="497" spans="9:24" x14ac:dyDescent="0.25">
      <c r="I497" s="50">
        <f t="array" ref="I497:K497">TRANSPOSE(MMULT($E$20:$G$22, TRANSPOSE(Random!L496:N496)))</f>
        <v>-1.3863774785473924</v>
      </c>
      <c r="J497" s="50">
        <v>1.2836835497896815</v>
      </c>
      <c r="K497" s="50">
        <v>-0.55715378100996771</v>
      </c>
      <c r="L497" s="21">
        <f t="shared" si="94"/>
        <v>-1.3230099546152958E-2</v>
      </c>
      <c r="M497" s="21">
        <f t="shared" si="95"/>
        <v>1.6806223315063665E-2</v>
      </c>
      <c r="N497" s="21">
        <f t="shared" si="96"/>
        <v>-6.7283237880801347E-5</v>
      </c>
      <c r="O497" s="51">
        <f t="shared" si="97"/>
        <v>4387.7611716590718</v>
      </c>
      <c r="P497" s="52">
        <f t="shared" si="98"/>
        <v>0.27220622331506367</v>
      </c>
      <c r="Q497" s="52">
        <f t="shared" si="99"/>
        <v>7.4327167621191983E-3</v>
      </c>
      <c r="R497" s="13">
        <f t="shared" si="100"/>
        <v>-2.9927231092888206E-2</v>
      </c>
      <c r="S497" s="13">
        <f t="shared" si="101"/>
        <v>-0.16603034275042003</v>
      </c>
      <c r="T497" s="35">
        <f t="shared" si="102"/>
        <v>24006.564461175298</v>
      </c>
      <c r="U497" s="36">
        <f t="shared" si="106"/>
        <v>3091.1911843621056</v>
      </c>
      <c r="V497" s="36">
        <f t="shared" si="103"/>
        <v>1368.8259024771687</v>
      </c>
      <c r="W497" s="36">
        <f t="shared" si="104"/>
        <v>3091.1911843621056</v>
      </c>
      <c r="X497" s="37">
        <f t="shared" si="105"/>
        <v>4460.0170868392743</v>
      </c>
    </row>
    <row r="498" spans="9:24" x14ac:dyDescent="0.25">
      <c r="I498" s="50">
        <f t="array" ref="I498:K498">TRANSPOSE(MMULT($E$20:$G$22, TRANSPOSE(Random!L497:N497)))</f>
        <v>0.18458374826996202</v>
      </c>
      <c r="J498" s="50">
        <v>-1.4831821987739144</v>
      </c>
      <c r="K498" s="50">
        <v>1.5682152610275748</v>
      </c>
      <c r="L498" s="21">
        <f t="shared" si="94"/>
        <v>2.7323064640028807E-3</v>
      </c>
      <c r="M498" s="21">
        <f t="shared" si="95"/>
        <v>-2.084005822358008E-2</v>
      </c>
      <c r="N498" s="21">
        <f t="shared" si="96"/>
        <v>2.7396112327108103E-4</v>
      </c>
      <c r="O498" s="51">
        <f t="shared" si="97"/>
        <v>4458.7394465997704</v>
      </c>
      <c r="P498" s="52">
        <f t="shared" si="98"/>
        <v>0.23455994177641992</v>
      </c>
      <c r="Q498" s="52">
        <f t="shared" si="99"/>
        <v>7.7739611232710811E-3</v>
      </c>
      <c r="R498" s="13">
        <f t="shared" si="100"/>
        <v>8.2489503480057388E-2</v>
      </c>
      <c r="S498" s="13">
        <f t="shared" si="101"/>
        <v>-3.4790467408152573E-2</v>
      </c>
      <c r="T498" s="35">
        <f t="shared" si="102"/>
        <v>20801.659453829918</v>
      </c>
      <c r="U498" s="36">
        <f t="shared" si="106"/>
        <v>-638.39894968568115</v>
      </c>
      <c r="V498" s="36">
        <f t="shared" si="103"/>
        <v>-1836.0791048682113</v>
      </c>
      <c r="W498" s="36">
        <f t="shared" si="104"/>
        <v>-638.39894968568115</v>
      </c>
      <c r="X498" s="37">
        <f t="shared" si="105"/>
        <v>-2474.4780545538924</v>
      </c>
    </row>
    <row r="499" spans="9:24" x14ac:dyDescent="0.25">
      <c r="I499" s="50">
        <f t="array" ref="I499:K499">TRANSPOSE(MMULT($E$20:$G$22, TRANSPOSE(Random!L498:N498)))</f>
        <v>1.7332923608797328</v>
      </c>
      <c r="J499" s="50">
        <v>-1.1169647523572981</v>
      </c>
      <c r="K499" s="50">
        <v>1.2771186853191936</v>
      </c>
      <c r="L499" s="21">
        <f t="shared" si="94"/>
        <v>1.9721231305609373E-2</v>
      </c>
      <c r="M499" s="21">
        <f t="shared" si="95"/>
        <v>-1.4707911887067887E-2</v>
      </c>
      <c r="N499" s="21">
        <f t="shared" si="96"/>
        <v>2.1254340813442652E-4</v>
      </c>
      <c r="O499" s="51">
        <f t="shared" si="97"/>
        <v>4534.2822299112104</v>
      </c>
      <c r="P499" s="52">
        <f t="shared" si="98"/>
        <v>0.24069208811293213</v>
      </c>
      <c r="Q499" s="52">
        <f t="shared" si="99"/>
        <v>7.7125434081344261E-3</v>
      </c>
      <c r="R499" s="13">
        <f t="shared" si="100"/>
        <v>0.22289065272569908</v>
      </c>
      <c r="S499" s="13">
        <f t="shared" si="101"/>
        <v>0.10254460866923301</v>
      </c>
      <c r="T499" s="35">
        <f t="shared" si="102"/>
        <v>21068.225694508601</v>
      </c>
      <c r="U499" s="36">
        <f t="shared" si="106"/>
        <v>-4607.8335347365355</v>
      </c>
      <c r="V499" s="36">
        <f t="shared" si="103"/>
        <v>-1569.512864189528</v>
      </c>
      <c r="W499" s="36">
        <f t="shared" si="104"/>
        <v>-4607.8335347365355</v>
      </c>
      <c r="X499" s="37">
        <f t="shared" si="105"/>
        <v>-6177.3463989260636</v>
      </c>
    </row>
    <row r="500" spans="9:24" x14ac:dyDescent="0.25">
      <c r="I500" s="50">
        <f t="array" ref="I500:K500">TRANSPOSE(MMULT($E$20:$G$22, TRANSPOSE(Random!L499:N499)))</f>
        <v>-1.0519001886382056</v>
      </c>
      <c r="J500" s="50">
        <v>1.9338701136755958</v>
      </c>
      <c r="K500" s="50">
        <v>-0.14426325827008293</v>
      </c>
      <c r="L500" s="21">
        <f t="shared" si="94"/>
        <v>-9.3966393137601273E-3</v>
      </c>
      <c r="M500" s="21">
        <f t="shared" si="95"/>
        <v>2.9936564568963753E-2</v>
      </c>
      <c r="N500" s="21">
        <f t="shared" si="96"/>
        <v>-7.9698357573664971E-6</v>
      </c>
      <c r="O500" s="51">
        <f t="shared" si="97"/>
        <v>4404.8069975938279</v>
      </c>
      <c r="P500" s="52">
        <f t="shared" si="98"/>
        <v>0.28533656456896378</v>
      </c>
      <c r="Q500" s="52">
        <f t="shared" si="99"/>
        <v>7.4920301642426336E-3</v>
      </c>
      <c r="R500" s="13">
        <f t="shared" si="100"/>
        <v>5.1452267947232145E-3</v>
      </c>
      <c r="S500" s="13">
        <f t="shared" si="101"/>
        <v>-0.13752305548975868</v>
      </c>
      <c r="T500" s="35">
        <f t="shared" si="102"/>
        <v>25231.315463931809</v>
      </c>
      <c r="U500" s="36">
        <f t="shared" si="106"/>
        <v>2195.509452366241</v>
      </c>
      <c r="V500" s="36">
        <f t="shared" si="103"/>
        <v>2593.57690523368</v>
      </c>
      <c r="W500" s="36">
        <f t="shared" si="104"/>
        <v>2195.509452366241</v>
      </c>
      <c r="X500" s="37">
        <f t="shared" si="105"/>
        <v>4789.086357599921</v>
      </c>
    </row>
    <row r="501" spans="9:24" x14ac:dyDescent="0.25">
      <c r="I501" s="50">
        <f t="array" ref="I501:K501">TRANSPOSE(MMULT($E$20:$G$22, TRANSPOSE(Random!L500:N500)))</f>
        <v>0.29244664681224181</v>
      </c>
      <c r="J501" s="50">
        <v>1.0788179696549141</v>
      </c>
      <c r="K501" s="50">
        <v>5.8637592248164963E-2</v>
      </c>
      <c r="L501" s="21">
        <f t="shared" si="94"/>
        <v>3.75369700594636E-3</v>
      </c>
      <c r="M501" s="21">
        <f t="shared" si="95"/>
        <v>1.35808932401801E-2</v>
      </c>
      <c r="N501" s="21">
        <f t="shared" si="96"/>
        <v>2.0388436287513538E-5</v>
      </c>
      <c r="O501" s="51">
        <f t="shared" si="97"/>
        <v>4463.2811515696712</v>
      </c>
      <c r="P501" s="52">
        <f t="shared" si="98"/>
        <v>0.2689808932401801</v>
      </c>
      <c r="Q501" s="52">
        <f t="shared" si="99"/>
        <v>7.5203884362875133E-3</v>
      </c>
      <c r="R501" s="13">
        <f t="shared" si="100"/>
        <v>9.5141380021386598E-2</v>
      </c>
      <c r="S501" s="13">
        <f t="shared" si="101"/>
        <v>-3.934906659870345E-2</v>
      </c>
      <c r="T501" s="35">
        <f t="shared" si="102"/>
        <v>23831.570047729067</v>
      </c>
      <c r="U501" s="36">
        <f t="shared" si="106"/>
        <v>-877.04518420816748</v>
      </c>
      <c r="V501" s="36">
        <f t="shared" si="103"/>
        <v>1193.8314890309375</v>
      </c>
      <c r="W501" s="36">
        <f t="shared" si="104"/>
        <v>-877.04518420816748</v>
      </c>
      <c r="X501" s="37">
        <f t="shared" si="105"/>
        <v>316.78630482277003</v>
      </c>
    </row>
    <row r="502" spans="9:24" x14ac:dyDescent="0.25">
      <c r="I502" s="50">
        <f t="array" ref="I502:K502">TRANSPOSE(MMULT($E$20:$G$22, TRANSPOSE(Random!L501:N501)))</f>
        <v>0.88352580899196209</v>
      </c>
      <c r="J502" s="50">
        <v>-1.5765322084073135</v>
      </c>
      <c r="K502" s="50">
        <v>2.4025840374605725</v>
      </c>
      <c r="L502" s="21">
        <f t="shared" si="94"/>
        <v>9.5945300083205599E-3</v>
      </c>
      <c r="M502" s="21">
        <f t="shared" si="95"/>
        <v>-2.2612586627429154E-2</v>
      </c>
      <c r="N502" s="21">
        <f t="shared" si="96"/>
        <v>5.356764741891708E-4</v>
      </c>
      <c r="O502" s="51">
        <f t="shared" si="97"/>
        <v>4489.2529411896985</v>
      </c>
      <c r="P502" s="52">
        <f t="shared" si="98"/>
        <v>0.23278741337257086</v>
      </c>
      <c r="Q502" s="52">
        <f t="shared" si="99"/>
        <v>8.0356764741891708E-3</v>
      </c>
      <c r="R502" s="13">
        <f t="shared" si="100"/>
        <v>0.1413861786534806</v>
      </c>
      <c r="S502" s="13">
        <f t="shared" si="101"/>
        <v>2.4992471967195173E-2</v>
      </c>
      <c r="T502" s="35">
        <f t="shared" si="102"/>
        <v>20594.976538962284</v>
      </c>
      <c r="U502" s="36">
        <f t="shared" si="106"/>
        <v>-2241.7462904459098</v>
      </c>
      <c r="V502" s="36">
        <f t="shared" si="103"/>
        <v>-2042.7620197358447</v>
      </c>
      <c r="W502" s="36">
        <f t="shared" si="104"/>
        <v>-2241.7462904459098</v>
      </c>
      <c r="X502" s="37">
        <f t="shared" si="105"/>
        <v>-4284.5083101817545</v>
      </c>
    </row>
    <row r="503" spans="9:24" x14ac:dyDescent="0.25">
      <c r="I503" s="50">
        <f t="array" ref="I503:K503">TRANSPOSE(MMULT($E$20:$G$22, TRANSPOSE(Random!L502:N502)))</f>
        <v>-0.62228951223645368</v>
      </c>
      <c r="J503" s="50">
        <v>0.30152166242426448</v>
      </c>
      <c r="K503" s="50">
        <v>0.71880972849493996</v>
      </c>
      <c r="L503" s="21">
        <f t="shared" si="94"/>
        <v>-4.9543958021681638E-3</v>
      </c>
      <c r="M503" s="21">
        <f t="shared" si="95"/>
        <v>3.3139868801354633E-3</v>
      </c>
      <c r="N503" s="21">
        <f t="shared" si="96"/>
        <v>1.1624312726663781E-4</v>
      </c>
      <c r="O503" s="51">
        <f t="shared" si="97"/>
        <v>4424.5598331700376</v>
      </c>
      <c r="P503" s="52">
        <f t="shared" si="98"/>
        <v>0.25871398688013547</v>
      </c>
      <c r="Q503" s="52">
        <f t="shared" si="99"/>
        <v>7.6162431272666373E-3</v>
      </c>
      <c r="R503" s="13">
        <f t="shared" si="100"/>
        <v>2.6507783285228279E-2</v>
      </c>
      <c r="S503" s="13">
        <f t="shared" si="101"/>
        <v>-0.10284921015483946</v>
      </c>
      <c r="T503" s="35">
        <f t="shared" si="102"/>
        <v>22920.327433867533</v>
      </c>
      <c r="U503" s="36">
        <f t="shared" si="106"/>
        <v>1157.5864999410114</v>
      </c>
      <c r="V503" s="36">
        <f t="shared" si="103"/>
        <v>282.58887516940376</v>
      </c>
      <c r="W503" s="36">
        <f t="shared" si="104"/>
        <v>1157.5864999410114</v>
      </c>
      <c r="X503" s="37">
        <f t="shared" si="105"/>
        <v>1440.1753751104152</v>
      </c>
    </row>
    <row r="504" spans="9:24" x14ac:dyDescent="0.25">
      <c r="I504" s="50">
        <f t="array" ref="I504:K504">TRANSPOSE(MMULT($E$20:$G$22, TRANSPOSE(Random!L503:N503)))</f>
        <v>0.32754615328527326</v>
      </c>
      <c r="J504" s="50">
        <v>-0.81128750321707122</v>
      </c>
      <c r="K504" s="50">
        <v>0.90454965321879766</v>
      </c>
      <c r="L504" s="21">
        <f t="shared" si="94"/>
        <v>4.0877733548134645E-3</v>
      </c>
      <c r="M504" s="21">
        <f t="shared" si="95"/>
        <v>-1.0323257302077065E-2</v>
      </c>
      <c r="N504" s="21">
        <f t="shared" si="96"/>
        <v>1.4596283539947569E-4</v>
      </c>
      <c r="O504" s="51">
        <f t="shared" si="97"/>
        <v>4464.7666521217798</v>
      </c>
      <c r="P504" s="52">
        <f t="shared" si="98"/>
        <v>0.24507674269792296</v>
      </c>
      <c r="Q504" s="52">
        <f t="shared" si="99"/>
        <v>7.6459628353994754E-3</v>
      </c>
      <c r="R504" s="13">
        <f t="shared" si="100"/>
        <v>9.485810783840716E-2</v>
      </c>
      <c r="S504" s="13">
        <f t="shared" si="101"/>
        <v>-2.7680263510554318E-2</v>
      </c>
      <c r="T504" s="35">
        <f t="shared" si="102"/>
        <v>21719.588429817806</v>
      </c>
      <c r="U504" s="36">
        <f t="shared" si="106"/>
        <v>-955.1015783357434</v>
      </c>
      <c r="V504" s="36">
        <f t="shared" si="103"/>
        <v>-918.15012888032288</v>
      </c>
      <c r="W504" s="36">
        <f t="shared" si="104"/>
        <v>-955.1015783357434</v>
      </c>
      <c r="X504" s="37">
        <f t="shared" si="105"/>
        <v>-1873.2517072160663</v>
      </c>
    </row>
    <row r="505" spans="9:24" x14ac:dyDescent="0.25">
      <c r="I505" s="50">
        <f t="array" ref="I505:K505">TRANSPOSE(MMULT($E$20:$G$22, TRANSPOSE(Random!L504:N504)))</f>
        <v>1.0349783566026383</v>
      </c>
      <c r="J505" s="50">
        <v>0.17371597204468159</v>
      </c>
      <c r="K505" s="50">
        <v>0.10636275955790447</v>
      </c>
      <c r="L505" s="21">
        <f t="shared" si="94"/>
        <v>1.1203402711247677E-2</v>
      </c>
      <c r="M505" s="21">
        <f t="shared" si="95"/>
        <v>1.7841274313438933E-3</v>
      </c>
      <c r="N505" s="21">
        <f t="shared" si="96"/>
        <v>2.706109788454728E-5</v>
      </c>
      <c r="O505" s="51">
        <f t="shared" si="97"/>
        <v>4496.4069384618069</v>
      </c>
      <c r="P505" s="52">
        <f t="shared" si="98"/>
        <v>0.25718412743134389</v>
      </c>
      <c r="Q505" s="52">
        <f t="shared" si="99"/>
        <v>7.5270610978845466E-3</v>
      </c>
      <c r="R505" s="13">
        <f t="shared" si="100"/>
        <v>0.15098781034040587</v>
      </c>
      <c r="S505" s="13">
        <f t="shared" si="101"/>
        <v>2.2395746624733925E-2</v>
      </c>
      <c r="T505" s="35">
        <f t="shared" si="102"/>
        <v>22711.809444081293</v>
      </c>
      <c r="U505" s="36">
        <f t="shared" si="106"/>
        <v>-2617.6567738628655</v>
      </c>
      <c r="V505" s="36">
        <f t="shared" si="103"/>
        <v>74.070885383163841</v>
      </c>
      <c r="W505" s="36">
        <f t="shared" si="104"/>
        <v>-2617.6567738628655</v>
      </c>
      <c r="X505" s="37">
        <f t="shared" si="105"/>
        <v>-2543.5858884797017</v>
      </c>
    </row>
    <row r="506" spans="9:24" x14ac:dyDescent="0.25">
      <c r="I506" s="50">
        <f t="array" ref="I506:K506">TRANSPOSE(MMULT($E$20:$G$22, TRANSPOSE(Random!L505:N505)))</f>
        <v>-0.36460230097299906</v>
      </c>
      <c r="J506" s="50">
        <v>0.66337639981720198</v>
      </c>
      <c r="K506" s="50">
        <v>-1.1936384110868685</v>
      </c>
      <c r="L506" s="21">
        <f t="shared" si="94"/>
        <v>-2.4510753535669258E-3</v>
      </c>
      <c r="M506" s="21">
        <f t="shared" si="95"/>
        <v>7.815910909089098E-3</v>
      </c>
      <c r="N506" s="21">
        <f t="shared" si="96"/>
        <v>-1.7223067562217878E-4</v>
      </c>
      <c r="O506" s="51">
        <f t="shared" si="97"/>
        <v>4435.6910728435832</v>
      </c>
      <c r="P506" s="52">
        <f t="shared" si="98"/>
        <v>0.26321591090908913</v>
      </c>
      <c r="Q506" s="52">
        <f t="shared" si="99"/>
        <v>7.3277693243778211E-3</v>
      </c>
      <c r="R506" s="13">
        <f t="shared" si="100"/>
        <v>4.6829882912239641E-2</v>
      </c>
      <c r="S506" s="13">
        <f t="shared" si="101"/>
        <v>-8.4778072542304933E-2</v>
      </c>
      <c r="T506" s="35">
        <f t="shared" si="102"/>
        <v>23316.408822280166</v>
      </c>
      <c r="U506" s="36">
        <f t="shared" si="106"/>
        <v>572.68975934170885</v>
      </c>
      <c r="V506" s="36">
        <f t="shared" si="103"/>
        <v>678.67026358203657</v>
      </c>
      <c r="W506" s="36">
        <f t="shared" si="104"/>
        <v>572.68975934170885</v>
      </c>
      <c r="X506" s="37">
        <f t="shared" si="105"/>
        <v>1251.3600229237454</v>
      </c>
    </row>
    <row r="507" spans="9:24" x14ac:dyDescent="0.25">
      <c r="I507" s="50">
        <f t="array" ref="I507:K507">TRANSPOSE(MMULT($E$20:$G$22, TRANSPOSE(Random!L506:N506)))</f>
        <v>-0.11542551718671662</v>
      </c>
      <c r="J507" s="50">
        <v>0.29651257253188845</v>
      </c>
      <c r="K507" s="50">
        <v>1.5425867845533845</v>
      </c>
      <c r="L507" s="21">
        <f t="shared" si="94"/>
        <v>-8.9963508235523524E-5</v>
      </c>
      <c r="M507" s="21">
        <f t="shared" si="95"/>
        <v>3.2536340390200884E-3</v>
      </c>
      <c r="N507" s="21">
        <f t="shared" si="96"/>
        <v>2.6812850156302448E-4</v>
      </c>
      <c r="O507" s="51">
        <f t="shared" si="97"/>
        <v>4446.1899691639155</v>
      </c>
      <c r="P507" s="52">
        <f t="shared" si="98"/>
        <v>0.25865363403902009</v>
      </c>
      <c r="Q507" s="52">
        <f t="shared" si="99"/>
        <v>7.7681285015630246E-3</v>
      </c>
      <c r="R507" s="13">
        <f t="shared" si="100"/>
        <v>6.4486063776989552E-2</v>
      </c>
      <c r="S507" s="13">
        <f t="shared" si="101"/>
        <v>-6.4840753242520491E-2</v>
      </c>
      <c r="T507" s="35">
        <f t="shared" si="102"/>
        <v>22939.861689996906</v>
      </c>
      <c r="U507" s="36">
        <f t="shared" si="106"/>
        <v>21.019826993840979</v>
      </c>
      <c r="V507" s="36">
        <f t="shared" si="103"/>
        <v>302.12313129877657</v>
      </c>
      <c r="W507" s="36">
        <f t="shared" si="104"/>
        <v>21.019826993840979</v>
      </c>
      <c r="X507" s="37">
        <f t="shared" si="105"/>
        <v>323.14295829261755</v>
      </c>
    </row>
    <row r="508" spans="9:24" x14ac:dyDescent="0.25">
      <c r="I508" s="50">
        <f t="array" ref="I508:K508">TRANSPOSE(MMULT($E$20:$G$22, TRANSPOSE(Random!L507:N507)))</f>
        <v>1.0113309952454688</v>
      </c>
      <c r="J508" s="50">
        <v>-1.4228818916150638</v>
      </c>
      <c r="K508" s="50">
        <v>1.1020606068077319</v>
      </c>
      <c r="L508" s="21">
        <f t="shared" si="94"/>
        <v>1.094803491166587E-2</v>
      </c>
      <c r="M508" s="21">
        <f t="shared" si="95"/>
        <v>-1.9745931694788745E-2</v>
      </c>
      <c r="N508" s="21">
        <f t="shared" si="96"/>
        <v>1.7989077571110479E-4</v>
      </c>
      <c r="O508" s="51">
        <f t="shared" si="97"/>
        <v>4495.2714225578648</v>
      </c>
      <c r="P508" s="52">
        <f t="shared" si="98"/>
        <v>0.23565406830521127</v>
      </c>
      <c r="Q508" s="52">
        <f t="shared" si="99"/>
        <v>7.6798907757111047E-3</v>
      </c>
      <c r="R508" s="13">
        <f t="shared" si="100"/>
        <v>0.15170641302042914</v>
      </c>
      <c r="S508" s="13">
        <f t="shared" si="101"/>
        <v>3.3879378867823509E-2</v>
      </c>
      <c r="T508" s="35">
        <f t="shared" si="102"/>
        <v>20810.269149888882</v>
      </c>
      <c r="U508" s="36">
        <f t="shared" si="106"/>
        <v>-2557.9905039241421</v>
      </c>
      <c r="V508" s="36">
        <f t="shared" si="103"/>
        <v>-1827.4694088092474</v>
      </c>
      <c r="W508" s="36">
        <f t="shared" si="104"/>
        <v>-2557.9905039241421</v>
      </c>
      <c r="X508" s="37">
        <f t="shared" si="105"/>
        <v>-4385.4599127333895</v>
      </c>
    </row>
    <row r="509" spans="9:24" x14ac:dyDescent="0.25">
      <c r="I509" s="50">
        <f t="array" ref="I509:K509">TRANSPOSE(MMULT($E$20:$G$22, TRANSPOSE(Random!L508:N508)))</f>
        <v>0.59714398338470387</v>
      </c>
      <c r="J509" s="50">
        <v>-0.41676681915816727</v>
      </c>
      <c r="K509" s="50">
        <v>1.4659694333064055</v>
      </c>
      <c r="L509" s="21">
        <f t="shared" si="94"/>
        <v>6.6966139601058877E-3</v>
      </c>
      <c r="M509" s="21">
        <f t="shared" si="95"/>
        <v>-5.2638854659041411E-3</v>
      </c>
      <c r="N509" s="21">
        <f t="shared" si="96"/>
        <v>2.5121840110094672E-4</v>
      </c>
      <c r="O509" s="51">
        <f t="shared" si="97"/>
        <v>4476.3670966688678</v>
      </c>
      <c r="P509" s="52">
        <f t="shared" si="98"/>
        <v>0.2501361145340959</v>
      </c>
      <c r="Q509" s="52">
        <f t="shared" si="99"/>
        <v>7.7512184011009466E-3</v>
      </c>
      <c r="R509" s="13">
        <f t="shared" si="100"/>
        <v>0.11640146681607871</v>
      </c>
      <c r="S509" s="13">
        <f t="shared" si="101"/>
        <v>-8.666590450969236E-3</v>
      </c>
      <c r="T509" s="35">
        <f t="shared" si="102"/>
        <v>22153.544477495008</v>
      </c>
      <c r="U509" s="36">
        <f t="shared" si="106"/>
        <v>-1564.6529314720829</v>
      </c>
      <c r="V509" s="36">
        <f t="shared" si="103"/>
        <v>-484.19408120312073</v>
      </c>
      <c r="W509" s="36">
        <f t="shared" si="104"/>
        <v>-1564.6529314720829</v>
      </c>
      <c r="X509" s="37">
        <f t="shared" si="105"/>
        <v>-2048.8470126752036</v>
      </c>
    </row>
    <row r="510" spans="9:24" x14ac:dyDescent="0.25">
      <c r="I510" s="50">
        <f t="array" ref="I510:K510">TRANSPOSE(MMULT($E$20:$G$22, TRANSPOSE(Random!L509:N509)))</f>
        <v>-0.20166354062962311</v>
      </c>
      <c r="J510" s="50">
        <v>-0.41124933365221339</v>
      </c>
      <c r="K510" s="50">
        <v>0.80778953476350457</v>
      </c>
      <c r="L510" s="21">
        <f t="shared" si="94"/>
        <v>-9.0308166101073445E-4</v>
      </c>
      <c r="M510" s="21">
        <f t="shared" si="95"/>
        <v>-5.1962705457865663E-3</v>
      </c>
      <c r="N510" s="21">
        <f t="shared" si="96"/>
        <v>1.3025242907084629E-4</v>
      </c>
      <c r="O510" s="51">
        <f t="shared" si="97"/>
        <v>4442.5743661169663</v>
      </c>
      <c r="P510" s="52">
        <f t="shared" si="98"/>
        <v>0.25020372945421343</v>
      </c>
      <c r="Q510" s="52">
        <f t="shared" si="99"/>
        <v>7.6302524290708463E-3</v>
      </c>
      <c r="R510" s="13">
        <f t="shared" si="100"/>
        <v>5.558919298774858E-2</v>
      </c>
      <c r="S510" s="13">
        <f t="shared" si="101"/>
        <v>-6.9512671739358128E-2</v>
      </c>
      <c r="T510" s="35">
        <f t="shared" si="102"/>
        <v>22184.068104024984</v>
      </c>
      <c r="U510" s="36">
        <f t="shared" si="106"/>
        <v>211.00355742123793</v>
      </c>
      <c r="V510" s="36">
        <f t="shared" si="103"/>
        <v>-453.67045467314529</v>
      </c>
      <c r="W510" s="36">
        <f t="shared" si="104"/>
        <v>211.00355742123793</v>
      </c>
      <c r="X510" s="37">
        <f t="shared" si="105"/>
        <v>-242.66689725190736</v>
      </c>
    </row>
    <row r="511" spans="9:24" x14ac:dyDescent="0.25">
      <c r="I511" s="50">
        <f t="array" ref="I511:K511">TRANSPOSE(MMULT($E$20:$G$22, TRANSPOSE(Random!L510:N510)))</f>
        <v>0.71158940957421202</v>
      </c>
      <c r="J511" s="50">
        <v>-1.1864208723039404</v>
      </c>
      <c r="K511" s="50">
        <v>-1.0948445055406928</v>
      </c>
      <c r="L511" s="21">
        <f t="shared" si="94"/>
        <v>7.8353905519219069E-3</v>
      </c>
      <c r="M511" s="21">
        <f t="shared" si="95"/>
        <v>-1.5785322827687617E-2</v>
      </c>
      <c r="N511" s="21">
        <f t="shared" si="96"/>
        <v>-1.5420117380809245E-4</v>
      </c>
      <c r="O511" s="51">
        <f t="shared" si="97"/>
        <v>4481.4307692742705</v>
      </c>
      <c r="P511" s="52">
        <f t="shared" si="98"/>
        <v>0.23961467717231238</v>
      </c>
      <c r="Q511" s="52">
        <f t="shared" si="99"/>
        <v>7.3457988261919072E-3</v>
      </c>
      <c r="R511" s="13">
        <f t="shared" si="100"/>
        <v>0.12472693544770021</v>
      </c>
      <c r="S511" s="13">
        <f t="shared" si="101"/>
        <v>4.919596861544015E-3</v>
      </c>
      <c r="T511" s="35">
        <f t="shared" si="102"/>
        <v>21187.181084211668</v>
      </c>
      <c r="U511" s="36">
        <f t="shared" si="106"/>
        <v>-1830.7262251233624</v>
      </c>
      <c r="V511" s="36">
        <f t="shared" si="103"/>
        <v>-1450.5574744864607</v>
      </c>
      <c r="W511" s="36">
        <f t="shared" si="104"/>
        <v>-1830.7262251233624</v>
      </c>
      <c r="X511" s="37">
        <f t="shared" si="105"/>
        <v>-3281.2836996098231</v>
      </c>
    </row>
    <row r="512" spans="9:24" x14ac:dyDescent="0.25">
      <c r="I512" s="50">
        <f t="array" ref="I512:K512">TRANSPOSE(MMULT($E$20:$G$22, TRANSPOSE(Random!L511:N511)))</f>
        <v>0.22198270761856892</v>
      </c>
      <c r="J512" s="50">
        <v>-0.25764946828619062</v>
      </c>
      <c r="K512" s="50">
        <v>-0.3309992583834328</v>
      </c>
      <c r="L512" s="21">
        <f t="shared" si="94"/>
        <v>3.0856728025543726E-3</v>
      </c>
      <c r="M512" s="21">
        <f t="shared" si="95"/>
        <v>-3.3361964094043356E-3</v>
      </c>
      <c r="N512" s="21">
        <f t="shared" si="96"/>
        <v>-3.4363431580939839E-5</v>
      </c>
      <c r="O512" s="51">
        <f t="shared" si="97"/>
        <v>4460.3107218271107</v>
      </c>
      <c r="P512" s="52">
        <f t="shared" si="98"/>
        <v>0.25206380359059566</v>
      </c>
      <c r="Q512" s="52">
        <f t="shared" si="99"/>
        <v>7.4656365684190595E-3</v>
      </c>
      <c r="R512" s="13">
        <f t="shared" si="100"/>
        <v>8.7393358389311324E-2</v>
      </c>
      <c r="S512" s="13">
        <f t="shared" si="101"/>
        <v>-3.8638543405986506E-2</v>
      </c>
      <c r="T512" s="35">
        <f t="shared" si="102"/>
        <v>22333.943940078869</v>
      </c>
      <c r="U512" s="36">
        <f t="shared" si="106"/>
        <v>-720.96241844649194</v>
      </c>
      <c r="V512" s="36">
        <f t="shared" si="103"/>
        <v>-303.79461861926029</v>
      </c>
      <c r="W512" s="36">
        <f t="shared" si="104"/>
        <v>-720.96241844649194</v>
      </c>
      <c r="X512" s="37">
        <f t="shared" si="105"/>
        <v>-1024.7570370657522</v>
      </c>
    </row>
    <row r="513" spans="9:24" x14ac:dyDescent="0.25">
      <c r="I513" s="50">
        <f t="array" ref="I513:K513">TRANSPOSE(MMULT($E$20:$G$22, TRANSPOSE(Random!L512:N512)))</f>
        <v>-2.9995096604691539E-2</v>
      </c>
      <c r="J513" s="50">
        <v>1.0386437271647693</v>
      </c>
      <c r="K513" s="50">
        <v>0.65801938782005398</v>
      </c>
      <c r="L513" s="21">
        <f t="shared" si="94"/>
        <v>7.134024910311949E-4</v>
      </c>
      <c r="M513" s="21">
        <f t="shared" si="95"/>
        <v>1.2983076713772771E-2</v>
      </c>
      <c r="N513" s="21">
        <f t="shared" si="96"/>
        <v>1.0688381454707648E-4</v>
      </c>
      <c r="O513" s="51">
        <f t="shared" si="97"/>
        <v>4449.7622083825945</v>
      </c>
      <c r="P513" s="52">
        <f t="shared" si="98"/>
        <v>0.26838307671377276</v>
      </c>
      <c r="Q513" s="52">
        <f t="shared" si="99"/>
        <v>7.6068838145470765E-3</v>
      </c>
      <c r="R513" s="13">
        <f t="shared" si="100"/>
        <v>7.2609299339380581E-2</v>
      </c>
      <c r="S513" s="13">
        <f t="shared" si="101"/>
        <v>-6.1582239017505799E-2</v>
      </c>
      <c r="T513" s="35">
        <f t="shared" si="102"/>
        <v>23792.115821446576</v>
      </c>
      <c r="U513" s="36">
        <f t="shared" si="106"/>
        <v>-166.68532866926398</v>
      </c>
      <c r="V513" s="36">
        <f t="shared" si="103"/>
        <v>1154.3772627484468</v>
      </c>
      <c r="W513" s="36">
        <f t="shared" si="104"/>
        <v>-166.68532866926398</v>
      </c>
      <c r="X513" s="37">
        <f t="shared" si="105"/>
        <v>987.69193407918283</v>
      </c>
    </row>
    <row r="514" spans="9:24" x14ac:dyDescent="0.25">
      <c r="I514" s="50">
        <f t="array" ref="I514:K514">TRANSPOSE(MMULT($E$20:$G$22, TRANSPOSE(Random!L513:N513)))</f>
        <v>0.81067717919752547</v>
      </c>
      <c r="J514" s="50">
        <v>-1.1561263724301101</v>
      </c>
      <c r="K514" s="50">
        <v>0.14770251680483049</v>
      </c>
      <c r="L514" s="21">
        <f t="shared" si="94"/>
        <v>8.8413239840996055E-3</v>
      </c>
      <c r="M514" s="21">
        <f t="shared" si="95"/>
        <v>-1.5311113971658715E-2</v>
      </c>
      <c r="N514" s="21">
        <f t="shared" si="96"/>
        <v>3.2852122376678205E-5</v>
      </c>
      <c r="O514" s="51">
        <f t="shared" si="97"/>
        <v>4485.9037428144575</v>
      </c>
      <c r="P514" s="52">
        <f t="shared" si="98"/>
        <v>0.2400888860283413</v>
      </c>
      <c r="Q514" s="52">
        <f t="shared" si="99"/>
        <v>7.5328521223766778E-3</v>
      </c>
      <c r="R514" s="13">
        <f t="shared" si="100"/>
        <v>0.13341738370046466</v>
      </c>
      <c r="S514" s="13">
        <f t="shared" si="101"/>
        <v>1.3372940686294008E-2</v>
      </c>
      <c r="T514" s="35">
        <f t="shared" si="102"/>
        <v>21226.966293330814</v>
      </c>
      <c r="U514" s="36">
        <f t="shared" si="106"/>
        <v>-2065.760931155266</v>
      </c>
      <c r="V514" s="36">
        <f t="shared" si="103"/>
        <v>-1410.7722653673154</v>
      </c>
      <c r="W514" s="36">
        <f t="shared" si="104"/>
        <v>-2065.760931155266</v>
      </c>
      <c r="X514" s="37">
        <f t="shared" si="105"/>
        <v>-3476.5331965225814</v>
      </c>
    </row>
    <row r="515" spans="9:24" x14ac:dyDescent="0.25">
      <c r="I515" s="50">
        <f t="array" ref="I515:K515">TRANSPOSE(MMULT($E$20:$G$22, TRANSPOSE(Random!L514:N514)))</f>
        <v>-1.0553967997551494</v>
      </c>
      <c r="J515" s="50">
        <v>0.58777788501933248</v>
      </c>
      <c r="K515" s="50">
        <v>0.22187582864955246</v>
      </c>
      <c r="L515" s="21">
        <f t="shared" ref="L515:L578" si="107">E$8 + E$9 * _xlfn.T.INV(_xlfn.NORM.DIST(I515, 0, 1, 1),  E$10)</f>
        <v>-9.4347158084897957E-3</v>
      </c>
      <c r="M515" s="21">
        <f t="shared" ref="M515:M578" si="108">F$8 + F$9 * _xlfn.T.INV(_xlfn.NORM.DIST(J515, 0, 1, 1),  F$10)</f>
        <v>6.8464120951628911E-3</v>
      </c>
      <c r="N515" s="21">
        <f t="shared" ref="N515:N578" si="109">G$8 + G$9 * _xlfn.T.INV(_xlfn.NORM.DIST(K515, 0, 1, 1),  G$10)</f>
        <v>4.3282138245688209E-5</v>
      </c>
      <c r="O515" s="51">
        <f t="shared" ref="O515:O578" si="110">$B$3 * (1 + L515)</f>
        <v>4404.6376870331278</v>
      </c>
      <c r="P515" s="52">
        <f t="shared" ref="P515:P578" si="111">$B$6+M515</f>
        <v>0.26224641209516292</v>
      </c>
      <c r="Q515" s="52">
        <f t="shared" ref="Q515:Q578" si="112">$B$5+N515</f>
        <v>7.5432821382456876E-3</v>
      </c>
      <c r="R515" s="13">
        <f t="shared" ref="R515:R578" si="113">(LN(O515/$B$4) + ((Q515 - $B$8) + 0.5*P515^2)*$B$7) / (P515 * SQRT($B$7))</f>
        <v>-6.6505127918277326E-3</v>
      </c>
      <c r="S515" s="13">
        <f t="shared" ref="S515:S578" si="114">R515 - P515*SQRT($B$7)</f>
        <v>-0.1377737188394092</v>
      </c>
      <c r="T515" s="35">
        <f t="shared" ref="T515:T578" si="115">($B$3*EXP(-$B$8*$B$7)*_xlfn.NORM.DIST(R515, 0, 1, 1) - $B$4*EXP(-Q515*$B$7)*_xlfn.NORM.DIST(S515, 0, 1, 1)) * $B$2</f>
        <v>23185.426656820367</v>
      </c>
      <c r="U515" s="36">
        <f t="shared" si="106"/>
        <v>2204.4059632677236</v>
      </c>
      <c r="V515" s="36">
        <f t="shared" ref="V515:V578" si="116">T515-$B$13</f>
        <v>547.68809812223844</v>
      </c>
      <c r="W515" s="36">
        <f t="shared" ref="W515:W578" si="117">U515-$B$19</f>
        <v>2204.4059632677236</v>
      </c>
      <c r="X515" s="37">
        <f t="shared" ref="X515:X578" si="118">V515+W515</f>
        <v>2752.094061389962</v>
      </c>
    </row>
    <row r="516" spans="9:24" x14ac:dyDescent="0.25">
      <c r="I516" s="50">
        <f t="array" ref="I516:K516">TRANSPOSE(MMULT($E$20:$G$22, TRANSPOSE(Random!L515:N515)))</f>
        <v>1.5422703480246458</v>
      </c>
      <c r="J516" s="50">
        <v>-1.8764105032197129</v>
      </c>
      <c r="K516" s="50">
        <v>-0.49447565494787488</v>
      </c>
      <c r="L516" s="21">
        <f t="shared" si="107"/>
        <v>1.716534459408111E-2</v>
      </c>
      <c r="M516" s="21">
        <f t="shared" si="108"/>
        <v>-2.9084499298190184E-2</v>
      </c>
      <c r="N516" s="21">
        <f t="shared" si="109"/>
        <v>-5.8017239573326072E-5</v>
      </c>
      <c r="O516" s="51">
        <f t="shared" si="110"/>
        <v>4522.9172496185956</v>
      </c>
      <c r="P516" s="52">
        <f t="shared" si="111"/>
        <v>0.22631550070180984</v>
      </c>
      <c r="Q516" s="52">
        <f t="shared" si="112"/>
        <v>7.4419827604266737E-3</v>
      </c>
      <c r="R516" s="13">
        <f t="shared" si="113"/>
        <v>0.20685740413872208</v>
      </c>
      <c r="S516" s="13">
        <f t="shared" si="114"/>
        <v>9.3699653787817166E-2</v>
      </c>
      <c r="T516" s="35">
        <f t="shared" si="115"/>
        <v>19834.222478018273</v>
      </c>
      <c r="U516" s="36">
        <f t="shared" ref="U516:U579" si="119">$B$17*O516+$B$18</f>
        <v>-4010.6547725251585</v>
      </c>
      <c r="V516" s="36">
        <f t="shared" si="116"/>
        <v>-2803.5160806798558</v>
      </c>
      <c r="W516" s="36">
        <f t="shared" si="117"/>
        <v>-4010.6547725251585</v>
      </c>
      <c r="X516" s="37">
        <f t="shared" si="118"/>
        <v>-6814.1708532050143</v>
      </c>
    </row>
    <row r="517" spans="9:24" x14ac:dyDescent="0.25">
      <c r="I517" s="50">
        <f t="array" ref="I517:K517">TRANSPOSE(MMULT($E$20:$G$22, TRANSPOSE(Random!L516:N516)))</f>
        <v>-0.85849077900263748</v>
      </c>
      <c r="J517" s="50">
        <v>1.2884195045450144</v>
      </c>
      <c r="K517" s="50">
        <v>1.4468988674973961E-2</v>
      </c>
      <c r="L517" s="21">
        <f t="shared" si="107"/>
        <v>-7.3437720077769138E-3</v>
      </c>
      <c r="M517" s="21">
        <f t="shared" si="108"/>
        <v>1.6884670433876633E-2</v>
      </c>
      <c r="N517" s="21">
        <f t="shared" si="109"/>
        <v>1.4220068453534683E-5</v>
      </c>
      <c r="O517" s="51">
        <f t="shared" si="110"/>
        <v>4413.9352568279392</v>
      </c>
      <c r="P517" s="52">
        <f t="shared" si="111"/>
        <v>0.27228467043387666</v>
      </c>
      <c r="Q517" s="52">
        <f t="shared" si="112"/>
        <v>7.5142200684535348E-3</v>
      </c>
      <c r="R517" s="13">
        <f t="shared" si="113"/>
        <v>1.3956367660536107E-2</v>
      </c>
      <c r="S517" s="13">
        <f t="shared" si="114"/>
        <v>-0.12218596755640222</v>
      </c>
      <c r="T517" s="35">
        <f t="shared" si="115"/>
        <v>24097.556067662481</v>
      </c>
      <c r="U517" s="36">
        <f t="shared" si="119"/>
        <v>1715.8603539764008</v>
      </c>
      <c r="V517" s="36">
        <f t="shared" si="116"/>
        <v>1459.8175089643519</v>
      </c>
      <c r="W517" s="36">
        <f t="shared" si="117"/>
        <v>1715.8603539764008</v>
      </c>
      <c r="X517" s="37">
        <f t="shared" si="118"/>
        <v>3175.6778629407527</v>
      </c>
    </row>
    <row r="518" spans="9:24" x14ac:dyDescent="0.25">
      <c r="I518" s="50">
        <f t="array" ref="I518:K518">TRANSPOSE(MMULT($E$20:$G$22, TRANSPOSE(Random!L517:N517)))</f>
        <v>-1.0984995159695565</v>
      </c>
      <c r="J518" s="50">
        <v>0.93886053213081289</v>
      </c>
      <c r="K518" s="50">
        <v>2.0152539642427283</v>
      </c>
      <c r="L518" s="21">
        <f t="shared" si="107"/>
        <v>-9.9071795336863229E-3</v>
      </c>
      <c r="M518" s="21">
        <f t="shared" si="108"/>
        <v>1.1540460817041152E-2</v>
      </c>
      <c r="N518" s="21">
        <f t="shared" si="109"/>
        <v>3.9348946480178009E-4</v>
      </c>
      <c r="O518" s="51">
        <f t="shared" si="110"/>
        <v>4402.5368345573061</v>
      </c>
      <c r="P518" s="52">
        <f t="shared" si="111"/>
        <v>0.26694046081704115</v>
      </c>
      <c r="Q518" s="52">
        <f t="shared" si="112"/>
        <v>7.8934894648017805E-3</v>
      </c>
      <c r="R518" s="13">
        <f t="shared" si="113"/>
        <v>-7.1256236687952607E-3</v>
      </c>
      <c r="S518" s="13">
        <f t="shared" si="114"/>
        <v>-0.14059585407731584</v>
      </c>
      <c r="T518" s="35">
        <f t="shared" si="115"/>
        <v>23614.231671525795</v>
      </c>
      <c r="U518" s="36">
        <f t="shared" si="119"/>
        <v>2314.7963422035391</v>
      </c>
      <c r="V518" s="36">
        <f t="shared" si="116"/>
        <v>976.49311282766575</v>
      </c>
      <c r="W518" s="36">
        <f t="shared" si="117"/>
        <v>2314.7963422035391</v>
      </c>
      <c r="X518" s="37">
        <f t="shared" si="118"/>
        <v>3291.2894550312049</v>
      </c>
    </row>
    <row r="519" spans="9:24" x14ac:dyDescent="0.25">
      <c r="I519" s="50">
        <f t="array" ref="I519:K519">TRANSPOSE(MMULT($E$20:$G$22, TRANSPOSE(Random!L518:N518)))</f>
        <v>-0.87055444230830059</v>
      </c>
      <c r="J519" s="50">
        <v>1.8058954686952355</v>
      </c>
      <c r="K519" s="50">
        <v>0.12750029318624159</v>
      </c>
      <c r="L519" s="21">
        <f t="shared" si="107"/>
        <v>-7.4689877823733821E-3</v>
      </c>
      <c r="M519" s="21">
        <f t="shared" si="108"/>
        <v>2.6892182331215011E-2</v>
      </c>
      <c r="N519" s="21">
        <f t="shared" si="109"/>
        <v>3.0020543863698049E-5</v>
      </c>
      <c r="O519" s="51">
        <f t="shared" si="110"/>
        <v>4413.3784736167763</v>
      </c>
      <c r="P519" s="52">
        <f t="shared" si="111"/>
        <v>0.282292182331215</v>
      </c>
      <c r="Q519" s="52">
        <f t="shared" si="112"/>
        <v>7.5300205438636981E-3</v>
      </c>
      <c r="R519" s="13">
        <f t="shared" si="113"/>
        <v>1.7510894557142616E-2</v>
      </c>
      <c r="S519" s="13">
        <f t="shared" si="114"/>
        <v>-0.12363519660846489</v>
      </c>
      <c r="T519" s="35">
        <f t="shared" si="115"/>
        <v>24983.966667205754</v>
      </c>
      <c r="U519" s="36">
        <f t="shared" si="119"/>
        <v>1745.1168155189371</v>
      </c>
      <c r="V519" s="36">
        <f t="shared" si="116"/>
        <v>2346.2281085076247</v>
      </c>
      <c r="W519" s="36">
        <f t="shared" si="117"/>
        <v>1745.1168155189371</v>
      </c>
      <c r="X519" s="37">
        <f t="shared" si="118"/>
        <v>4091.3449240265618</v>
      </c>
    </row>
    <row r="520" spans="9:24" x14ac:dyDescent="0.25">
      <c r="I520" s="50">
        <f t="array" ref="I520:K520">TRANSPOSE(MMULT($E$20:$G$22, TRANSPOSE(Random!L519:N519)))</f>
        <v>1.4040783362699039</v>
      </c>
      <c r="J520" s="50">
        <v>-1.6589671707962337</v>
      </c>
      <c r="K520" s="50">
        <v>-0.59303578353411901</v>
      </c>
      <c r="L520" s="21">
        <f t="shared" si="107"/>
        <v>1.5435730525012174E-2</v>
      </c>
      <c r="M520" s="21">
        <f t="shared" si="108"/>
        <v>-2.4265234294730754E-2</v>
      </c>
      <c r="N520" s="21">
        <f t="shared" si="109"/>
        <v>-7.2647184372136262E-5</v>
      </c>
      <c r="O520" s="51">
        <f t="shared" si="110"/>
        <v>4515.2263649952138</v>
      </c>
      <c r="P520" s="52">
        <f t="shared" si="111"/>
        <v>0.23113476570526925</v>
      </c>
      <c r="Q520" s="52">
        <f t="shared" si="112"/>
        <v>7.4273528156278638E-3</v>
      </c>
      <c r="R520" s="13">
        <f t="shared" si="113"/>
        <v>0.19017095640166451</v>
      </c>
      <c r="S520" s="13">
        <f t="shared" si="114"/>
        <v>7.4603573549029883E-2</v>
      </c>
      <c r="T520" s="35">
        <f t="shared" si="115"/>
        <v>20306.624846211253</v>
      </c>
      <c r="U520" s="36">
        <f t="shared" si="119"/>
        <v>-3606.5332658045518</v>
      </c>
      <c r="V520" s="36">
        <f t="shared" si="116"/>
        <v>-2331.1137124868765</v>
      </c>
      <c r="W520" s="36">
        <f t="shared" si="117"/>
        <v>-3606.5332658045518</v>
      </c>
      <c r="X520" s="37">
        <f t="shared" si="118"/>
        <v>-5937.6469782914282</v>
      </c>
    </row>
    <row r="521" spans="9:24" x14ac:dyDescent="0.25">
      <c r="I521" s="50">
        <f t="array" ref="I521:K521">TRANSPOSE(MMULT($E$20:$G$22, TRANSPOSE(Random!L520:N520)))</f>
        <v>-0.944854927384984</v>
      </c>
      <c r="J521" s="50">
        <v>0.47322468953157454</v>
      </c>
      <c r="K521" s="50">
        <v>0.39087453797160332</v>
      </c>
      <c r="L521" s="21">
        <f t="shared" si="107"/>
        <v>-8.2481082327546043E-3</v>
      </c>
      <c r="M521" s="21">
        <f t="shared" si="108"/>
        <v>5.4100118753558427E-3</v>
      </c>
      <c r="N521" s="21">
        <f t="shared" si="109"/>
        <v>6.7351830095498658E-5</v>
      </c>
      <c r="O521" s="51">
        <f t="shared" si="110"/>
        <v>4409.9140444133163</v>
      </c>
      <c r="P521" s="52">
        <f t="shared" si="111"/>
        <v>0.26081001187535585</v>
      </c>
      <c r="Q521" s="52">
        <f t="shared" si="112"/>
        <v>7.5673518300954984E-3</v>
      </c>
      <c r="R521" s="13">
        <f t="shared" si="113"/>
        <v>1.8193983985415471E-3</v>
      </c>
      <c r="S521" s="13">
        <f t="shared" si="114"/>
        <v>-0.12858560753913637</v>
      </c>
      <c r="T521" s="35">
        <f t="shared" si="115"/>
        <v>23073.628726113817</v>
      </c>
      <c r="U521" s="36">
        <f t="shared" si="119"/>
        <v>1927.1570382226491</v>
      </c>
      <c r="V521" s="36">
        <f t="shared" si="116"/>
        <v>435.89016741568776</v>
      </c>
      <c r="W521" s="36">
        <f t="shared" si="117"/>
        <v>1927.1570382226491</v>
      </c>
      <c r="X521" s="37">
        <f t="shared" si="118"/>
        <v>2363.0472056383369</v>
      </c>
    </row>
    <row r="522" spans="9:24" x14ac:dyDescent="0.25">
      <c r="I522" s="50">
        <f t="array" ref="I522:K522">TRANSPOSE(MMULT($E$20:$G$22, TRANSPOSE(Random!L521:N521)))</f>
        <v>0.5675733348149159</v>
      </c>
      <c r="J522" s="50">
        <v>0.37737322185848005</v>
      </c>
      <c r="K522" s="50">
        <v>-1.3675437985834697</v>
      </c>
      <c r="L522" s="21">
        <f t="shared" si="107"/>
        <v>6.4058860199498486E-3</v>
      </c>
      <c r="M522" s="21">
        <f t="shared" si="108"/>
        <v>4.2328851856837275E-3</v>
      </c>
      <c r="N522" s="21">
        <f t="shared" si="109"/>
        <v>-2.061649617281243E-4</v>
      </c>
      <c r="O522" s="51">
        <f t="shared" si="110"/>
        <v>4475.0743487174486</v>
      </c>
      <c r="P522" s="52">
        <f t="shared" si="111"/>
        <v>0.25963288518568373</v>
      </c>
      <c r="Q522" s="52">
        <f t="shared" si="112"/>
        <v>7.2938350382718755E-3</v>
      </c>
      <c r="R522" s="13">
        <f t="shared" si="113"/>
        <v>0.11369953131059343</v>
      </c>
      <c r="S522" s="13">
        <f t="shared" si="114"/>
        <v>-1.6116911282248431E-2</v>
      </c>
      <c r="T522" s="35">
        <f t="shared" si="115"/>
        <v>22973.75503392909</v>
      </c>
      <c r="U522" s="36">
        <f t="shared" si="119"/>
        <v>-1496.7248223506613</v>
      </c>
      <c r="V522" s="36">
        <f t="shared" si="116"/>
        <v>336.01647523096108</v>
      </c>
      <c r="W522" s="36">
        <f t="shared" si="117"/>
        <v>-1496.7248223506613</v>
      </c>
      <c r="X522" s="37">
        <f t="shared" si="118"/>
        <v>-1160.7083471197002</v>
      </c>
    </row>
    <row r="523" spans="9:24" x14ac:dyDescent="0.25">
      <c r="I523" s="50">
        <f t="array" ref="I523:K523">TRANSPOSE(MMULT($E$20:$G$22, TRANSPOSE(Random!L522:N522)))</f>
        <v>-0.45624614806171437</v>
      </c>
      <c r="J523" s="50">
        <v>1.2913334867296362</v>
      </c>
      <c r="K523" s="50">
        <v>-0.26302816781759381</v>
      </c>
      <c r="L523" s="21">
        <f t="shared" si="107"/>
        <v>-3.3318827288557921E-3</v>
      </c>
      <c r="M523" s="21">
        <f t="shared" si="108"/>
        <v>1.6933033287102054E-2</v>
      </c>
      <c r="N523" s="21">
        <f t="shared" si="109"/>
        <v>-2.4698069813637327E-5</v>
      </c>
      <c r="O523" s="51">
        <f t="shared" si="110"/>
        <v>4431.7744835766971</v>
      </c>
      <c r="P523" s="52">
        <f t="shared" si="111"/>
        <v>0.27233303328710207</v>
      </c>
      <c r="Q523" s="52">
        <f t="shared" si="112"/>
        <v>7.4753019301863621E-3</v>
      </c>
      <c r="R523" s="13">
        <f t="shared" si="113"/>
        <v>4.3527880021378841E-2</v>
      </c>
      <c r="S523" s="13">
        <f t="shared" si="114"/>
        <v>-9.2638636622172199E-2</v>
      </c>
      <c r="T523" s="35">
        <f t="shared" si="115"/>
        <v>24127.840436153292</v>
      </c>
      <c r="U523" s="36">
        <f t="shared" si="119"/>
        <v>778.48896622718894</v>
      </c>
      <c r="V523" s="36">
        <f t="shared" si="116"/>
        <v>1490.101877455163</v>
      </c>
      <c r="W523" s="36">
        <f t="shared" si="117"/>
        <v>778.48896622718894</v>
      </c>
      <c r="X523" s="37">
        <f t="shared" si="118"/>
        <v>2268.590843682352</v>
      </c>
    </row>
    <row r="524" spans="9:24" x14ac:dyDescent="0.25">
      <c r="I524" s="50">
        <f t="array" ref="I524:K524">TRANSPOSE(MMULT($E$20:$G$22, TRANSPOSE(Random!L523:N523)))</f>
        <v>0.29240945303693383</v>
      </c>
      <c r="J524" s="50">
        <v>-0.53684244400987702</v>
      </c>
      <c r="K524" s="50">
        <v>-0.20199394500924514</v>
      </c>
      <c r="L524" s="21">
        <f t="shared" si="107"/>
        <v>3.753343501691046E-3</v>
      </c>
      <c r="M524" s="21">
        <f t="shared" si="108"/>
        <v>-6.7528629399202563E-3</v>
      </c>
      <c r="N524" s="21">
        <f t="shared" si="109"/>
        <v>-1.6080416308719413E-5</v>
      </c>
      <c r="O524" s="51">
        <f t="shared" si="110"/>
        <v>4463.2795796811843</v>
      </c>
      <c r="P524" s="52">
        <f t="shared" si="111"/>
        <v>0.24864713706007976</v>
      </c>
      <c r="Q524" s="52">
        <f t="shared" si="112"/>
        <v>7.4839195836912805E-3</v>
      </c>
      <c r="R524" s="13">
        <f t="shared" si="113"/>
        <v>9.2263053267021763E-2</v>
      </c>
      <c r="S524" s="13">
        <f t="shared" si="114"/>
        <v>-3.2060515263018119E-2</v>
      </c>
      <c r="T524" s="35">
        <f t="shared" si="115"/>
        <v>22029.129185295234</v>
      </c>
      <c r="U524" s="36">
        <f t="shared" si="119"/>
        <v>-876.96258851533639</v>
      </c>
      <c r="V524" s="36">
        <f t="shared" si="116"/>
        <v>-608.60937340289456</v>
      </c>
      <c r="W524" s="36">
        <f t="shared" si="117"/>
        <v>-876.96258851533639</v>
      </c>
      <c r="X524" s="37">
        <f t="shared" si="118"/>
        <v>-1485.571961918231</v>
      </c>
    </row>
    <row r="525" spans="9:24" x14ac:dyDescent="0.25">
      <c r="I525" s="50">
        <f t="array" ref="I525:K525">TRANSPOSE(MMULT($E$20:$G$22, TRANSPOSE(Random!L524:N524)))</f>
        <v>4.1329861889069161E-2</v>
      </c>
      <c r="J525" s="50">
        <v>-0.56842445165638922</v>
      </c>
      <c r="K525" s="50">
        <v>-0.55845806494521399</v>
      </c>
      <c r="L525" s="21">
        <f t="shared" si="107"/>
        <v>1.3836363624783077E-3</v>
      </c>
      <c r="M525" s="21">
        <f t="shared" si="108"/>
        <v>-7.150743847435111E-3</v>
      </c>
      <c r="N525" s="21">
        <f t="shared" si="109"/>
        <v>-6.7477423810303954E-5</v>
      </c>
      <c r="O525" s="51">
        <f t="shared" si="110"/>
        <v>4452.7424636130327</v>
      </c>
      <c r="P525" s="52">
        <f t="shared" si="111"/>
        <v>0.24824925615256491</v>
      </c>
      <c r="Q525" s="52">
        <f t="shared" si="112"/>
        <v>7.4325225761896953E-3</v>
      </c>
      <c r="R525" s="13">
        <f t="shared" si="113"/>
        <v>7.3065856888209685E-2</v>
      </c>
      <c r="S525" s="13">
        <f t="shared" si="114"/>
        <v>-5.1058771188072768E-2</v>
      </c>
      <c r="T525" s="35">
        <f t="shared" si="115"/>
        <v>21999.81911979826</v>
      </c>
      <c r="U525" s="36">
        <f t="shared" si="119"/>
        <v>-323.28437976868008</v>
      </c>
      <c r="V525" s="36">
        <f t="shared" si="116"/>
        <v>-637.91943889986942</v>
      </c>
      <c r="W525" s="36">
        <f t="shared" si="117"/>
        <v>-323.28437976868008</v>
      </c>
      <c r="X525" s="37">
        <f t="shared" si="118"/>
        <v>-961.2038186685495</v>
      </c>
    </row>
    <row r="526" spans="9:24" x14ac:dyDescent="0.25">
      <c r="I526" s="50">
        <f t="array" ref="I526:K526">TRANSPOSE(MMULT($E$20:$G$22, TRANSPOSE(Random!L525:N525)))</f>
        <v>2.4460236192553149</v>
      </c>
      <c r="J526" s="50">
        <v>-2.1702180611297774</v>
      </c>
      <c r="K526" s="50">
        <v>1.3155931257308855</v>
      </c>
      <c r="L526" s="21">
        <f t="shared" si="107"/>
        <v>3.1670918534396922E-2</v>
      </c>
      <c r="M526" s="21">
        <f t="shared" si="108"/>
        <v>-3.6940774789499739E-2</v>
      </c>
      <c r="N526" s="21">
        <f t="shared" si="109"/>
        <v>2.2010644293520129E-4</v>
      </c>
      <c r="O526" s="51">
        <f t="shared" si="110"/>
        <v>4587.4175896458637</v>
      </c>
      <c r="P526" s="52">
        <f t="shared" si="111"/>
        <v>0.21845922521050026</v>
      </c>
      <c r="Q526" s="52">
        <f t="shared" si="112"/>
        <v>7.7201064429352007E-3</v>
      </c>
      <c r="R526" s="13">
        <f t="shared" si="113"/>
        <v>0.34056991210007781</v>
      </c>
      <c r="S526" s="13">
        <f t="shared" si="114"/>
        <v>0.23134029949482768</v>
      </c>
      <c r="T526" s="35">
        <f t="shared" si="115"/>
        <v>18606.344492166361</v>
      </c>
      <c r="U526" s="36">
        <f t="shared" si="119"/>
        <v>-7399.8584691409487</v>
      </c>
      <c r="V526" s="36">
        <f t="shared" si="116"/>
        <v>-4031.3940665317677</v>
      </c>
      <c r="W526" s="36">
        <f t="shared" si="117"/>
        <v>-7399.8584691409487</v>
      </c>
      <c r="X526" s="37">
        <f t="shared" si="118"/>
        <v>-11431.252535672716</v>
      </c>
    </row>
    <row r="527" spans="9:24" x14ac:dyDescent="0.25">
      <c r="I527" s="50">
        <f t="array" ref="I527:K527">TRANSPOSE(MMULT($E$20:$G$22, TRANSPOSE(Random!L526:N526)))</f>
        <v>1.0328861707629857</v>
      </c>
      <c r="J527" s="50">
        <v>-1.0609552531987647</v>
      </c>
      <c r="K527" s="50">
        <v>-0.35964733343513061</v>
      </c>
      <c r="L527" s="21">
        <f t="shared" si="107"/>
        <v>1.1180743159160362E-2</v>
      </c>
      <c r="M527" s="21">
        <f t="shared" si="108"/>
        <v>-1.3863413821704576E-2</v>
      </c>
      <c r="N527" s="21">
        <f t="shared" si="109"/>
        <v>-3.8463093670346057E-5</v>
      </c>
      <c r="O527" s="51">
        <f t="shared" si="110"/>
        <v>4496.3061807240911</v>
      </c>
      <c r="P527" s="52">
        <f t="shared" si="111"/>
        <v>0.24153658617829543</v>
      </c>
      <c r="Q527" s="52">
        <f t="shared" si="112"/>
        <v>7.4615369063296541E-3</v>
      </c>
      <c r="R527" s="13">
        <f t="shared" si="113"/>
        <v>0.1523709140851385</v>
      </c>
      <c r="S527" s="13">
        <f t="shared" si="114"/>
        <v>3.1602620995990788E-2</v>
      </c>
      <c r="T527" s="35">
        <f t="shared" si="115"/>
        <v>21317.997086487456</v>
      </c>
      <c r="U527" s="36">
        <f t="shared" si="119"/>
        <v>-2612.3624064690666</v>
      </c>
      <c r="V527" s="36">
        <f t="shared" si="116"/>
        <v>-1319.7414722106732</v>
      </c>
      <c r="W527" s="36">
        <f t="shared" si="117"/>
        <v>-2612.3624064690666</v>
      </c>
      <c r="X527" s="37">
        <f t="shared" si="118"/>
        <v>-3932.1038786797399</v>
      </c>
    </row>
    <row r="528" spans="9:24" x14ac:dyDescent="0.25">
      <c r="I528" s="50">
        <f t="array" ref="I528:K528">TRANSPOSE(MMULT($E$20:$G$22, TRANSPOSE(Random!L527:N527)))</f>
        <v>1.549203162293896</v>
      </c>
      <c r="J528" s="50">
        <v>-1.1642782374767835</v>
      </c>
      <c r="K528" s="50">
        <v>0.47166937962375871</v>
      </c>
      <c r="L528" s="21">
        <f t="shared" si="107"/>
        <v>1.7254593864579417E-2</v>
      </c>
      <c r="M528" s="21">
        <f t="shared" si="108"/>
        <v>-1.5438053591510436E-2</v>
      </c>
      <c r="N528" s="21">
        <f t="shared" si="109"/>
        <v>7.907574331493594E-5</v>
      </c>
      <c r="O528" s="51">
        <f t="shared" si="110"/>
        <v>4523.3141045323</v>
      </c>
      <c r="P528" s="52">
        <f t="shared" si="111"/>
        <v>0.23996194640848958</v>
      </c>
      <c r="Q528" s="52">
        <f t="shared" si="112"/>
        <v>7.5790757433149359E-3</v>
      </c>
      <c r="R528" s="13">
        <f t="shared" si="113"/>
        <v>0.20273972701989507</v>
      </c>
      <c r="S528" s="13">
        <f t="shared" si="114"/>
        <v>8.2758753815650274E-2</v>
      </c>
      <c r="T528" s="35">
        <f t="shared" si="115"/>
        <v>21060.377238937508</v>
      </c>
      <c r="U528" s="36">
        <f t="shared" si="119"/>
        <v>-4031.5077190364245</v>
      </c>
      <c r="V528" s="36">
        <f t="shared" si="116"/>
        <v>-1577.361319760621</v>
      </c>
      <c r="W528" s="36">
        <f t="shared" si="117"/>
        <v>-4031.5077190364245</v>
      </c>
      <c r="X528" s="37">
        <f t="shared" si="118"/>
        <v>-5608.8690387970455</v>
      </c>
    </row>
    <row r="529" spans="9:24" x14ac:dyDescent="0.25">
      <c r="I529" s="50">
        <f t="array" ref="I529:K529">TRANSPOSE(MMULT($E$20:$G$22, TRANSPOSE(Random!L528:N528)))</f>
        <v>2.865707461569611E-2</v>
      </c>
      <c r="J529" s="50">
        <v>-0.35320667163410502</v>
      </c>
      <c r="K529" s="50">
        <v>-5.2419432055660069E-2</v>
      </c>
      <c r="L529" s="21">
        <f t="shared" si="107"/>
        <v>1.2645389247285593E-3</v>
      </c>
      <c r="M529" s="21">
        <f t="shared" si="108"/>
        <v>-4.4886438734810501E-3</v>
      </c>
      <c r="N529" s="21">
        <f t="shared" si="109"/>
        <v>4.8802470361860417E-6</v>
      </c>
      <c r="O529" s="51">
        <f t="shared" si="110"/>
        <v>4452.2128861373085</v>
      </c>
      <c r="P529" s="52">
        <f t="shared" si="111"/>
        <v>0.25091135612651899</v>
      </c>
      <c r="Q529" s="52">
        <f t="shared" si="112"/>
        <v>7.504880247036186E-3</v>
      </c>
      <c r="R529" s="13">
        <f t="shared" si="113"/>
        <v>7.2810763535765058E-2</v>
      </c>
      <c r="S529" s="13">
        <f t="shared" si="114"/>
        <v>-5.2644914527494438E-2</v>
      </c>
      <c r="T529" s="35">
        <f t="shared" si="115"/>
        <v>22239.538347517919</v>
      </c>
      <c r="U529" s="36">
        <f t="shared" si="119"/>
        <v>-295.4574576530722</v>
      </c>
      <c r="V529" s="36">
        <f t="shared" si="116"/>
        <v>-398.20021118021032</v>
      </c>
      <c r="W529" s="36">
        <f t="shared" si="117"/>
        <v>-295.4574576530722</v>
      </c>
      <c r="X529" s="37">
        <f t="shared" si="118"/>
        <v>-693.65766883328251</v>
      </c>
    </row>
    <row r="530" spans="9:24" x14ac:dyDescent="0.25">
      <c r="I530" s="50">
        <f t="array" ref="I530:K530">TRANSPOSE(MMULT($E$20:$G$22, TRANSPOSE(Random!L529:N529)))</f>
        <v>1.8508348557320169</v>
      </c>
      <c r="J530" s="50">
        <v>-1.2712241585233988</v>
      </c>
      <c r="K530" s="50">
        <v>-0.31464113851031339</v>
      </c>
      <c r="L530" s="21">
        <f t="shared" si="107"/>
        <v>2.1404310822711423E-2</v>
      </c>
      <c r="M530" s="21">
        <f t="shared" si="108"/>
        <v>-1.7150351182623383E-2</v>
      </c>
      <c r="N530" s="21">
        <f t="shared" si="109"/>
        <v>-3.2029806820047832E-5</v>
      </c>
      <c r="O530" s="51">
        <f t="shared" si="110"/>
        <v>4541.76619446116</v>
      </c>
      <c r="P530" s="52">
        <f t="shared" si="111"/>
        <v>0.23824964881737665</v>
      </c>
      <c r="Q530" s="52">
        <f t="shared" si="112"/>
        <v>7.4679701931799521E-3</v>
      </c>
      <c r="R530" s="13">
        <f t="shared" si="113"/>
        <v>0.23727892410527082</v>
      </c>
      <c r="S530" s="13">
        <f t="shared" si="114"/>
        <v>0.1181540996965825</v>
      </c>
      <c r="T530" s="35">
        <f t="shared" si="115"/>
        <v>20787.004801187279</v>
      </c>
      <c r="U530" s="36">
        <f t="shared" si="119"/>
        <v>-5001.0823192748358</v>
      </c>
      <c r="V530" s="36">
        <f t="shared" si="116"/>
        <v>-1850.7337575108504</v>
      </c>
      <c r="W530" s="36">
        <f t="shared" si="117"/>
        <v>-5001.0823192748358</v>
      </c>
      <c r="X530" s="37">
        <f t="shared" si="118"/>
        <v>-6851.8160767856862</v>
      </c>
    </row>
    <row r="531" spans="9:24" x14ac:dyDescent="0.25">
      <c r="I531" s="50">
        <f t="array" ref="I531:K531">TRANSPOSE(MMULT($E$20:$G$22, TRANSPOSE(Random!L530:N530)))</f>
        <v>0.55254908352310739</v>
      </c>
      <c r="J531" s="50">
        <v>-0.30656405735121461</v>
      </c>
      <c r="K531" s="50">
        <v>0.98130101731312269</v>
      </c>
      <c r="L531" s="21">
        <f t="shared" si="107"/>
        <v>6.2586746242645989E-3</v>
      </c>
      <c r="M531" s="21">
        <f t="shared" si="108"/>
        <v>-3.9243791196501808E-3</v>
      </c>
      <c r="N531" s="21">
        <f t="shared" si="109"/>
        <v>1.5882619376139559E-4</v>
      </c>
      <c r="O531" s="51">
        <f t="shared" si="110"/>
        <v>4474.4197599975087</v>
      </c>
      <c r="P531" s="52">
        <f t="shared" si="111"/>
        <v>0.25147562088034986</v>
      </c>
      <c r="Q531" s="52">
        <f t="shared" si="112"/>
        <v>7.6588261937613955E-3</v>
      </c>
      <c r="R531" s="13">
        <f t="shared" si="113"/>
        <v>0.11280517327301512</v>
      </c>
      <c r="S531" s="13">
        <f t="shared" si="114"/>
        <v>-1.2932637167159811E-2</v>
      </c>
      <c r="T531" s="35">
        <f t="shared" si="115"/>
        <v>22271.355887823163</v>
      </c>
      <c r="U531" s="36">
        <f t="shared" si="119"/>
        <v>-1462.3291198094666</v>
      </c>
      <c r="V531" s="36">
        <f t="shared" si="116"/>
        <v>-366.3826708749657</v>
      </c>
      <c r="W531" s="36">
        <f t="shared" si="117"/>
        <v>-1462.3291198094666</v>
      </c>
      <c r="X531" s="37">
        <f t="shared" si="118"/>
        <v>-1828.7117906844323</v>
      </c>
    </row>
    <row r="532" spans="9:24" x14ac:dyDescent="0.25">
      <c r="I532" s="50">
        <f t="array" ref="I532:K532">TRANSPOSE(MMULT($E$20:$G$22, TRANSPOSE(Random!L531:N531)))</f>
        <v>-0.90809560689335833</v>
      </c>
      <c r="J532" s="50">
        <v>0.17772767245323462</v>
      </c>
      <c r="K532" s="50">
        <v>-1.2047776572793434</v>
      </c>
      <c r="L532" s="21">
        <f t="shared" si="107"/>
        <v>-7.8609079570109673E-3</v>
      </c>
      <c r="M532" s="21">
        <f t="shared" si="108"/>
        <v>1.8318807114549307E-3</v>
      </c>
      <c r="N532" s="21">
        <f t="shared" si="109"/>
        <v>-1.7431642692484581E-4</v>
      </c>
      <c r="O532" s="51">
        <f t="shared" si="110"/>
        <v>4411.6357652874349</v>
      </c>
      <c r="P532" s="52">
        <f t="shared" si="111"/>
        <v>0.25723188071145497</v>
      </c>
      <c r="Q532" s="52">
        <f t="shared" si="112"/>
        <v>7.3256835730751537E-3</v>
      </c>
      <c r="R532" s="13">
        <f t="shared" si="113"/>
        <v>2.608410558243747E-3</v>
      </c>
      <c r="S532" s="13">
        <f t="shared" si="114"/>
        <v>-0.12600752979748375</v>
      </c>
      <c r="T532" s="35">
        <f t="shared" si="115"/>
        <v>22747.87265303703</v>
      </c>
      <c r="U532" s="36">
        <f t="shared" si="119"/>
        <v>1836.6883252106491</v>
      </c>
      <c r="V532" s="36">
        <f t="shared" si="116"/>
        <v>110.13409433890047</v>
      </c>
      <c r="W532" s="36">
        <f t="shared" si="117"/>
        <v>1836.6883252106491</v>
      </c>
      <c r="X532" s="37">
        <f t="shared" si="118"/>
        <v>1946.8224195495495</v>
      </c>
    </row>
    <row r="533" spans="9:24" x14ac:dyDescent="0.25">
      <c r="I533" s="50">
        <f t="array" ref="I533:K533">TRANSPOSE(MMULT($E$20:$G$22, TRANSPOSE(Random!L532:N532)))</f>
        <v>-0.31227108739549869</v>
      </c>
      <c r="J533" s="50">
        <v>-3.3290958485532651E-2</v>
      </c>
      <c r="K533" s="50">
        <v>0.41971454316422679</v>
      </c>
      <c r="L533" s="21">
        <f t="shared" si="107"/>
        <v>-1.9517505524464713E-3</v>
      </c>
      <c r="M533" s="21">
        <f t="shared" si="108"/>
        <v>-6.6858070265597312E-4</v>
      </c>
      <c r="N533" s="21">
        <f t="shared" si="109"/>
        <v>7.151754240252372E-5</v>
      </c>
      <c r="O533" s="51">
        <f t="shared" si="110"/>
        <v>4437.9113655109977</v>
      </c>
      <c r="P533" s="52">
        <f t="shared" si="111"/>
        <v>0.25473141929734405</v>
      </c>
      <c r="Q533" s="52">
        <f t="shared" si="112"/>
        <v>7.5715175424025238E-3</v>
      </c>
      <c r="R533" s="13">
        <f t="shared" si="113"/>
        <v>4.8484271789579848E-2</v>
      </c>
      <c r="S533" s="13">
        <f t="shared" si="114"/>
        <v>-7.8881437859092185E-2</v>
      </c>
      <c r="T533" s="35">
        <f t="shared" si="115"/>
        <v>22579.679177917889</v>
      </c>
      <c r="U533" s="36">
        <f t="shared" si="119"/>
        <v>456.0233338191465</v>
      </c>
      <c r="V533" s="36">
        <f t="shared" si="116"/>
        <v>-58.059380780239735</v>
      </c>
      <c r="W533" s="36">
        <f t="shared" si="117"/>
        <v>456.0233338191465</v>
      </c>
      <c r="X533" s="37">
        <f t="shared" si="118"/>
        <v>397.96395303890677</v>
      </c>
    </row>
    <row r="534" spans="9:24" x14ac:dyDescent="0.25">
      <c r="I534" s="50">
        <f t="array" ref="I534:K534">TRANSPOSE(MMULT($E$20:$G$22, TRANSPOSE(Random!L533:N533)))</f>
        <v>-1.4559426806631384</v>
      </c>
      <c r="J534" s="50">
        <v>1.1985209768615099</v>
      </c>
      <c r="K534" s="50">
        <v>-0.66826374253267429</v>
      </c>
      <c r="L534" s="21">
        <f t="shared" si="107"/>
        <v>-1.4083669322481614E-2</v>
      </c>
      <c r="M534" s="21">
        <f t="shared" si="108"/>
        <v>1.5427043969902398E-2</v>
      </c>
      <c r="N534" s="21">
        <f t="shared" si="109"/>
        <v>-8.4049907133143593E-5</v>
      </c>
      <c r="O534" s="51">
        <f t="shared" si="110"/>
        <v>4383.9656968273466</v>
      </c>
      <c r="P534" s="52">
        <f t="shared" si="111"/>
        <v>0.27082704396990243</v>
      </c>
      <c r="Q534" s="52">
        <f t="shared" si="112"/>
        <v>7.4159500928668558E-3</v>
      </c>
      <c r="R534" s="13">
        <f t="shared" si="113"/>
        <v>-3.7192643244879406E-2</v>
      </c>
      <c r="S534" s="13">
        <f t="shared" si="114"/>
        <v>-0.17260616522983063</v>
      </c>
      <c r="T534" s="35">
        <f t="shared" si="115"/>
        <v>23867.575572351121</v>
      </c>
      <c r="U534" s="36">
        <f t="shared" si="119"/>
        <v>3290.6263706674217</v>
      </c>
      <c r="V534" s="36">
        <f t="shared" si="116"/>
        <v>1229.837013652992</v>
      </c>
      <c r="W534" s="36">
        <f t="shared" si="117"/>
        <v>3290.6263706674217</v>
      </c>
      <c r="X534" s="37">
        <f t="shared" si="118"/>
        <v>4520.4633843204138</v>
      </c>
    </row>
    <row r="535" spans="9:24" x14ac:dyDescent="0.25">
      <c r="I535" s="50">
        <f t="array" ref="I535:K535">TRANSPOSE(MMULT($E$20:$G$22, TRANSPOSE(Random!L534:N534)))</f>
        <v>-1.9363934013567976</v>
      </c>
      <c r="J535" s="50">
        <v>2.123218465770488</v>
      </c>
      <c r="K535" s="50">
        <v>1.0577739846589962</v>
      </c>
      <c r="L535" s="21">
        <f t="shared" si="107"/>
        <v>-2.0698943021807911E-2</v>
      </c>
      <c r="M535" s="21">
        <f t="shared" si="108"/>
        <v>3.5010384020910598E-2</v>
      </c>
      <c r="N535" s="21">
        <f t="shared" si="109"/>
        <v>1.7204017875682885E-4</v>
      </c>
      <c r="O535" s="51">
        <f t="shared" si="110"/>
        <v>4354.55028694866</v>
      </c>
      <c r="P535" s="52">
        <f t="shared" si="111"/>
        <v>0.29041038402091063</v>
      </c>
      <c r="Q535" s="52">
        <f t="shared" si="112"/>
        <v>7.6720401787568285E-3</v>
      </c>
      <c r="R535" s="13">
        <f t="shared" si="113"/>
        <v>-7.1146801672369087E-2</v>
      </c>
      <c r="S535" s="13">
        <f t="shared" si="114"/>
        <v>-0.2163519936828244</v>
      </c>
      <c r="T535" s="35">
        <f t="shared" si="115"/>
        <v>25479.667458609081</v>
      </c>
      <c r="U535" s="36">
        <f t="shared" si="119"/>
        <v>4836.2742828515475</v>
      </c>
      <c r="V535" s="36">
        <f t="shared" si="116"/>
        <v>2841.9288999109522</v>
      </c>
      <c r="W535" s="36">
        <f t="shared" si="117"/>
        <v>4836.2742828515475</v>
      </c>
      <c r="X535" s="37">
        <f t="shared" si="118"/>
        <v>7678.2031827624996</v>
      </c>
    </row>
    <row r="536" spans="9:24" x14ac:dyDescent="0.25">
      <c r="I536" s="50">
        <f t="array" ref="I536:K536">TRANSPOSE(MMULT($E$20:$G$22, TRANSPOSE(Random!L535:N535)))</f>
        <v>0.24777859758203205</v>
      </c>
      <c r="J536" s="50">
        <v>6.6141367163702974E-2</v>
      </c>
      <c r="K536" s="50">
        <v>-0.99932619208641749</v>
      </c>
      <c r="L536" s="21">
        <f t="shared" si="107"/>
        <v>3.3298564361089189E-3</v>
      </c>
      <c r="M536" s="21">
        <f t="shared" si="108"/>
        <v>5.0772705037976126E-4</v>
      </c>
      <c r="N536" s="21">
        <f t="shared" si="109"/>
        <v>-1.3750353828019071E-4</v>
      </c>
      <c r="O536" s="51">
        <f t="shared" si="110"/>
        <v>4461.3965063302376</v>
      </c>
      <c r="P536" s="52">
        <f t="shared" si="111"/>
        <v>0.25590772705037979</v>
      </c>
      <c r="Q536" s="52">
        <f t="shared" si="112"/>
        <v>7.3624964617198087E-3</v>
      </c>
      <c r="R536" s="13">
        <f t="shared" si="113"/>
        <v>8.9688924862215025E-2</v>
      </c>
      <c r="S536" s="13">
        <f t="shared" si="114"/>
        <v>-3.8264938662974868E-2</v>
      </c>
      <c r="T536" s="35">
        <f t="shared" si="115"/>
        <v>22667.784364134284</v>
      </c>
      <c r="U536" s="36">
        <f t="shared" si="119"/>
        <v>-778.01552623120369</v>
      </c>
      <c r="V536" s="36">
        <f t="shared" si="116"/>
        <v>30.045805436155206</v>
      </c>
      <c r="W536" s="36">
        <f t="shared" si="117"/>
        <v>-778.01552623120369</v>
      </c>
      <c r="X536" s="37">
        <f t="shared" si="118"/>
        <v>-747.96972079504849</v>
      </c>
    </row>
    <row r="537" spans="9:24" x14ac:dyDescent="0.25">
      <c r="I537" s="50">
        <f t="array" ref="I537:K537">TRANSPOSE(MMULT($E$20:$G$22, TRANSPOSE(Random!L536:N536)))</f>
        <v>-5.1011309246443995E-2</v>
      </c>
      <c r="J537" s="50">
        <v>0.16337766855588559</v>
      </c>
      <c r="K537" s="50">
        <v>-0.14229071654839751</v>
      </c>
      <c r="L537" s="21">
        <f t="shared" si="107"/>
        <v>5.158828634693512E-4</v>
      </c>
      <c r="M537" s="21">
        <f t="shared" si="108"/>
        <v>1.6611282041699661E-3</v>
      </c>
      <c r="N537" s="21">
        <f t="shared" si="109"/>
        <v>-7.693271485913954E-6</v>
      </c>
      <c r="O537" s="51">
        <f t="shared" si="110"/>
        <v>4448.8839195818737</v>
      </c>
      <c r="P537" s="52">
        <f t="shared" si="111"/>
        <v>0.25706112820416999</v>
      </c>
      <c r="Q537" s="52">
        <f t="shared" si="112"/>
        <v>7.4923067285140857E-3</v>
      </c>
      <c r="R537" s="13">
        <f t="shared" si="113"/>
        <v>6.8262981177084014E-2</v>
      </c>
      <c r="S537" s="13">
        <f t="shared" si="114"/>
        <v>-6.0267582925000979E-2</v>
      </c>
      <c r="T537" s="35">
        <f t="shared" si="115"/>
        <v>22784.18418706028</v>
      </c>
      <c r="U537" s="36">
        <f t="shared" si="119"/>
        <v>-120.53518978875945</v>
      </c>
      <c r="V537" s="36">
        <f t="shared" si="116"/>
        <v>146.44562836215118</v>
      </c>
      <c r="W537" s="36">
        <f t="shared" si="117"/>
        <v>-120.53518978875945</v>
      </c>
      <c r="X537" s="37">
        <f t="shared" si="118"/>
        <v>25.91043857339173</v>
      </c>
    </row>
    <row r="538" spans="9:24" x14ac:dyDescent="0.25">
      <c r="I538" s="50">
        <f t="array" ref="I538:K538">TRANSPOSE(MMULT($E$20:$G$22, TRANSPOSE(Random!L537:N537)))</f>
        <v>-1.425399126604272</v>
      </c>
      <c r="J538" s="50">
        <v>1.8344475655618631</v>
      </c>
      <c r="K538" s="50">
        <v>-0.77535339425378558</v>
      </c>
      <c r="L538" s="21">
        <f t="shared" si="107"/>
        <v>-1.3706183844105265E-2</v>
      </c>
      <c r="M538" s="21">
        <f t="shared" si="108"/>
        <v>2.7547448965661237E-2</v>
      </c>
      <c r="N538" s="21">
        <f t="shared" si="109"/>
        <v>-1.0070015465757487E-4</v>
      </c>
      <c r="O538" s="51">
        <f t="shared" si="110"/>
        <v>4385.6442199806397</v>
      </c>
      <c r="P538" s="52">
        <f t="shared" si="111"/>
        <v>0.28294744896566126</v>
      </c>
      <c r="Q538" s="52">
        <f t="shared" si="112"/>
        <v>7.3992998453424252E-3</v>
      </c>
      <c r="R538" s="13">
        <f t="shared" si="113"/>
        <v>-2.6992633964245314E-2</v>
      </c>
      <c r="S538" s="13">
        <f t="shared" si="114"/>
        <v>-0.16846635844707594</v>
      </c>
      <c r="T538" s="35">
        <f t="shared" si="115"/>
        <v>24951.460476958186</v>
      </c>
      <c r="U538" s="36">
        <f t="shared" si="119"/>
        <v>3202.4275042181835</v>
      </c>
      <c r="V538" s="36">
        <f t="shared" si="116"/>
        <v>2313.7219182600566</v>
      </c>
      <c r="W538" s="36">
        <f t="shared" si="117"/>
        <v>3202.4275042181835</v>
      </c>
      <c r="X538" s="37">
        <f t="shared" si="118"/>
        <v>5516.14942247824</v>
      </c>
    </row>
    <row r="539" spans="9:24" x14ac:dyDescent="0.25">
      <c r="I539" s="50">
        <f t="array" ref="I539:K539">TRANSPOSE(MMULT($E$20:$G$22, TRANSPOSE(Random!L538:N538)))</f>
        <v>1.4592266273071683</v>
      </c>
      <c r="J539" s="50">
        <v>-1.408246413032419</v>
      </c>
      <c r="K539" s="50">
        <v>-2.6151108138359116</v>
      </c>
      <c r="L539" s="21">
        <f t="shared" si="107"/>
        <v>1.6115030111118003E-2</v>
      </c>
      <c r="M539" s="21">
        <f t="shared" si="108"/>
        <v>-1.9486001514054056E-2</v>
      </c>
      <c r="N539" s="21">
        <f t="shared" si="109"/>
        <v>-6.1217505271848785E-4</v>
      </c>
      <c r="O539" s="51">
        <f t="shared" si="110"/>
        <v>4518.2469317417963</v>
      </c>
      <c r="P539" s="52">
        <f t="shared" si="111"/>
        <v>0.23591399848594596</v>
      </c>
      <c r="Q539" s="52">
        <f t="shared" si="112"/>
        <v>6.8878249472815118E-3</v>
      </c>
      <c r="R539" s="13">
        <f t="shared" si="113"/>
        <v>0.19320976778945317</v>
      </c>
      <c r="S539" s="13">
        <f t="shared" si="114"/>
        <v>7.5252768546480192E-2</v>
      </c>
      <c r="T539" s="35">
        <f t="shared" si="115"/>
        <v>20689.243826668688</v>
      </c>
      <c r="U539" s="36">
        <f t="shared" si="119"/>
        <v>-3765.250506350334</v>
      </c>
      <c r="V539" s="36">
        <f t="shared" si="116"/>
        <v>-1948.4947320294414</v>
      </c>
      <c r="W539" s="36">
        <f t="shared" si="117"/>
        <v>-3765.250506350334</v>
      </c>
      <c r="X539" s="37">
        <f t="shared" si="118"/>
        <v>-5713.7452383797754</v>
      </c>
    </row>
    <row r="540" spans="9:24" x14ac:dyDescent="0.25">
      <c r="I540" s="50">
        <f t="array" ref="I540:K540">TRANSPOSE(MMULT($E$20:$G$22, TRANSPOSE(Random!L539:N539)))</f>
        <v>0.84590774489606202</v>
      </c>
      <c r="J540" s="50">
        <v>-0.50981463802784333</v>
      </c>
      <c r="K540" s="50">
        <v>0.35357638581510753</v>
      </c>
      <c r="L540" s="21">
        <f t="shared" si="107"/>
        <v>9.2040464228325819E-3</v>
      </c>
      <c r="M540" s="21">
        <f t="shared" si="108"/>
        <v>-6.4145641198642099E-3</v>
      </c>
      <c r="N540" s="21">
        <f t="shared" si="109"/>
        <v>6.1992902627574286E-5</v>
      </c>
      <c r="O540" s="51">
        <f t="shared" si="110"/>
        <v>4487.5166207833036</v>
      </c>
      <c r="P540" s="52">
        <f t="shared" si="111"/>
        <v>0.2489854358801358</v>
      </c>
      <c r="Q540" s="52">
        <f t="shared" si="112"/>
        <v>7.5619929026275743E-3</v>
      </c>
      <c r="R540" s="13">
        <f t="shared" si="113"/>
        <v>0.13596509279920702</v>
      </c>
      <c r="S540" s="13">
        <f t="shared" si="114"/>
        <v>1.1472374859139114E-2</v>
      </c>
      <c r="T540" s="35">
        <f t="shared" si="115"/>
        <v>22013.584912621536</v>
      </c>
      <c r="U540" s="36">
        <f t="shared" si="119"/>
        <v>-2150.5104374662915</v>
      </c>
      <c r="V540" s="36">
        <f t="shared" si="116"/>
        <v>-624.15364607659285</v>
      </c>
      <c r="W540" s="36">
        <f t="shared" si="117"/>
        <v>-2150.5104374662915</v>
      </c>
      <c r="X540" s="37">
        <f t="shared" si="118"/>
        <v>-2774.6640835428843</v>
      </c>
    </row>
    <row r="541" spans="9:24" x14ac:dyDescent="0.25">
      <c r="I541" s="50">
        <f t="array" ref="I541:K541">TRANSPOSE(MMULT($E$20:$G$22, TRANSPOSE(Random!L540:N540)))</f>
        <v>-0.35602565603258379</v>
      </c>
      <c r="J541" s="50">
        <v>0.31875988467941407</v>
      </c>
      <c r="K541" s="50">
        <v>0.20206231063846139</v>
      </c>
      <c r="L541" s="21">
        <f t="shared" si="107"/>
        <v>-2.3690754454238402E-3</v>
      </c>
      <c r="M541" s="21">
        <f t="shared" si="108"/>
        <v>3.52197687243385E-3</v>
      </c>
      <c r="N541" s="21">
        <f t="shared" si="109"/>
        <v>4.0490042031350609E-5</v>
      </c>
      <c r="O541" s="51">
        <f t="shared" si="110"/>
        <v>4436.0556928151327</v>
      </c>
      <c r="P541" s="52">
        <f t="shared" si="111"/>
        <v>0.25892197687243385</v>
      </c>
      <c r="Q541" s="52">
        <f t="shared" si="112"/>
        <v>7.5404900420313501E-3</v>
      </c>
      <c r="R541" s="13">
        <f t="shared" si="113"/>
        <v>4.6487441521484277E-2</v>
      </c>
      <c r="S541" s="13">
        <f t="shared" si="114"/>
        <v>-8.2973546914732646E-2</v>
      </c>
      <c r="T541" s="35">
        <f t="shared" si="115"/>
        <v>22947.769587572566</v>
      </c>
      <c r="U541" s="36">
        <f t="shared" si="119"/>
        <v>553.53061452304246</v>
      </c>
      <c r="V541" s="36">
        <f t="shared" si="116"/>
        <v>310.03102887443674</v>
      </c>
      <c r="W541" s="36">
        <f t="shared" si="117"/>
        <v>553.53061452304246</v>
      </c>
      <c r="X541" s="37">
        <f t="shared" si="118"/>
        <v>863.5616433974792</v>
      </c>
    </row>
    <row r="542" spans="9:24" x14ac:dyDescent="0.25">
      <c r="I542" s="50">
        <f t="array" ref="I542:K542">TRANSPOSE(MMULT($E$20:$G$22, TRANSPOSE(Random!L541:N541)))</f>
        <v>-0.13342539803938985</v>
      </c>
      <c r="J542" s="50">
        <v>0.38615863549941287</v>
      </c>
      <c r="K542" s="50">
        <v>-1.9910473487769447</v>
      </c>
      <c r="L542" s="21">
        <f t="shared" si="107"/>
        <v>-2.5944762924053977E-4</v>
      </c>
      <c r="M542" s="21">
        <f t="shared" si="108"/>
        <v>4.3399782745020873E-3</v>
      </c>
      <c r="N542" s="21">
        <f t="shared" si="109"/>
        <v>-3.6159058997214174E-4</v>
      </c>
      <c r="O542" s="51">
        <f t="shared" si="110"/>
        <v>4445.4363427662956</v>
      </c>
      <c r="P542" s="52">
        <f t="shared" si="111"/>
        <v>0.25973997827450213</v>
      </c>
      <c r="Q542" s="52">
        <f t="shared" si="112"/>
        <v>7.1384094100278581E-3</v>
      </c>
      <c r="R542" s="13">
        <f t="shared" si="113"/>
        <v>6.2240923818204279E-2</v>
      </c>
      <c r="S542" s="13">
        <f t="shared" si="114"/>
        <v>-6.7629065319046777E-2</v>
      </c>
      <c r="T542" s="35">
        <f t="shared" si="115"/>
        <v>23002.784104769715</v>
      </c>
      <c r="U542" s="36">
        <f t="shared" si="119"/>
        <v>60.619515485421289</v>
      </c>
      <c r="V542" s="36">
        <f t="shared" si="116"/>
        <v>365.0455460715857</v>
      </c>
      <c r="W542" s="36">
        <f t="shared" si="117"/>
        <v>60.619515485421289</v>
      </c>
      <c r="X542" s="37">
        <f t="shared" si="118"/>
        <v>425.66506155700699</v>
      </c>
    </row>
    <row r="543" spans="9:24" x14ac:dyDescent="0.25">
      <c r="I543" s="50">
        <f t="array" ref="I543:K543">TRANSPOSE(MMULT($E$20:$G$22, TRANSPOSE(Random!L542:N542)))</f>
        <v>1.9385909899113816</v>
      </c>
      <c r="J543" s="50">
        <v>-1.3598787844434876</v>
      </c>
      <c r="K543" s="50">
        <v>0.54242718823513536</v>
      </c>
      <c r="L543" s="21">
        <f t="shared" si="107"/>
        <v>2.2723179181333129E-2</v>
      </c>
      <c r="M543" s="21">
        <f t="shared" si="108"/>
        <v>-1.8641850997161525E-2</v>
      </c>
      <c r="N543" s="21">
        <f t="shared" si="109"/>
        <v>8.9494692400945465E-5</v>
      </c>
      <c r="O543" s="51">
        <f t="shared" si="110"/>
        <v>4547.630661315924</v>
      </c>
      <c r="P543" s="52">
        <f t="shared" si="111"/>
        <v>0.23675814900283848</v>
      </c>
      <c r="Q543" s="52">
        <f t="shared" si="112"/>
        <v>7.5894946924009452E-3</v>
      </c>
      <c r="R543" s="13">
        <f t="shared" si="113"/>
        <v>0.24918280281410027</v>
      </c>
      <c r="S543" s="13">
        <f t="shared" si="114"/>
        <v>0.13080372831268103</v>
      </c>
      <c r="T543" s="35">
        <f t="shared" si="115"/>
        <v>20617.924960070286</v>
      </c>
      <c r="U543" s="36">
        <f t="shared" si="119"/>
        <v>-5309.23376056095</v>
      </c>
      <c r="V543" s="36">
        <f t="shared" si="116"/>
        <v>-2019.813598627843</v>
      </c>
      <c r="W543" s="36">
        <f t="shared" si="117"/>
        <v>-5309.23376056095</v>
      </c>
      <c r="X543" s="37">
        <f t="shared" si="118"/>
        <v>-7329.0473591887931</v>
      </c>
    </row>
    <row r="544" spans="9:24" x14ac:dyDescent="0.25">
      <c r="I544" s="50">
        <f t="array" ref="I544:K544">TRANSPOSE(MMULT($E$20:$G$22, TRANSPOSE(Random!L543:N543)))</f>
        <v>-0.30976624419666815</v>
      </c>
      <c r="J544" s="50">
        <v>-0.10449404391661937</v>
      </c>
      <c r="K544" s="50">
        <v>0.60568889097934731</v>
      </c>
      <c r="L544" s="21">
        <f t="shared" si="107"/>
        <v>-1.9279078191058964E-3</v>
      </c>
      <c r="M544" s="21">
        <f t="shared" si="108"/>
        <v>-1.5116420367875111E-3</v>
      </c>
      <c r="N544" s="21">
        <f t="shared" si="109"/>
        <v>9.8949763585956215E-5</v>
      </c>
      <c r="O544" s="51">
        <f t="shared" si="110"/>
        <v>4438.0173843706416</v>
      </c>
      <c r="P544" s="52">
        <f t="shared" si="111"/>
        <v>0.25388835796321252</v>
      </c>
      <c r="Q544" s="52">
        <f t="shared" si="112"/>
        <v>7.5989497635859556E-3</v>
      </c>
      <c r="R544" s="13">
        <f t="shared" si="113"/>
        <v>4.846524790264671E-2</v>
      </c>
      <c r="S544" s="13">
        <f t="shared" si="114"/>
        <v>-7.8478931078959549E-2</v>
      </c>
      <c r="T544" s="35">
        <f t="shared" si="115"/>
        <v>22506.557715955161</v>
      </c>
      <c r="U544" s="36">
        <f t="shared" si="119"/>
        <v>450.45251805501175</v>
      </c>
      <c r="V544" s="36">
        <f t="shared" si="116"/>
        <v>-131.1808427429678</v>
      </c>
      <c r="W544" s="36">
        <f t="shared" si="117"/>
        <v>450.45251805501175</v>
      </c>
      <c r="X544" s="37">
        <f t="shared" si="118"/>
        <v>319.27167531204395</v>
      </c>
    </row>
    <row r="545" spans="9:24" x14ac:dyDescent="0.25">
      <c r="I545" s="50">
        <f t="array" ref="I545:K545">TRANSPOSE(MMULT($E$20:$G$22, TRANSPOSE(Random!L544:N544)))</f>
        <v>1.0486031437221048</v>
      </c>
      <c r="J545" s="50">
        <v>-0.92248171399731493</v>
      </c>
      <c r="K545" s="50">
        <v>-0.16541517137386269</v>
      </c>
      <c r="L545" s="21">
        <f t="shared" si="107"/>
        <v>1.1351285197145081E-2</v>
      </c>
      <c r="M545" s="21">
        <f t="shared" si="108"/>
        <v>-1.1858619337757113E-2</v>
      </c>
      <c r="N545" s="21">
        <f t="shared" si="109"/>
        <v>-1.093762555257093E-5</v>
      </c>
      <c r="O545" s="51">
        <f t="shared" si="110"/>
        <v>4497.0645112447737</v>
      </c>
      <c r="P545" s="52">
        <f t="shared" si="111"/>
        <v>0.2435413806622429</v>
      </c>
      <c r="Q545" s="52">
        <f t="shared" si="112"/>
        <v>7.4890623744474291E-3</v>
      </c>
      <c r="R545" s="13">
        <f t="shared" si="113"/>
        <v>0.15355631839358932</v>
      </c>
      <c r="S545" s="13">
        <f t="shared" si="114"/>
        <v>3.1785628062467874E-2</v>
      </c>
      <c r="T545" s="35">
        <f t="shared" si="115"/>
        <v>21494.954579261823</v>
      </c>
      <c r="U545" s="36">
        <f t="shared" si="119"/>
        <v>-2652.2092755377817</v>
      </c>
      <c r="V545" s="36">
        <f t="shared" si="116"/>
        <v>-1142.7839794363063</v>
      </c>
      <c r="W545" s="36">
        <f t="shared" si="117"/>
        <v>-2652.2092755377817</v>
      </c>
      <c r="X545" s="37">
        <f t="shared" si="118"/>
        <v>-3794.9932549740879</v>
      </c>
    </row>
    <row r="546" spans="9:24" x14ac:dyDescent="0.25">
      <c r="I546" s="50">
        <f t="array" ref="I546:K546">TRANSPOSE(MMULT($E$20:$G$22, TRANSPOSE(Random!L545:N545)))</f>
        <v>0.85584553047412582</v>
      </c>
      <c r="J546" s="50">
        <v>-3.5598079624403534E-2</v>
      </c>
      <c r="K546" s="50">
        <v>9.8546491923050289E-2</v>
      </c>
      <c r="L546" s="21">
        <f t="shared" si="107"/>
        <v>9.3068768829726069E-3</v>
      </c>
      <c r="M546" s="21">
        <f t="shared" si="108"/>
        <v>-6.9587501390672689E-4</v>
      </c>
      <c r="N546" s="21">
        <f t="shared" si="109"/>
        <v>2.5967477284191425E-5</v>
      </c>
      <c r="O546" s="51">
        <f t="shared" si="110"/>
        <v>4487.9738656790578</v>
      </c>
      <c r="P546" s="52">
        <f t="shared" si="111"/>
        <v>0.25470412498609329</v>
      </c>
      <c r="Q546" s="52">
        <f t="shared" si="112"/>
        <v>7.5259674772841911E-3</v>
      </c>
      <c r="R546" s="13">
        <f t="shared" si="113"/>
        <v>0.13646893655619913</v>
      </c>
      <c r="S546" s="13">
        <f t="shared" si="114"/>
        <v>9.1168740631524803E-3</v>
      </c>
      <c r="T546" s="35">
        <f t="shared" si="115"/>
        <v>22517.942394633428</v>
      </c>
      <c r="U546" s="36">
        <f t="shared" si="119"/>
        <v>-2174.5366067902651</v>
      </c>
      <c r="V546" s="36">
        <f t="shared" si="116"/>
        <v>-119.79616406470086</v>
      </c>
      <c r="W546" s="36">
        <f t="shared" si="117"/>
        <v>-2174.5366067902651</v>
      </c>
      <c r="X546" s="37">
        <f t="shared" si="118"/>
        <v>-2294.3327708549659</v>
      </c>
    </row>
    <row r="547" spans="9:24" x14ac:dyDescent="0.25">
      <c r="I547" s="50">
        <f t="array" ref="I547:K547">TRANSPOSE(MMULT($E$20:$G$22, TRANSPOSE(Random!L546:N546)))</f>
        <v>1.713874642180178</v>
      </c>
      <c r="J547" s="50">
        <v>-2.4827915437643435</v>
      </c>
      <c r="K547" s="50">
        <v>-0.42235184705151119</v>
      </c>
      <c r="L547" s="21">
        <f t="shared" si="107"/>
        <v>1.9451737690995084E-2</v>
      </c>
      <c r="M547" s="21">
        <f t="shared" si="108"/>
        <v>-4.7655447857045626E-2</v>
      </c>
      <c r="N547" s="21">
        <f t="shared" si="109"/>
        <v>-4.7499499285426968E-5</v>
      </c>
      <c r="O547" s="51">
        <f t="shared" si="110"/>
        <v>4533.0839022994023</v>
      </c>
      <c r="P547" s="52">
        <f t="shared" si="111"/>
        <v>0.2077445521429544</v>
      </c>
      <c r="Q547" s="52">
        <f t="shared" si="112"/>
        <v>7.452500500714573E-3</v>
      </c>
      <c r="R547" s="13">
        <f t="shared" si="113"/>
        <v>0.23728969502393724</v>
      </c>
      <c r="S547" s="13">
        <f t="shared" si="114"/>
        <v>0.13341741895246004</v>
      </c>
      <c r="T547" s="35">
        <f t="shared" si="115"/>
        <v>18101.640771101345</v>
      </c>
      <c r="U547" s="36">
        <f t="shared" si="119"/>
        <v>-4544.8667911506782</v>
      </c>
      <c r="V547" s="36">
        <f t="shared" si="116"/>
        <v>-4536.0977875967837</v>
      </c>
      <c r="W547" s="36">
        <f t="shared" si="117"/>
        <v>-4544.8667911506782</v>
      </c>
      <c r="X547" s="37">
        <f t="shared" si="118"/>
        <v>-9080.9645787474619</v>
      </c>
    </row>
    <row r="548" spans="9:24" x14ac:dyDescent="0.25">
      <c r="I548" s="50">
        <f t="array" ref="I548:K548">TRANSPOSE(MMULT($E$20:$G$22, TRANSPOSE(Random!L547:N547)))</f>
        <v>0.41128670958841468</v>
      </c>
      <c r="J548" s="50">
        <v>-1.2976128955303601</v>
      </c>
      <c r="K548" s="50">
        <v>-0.55921603175686851</v>
      </c>
      <c r="L548" s="21">
        <f t="shared" si="107"/>
        <v>4.8891777441075635E-3</v>
      </c>
      <c r="M548" s="21">
        <f t="shared" si="108"/>
        <v>-1.7587099449439213E-2</v>
      </c>
      <c r="N548" s="21">
        <f t="shared" si="109"/>
        <v>-6.7590299072288929E-5</v>
      </c>
      <c r="O548" s="51">
        <f t="shared" si="110"/>
        <v>4468.3301688651718</v>
      </c>
      <c r="P548" s="52">
        <f t="shared" si="111"/>
        <v>0.23781290055056081</v>
      </c>
      <c r="Q548" s="52">
        <f t="shared" si="112"/>
        <v>7.4324097009277109E-3</v>
      </c>
      <c r="R548" s="13">
        <f t="shared" si="113"/>
        <v>0.10032877851048561</v>
      </c>
      <c r="S548" s="13">
        <f t="shared" si="114"/>
        <v>-1.8577671764794801E-2</v>
      </c>
      <c r="T548" s="35">
        <f t="shared" si="115"/>
        <v>21059.500861919423</v>
      </c>
      <c r="U548" s="36">
        <f t="shared" si="119"/>
        <v>-1142.3484070276609</v>
      </c>
      <c r="V548" s="36">
        <f t="shared" si="116"/>
        <v>-1578.2376967787059</v>
      </c>
      <c r="W548" s="36">
        <f t="shared" si="117"/>
        <v>-1142.3484070276609</v>
      </c>
      <c r="X548" s="37">
        <f t="shared" si="118"/>
        <v>-2720.5861038063667</v>
      </c>
    </row>
    <row r="549" spans="9:24" x14ac:dyDescent="0.25">
      <c r="I549" s="50">
        <f t="array" ref="I549:K549">TRANSPOSE(MMULT($E$20:$G$22, TRANSPOSE(Random!L548:N548)))</f>
        <v>-0.96208147379773357</v>
      </c>
      <c r="J549" s="50">
        <v>1.152578375213964</v>
      </c>
      <c r="K549" s="50">
        <v>1.4594428238391757</v>
      </c>
      <c r="L549" s="21">
        <f t="shared" si="107"/>
        <v>-8.430781831032224E-3</v>
      </c>
      <c r="M549" s="21">
        <f t="shared" si="108"/>
        <v>1.4706415595911827E-2</v>
      </c>
      <c r="N549" s="21">
        <f t="shared" si="109"/>
        <v>2.4981286210819329E-4</v>
      </c>
      <c r="O549" s="51">
        <f t="shared" si="110"/>
        <v>4409.1017698179503</v>
      </c>
      <c r="P549" s="52">
        <f t="shared" si="111"/>
        <v>0.27010641559591186</v>
      </c>
      <c r="Q549" s="52">
        <f t="shared" si="112"/>
        <v>7.749812862108193E-3</v>
      </c>
      <c r="R549" s="13">
        <f t="shared" si="113"/>
        <v>5.2987693053980298E-3</v>
      </c>
      <c r="S549" s="13">
        <f t="shared" si="114"/>
        <v>-0.12975443849255791</v>
      </c>
      <c r="T549" s="35">
        <f t="shared" si="115"/>
        <v>23905.552477627611</v>
      </c>
      <c r="U549" s="36">
        <f t="shared" si="119"/>
        <v>1969.8384265706409</v>
      </c>
      <c r="V549" s="36">
        <f t="shared" si="116"/>
        <v>1267.8139189294816</v>
      </c>
      <c r="W549" s="36">
        <f t="shared" si="117"/>
        <v>1969.8384265706409</v>
      </c>
      <c r="X549" s="37">
        <f t="shared" si="118"/>
        <v>3237.6523455001225</v>
      </c>
    </row>
    <row r="550" spans="9:24" x14ac:dyDescent="0.25">
      <c r="I550" s="50">
        <f t="array" ref="I550:K550">TRANSPOSE(MMULT($E$20:$G$22, TRANSPOSE(Random!L549:N549)))</f>
        <v>0.35069856845660791</v>
      </c>
      <c r="J550" s="50">
        <v>-1.0117910631733444</v>
      </c>
      <c r="K550" s="50">
        <v>-4.3361183999939684E-3</v>
      </c>
      <c r="L550" s="21">
        <f t="shared" si="107"/>
        <v>4.3086931561268169E-3</v>
      </c>
      <c r="M550" s="21">
        <f t="shared" si="108"/>
        <v>-1.3138712366135173E-2</v>
      </c>
      <c r="N550" s="21">
        <f t="shared" si="109"/>
        <v>1.1594626616702326E-5</v>
      </c>
      <c r="O550" s="51">
        <f t="shared" si="110"/>
        <v>4465.7489919011023</v>
      </c>
      <c r="P550" s="52">
        <f t="shared" si="111"/>
        <v>0.24226128763386484</v>
      </c>
      <c r="Q550" s="52">
        <f t="shared" si="112"/>
        <v>7.511594626616702E-3</v>
      </c>
      <c r="R550" s="13">
        <f t="shared" si="113"/>
        <v>9.6083468567160935E-2</v>
      </c>
      <c r="S550" s="13">
        <f t="shared" si="114"/>
        <v>-2.5047175249771486E-2</v>
      </c>
      <c r="T550" s="35">
        <f t="shared" si="115"/>
        <v>21461.738991610262</v>
      </c>
      <c r="U550" s="36">
        <f t="shared" si="119"/>
        <v>-1006.7191296541423</v>
      </c>
      <c r="V550" s="36">
        <f t="shared" si="116"/>
        <v>-1175.999567087867</v>
      </c>
      <c r="W550" s="36">
        <f t="shared" si="117"/>
        <v>-1006.7191296541423</v>
      </c>
      <c r="X550" s="37">
        <f t="shared" si="118"/>
        <v>-2182.7186967420093</v>
      </c>
    </row>
    <row r="551" spans="9:24" x14ac:dyDescent="0.25">
      <c r="I551" s="50">
        <f t="array" ref="I551:K551">TRANSPOSE(MMULT($E$20:$G$22, TRANSPOSE(Random!L550:N550)))</f>
        <v>0.5543756632349327</v>
      </c>
      <c r="J551" s="50">
        <v>-9.4604012375374968E-3</v>
      </c>
      <c r="K551" s="50">
        <v>-0.22266736544235138</v>
      </c>
      <c r="L551" s="21">
        <f t="shared" si="107"/>
        <v>6.2765543480368608E-3</v>
      </c>
      <c r="M551" s="21">
        <f t="shared" si="108"/>
        <v>-3.8669407852490547E-4</v>
      </c>
      <c r="N551" s="21">
        <f t="shared" si="109"/>
        <v>-1.8993783267908682E-5</v>
      </c>
      <c r="O551" s="51">
        <f t="shared" si="110"/>
        <v>4474.4992637984369</v>
      </c>
      <c r="P551" s="52">
        <f t="shared" si="111"/>
        <v>0.25501330592147509</v>
      </c>
      <c r="Q551" s="52">
        <f t="shared" si="112"/>
        <v>7.4810062167320907E-3</v>
      </c>
      <c r="R551" s="13">
        <f t="shared" si="113"/>
        <v>0.11278755509232875</v>
      </c>
      <c r="S551" s="13">
        <f t="shared" si="114"/>
        <v>-1.471909786840879E-2</v>
      </c>
      <c r="T551" s="35">
        <f t="shared" si="115"/>
        <v>22575.346148576409</v>
      </c>
      <c r="U551" s="36">
        <f t="shared" si="119"/>
        <v>-1466.5066881120147</v>
      </c>
      <c r="V551" s="36">
        <f t="shared" si="116"/>
        <v>-62.392410121719877</v>
      </c>
      <c r="W551" s="36">
        <f t="shared" si="117"/>
        <v>-1466.5066881120147</v>
      </c>
      <c r="X551" s="37">
        <f t="shared" si="118"/>
        <v>-1528.8990982337345</v>
      </c>
    </row>
    <row r="552" spans="9:24" x14ac:dyDescent="0.25">
      <c r="I552" s="50">
        <f t="array" ref="I552:K552">TRANSPOSE(MMULT($E$20:$G$22, TRANSPOSE(Random!L551:N551)))</f>
        <v>-0.11711245282809285</v>
      </c>
      <c r="J552" s="50">
        <v>-9.5447688196862737E-2</v>
      </c>
      <c r="K552" s="50">
        <v>1.5392770252122183</v>
      </c>
      <c r="L552" s="21">
        <f t="shared" si="107"/>
        <v>-1.058432080350421E-4</v>
      </c>
      <c r="M552" s="21">
        <f t="shared" si="108"/>
        <v>-1.4044237045959121E-3</v>
      </c>
      <c r="N552" s="21">
        <f t="shared" si="109"/>
        <v>2.6738188311833402E-4</v>
      </c>
      <c r="O552" s="51">
        <f t="shared" si="110"/>
        <v>4446.1193586495838</v>
      </c>
      <c r="P552" s="52">
        <f t="shared" si="111"/>
        <v>0.25399557629540409</v>
      </c>
      <c r="Q552" s="52">
        <f t="shared" si="112"/>
        <v>7.767381883118334E-3</v>
      </c>
      <c r="R552" s="13">
        <f t="shared" si="113"/>
        <v>6.3191775819180285E-2</v>
      </c>
      <c r="S552" s="13">
        <f t="shared" si="114"/>
        <v>-6.3806012328521761E-2</v>
      </c>
      <c r="T552" s="35">
        <f t="shared" si="115"/>
        <v>22527.527262480635</v>
      </c>
      <c r="U552" s="36">
        <f t="shared" si="119"/>
        <v>24.730092956655426</v>
      </c>
      <c r="V552" s="36">
        <f t="shared" si="116"/>
        <v>-110.21129621749424</v>
      </c>
      <c r="W552" s="36">
        <f t="shared" si="117"/>
        <v>24.730092956655426</v>
      </c>
      <c r="X552" s="37">
        <f t="shared" si="118"/>
        <v>-85.481203260838811</v>
      </c>
    </row>
    <row r="553" spans="9:24" x14ac:dyDescent="0.25">
      <c r="I553" s="50">
        <f t="array" ref="I553:K553">TRANSPOSE(MMULT($E$20:$G$22, TRANSPOSE(Random!L552:N552)))</f>
        <v>0.77385062324947396</v>
      </c>
      <c r="J553" s="50">
        <v>-1.5600729561475575</v>
      </c>
      <c r="K553" s="50">
        <v>-0.25864849367507214</v>
      </c>
      <c r="L553" s="21">
        <f t="shared" si="107"/>
        <v>8.4650949617444612E-3</v>
      </c>
      <c r="M553" s="21">
        <f t="shared" si="108"/>
        <v>-2.2292725367902548E-2</v>
      </c>
      <c r="N553" s="21">
        <f t="shared" si="109"/>
        <v>-2.407793530774207E-5</v>
      </c>
      <c r="O553" s="51">
        <f t="shared" si="110"/>
        <v>4484.2308066059431</v>
      </c>
      <c r="P553" s="52">
        <f t="shared" si="111"/>
        <v>0.23310727463209746</v>
      </c>
      <c r="Q553" s="52">
        <f t="shared" si="112"/>
        <v>7.4759220646922579E-3</v>
      </c>
      <c r="R553" s="13">
        <f t="shared" si="113"/>
        <v>0.13054781488981268</v>
      </c>
      <c r="S553" s="13">
        <f t="shared" si="114"/>
        <v>1.399417757376395E-2</v>
      </c>
      <c r="T553" s="35">
        <f t="shared" si="115"/>
        <v>20608.946950032579</v>
      </c>
      <c r="U553" s="36">
        <f t="shared" si="119"/>
        <v>-1977.8556336064066</v>
      </c>
      <c r="V553" s="36">
        <f t="shared" si="116"/>
        <v>-2028.7916086655496</v>
      </c>
      <c r="W553" s="36">
        <f t="shared" si="117"/>
        <v>-1977.8556336064066</v>
      </c>
      <c r="X553" s="37">
        <f t="shared" si="118"/>
        <v>-4006.6472422719562</v>
      </c>
    </row>
    <row r="554" spans="9:24" x14ac:dyDescent="0.25">
      <c r="I554" s="50">
        <f t="array" ref="I554:K554">TRANSPOSE(MMULT($E$20:$G$22, TRANSPOSE(Random!L553:N553)))</f>
        <v>-0.68387330979729588</v>
      </c>
      <c r="J554" s="50">
        <v>0.20312904237818563</v>
      </c>
      <c r="K554" s="50">
        <v>-0.58392203914737029</v>
      </c>
      <c r="L554" s="21">
        <f t="shared" si="107"/>
        <v>-5.5669718479331295E-3</v>
      </c>
      <c r="M554" s="21">
        <f t="shared" si="108"/>
        <v>2.134586827364178E-3</v>
      </c>
      <c r="N554" s="21">
        <f t="shared" si="109"/>
        <v>-7.1280442293840287E-5</v>
      </c>
      <c r="O554" s="51">
        <f t="shared" si="110"/>
        <v>4421.8359586506995</v>
      </c>
      <c r="P554" s="52">
        <f t="shared" si="111"/>
        <v>0.25753458682736419</v>
      </c>
      <c r="Q554" s="52">
        <f t="shared" si="112"/>
        <v>7.4287195577061593E-3</v>
      </c>
      <c r="R554" s="13">
        <f t="shared" si="113"/>
        <v>2.0891660908237221E-2</v>
      </c>
      <c r="S554" s="13">
        <f t="shared" si="114"/>
        <v>-0.10787563250544488</v>
      </c>
      <c r="T554" s="35">
        <f t="shared" si="115"/>
        <v>22801.509904603405</v>
      </c>
      <c r="U554" s="36">
        <f t="shared" si="119"/>
        <v>1300.7138940935838</v>
      </c>
      <c r="V554" s="36">
        <f t="shared" si="116"/>
        <v>163.77134590527567</v>
      </c>
      <c r="W554" s="36">
        <f t="shared" si="117"/>
        <v>1300.7138940935838</v>
      </c>
      <c r="X554" s="37">
        <f t="shared" si="118"/>
        <v>1464.4852399988595</v>
      </c>
    </row>
    <row r="555" spans="9:24" x14ac:dyDescent="0.25">
      <c r="I555" s="50">
        <f t="array" ref="I555:K555">TRANSPOSE(MMULT($E$20:$G$22, TRANSPOSE(Random!L554:N554)))</f>
        <v>1.1875373871751183</v>
      </c>
      <c r="J555" s="50">
        <v>-0.52902005560880916</v>
      </c>
      <c r="K555" s="50">
        <v>-1.4407045635757811</v>
      </c>
      <c r="L555" s="21">
        <f t="shared" si="107"/>
        <v>1.2892793594866368E-2</v>
      </c>
      <c r="M555" s="21">
        <f t="shared" si="108"/>
        <v>-6.6547488497402715E-3</v>
      </c>
      <c r="N555" s="21">
        <f t="shared" si="109"/>
        <v>-2.2140674038044884E-4</v>
      </c>
      <c r="O555" s="51">
        <f t="shared" si="110"/>
        <v>4503.9189670709975</v>
      </c>
      <c r="P555" s="52">
        <f t="shared" si="111"/>
        <v>0.24874525115025975</v>
      </c>
      <c r="Q555" s="52">
        <f t="shared" si="112"/>
        <v>7.2785932596195506E-3</v>
      </c>
      <c r="R555" s="13">
        <f t="shared" si="113"/>
        <v>0.16474133496206314</v>
      </c>
      <c r="S555" s="13">
        <f t="shared" si="114"/>
        <v>4.0368709386933266E-2</v>
      </c>
      <c r="T555" s="35">
        <f t="shared" si="115"/>
        <v>21920.456928055046</v>
      </c>
      <c r="U555" s="36">
        <f t="shared" si="119"/>
        <v>-3012.3801988958148</v>
      </c>
      <c r="V555" s="36">
        <f t="shared" si="116"/>
        <v>-717.28163064308319</v>
      </c>
      <c r="W555" s="36">
        <f t="shared" si="117"/>
        <v>-3012.3801988958148</v>
      </c>
      <c r="X555" s="37">
        <f t="shared" si="118"/>
        <v>-3729.661829538898</v>
      </c>
    </row>
    <row r="556" spans="9:24" x14ac:dyDescent="0.25">
      <c r="I556" s="50">
        <f t="array" ref="I556:K556">TRANSPOSE(MMULT($E$20:$G$22, TRANSPOSE(Random!L555:N555)))</f>
        <v>0.20172512099897841</v>
      </c>
      <c r="J556" s="50">
        <v>-1.7344096715131916</v>
      </c>
      <c r="K556" s="50">
        <v>-2.0076286832797949</v>
      </c>
      <c r="L556" s="21">
        <f t="shared" si="107"/>
        <v>2.8941788089411214E-3</v>
      </c>
      <c r="M556" s="21">
        <f t="shared" si="108"/>
        <v>-2.585699044745322E-2</v>
      </c>
      <c r="N556" s="21">
        <f t="shared" si="109"/>
        <v>-3.6671229397650535E-4</v>
      </c>
      <c r="O556" s="51">
        <f t="shared" si="110"/>
        <v>4459.4592265500496</v>
      </c>
      <c r="P556" s="52">
        <f t="shared" si="111"/>
        <v>0.22954300955254681</v>
      </c>
      <c r="Q556" s="52">
        <f t="shared" si="112"/>
        <v>7.1332877060234943E-3</v>
      </c>
      <c r="R556" s="13">
        <f t="shared" si="113"/>
        <v>8.1767419847508446E-2</v>
      </c>
      <c r="S556" s="13">
        <f t="shared" si="114"/>
        <v>-3.3004084928764957E-2</v>
      </c>
      <c r="T556" s="35">
        <f t="shared" si="115"/>
        <v>20322.636462189439</v>
      </c>
      <c r="U556" s="36">
        <f t="shared" si="119"/>
        <v>-676.22015911195194</v>
      </c>
      <c r="V556" s="36">
        <f t="shared" si="116"/>
        <v>-2315.10209650869</v>
      </c>
      <c r="W556" s="36">
        <f t="shared" si="117"/>
        <v>-676.22015911195194</v>
      </c>
      <c r="X556" s="37">
        <f t="shared" si="118"/>
        <v>-2991.322255620642</v>
      </c>
    </row>
    <row r="557" spans="9:24" x14ac:dyDescent="0.25">
      <c r="I557" s="50">
        <f t="array" ref="I557:K557">TRANSPOSE(MMULT($E$20:$G$22, TRANSPOSE(Random!L556:N556)))</f>
        <v>0.71483346321704866</v>
      </c>
      <c r="J557" s="50">
        <v>-0.45358151606306601</v>
      </c>
      <c r="K557" s="50">
        <v>-0.56884377526539609</v>
      </c>
      <c r="L557" s="21">
        <f t="shared" si="107"/>
        <v>7.8680122570457568E-3</v>
      </c>
      <c r="M557" s="21">
        <f t="shared" si="108"/>
        <v>-5.7167260513443473E-3</v>
      </c>
      <c r="N557" s="21">
        <f t="shared" si="109"/>
        <v>-6.9025773024739771E-5</v>
      </c>
      <c r="O557" s="51">
        <f t="shared" si="110"/>
        <v>4481.5758246220576</v>
      </c>
      <c r="P557" s="52">
        <f t="shared" si="111"/>
        <v>0.24968327394865567</v>
      </c>
      <c r="Q557" s="52">
        <f t="shared" si="112"/>
        <v>7.4309742269752597E-3</v>
      </c>
      <c r="R557" s="13">
        <f t="shared" si="113"/>
        <v>0.12505989148269753</v>
      </c>
      <c r="S557" s="13">
        <f t="shared" si="114"/>
        <v>2.1825450836969462E-4</v>
      </c>
      <c r="T557" s="35">
        <f t="shared" si="115"/>
        <v>22084.536742794218</v>
      </c>
      <c r="U557" s="36">
        <f t="shared" si="119"/>
        <v>-1838.3482333286956</v>
      </c>
      <c r="V557" s="36">
        <f t="shared" si="116"/>
        <v>-553.20181590391076</v>
      </c>
      <c r="W557" s="36">
        <f t="shared" si="117"/>
        <v>-1838.3482333286956</v>
      </c>
      <c r="X557" s="37">
        <f t="shared" si="118"/>
        <v>-2391.5500492326064</v>
      </c>
    </row>
    <row r="558" spans="9:24" x14ac:dyDescent="0.25">
      <c r="I558" s="50">
        <f t="array" ref="I558:K558">TRANSPOSE(MMULT($E$20:$G$22, TRANSPOSE(Random!L557:N557)))</f>
        <v>0.29134954605952312</v>
      </c>
      <c r="J558" s="50">
        <v>0.13774995859820729</v>
      </c>
      <c r="K558" s="50">
        <v>-1.4646037691823262</v>
      </c>
      <c r="L558" s="21">
        <f t="shared" si="107"/>
        <v>3.7432701606845385E-3</v>
      </c>
      <c r="M558" s="21">
        <f t="shared" si="108"/>
        <v>1.3565838324140025E-3</v>
      </c>
      <c r="N558" s="21">
        <f t="shared" si="109"/>
        <v>-2.2652385851058482E-4</v>
      </c>
      <c r="O558" s="51">
        <f t="shared" si="110"/>
        <v>4463.2347876637987</v>
      </c>
      <c r="P558" s="52">
        <f t="shared" si="111"/>
        <v>0.25675658383241401</v>
      </c>
      <c r="Q558" s="52">
        <f t="shared" si="112"/>
        <v>7.2734761414894149E-3</v>
      </c>
      <c r="R558" s="13">
        <f t="shared" si="113"/>
        <v>9.2851706739245407E-2</v>
      </c>
      <c r="S558" s="13">
        <f t="shared" si="114"/>
        <v>-3.5526585176961598E-2</v>
      </c>
      <c r="T558" s="35">
        <f t="shared" si="115"/>
        <v>22736.248893917989</v>
      </c>
      <c r="U558" s="36">
        <f t="shared" si="119"/>
        <v>-874.60896881599911</v>
      </c>
      <c r="V558" s="36">
        <f t="shared" si="116"/>
        <v>98.510335219860281</v>
      </c>
      <c r="W558" s="36">
        <f t="shared" si="117"/>
        <v>-874.60896881599911</v>
      </c>
      <c r="X558" s="37">
        <f t="shared" si="118"/>
        <v>-776.09863359613882</v>
      </c>
    </row>
    <row r="559" spans="9:24" x14ac:dyDescent="0.25">
      <c r="I559" s="50">
        <f t="array" ref="I559:K559">TRANSPOSE(MMULT($E$20:$G$22, TRANSPOSE(Random!L558:N558)))</f>
        <v>0.55073882311256339</v>
      </c>
      <c r="J559" s="50">
        <v>-0.21400418816309383</v>
      </c>
      <c r="K559" s="50">
        <v>0.1363655243168275</v>
      </c>
      <c r="L559" s="21">
        <f t="shared" si="107"/>
        <v>6.240959389191135E-3</v>
      </c>
      <c r="M559" s="21">
        <f t="shared" si="108"/>
        <v>-2.813978339012221E-3</v>
      </c>
      <c r="N559" s="21">
        <f t="shared" si="109"/>
        <v>3.1262709395817879E-5</v>
      </c>
      <c r="O559" s="51">
        <f t="shared" si="110"/>
        <v>4474.3409876103842</v>
      </c>
      <c r="P559" s="52">
        <f t="shared" si="111"/>
        <v>0.25258602166098781</v>
      </c>
      <c r="Q559" s="52">
        <f t="shared" si="112"/>
        <v>7.5312627093958176E-3</v>
      </c>
      <c r="R559" s="13">
        <f t="shared" si="113"/>
        <v>0.11247133256691656</v>
      </c>
      <c r="S559" s="13">
        <f t="shared" si="114"/>
        <v>-1.3821678263577344E-2</v>
      </c>
      <c r="T559" s="35">
        <f t="shared" si="115"/>
        <v>22363.186893045393</v>
      </c>
      <c r="U559" s="36">
        <f t="shared" si="119"/>
        <v>-1458.1899840231927</v>
      </c>
      <c r="V559" s="36">
        <f t="shared" si="116"/>
        <v>-274.55166565273612</v>
      </c>
      <c r="W559" s="36">
        <f t="shared" si="117"/>
        <v>-1458.1899840231927</v>
      </c>
      <c r="X559" s="37">
        <f t="shared" si="118"/>
        <v>-1732.7416496759288</v>
      </c>
    </row>
    <row r="560" spans="9:24" x14ac:dyDescent="0.25">
      <c r="I560" s="50">
        <f t="array" ref="I560:K560">TRANSPOSE(MMULT($E$20:$G$22, TRANSPOSE(Random!L559:N559)))</f>
        <v>-1.143046157948113</v>
      </c>
      <c r="J560" s="50">
        <v>1.3235752616957805</v>
      </c>
      <c r="K560" s="50">
        <v>0.81012329653254067</v>
      </c>
      <c r="L560" s="21">
        <f t="shared" si="107"/>
        <v>-1.0401707085098605E-2</v>
      </c>
      <c r="M560" s="21">
        <f t="shared" si="108"/>
        <v>1.7473064460521041E-2</v>
      </c>
      <c r="N560" s="21">
        <f t="shared" si="109"/>
        <v>1.3062523903530592E-4</v>
      </c>
      <c r="O560" s="51">
        <f t="shared" si="110"/>
        <v>4400.3378732924721</v>
      </c>
      <c r="P560" s="52">
        <f t="shared" si="111"/>
        <v>0.27287306446052106</v>
      </c>
      <c r="Q560" s="52">
        <f t="shared" si="112"/>
        <v>7.6306252390353057E-3</v>
      </c>
      <c r="R560" s="13">
        <f t="shared" si="113"/>
        <v>-8.1800888603430367E-3</v>
      </c>
      <c r="S560" s="13">
        <f t="shared" si="114"/>
        <v>-0.14461662109060358</v>
      </c>
      <c r="T560" s="35">
        <f t="shared" si="115"/>
        <v>24120.223647088686</v>
      </c>
      <c r="U560" s="36">
        <f t="shared" si="119"/>
        <v>2430.3418981547002</v>
      </c>
      <c r="V560" s="36">
        <f t="shared" si="116"/>
        <v>1482.4850883905565</v>
      </c>
      <c r="W560" s="36">
        <f t="shared" si="117"/>
        <v>2430.3418981547002</v>
      </c>
      <c r="X560" s="37">
        <f t="shared" si="118"/>
        <v>3912.8269865452567</v>
      </c>
    </row>
    <row r="561" spans="9:24" x14ac:dyDescent="0.25">
      <c r="I561" s="50">
        <f t="array" ref="I561:K561">TRANSPOSE(MMULT($E$20:$G$22, TRANSPOSE(Random!L560:N560)))</f>
        <v>0.4899975998250849</v>
      </c>
      <c r="J561" s="50">
        <v>-0.93841573612722429</v>
      </c>
      <c r="K561" s="50">
        <v>1.0905842313333389</v>
      </c>
      <c r="L561" s="21">
        <f t="shared" si="107"/>
        <v>5.6491697396502749E-3</v>
      </c>
      <c r="M561" s="21">
        <f t="shared" si="108"/>
        <v>-1.2083756579275323E-2</v>
      </c>
      <c r="N561" s="21">
        <f t="shared" si="109"/>
        <v>1.7784174449390268E-4</v>
      </c>
      <c r="O561" s="51">
        <f t="shared" si="110"/>
        <v>4471.7095416726324</v>
      </c>
      <c r="P561" s="52">
        <f t="shared" si="111"/>
        <v>0.24331624342072469</v>
      </c>
      <c r="Q561" s="52">
        <f t="shared" si="112"/>
        <v>7.6778417444939026E-3</v>
      </c>
      <c r="R561" s="13">
        <f t="shared" si="113"/>
        <v>0.107498640964756</v>
      </c>
      <c r="S561" s="13">
        <f t="shared" si="114"/>
        <v>-1.4159480745606343E-2</v>
      </c>
      <c r="T561" s="35">
        <f t="shared" si="115"/>
        <v>21554.357528473338</v>
      </c>
      <c r="U561" s="36">
        <f t="shared" si="119"/>
        <v>-1319.91929745159</v>
      </c>
      <c r="V561" s="36">
        <f t="shared" si="116"/>
        <v>-1083.3810302247912</v>
      </c>
      <c r="W561" s="36">
        <f t="shared" si="117"/>
        <v>-1319.91929745159</v>
      </c>
      <c r="X561" s="37">
        <f t="shared" si="118"/>
        <v>-2403.3003276763811</v>
      </c>
    </row>
    <row r="562" spans="9:24" x14ac:dyDescent="0.25">
      <c r="I562" s="50">
        <f t="array" ref="I562:K562">TRANSPOSE(MMULT($E$20:$G$22, TRANSPOSE(Random!L561:N561)))</f>
        <v>1.6674976152266707</v>
      </c>
      <c r="J562" s="50">
        <v>-2.1037977586035113</v>
      </c>
      <c r="K562" s="50">
        <v>0.14189032678566182</v>
      </c>
      <c r="L562" s="21">
        <f t="shared" si="107"/>
        <v>1.8817316262376017E-2</v>
      </c>
      <c r="M562" s="21">
        <f t="shared" si="108"/>
        <v>-3.50044758434951E-2</v>
      </c>
      <c r="N562" s="21">
        <f t="shared" si="109"/>
        <v>3.2037137958182718E-5</v>
      </c>
      <c r="O562" s="51">
        <f t="shared" si="110"/>
        <v>4530.262890319118</v>
      </c>
      <c r="P562" s="52">
        <f t="shared" si="111"/>
        <v>0.22039552415650493</v>
      </c>
      <c r="Q562" s="52">
        <f t="shared" si="112"/>
        <v>7.5320371379581823E-3</v>
      </c>
      <c r="R562" s="13">
        <f t="shared" si="113"/>
        <v>0.22434433244795987</v>
      </c>
      <c r="S562" s="13">
        <f t="shared" si="114"/>
        <v>0.11414657036970741</v>
      </c>
      <c r="T562" s="35">
        <f t="shared" si="115"/>
        <v>19262.84128368766</v>
      </c>
      <c r="U562" s="36">
        <f t="shared" si="119"/>
        <v>-4396.6352589179005</v>
      </c>
      <c r="V562" s="36">
        <f t="shared" si="116"/>
        <v>-3374.8972750104695</v>
      </c>
      <c r="W562" s="36">
        <f t="shared" si="117"/>
        <v>-4396.6352589179005</v>
      </c>
      <c r="X562" s="37">
        <f t="shared" si="118"/>
        <v>-7771.53253392837</v>
      </c>
    </row>
    <row r="563" spans="9:24" x14ac:dyDescent="0.25">
      <c r="I563" s="50">
        <f t="array" ref="I563:K563">TRANSPOSE(MMULT($E$20:$G$22, TRANSPOSE(Random!L562:N562)))</f>
        <v>0.86391744473580812</v>
      </c>
      <c r="J563" s="50">
        <v>-1.045573794748373</v>
      </c>
      <c r="K563" s="50">
        <v>1.65883289175959</v>
      </c>
      <c r="L563" s="21">
        <f t="shared" si="107"/>
        <v>9.3905710697722682E-3</v>
      </c>
      <c r="M563" s="21">
        <f t="shared" si="108"/>
        <v>-1.3635070131994834E-2</v>
      </c>
      <c r="N563" s="21">
        <f t="shared" si="109"/>
        <v>2.9534887870081943E-4</v>
      </c>
      <c r="O563" s="51">
        <f t="shared" si="110"/>
        <v>4488.3460194131394</v>
      </c>
      <c r="P563" s="52">
        <f t="shared" si="111"/>
        <v>0.24176492986800519</v>
      </c>
      <c r="Q563" s="52">
        <f t="shared" si="112"/>
        <v>7.7953488787008193E-3</v>
      </c>
      <c r="R563" s="13">
        <f t="shared" si="113"/>
        <v>0.1383730564213673</v>
      </c>
      <c r="S563" s="13">
        <f t="shared" si="114"/>
        <v>1.7490591487364704E-2</v>
      </c>
      <c r="T563" s="35">
        <f t="shared" si="115"/>
        <v>21382.431483266875</v>
      </c>
      <c r="U563" s="36">
        <f t="shared" si="119"/>
        <v>-2194.0916170541605</v>
      </c>
      <c r="V563" s="36">
        <f t="shared" si="116"/>
        <v>-1255.3070754312539</v>
      </c>
      <c r="W563" s="36">
        <f t="shared" si="117"/>
        <v>-2194.0916170541605</v>
      </c>
      <c r="X563" s="37">
        <f t="shared" si="118"/>
        <v>-3449.3986924854144</v>
      </c>
    </row>
    <row r="564" spans="9:24" x14ac:dyDescent="0.25">
      <c r="I564" s="50">
        <f t="array" ref="I564:K564">TRANSPOSE(MMULT($E$20:$G$22, TRANSPOSE(Random!L563:N563)))</f>
        <v>-0.5645796383545657</v>
      </c>
      <c r="J564" s="50">
        <v>-4.8898181015179953E-2</v>
      </c>
      <c r="K564" s="50">
        <v>-0.19255715499354389</v>
      </c>
      <c r="L564" s="21">
        <f t="shared" si="107"/>
        <v>-4.3860112542143679E-3</v>
      </c>
      <c r="M564" s="21">
        <f t="shared" si="108"/>
        <v>-8.5324136495441502E-4</v>
      </c>
      <c r="N564" s="21">
        <f t="shared" si="109"/>
        <v>-1.4752258283523369E-5</v>
      </c>
      <c r="O564" s="51">
        <f t="shared" si="110"/>
        <v>4427.0872062171229</v>
      </c>
      <c r="P564" s="52">
        <f t="shared" si="111"/>
        <v>0.25454675863504561</v>
      </c>
      <c r="Q564" s="52">
        <f t="shared" si="112"/>
        <v>7.485247741716476E-3</v>
      </c>
      <c r="R564" s="13">
        <f t="shared" si="113"/>
        <v>2.9070576090599706E-2</v>
      </c>
      <c r="S564" s="13">
        <f t="shared" si="114"/>
        <v>-9.8202803226923097E-2</v>
      </c>
      <c r="T564" s="35">
        <f t="shared" si="115"/>
        <v>22548.000042628475</v>
      </c>
      <c r="U564" s="36">
        <f t="shared" si="119"/>
        <v>1024.7843771880725</v>
      </c>
      <c r="V564" s="36">
        <f t="shared" si="116"/>
        <v>-89.738516069653997</v>
      </c>
      <c r="W564" s="36">
        <f t="shared" si="117"/>
        <v>1024.7843771880725</v>
      </c>
      <c r="X564" s="37">
        <f t="shared" si="118"/>
        <v>935.04586111841854</v>
      </c>
    </row>
    <row r="565" spans="9:24" x14ac:dyDescent="0.25">
      <c r="I565" s="50">
        <f t="array" ref="I565:K565">TRANSPOSE(MMULT($E$20:$G$22, TRANSPOSE(Random!L564:N564)))</f>
        <v>0.86975928337082975</v>
      </c>
      <c r="J565" s="50">
        <v>-0.64958508990900277</v>
      </c>
      <c r="K565" s="50">
        <v>0.61691484426828735</v>
      </c>
      <c r="L565" s="21">
        <f t="shared" si="107"/>
        <v>9.4512390462878314E-3</v>
      </c>
      <c r="M565" s="21">
        <f t="shared" si="108"/>
        <v>-8.1872203632371559E-3</v>
      </c>
      <c r="N565" s="21">
        <f t="shared" si="109"/>
        <v>1.0064277440922493E-4</v>
      </c>
      <c r="O565" s="51">
        <f t="shared" si="110"/>
        <v>4488.6157850308327</v>
      </c>
      <c r="P565" s="52">
        <f t="shared" si="111"/>
        <v>0.24721277963676286</v>
      </c>
      <c r="Q565" s="52">
        <f t="shared" si="112"/>
        <v>7.6006427744092246E-3</v>
      </c>
      <c r="R565" s="13">
        <f t="shared" si="113"/>
        <v>0.13811006082217522</v>
      </c>
      <c r="S565" s="13">
        <f t="shared" si="114"/>
        <v>1.4503671003793794E-2</v>
      </c>
      <c r="T565" s="35">
        <f t="shared" si="115"/>
        <v>21855.02708410404</v>
      </c>
      <c r="U565" s="36">
        <f t="shared" si="119"/>
        <v>-2208.2665908344497</v>
      </c>
      <c r="V565" s="36">
        <f t="shared" si="116"/>
        <v>-782.71147459408894</v>
      </c>
      <c r="W565" s="36">
        <f t="shared" si="117"/>
        <v>-2208.2665908344497</v>
      </c>
      <c r="X565" s="37">
        <f t="shared" si="118"/>
        <v>-2990.9780654285387</v>
      </c>
    </row>
    <row r="566" spans="9:24" x14ac:dyDescent="0.25">
      <c r="I566" s="50">
        <f t="array" ref="I566:K566">TRANSPOSE(MMULT($E$20:$G$22, TRANSPOSE(Random!L565:N565)))</f>
        <v>-1.5896926279938688</v>
      </c>
      <c r="J566" s="50">
        <v>1.9258413935368011</v>
      </c>
      <c r="K566" s="50">
        <v>-0.886691634536937</v>
      </c>
      <c r="L566" s="21">
        <f t="shared" si="107"/>
        <v>-1.5790350587269554E-2</v>
      </c>
      <c r="M566" s="21">
        <f t="shared" si="108"/>
        <v>2.9737144837769947E-2</v>
      </c>
      <c r="N566" s="21">
        <f t="shared" si="109"/>
        <v>-1.1862275485017894E-4</v>
      </c>
      <c r="O566" s="51">
        <f t="shared" si="110"/>
        <v>4376.3767849821534</v>
      </c>
      <c r="P566" s="52">
        <f t="shared" si="111"/>
        <v>0.28513714483776997</v>
      </c>
      <c r="Q566" s="52">
        <f t="shared" si="112"/>
        <v>7.3813772451498212E-3</v>
      </c>
      <c r="R566" s="13">
        <f t="shared" si="113"/>
        <v>-4.0563659628017189E-2</v>
      </c>
      <c r="S566" s="13">
        <f t="shared" si="114"/>
        <v>-0.18313223204690218</v>
      </c>
      <c r="T566" s="35">
        <f t="shared" si="115"/>
        <v>25106.368226935592</v>
      </c>
      <c r="U566" s="36">
        <f t="shared" si="119"/>
        <v>3689.3896650647221</v>
      </c>
      <c r="V566" s="36">
        <f t="shared" si="116"/>
        <v>2468.6296682374632</v>
      </c>
      <c r="W566" s="36">
        <f t="shared" si="117"/>
        <v>3689.3896650647221</v>
      </c>
      <c r="X566" s="37">
        <f t="shared" si="118"/>
        <v>6158.0193333021853</v>
      </c>
    </row>
    <row r="567" spans="9:24" x14ac:dyDescent="0.25">
      <c r="I567" s="50">
        <f t="array" ref="I567:K567">TRANSPOSE(MMULT($E$20:$G$22, TRANSPOSE(Random!L566:N566)))</f>
        <v>0.86628221988081466</v>
      </c>
      <c r="J567" s="50">
        <v>-0.55949372136222753</v>
      </c>
      <c r="K567" s="50">
        <v>-5.1458105904945081E-2</v>
      </c>
      <c r="L567" s="21">
        <f t="shared" si="107"/>
        <v>9.4151196486887585E-3</v>
      </c>
      <c r="M567" s="21">
        <f t="shared" si="108"/>
        <v>-7.0379400387329729E-3</v>
      </c>
      <c r="N567" s="21">
        <f t="shared" si="109"/>
        <v>5.0145344508018626E-6</v>
      </c>
      <c r="O567" s="51">
        <f t="shared" si="110"/>
        <v>4488.4551768786632</v>
      </c>
      <c r="P567" s="52">
        <f t="shared" si="111"/>
        <v>0.24836205996126703</v>
      </c>
      <c r="Q567" s="52">
        <f t="shared" si="112"/>
        <v>7.5050145344508013E-3</v>
      </c>
      <c r="R567" s="13">
        <f t="shared" si="113"/>
        <v>0.13756361498344483</v>
      </c>
      <c r="S567" s="13">
        <f t="shared" si="114"/>
        <v>1.3382585002811309E-2</v>
      </c>
      <c r="T567" s="35">
        <f t="shared" si="115"/>
        <v>21952.484596220529</v>
      </c>
      <c r="U567" s="36">
        <f t="shared" si="119"/>
        <v>-2199.8273524861143</v>
      </c>
      <c r="V567" s="36">
        <f t="shared" si="116"/>
        <v>-685.2539624776</v>
      </c>
      <c r="W567" s="36">
        <f t="shared" si="117"/>
        <v>-2199.8273524861143</v>
      </c>
      <c r="X567" s="37">
        <f t="shared" si="118"/>
        <v>-2885.0813149637142</v>
      </c>
    </row>
    <row r="568" spans="9:24" x14ac:dyDescent="0.25">
      <c r="I568" s="50">
        <f t="array" ref="I568:K568">TRANSPOSE(MMULT($E$20:$G$22, TRANSPOSE(Random!L567:N567)))</f>
        <v>2.2065046220806788</v>
      </c>
      <c r="J568" s="50">
        <v>-0.97032278912668879</v>
      </c>
      <c r="K568" s="50">
        <v>0.4275069024944978</v>
      </c>
      <c r="L568" s="21">
        <f t="shared" si="107"/>
        <v>2.7133853331628786E-2</v>
      </c>
      <c r="M568" s="21">
        <f t="shared" si="108"/>
        <v>-1.2538742379719824E-2</v>
      </c>
      <c r="N568" s="21">
        <f t="shared" si="109"/>
        <v>7.2646607156021472E-5</v>
      </c>
      <c r="O568" s="51">
        <f t="shared" si="110"/>
        <v>4567.243120885887</v>
      </c>
      <c r="P568" s="52">
        <f t="shared" si="111"/>
        <v>0.24286125762028019</v>
      </c>
      <c r="Q568" s="52">
        <f t="shared" si="112"/>
        <v>7.5726466071560214E-3</v>
      </c>
      <c r="R568" s="13">
        <f t="shared" si="113"/>
        <v>0.28133855150205894</v>
      </c>
      <c r="S568" s="13">
        <f t="shared" si="114"/>
        <v>0.15990792269191884</v>
      </c>
      <c r="T568" s="35">
        <f t="shared" si="115"/>
        <v>21015.325187353119</v>
      </c>
      <c r="U568" s="36">
        <f t="shared" si="119"/>
        <v>-6339.7805832001031</v>
      </c>
      <c r="V568" s="36">
        <f t="shared" si="116"/>
        <v>-1622.4133713450101</v>
      </c>
      <c r="W568" s="36">
        <f t="shared" si="117"/>
        <v>-6339.7805832001031</v>
      </c>
      <c r="X568" s="37">
        <f t="shared" si="118"/>
        <v>-7962.1939545451132</v>
      </c>
    </row>
    <row r="569" spans="9:24" x14ac:dyDescent="0.25">
      <c r="I569" s="50">
        <f t="array" ref="I569:K569">TRANSPOSE(MMULT($E$20:$G$22, TRANSPOSE(Random!L568:N568)))</f>
        <v>0.72113361512185292</v>
      </c>
      <c r="J569" s="50">
        <v>-0.81537028974858716</v>
      </c>
      <c r="K569" s="50">
        <v>0.1108304569652756</v>
      </c>
      <c r="L569" s="21">
        <f t="shared" si="107"/>
        <v>7.9314231787042094E-3</v>
      </c>
      <c r="M569" s="21">
        <f t="shared" si="108"/>
        <v>-1.0378591117033372E-2</v>
      </c>
      <c r="N569" s="21">
        <f t="shared" si="109"/>
        <v>2.768636761829585E-5</v>
      </c>
      <c r="O569" s="51">
        <f t="shared" si="110"/>
        <v>4481.8577869921946</v>
      </c>
      <c r="P569" s="52">
        <f t="shared" si="111"/>
        <v>0.24502140888296664</v>
      </c>
      <c r="Q569" s="52">
        <f t="shared" si="112"/>
        <v>7.5276863676182956E-3</v>
      </c>
      <c r="R569" s="13">
        <f t="shared" si="113"/>
        <v>0.12579711126131018</v>
      </c>
      <c r="S569" s="13">
        <f t="shared" si="114"/>
        <v>3.2864068198268648E-3</v>
      </c>
      <c r="T569" s="35">
        <f t="shared" si="115"/>
        <v>21675.401570493661</v>
      </c>
      <c r="U569" s="36">
        <f t="shared" si="119"/>
        <v>-1853.1640917686746</v>
      </c>
      <c r="V569" s="36">
        <f t="shared" si="116"/>
        <v>-962.33698820446807</v>
      </c>
      <c r="W569" s="36">
        <f t="shared" si="117"/>
        <v>-1853.1640917686746</v>
      </c>
      <c r="X569" s="37">
        <f t="shared" si="118"/>
        <v>-2815.5010799731426</v>
      </c>
    </row>
    <row r="570" spans="9:24" x14ac:dyDescent="0.25">
      <c r="I570" s="50">
        <f t="array" ref="I570:K570">TRANSPOSE(MMULT($E$20:$G$22, TRANSPOSE(Random!L569:N569)))</f>
        <v>-6.6699392347911113E-2</v>
      </c>
      <c r="J570" s="50">
        <v>1.7893229273311402</v>
      </c>
      <c r="K570" s="50">
        <v>1.684844785988497</v>
      </c>
      <c r="L570" s="21">
        <f t="shared" si="107"/>
        <v>3.6840369337687393E-4</v>
      </c>
      <c r="M570" s="21">
        <f t="shared" si="108"/>
        <v>2.6517805354094023E-2</v>
      </c>
      <c r="N570" s="21">
        <f t="shared" si="109"/>
        <v>3.0172120298004523E-4</v>
      </c>
      <c r="O570" s="51">
        <f t="shared" si="110"/>
        <v>4448.2281401789332</v>
      </c>
      <c r="P570" s="52">
        <f t="shared" si="111"/>
        <v>0.28191780535409405</v>
      </c>
      <c r="Q570" s="52">
        <f t="shared" si="112"/>
        <v>7.8017212029800453E-3</v>
      </c>
      <c r="R570" s="13">
        <f t="shared" si="113"/>
        <v>7.3627646604772348E-2</v>
      </c>
      <c r="S570" s="13">
        <f t="shared" si="114"/>
        <v>-6.7331256072274678E-2</v>
      </c>
      <c r="T570" s="35">
        <f t="shared" si="115"/>
        <v>25000.22119719315</v>
      </c>
      <c r="U570" s="36">
        <f t="shared" si="119"/>
        <v>-86.076922194013605</v>
      </c>
      <c r="V570" s="36">
        <f t="shared" si="116"/>
        <v>2362.4826384950211</v>
      </c>
      <c r="W570" s="36">
        <f t="shared" si="117"/>
        <v>-86.076922194013605</v>
      </c>
      <c r="X570" s="37">
        <f t="shared" si="118"/>
        <v>2276.4057163010075</v>
      </c>
    </row>
    <row r="571" spans="9:24" x14ac:dyDescent="0.25">
      <c r="I571" s="50">
        <f t="array" ref="I571:K571">TRANSPOSE(MMULT($E$20:$G$22, TRANSPOSE(Random!L570:N570)))</f>
        <v>0.42561803718559915</v>
      </c>
      <c r="J571" s="50">
        <v>0.37153849734468275</v>
      </c>
      <c r="K571" s="50">
        <v>-0.3840127819987017</v>
      </c>
      <c r="L571" s="21">
        <f t="shared" si="107"/>
        <v>5.027028342969724E-3</v>
      </c>
      <c r="M571" s="21">
        <f t="shared" si="108"/>
        <v>4.1618419071107922E-3</v>
      </c>
      <c r="N571" s="21">
        <f t="shared" si="109"/>
        <v>-4.1963611454173919E-5</v>
      </c>
      <c r="O571" s="51">
        <f t="shared" si="110"/>
        <v>4468.9431339595658</v>
      </c>
      <c r="P571" s="52">
        <f t="shared" si="111"/>
        <v>0.25956184190711079</v>
      </c>
      <c r="Q571" s="52">
        <f t="shared" si="112"/>
        <v>7.4580363885458261E-3</v>
      </c>
      <c r="R571" s="13">
        <f t="shared" si="113"/>
        <v>0.10344731523922999</v>
      </c>
      <c r="S571" s="13">
        <f t="shared" si="114"/>
        <v>-2.63336057143254E-2</v>
      </c>
      <c r="T571" s="35">
        <f t="shared" si="115"/>
        <v>22986.762018773243</v>
      </c>
      <c r="U571" s="36">
        <f t="shared" si="119"/>
        <v>-1174.5569746559486</v>
      </c>
      <c r="V571" s="36">
        <f t="shared" si="116"/>
        <v>349.02346007511369</v>
      </c>
      <c r="W571" s="36">
        <f t="shared" si="117"/>
        <v>-1174.5569746559486</v>
      </c>
      <c r="X571" s="37">
        <f t="shared" si="118"/>
        <v>-825.53351458083489</v>
      </c>
    </row>
    <row r="572" spans="9:24" x14ac:dyDescent="0.25">
      <c r="I572" s="50">
        <f t="array" ref="I572:K572">TRANSPOSE(MMULT($E$20:$G$22, TRANSPOSE(Random!L571:N571)))</f>
        <v>-0.39140135421370997</v>
      </c>
      <c r="J572" s="50">
        <v>-6.0702603351665774E-2</v>
      </c>
      <c r="K572" s="50">
        <v>1.3960968981815021</v>
      </c>
      <c r="L572" s="21">
        <f t="shared" si="107"/>
        <v>-2.7077459314372816E-3</v>
      </c>
      <c r="M572" s="21">
        <f t="shared" si="108"/>
        <v>-9.9294608384655164E-4</v>
      </c>
      <c r="N572" s="21">
        <f t="shared" si="109"/>
        <v>2.3643973310812528E-4</v>
      </c>
      <c r="O572" s="51">
        <f t="shared" si="110"/>
        <v>4434.5497640187305</v>
      </c>
      <c r="P572" s="52">
        <f t="shared" si="111"/>
        <v>0.25440705391615348</v>
      </c>
      <c r="Q572" s="52">
        <f t="shared" si="112"/>
        <v>7.7364397331081249E-3</v>
      </c>
      <c r="R572" s="13">
        <f t="shared" si="113"/>
        <v>4.2750859131494262E-2</v>
      </c>
      <c r="S572" s="13">
        <f t="shared" si="114"/>
        <v>-8.4452667826582478E-2</v>
      </c>
      <c r="T572" s="35">
        <f t="shared" si="115"/>
        <v>22557.208500913475</v>
      </c>
      <c r="U572" s="36">
        <f t="shared" si="119"/>
        <v>632.66042130309506</v>
      </c>
      <c r="V572" s="36">
        <f t="shared" si="116"/>
        <v>-80.530057784653764</v>
      </c>
      <c r="W572" s="36">
        <f t="shared" si="117"/>
        <v>632.66042130309506</v>
      </c>
      <c r="X572" s="37">
        <f t="shared" si="118"/>
        <v>552.1303635184413</v>
      </c>
    </row>
    <row r="573" spans="9:24" x14ac:dyDescent="0.25">
      <c r="I573" s="50">
        <f t="array" ref="I573:K573">TRANSPOSE(MMULT($E$20:$G$22, TRANSPOSE(Random!L572:N572)))</f>
        <v>1.4042420502615958</v>
      </c>
      <c r="J573" s="50">
        <v>-1.3483802213920781</v>
      </c>
      <c r="K573" s="50">
        <v>-0.32346468306447601</v>
      </c>
      <c r="L573" s="21">
        <f t="shared" si="107"/>
        <v>1.543772660691875E-2</v>
      </c>
      <c r="M573" s="21">
        <f t="shared" si="108"/>
        <v>-1.8444428644028531E-2</v>
      </c>
      <c r="N573" s="21">
        <f t="shared" si="109"/>
        <v>-3.3287926568639856E-5</v>
      </c>
      <c r="O573" s="51">
        <f t="shared" si="110"/>
        <v>4515.2352407530589</v>
      </c>
      <c r="P573" s="52">
        <f t="shared" si="111"/>
        <v>0.23695557135597148</v>
      </c>
      <c r="Q573" s="52">
        <f t="shared" si="112"/>
        <v>7.4667120734313603E-3</v>
      </c>
      <c r="R573" s="13">
        <f t="shared" si="113"/>
        <v>0.18847371268647034</v>
      </c>
      <c r="S573" s="13">
        <f t="shared" si="114"/>
        <v>6.9995927008484601E-2</v>
      </c>
      <c r="T573" s="35">
        <f t="shared" si="115"/>
        <v>20828.448878774634</v>
      </c>
      <c r="U573" s="36">
        <f t="shared" si="119"/>
        <v>-3606.999647086981</v>
      </c>
      <c r="V573" s="36">
        <f t="shared" si="116"/>
        <v>-1809.289679923495</v>
      </c>
      <c r="W573" s="36">
        <f t="shared" si="117"/>
        <v>-3606.999647086981</v>
      </c>
      <c r="X573" s="37">
        <f t="shared" si="118"/>
        <v>-5416.289327010476</v>
      </c>
    </row>
    <row r="574" spans="9:24" x14ac:dyDescent="0.25">
      <c r="I574" s="50">
        <f t="array" ref="I574:K574">TRANSPOSE(MMULT($E$20:$G$22, TRANSPOSE(Random!L573:N573)))</f>
        <v>-0.35949300624061864</v>
      </c>
      <c r="J574" s="50">
        <v>0.99036505447461431</v>
      </c>
      <c r="K574" s="50">
        <v>0.45962629744813599</v>
      </c>
      <c r="L574" s="21">
        <f t="shared" si="107"/>
        <v>-2.4022180719726902E-3</v>
      </c>
      <c r="M574" s="21">
        <f t="shared" si="108"/>
        <v>1.2277868087923678E-2</v>
      </c>
      <c r="N574" s="21">
        <f t="shared" si="109"/>
        <v>7.7317253317495417E-5</v>
      </c>
      <c r="O574" s="51">
        <f t="shared" si="110"/>
        <v>4435.9083211433472</v>
      </c>
      <c r="P574" s="52">
        <f t="shared" si="111"/>
        <v>0.26767786808792371</v>
      </c>
      <c r="Q574" s="52">
        <f t="shared" si="112"/>
        <v>7.5773172533174955E-3</v>
      </c>
      <c r="R574" s="13">
        <f t="shared" si="113"/>
        <v>4.9093721990110702E-2</v>
      </c>
      <c r="S574" s="13">
        <f t="shared" si="114"/>
        <v>-8.474521205385116E-2</v>
      </c>
      <c r="T574" s="35">
        <f t="shared" si="115"/>
        <v>23724.662222340383</v>
      </c>
      <c r="U574" s="36">
        <f t="shared" si="119"/>
        <v>561.27433516978635</v>
      </c>
      <c r="V574" s="36">
        <f t="shared" si="116"/>
        <v>1086.9236636422538</v>
      </c>
      <c r="W574" s="36">
        <f t="shared" si="117"/>
        <v>561.27433516978635</v>
      </c>
      <c r="X574" s="37">
        <f t="shared" si="118"/>
        <v>1648.1979988120402</v>
      </c>
    </row>
    <row r="575" spans="9:24" x14ac:dyDescent="0.25">
      <c r="I575" s="50">
        <f t="array" ref="I575:K575">TRANSPOSE(MMULT($E$20:$G$22, TRANSPOSE(Random!L574:N574)))</f>
        <v>1.5493932763250755</v>
      </c>
      <c r="J575" s="50">
        <v>-1.0085167284958791</v>
      </c>
      <c r="K575" s="50">
        <v>-0.1418032697505788</v>
      </c>
      <c r="L575" s="21">
        <f t="shared" si="107"/>
        <v>1.7257044790491973E-2</v>
      </c>
      <c r="M575" s="21">
        <f t="shared" si="108"/>
        <v>-1.3090971926296862E-2</v>
      </c>
      <c r="N575" s="21">
        <f t="shared" si="109"/>
        <v>-7.6249329798250888E-6</v>
      </c>
      <c r="O575" s="51">
        <f t="shared" si="110"/>
        <v>4523.3250027949543</v>
      </c>
      <c r="P575" s="52">
        <f t="shared" si="111"/>
        <v>0.24230902807370316</v>
      </c>
      <c r="Q575" s="52">
        <f t="shared" si="112"/>
        <v>7.4923750670201749E-3</v>
      </c>
      <c r="R575" s="13">
        <f t="shared" si="113"/>
        <v>0.20178476469583656</v>
      </c>
      <c r="S575" s="13">
        <f t="shared" si="114"/>
        <v>8.0630250658984978E-2</v>
      </c>
      <c r="T575" s="35">
        <f t="shared" si="115"/>
        <v>21265.591381798142</v>
      </c>
      <c r="U575" s="36">
        <f t="shared" si="119"/>
        <v>-4032.0803738791728</v>
      </c>
      <c r="V575" s="36">
        <f t="shared" si="116"/>
        <v>-1372.1471768999872</v>
      </c>
      <c r="W575" s="36">
        <f t="shared" si="117"/>
        <v>-4032.0803738791728</v>
      </c>
      <c r="X575" s="37">
        <f t="shared" si="118"/>
        <v>-5404.2275507791601</v>
      </c>
    </row>
    <row r="576" spans="9:24" x14ac:dyDescent="0.25">
      <c r="I576" s="50">
        <f t="array" ref="I576:K576">TRANSPOSE(MMULT($E$20:$G$22, TRANSPOSE(Random!L575:N575)))</f>
        <v>-0.65768846488239363</v>
      </c>
      <c r="J576" s="50">
        <v>1.3676629123529627</v>
      </c>
      <c r="K576" s="50">
        <v>0.77206440132360699</v>
      </c>
      <c r="L576" s="21">
        <f t="shared" si="107"/>
        <v>-5.3057070147844261E-3</v>
      </c>
      <c r="M576" s="21">
        <f t="shared" si="108"/>
        <v>1.8226598179880291E-2</v>
      </c>
      <c r="N576" s="21">
        <f t="shared" si="109"/>
        <v>1.2458071022711118E-4</v>
      </c>
      <c r="O576" s="51">
        <f t="shared" si="110"/>
        <v>4422.9976962451301</v>
      </c>
      <c r="P576" s="52">
        <f t="shared" si="111"/>
        <v>0.27362659817988033</v>
      </c>
      <c r="Q576" s="52">
        <f t="shared" si="112"/>
        <v>7.6245807102271112E-3</v>
      </c>
      <c r="R576" s="13">
        <f t="shared" si="113"/>
        <v>2.9750414215675012E-2</v>
      </c>
      <c r="S576" s="13">
        <f t="shared" si="114"/>
        <v>-0.10706288487426516</v>
      </c>
      <c r="T576" s="35">
        <f t="shared" si="115"/>
        <v>24239.094186194256</v>
      </c>
      <c r="U576" s="36">
        <f t="shared" si="119"/>
        <v>1239.6697918783757</v>
      </c>
      <c r="V576" s="36">
        <f t="shared" si="116"/>
        <v>1601.3556274961265</v>
      </c>
      <c r="W576" s="36">
        <f t="shared" si="117"/>
        <v>1239.6697918783757</v>
      </c>
      <c r="X576" s="37">
        <f t="shared" si="118"/>
        <v>2841.0254193745022</v>
      </c>
    </row>
    <row r="577" spans="9:24" x14ac:dyDescent="0.25">
      <c r="I577" s="50">
        <f t="array" ref="I577:K577">TRANSPOSE(MMULT($E$20:$G$22, TRANSPOSE(Random!L576:N576)))</f>
        <v>-1.5421246983886772</v>
      </c>
      <c r="J577" s="50">
        <v>1.5816066207871595</v>
      </c>
      <c r="K577" s="50">
        <v>-0.47627535884053318</v>
      </c>
      <c r="L577" s="21">
        <f t="shared" si="107"/>
        <v>-1.51729568781338E-2</v>
      </c>
      <c r="M577" s="21">
        <f t="shared" si="108"/>
        <v>2.2162258523515704E-2</v>
      </c>
      <c r="N577" s="21">
        <f t="shared" si="109"/>
        <v>-5.5349377621812917E-5</v>
      </c>
      <c r="O577" s="51">
        <f t="shared" si="110"/>
        <v>4379.1220816752593</v>
      </c>
      <c r="P577" s="52">
        <f t="shared" si="111"/>
        <v>0.27756225852351574</v>
      </c>
      <c r="Q577" s="52">
        <f t="shared" si="112"/>
        <v>7.4446506223781869E-3</v>
      </c>
      <c r="R577" s="13">
        <f t="shared" si="113"/>
        <v>-4.0877174167174117E-2</v>
      </c>
      <c r="S577" s="13">
        <f t="shared" si="114"/>
        <v>-0.17965830342893199</v>
      </c>
      <c r="T577" s="35">
        <f t="shared" si="115"/>
        <v>24447.600903454237</v>
      </c>
      <c r="U577" s="36">
        <f t="shared" si="119"/>
        <v>3545.1366317218344</v>
      </c>
      <c r="V577" s="36">
        <f t="shared" si="116"/>
        <v>1809.8623447561076</v>
      </c>
      <c r="W577" s="36">
        <f t="shared" si="117"/>
        <v>3545.1366317218344</v>
      </c>
      <c r="X577" s="37">
        <f t="shared" si="118"/>
        <v>5354.9989764779421</v>
      </c>
    </row>
    <row r="578" spans="9:24" x14ac:dyDescent="0.25">
      <c r="I578" s="50">
        <f t="array" ref="I578:K578">TRANSPOSE(MMULT($E$20:$G$22, TRANSPOSE(Random!L577:N577)))</f>
        <v>2.5254849973455875</v>
      </c>
      <c r="J578" s="50">
        <v>-2.6825061636542209</v>
      </c>
      <c r="K578" s="50">
        <v>-1.6224206772509961</v>
      </c>
      <c r="L578" s="21">
        <f t="shared" si="107"/>
        <v>3.3324976762128838E-2</v>
      </c>
      <c r="M578" s="21">
        <f t="shared" si="108"/>
        <v>-5.6253523704034601E-2</v>
      </c>
      <c r="N578" s="21">
        <f t="shared" si="109"/>
        <v>-2.6220695621556811E-4</v>
      </c>
      <c r="O578" s="51">
        <f t="shared" si="110"/>
        <v>4594.772508420715</v>
      </c>
      <c r="P578" s="52">
        <f t="shared" si="111"/>
        <v>0.19914647629596541</v>
      </c>
      <c r="Q578" s="52">
        <f t="shared" si="112"/>
        <v>7.237793043784432E-3</v>
      </c>
      <c r="R578" s="13">
        <f t="shared" si="113"/>
        <v>0.37835064546654423</v>
      </c>
      <c r="S578" s="13">
        <f t="shared" si="114"/>
        <v>0.27877740731856154</v>
      </c>
      <c r="T578" s="35">
        <f t="shared" si="115"/>
        <v>16711.525417743815</v>
      </c>
      <c r="U578" s="36">
        <f t="shared" si="119"/>
        <v>-7786.3264767436485</v>
      </c>
      <c r="V578" s="36">
        <f t="shared" si="116"/>
        <v>-5926.2131409543144</v>
      </c>
      <c r="W578" s="36">
        <f t="shared" si="117"/>
        <v>-7786.3264767436485</v>
      </c>
      <c r="X578" s="37">
        <f t="shared" si="118"/>
        <v>-13712.539617697963</v>
      </c>
    </row>
    <row r="579" spans="9:24" x14ac:dyDescent="0.25">
      <c r="I579" s="50">
        <f t="array" ref="I579:K579">TRANSPOSE(MMULT($E$20:$G$22, TRANSPOSE(Random!L578:N578)))</f>
        <v>0.6666676580806542</v>
      </c>
      <c r="J579" s="50">
        <v>0.39230253311080421</v>
      </c>
      <c r="K579" s="50">
        <v>0.21857977916906096</v>
      </c>
      <c r="L579" s="21">
        <f t="shared" ref="L579:L642" si="120">E$8 + E$9 * _xlfn.T.INV(_xlfn.NORM.DIST(I579, 0, 1, 1),  E$10)</f>
        <v>7.3856769414756118E-3</v>
      </c>
      <c r="M579" s="21">
        <f t="shared" ref="M579:M642" si="121">F$8 + F$9 * _xlfn.T.INV(_xlfn.NORM.DIST(J579, 0, 1, 1),  F$10)</f>
        <v>4.414960697632914E-3</v>
      </c>
      <c r="N579" s="21">
        <f t="shared" ref="N579:N642" si="122">G$8 + G$9 * _xlfn.T.INV(_xlfn.NORM.DIST(K579, 0, 1, 1),  G$10)</f>
        <v>4.2817322636094558E-5</v>
      </c>
      <c r="O579" s="51">
        <f t="shared" ref="O579:O642" si="123">$B$3 * (1 + L579)</f>
        <v>4479.4310772311956</v>
      </c>
      <c r="P579" s="52">
        <f t="shared" ref="P579:P642" si="124">$B$6+M579</f>
        <v>0.25981496069763294</v>
      </c>
      <c r="Q579" s="52">
        <f t="shared" ref="Q579:Q642" si="125">$B$5+N579</f>
        <v>7.5428173226360943E-3</v>
      </c>
      <c r="R579" s="13">
        <f t="shared" ref="R579:R642" si="126">(LN(O579/$B$4) + ((Q579 - $B$8) + 0.5*P579^2)*$B$7) / (P579 * SQRT($B$7))</f>
        <v>0.12168057909661364</v>
      </c>
      <c r="S579" s="13">
        <f t="shared" ref="S579:S642" si="127">R579 - P579*SQRT($B$7)</f>
        <v>-8.2269012522028229E-3</v>
      </c>
      <c r="T579" s="35">
        <f t="shared" ref="T579:T642" si="128">($B$3*EXP(-$B$8*$B$7)*_xlfn.NORM.DIST(R579, 0, 1, 1) - $B$4*EXP(-Q579*$B$7)*_xlfn.NORM.DIST(S579, 0, 1, 1)) * $B$2</f>
        <v>22993.913375682998</v>
      </c>
      <c r="U579" s="36">
        <f t="shared" si="119"/>
        <v>-1725.6513733998581</v>
      </c>
      <c r="V579" s="36">
        <f t="shared" ref="V579:V642" si="129">T579-$B$13</f>
        <v>356.17481698486881</v>
      </c>
      <c r="W579" s="36">
        <f t="shared" ref="W579:W642" si="130">U579-$B$19</f>
        <v>-1725.6513733998581</v>
      </c>
      <c r="X579" s="37">
        <f t="shared" ref="X579:X642" si="131">V579+W579</f>
        <v>-1369.4765564149893</v>
      </c>
    </row>
    <row r="580" spans="9:24" x14ac:dyDescent="0.25">
      <c r="I580" s="50">
        <f t="array" ref="I580:K580">TRANSPOSE(MMULT($E$20:$G$22, TRANSPOSE(Random!L579:N579)))</f>
        <v>-0.2483153483063881</v>
      </c>
      <c r="J580" s="50">
        <v>-0.10371332638636638</v>
      </c>
      <c r="K580" s="50">
        <v>0.46200125718339108</v>
      </c>
      <c r="L580" s="21">
        <f t="shared" si="120"/>
        <v>-1.3444262344267507E-3</v>
      </c>
      <c r="M580" s="21">
        <f t="shared" si="121"/>
        <v>-1.5023872878960002E-3</v>
      </c>
      <c r="N580" s="21">
        <f t="shared" si="122"/>
        <v>7.766371560809976E-5</v>
      </c>
      <c r="O580" s="51">
        <f t="shared" si="123"/>
        <v>4440.6118877502604</v>
      </c>
      <c r="P580" s="52">
        <f t="shared" si="124"/>
        <v>0.25389761271210404</v>
      </c>
      <c r="Q580" s="52">
        <f t="shared" si="125"/>
        <v>7.5776637156080998E-3</v>
      </c>
      <c r="R580" s="13">
        <f t="shared" si="126"/>
        <v>5.3029918543943705E-2</v>
      </c>
      <c r="S580" s="13">
        <f t="shared" si="127"/>
        <v>-7.3918887812108314E-2</v>
      </c>
      <c r="T580" s="35">
        <f t="shared" si="128"/>
        <v>22507.588142143413</v>
      </c>
      <c r="U580" s="36">
        <f t="shared" ref="U580:U643" si="132">$B$17*O580+$B$18</f>
        <v>314.12299729019287</v>
      </c>
      <c r="V580" s="36">
        <f t="shared" si="129"/>
        <v>-130.15041655471578</v>
      </c>
      <c r="W580" s="36">
        <f t="shared" si="130"/>
        <v>314.12299729019287</v>
      </c>
      <c r="X580" s="37">
        <f t="shared" si="131"/>
        <v>183.9725807354771</v>
      </c>
    </row>
    <row r="581" spans="9:24" x14ac:dyDescent="0.25">
      <c r="I581" s="50">
        <f t="array" ref="I581:K581">TRANSPOSE(MMULT($E$20:$G$22, TRANSPOSE(Random!L580:N580)))</f>
        <v>1.9547589250691211</v>
      </c>
      <c r="J581" s="50">
        <v>-1.6474921904132651</v>
      </c>
      <c r="K581" s="50">
        <v>0.11417307203625454</v>
      </c>
      <c r="L581" s="21">
        <f t="shared" si="120"/>
        <v>2.2972399820560603E-2</v>
      </c>
      <c r="M581" s="21">
        <f t="shared" si="121"/>
        <v>-2.4029949343136764E-2</v>
      </c>
      <c r="N581" s="21">
        <f t="shared" si="122"/>
        <v>2.8154261848684515E-5</v>
      </c>
      <c r="O581" s="51">
        <f t="shared" si="123"/>
        <v>4548.7388433181068</v>
      </c>
      <c r="P581" s="52">
        <f t="shared" si="124"/>
        <v>0.23137005065686325</v>
      </c>
      <c r="Q581" s="52">
        <f t="shared" si="125"/>
        <v>7.5281542618486838E-3</v>
      </c>
      <c r="R581" s="13">
        <f t="shared" si="126"/>
        <v>0.25423392511321269</v>
      </c>
      <c r="S581" s="13">
        <f t="shared" si="127"/>
        <v>0.13854889978478108</v>
      </c>
      <c r="T581" s="35">
        <f t="shared" si="128"/>
        <v>20120.730143455374</v>
      </c>
      <c r="U581" s="36">
        <f t="shared" si="132"/>
        <v>-5367.4637565072044</v>
      </c>
      <c r="V581" s="36">
        <f t="shared" si="129"/>
        <v>-2517.0084152427553</v>
      </c>
      <c r="W581" s="36">
        <f t="shared" si="130"/>
        <v>-5367.4637565072044</v>
      </c>
      <c r="X581" s="37">
        <f t="shared" si="131"/>
        <v>-7884.4721717499597</v>
      </c>
    </row>
    <row r="582" spans="9:24" x14ac:dyDescent="0.25">
      <c r="I582" s="50">
        <f t="array" ref="I582:K582">TRANSPOSE(MMULT($E$20:$G$22, TRANSPOSE(Random!L581:N581)))</f>
        <v>0.24834160779135286</v>
      </c>
      <c r="J582" s="50">
        <v>-0.7025881534734475</v>
      </c>
      <c r="K582" s="50">
        <v>-0.58977048464283088</v>
      </c>
      <c r="L582" s="21">
        <f t="shared" si="120"/>
        <v>3.3351903819061821E-3</v>
      </c>
      <c r="M582" s="21">
        <f t="shared" si="121"/>
        <v>-8.8761523672180893E-3</v>
      </c>
      <c r="N582" s="21">
        <f t="shared" si="122"/>
        <v>-7.2157156946410655E-5</v>
      </c>
      <c r="O582" s="51">
        <f t="shared" si="123"/>
        <v>4461.4202242002802</v>
      </c>
      <c r="P582" s="52">
        <f t="shared" si="124"/>
        <v>0.24652384763278193</v>
      </c>
      <c r="Q582" s="52">
        <f t="shared" si="125"/>
        <v>7.4278428430535892E-3</v>
      </c>
      <c r="R582" s="13">
        <f t="shared" si="126"/>
        <v>8.8497341875089466E-2</v>
      </c>
      <c r="S582" s="13">
        <f t="shared" si="127"/>
        <v>-3.4764581941301498E-2</v>
      </c>
      <c r="T582" s="35">
        <f t="shared" si="128"/>
        <v>21840.227356612013</v>
      </c>
      <c r="U582" s="36">
        <f t="shared" si="132"/>
        <v>-779.26179396855878</v>
      </c>
      <c r="V582" s="36">
        <f t="shared" si="129"/>
        <v>-797.5112020861161</v>
      </c>
      <c r="W582" s="36">
        <f t="shared" si="130"/>
        <v>-779.26179396855878</v>
      </c>
      <c r="X582" s="37">
        <f t="shared" si="131"/>
        <v>-1576.7729960546749</v>
      </c>
    </row>
    <row r="583" spans="9:24" x14ac:dyDescent="0.25">
      <c r="I583" s="50">
        <f t="array" ref="I583:K583">TRANSPOSE(MMULT($E$20:$G$22, TRANSPOSE(Random!L582:N582)))</f>
        <v>8.1281017203520781E-2</v>
      </c>
      <c r="J583" s="50">
        <v>-1.1135461819523034</v>
      </c>
      <c r="K583" s="50">
        <v>-0.38099573933753322</v>
      </c>
      <c r="L583" s="21">
        <f t="shared" si="120"/>
        <v>1.7592261668259133E-3</v>
      </c>
      <c r="M583" s="21">
        <f t="shared" si="121"/>
        <v>-1.4655764640026278E-2</v>
      </c>
      <c r="N583" s="21">
        <f t="shared" si="122"/>
        <v>-4.1529443703261973E-5</v>
      </c>
      <c r="O583" s="51">
        <f t="shared" si="123"/>
        <v>4454.4125574811469</v>
      </c>
      <c r="P583" s="52">
        <f t="shared" si="124"/>
        <v>0.24074423535997375</v>
      </c>
      <c r="Q583" s="52">
        <f t="shared" si="125"/>
        <v>7.4584705562967379E-3</v>
      </c>
      <c r="R583" s="13">
        <f t="shared" si="126"/>
        <v>7.4701863776348618E-2</v>
      </c>
      <c r="S583" s="13">
        <f t="shared" si="127"/>
        <v>-4.5670253903638255E-2</v>
      </c>
      <c r="T583" s="35">
        <f t="shared" si="128"/>
        <v>21335.850031255723</v>
      </c>
      <c r="U583" s="36">
        <f t="shared" si="132"/>
        <v>-411.04032507244847</v>
      </c>
      <c r="V583" s="36">
        <f t="shared" si="129"/>
        <v>-1301.8885274424065</v>
      </c>
      <c r="W583" s="36">
        <f t="shared" si="130"/>
        <v>-411.04032507244847</v>
      </c>
      <c r="X583" s="37">
        <f t="shared" si="131"/>
        <v>-1712.928852514855</v>
      </c>
    </row>
    <row r="584" spans="9:24" x14ac:dyDescent="0.25">
      <c r="I584" s="50">
        <f t="array" ref="I584:K584">TRANSPOSE(MMULT($E$20:$G$22, TRANSPOSE(Random!L583:N583)))</f>
        <v>-3.934555574243849E-2</v>
      </c>
      <c r="J584" s="50">
        <v>-1.4688110212748282</v>
      </c>
      <c r="K584" s="50">
        <v>-0.7966040685368585</v>
      </c>
      <c r="L584" s="21">
        <f t="shared" si="120"/>
        <v>6.2552825796553043E-4</v>
      </c>
      <c r="M584" s="21">
        <f t="shared" si="121"/>
        <v>-2.0575830162153343E-2</v>
      </c>
      <c r="N584" s="21">
        <f t="shared" si="122"/>
        <v>-1.0406956053595371E-4</v>
      </c>
      <c r="O584" s="51">
        <f t="shared" si="123"/>
        <v>4449.3714676965865</v>
      </c>
      <c r="P584" s="52">
        <f t="shared" si="124"/>
        <v>0.23482416983784668</v>
      </c>
      <c r="Q584" s="52">
        <f t="shared" si="125"/>
        <v>7.3959304394640461E-3</v>
      </c>
      <c r="R584" s="13">
        <f t="shared" si="126"/>
        <v>6.381041742216742E-2</v>
      </c>
      <c r="S584" s="13">
        <f t="shared" si="127"/>
        <v>-5.360166749675592E-2</v>
      </c>
      <c r="T584" s="35">
        <f t="shared" si="128"/>
        <v>20810.348736721746</v>
      </c>
      <c r="U584" s="36">
        <f t="shared" si="132"/>
        <v>-146.15365741177811</v>
      </c>
      <c r="V584" s="36">
        <f t="shared" si="129"/>
        <v>-1827.3898219763832</v>
      </c>
      <c r="W584" s="36">
        <f t="shared" si="130"/>
        <v>-146.15365741177811</v>
      </c>
      <c r="X584" s="37">
        <f t="shared" si="131"/>
        <v>-1973.5434793881614</v>
      </c>
    </row>
    <row r="585" spans="9:24" x14ac:dyDescent="0.25">
      <c r="I585" s="50">
        <f t="array" ref="I585:K585">TRANSPOSE(MMULT($E$20:$G$22, TRANSPOSE(Random!L584:N584)))</f>
        <v>0.72446071994596639</v>
      </c>
      <c r="J585" s="50">
        <v>-0.30704509488051868</v>
      </c>
      <c r="K585" s="50">
        <v>-1.301577791385099</v>
      </c>
      <c r="L585" s="21">
        <f t="shared" si="120"/>
        <v>7.9649413016158951E-3</v>
      </c>
      <c r="M585" s="21">
        <f t="shared" si="121"/>
        <v>-3.9301806378226343E-3</v>
      </c>
      <c r="N585" s="21">
        <f t="shared" si="122"/>
        <v>-1.9293390812954718E-4</v>
      </c>
      <c r="O585" s="51">
        <f t="shared" si="123"/>
        <v>4482.0068283423525</v>
      </c>
      <c r="P585" s="52">
        <f t="shared" si="124"/>
        <v>0.25146981936217738</v>
      </c>
      <c r="Q585" s="52">
        <f t="shared" si="125"/>
        <v>7.3070660918704523E-3</v>
      </c>
      <c r="R585" s="13">
        <f t="shared" si="126"/>
        <v>0.12557999133931191</v>
      </c>
      <c r="S585" s="13">
        <f t="shared" si="127"/>
        <v>-1.5491834177677744E-4</v>
      </c>
      <c r="T585" s="35">
        <f t="shared" si="128"/>
        <v>22235.390316440407</v>
      </c>
      <c r="U585" s="36">
        <f t="shared" si="132"/>
        <v>-1860.9955465283128</v>
      </c>
      <c r="V585" s="36">
        <f t="shared" si="129"/>
        <v>-402.34824225772172</v>
      </c>
      <c r="W585" s="36">
        <f t="shared" si="130"/>
        <v>-1860.9955465283128</v>
      </c>
      <c r="X585" s="37">
        <f t="shared" si="131"/>
        <v>-2263.3437887860346</v>
      </c>
    </row>
    <row r="586" spans="9:24" x14ac:dyDescent="0.25">
      <c r="I586" s="50">
        <f t="array" ref="I586:K586">TRANSPOSE(MMULT($E$20:$G$22, TRANSPOSE(Random!L585:N585)))</f>
        <v>-0.19683393195948073</v>
      </c>
      <c r="J586" s="50">
        <v>-8.2908041542608502E-2</v>
      </c>
      <c r="K586" s="50">
        <v>-0.17258904706693812</v>
      </c>
      <c r="L586" s="21">
        <f t="shared" si="120"/>
        <v>-8.5745942518154739E-4</v>
      </c>
      <c r="M586" s="21">
        <f t="shared" si="121"/>
        <v>-1.2558652248012008E-3</v>
      </c>
      <c r="N586" s="21">
        <f t="shared" si="122"/>
        <v>-1.1945130361696837E-5</v>
      </c>
      <c r="O586" s="51">
        <f t="shared" si="123"/>
        <v>4442.7772294945817</v>
      </c>
      <c r="P586" s="52">
        <f t="shared" si="124"/>
        <v>0.25414413477519882</v>
      </c>
      <c r="Q586" s="52">
        <f t="shared" si="125"/>
        <v>7.4880548696383033E-3</v>
      </c>
      <c r="R586" s="13">
        <f t="shared" si="126"/>
        <v>5.6761818446638967E-2</v>
      </c>
      <c r="S586" s="13">
        <f t="shared" si="127"/>
        <v>-7.031024894096044E-2</v>
      </c>
      <c r="T586" s="35">
        <f t="shared" si="128"/>
        <v>22525.430358044061</v>
      </c>
      <c r="U586" s="36">
        <f t="shared" si="132"/>
        <v>200.34399641689379</v>
      </c>
      <c r="V586" s="36">
        <f t="shared" si="129"/>
        <v>-112.30820065406806</v>
      </c>
      <c r="W586" s="36">
        <f t="shared" si="130"/>
        <v>200.34399641689379</v>
      </c>
      <c r="X586" s="37">
        <f t="shared" si="131"/>
        <v>88.035795762825728</v>
      </c>
    </row>
    <row r="587" spans="9:24" x14ac:dyDescent="0.25">
      <c r="I587" s="50">
        <f t="array" ref="I587:K587">TRANSPOSE(MMULT($E$20:$G$22, TRANSPOSE(Random!L586:N586)))</f>
        <v>1.5778950637980773</v>
      </c>
      <c r="J587" s="50">
        <v>-1.5592800167441205</v>
      </c>
      <c r="K587" s="50">
        <v>0.39431066688362959</v>
      </c>
      <c r="L587" s="21">
        <f t="shared" si="120"/>
        <v>1.7626626253105539E-2</v>
      </c>
      <c r="M587" s="21">
        <f t="shared" si="121"/>
        <v>-2.2277397436436801E-2</v>
      </c>
      <c r="N587" s="21">
        <f t="shared" si="122"/>
        <v>6.7847106249640192E-5</v>
      </c>
      <c r="O587" s="51">
        <f t="shared" si="123"/>
        <v>4524.9683800307967</v>
      </c>
      <c r="P587" s="52">
        <f t="shared" si="124"/>
        <v>0.23312260256356321</v>
      </c>
      <c r="Q587" s="52">
        <f t="shared" si="125"/>
        <v>7.5678471062496401E-3</v>
      </c>
      <c r="R587" s="13">
        <f t="shared" si="126"/>
        <v>0.2083308009204777</v>
      </c>
      <c r="S587" s="13">
        <f t="shared" si="127"/>
        <v>9.17694996386961E-2</v>
      </c>
      <c r="T587" s="35">
        <f t="shared" si="128"/>
        <v>20438.460979618503</v>
      </c>
      <c r="U587" s="36">
        <f t="shared" si="132"/>
        <v>-4118.4324799346796</v>
      </c>
      <c r="V587" s="36">
        <f t="shared" si="129"/>
        <v>-2199.2775790796259</v>
      </c>
      <c r="W587" s="36">
        <f t="shared" si="130"/>
        <v>-4118.4324799346796</v>
      </c>
      <c r="X587" s="37">
        <f t="shared" si="131"/>
        <v>-6317.7100590143054</v>
      </c>
    </row>
    <row r="588" spans="9:24" x14ac:dyDescent="0.25">
      <c r="I588" s="50">
        <f t="array" ref="I588:K588">TRANSPOSE(MMULT($E$20:$G$22, TRANSPOSE(Random!L587:N587)))</f>
        <v>-0.39225822457063325</v>
      </c>
      <c r="J588" s="50">
        <v>1.4292922409303817</v>
      </c>
      <c r="K588" s="50">
        <v>-0.76864432669010052</v>
      </c>
      <c r="L588" s="21">
        <f t="shared" si="120"/>
        <v>-2.7159642984537322E-3</v>
      </c>
      <c r="M588" s="21">
        <f t="shared" si="121"/>
        <v>1.931085831630221E-2</v>
      </c>
      <c r="N588" s="21">
        <f t="shared" si="122"/>
        <v>-9.9641135773761581E-5</v>
      </c>
      <c r="O588" s="51">
        <f t="shared" si="123"/>
        <v>4434.5132203101384</v>
      </c>
      <c r="P588" s="52">
        <f t="shared" si="124"/>
        <v>0.27471085831630221</v>
      </c>
      <c r="Q588" s="52">
        <f t="shared" si="125"/>
        <v>7.4003588642262384E-3</v>
      </c>
      <c r="R588" s="13">
        <f t="shared" si="126"/>
        <v>4.8696200037162879E-2</v>
      </c>
      <c r="S588" s="13">
        <f t="shared" si="127"/>
        <v>-8.8659229120988226E-2</v>
      </c>
      <c r="T588" s="35">
        <f t="shared" si="128"/>
        <v>24336.789521369836</v>
      </c>
      <c r="U588" s="36">
        <f t="shared" si="132"/>
        <v>634.58062935466296</v>
      </c>
      <c r="V588" s="36">
        <f t="shared" si="129"/>
        <v>1699.0509626717067</v>
      </c>
      <c r="W588" s="36">
        <f t="shared" si="130"/>
        <v>634.58062935466296</v>
      </c>
      <c r="X588" s="37">
        <f t="shared" si="131"/>
        <v>2333.6315920263696</v>
      </c>
    </row>
    <row r="589" spans="9:24" x14ac:dyDescent="0.25">
      <c r="I589" s="50">
        <f t="array" ref="I589:K589">TRANSPOSE(MMULT($E$20:$G$22, TRANSPOSE(Random!L588:N588)))</f>
        <v>-0.40051522861218031</v>
      </c>
      <c r="J589" s="50">
        <v>1.4990006195402092</v>
      </c>
      <c r="K589" s="50">
        <v>1.2348071227331072</v>
      </c>
      <c r="L589" s="21">
        <f t="shared" si="120"/>
        <v>-2.7951964661164582E-3</v>
      </c>
      <c r="M589" s="21">
        <f t="shared" si="121"/>
        <v>2.0583881985658376E-2</v>
      </c>
      <c r="N589" s="21">
        <f t="shared" si="122"/>
        <v>2.0439587227499809E-4</v>
      </c>
      <c r="O589" s="51">
        <f t="shared" si="123"/>
        <v>4434.1609073457312</v>
      </c>
      <c r="P589" s="52">
        <f t="shared" si="124"/>
        <v>0.27598388198565837</v>
      </c>
      <c r="Q589" s="52">
        <f t="shared" si="125"/>
        <v>7.7043958722749981E-3</v>
      </c>
      <c r="R589" s="13">
        <f t="shared" si="126"/>
        <v>4.9081681770914362E-2</v>
      </c>
      <c r="S589" s="13">
        <f t="shared" si="127"/>
        <v>-8.8910259221914825E-2</v>
      </c>
      <c r="T589" s="35">
        <f t="shared" si="128"/>
        <v>24465.14835216981</v>
      </c>
      <c r="U589" s="36">
        <f t="shared" si="132"/>
        <v>653.09309612351353</v>
      </c>
      <c r="V589" s="36">
        <f t="shared" si="129"/>
        <v>1827.409793471681</v>
      </c>
      <c r="W589" s="36">
        <f t="shared" si="130"/>
        <v>653.09309612351353</v>
      </c>
      <c r="X589" s="37">
        <f t="shared" si="131"/>
        <v>2480.5028895951946</v>
      </c>
    </row>
    <row r="590" spans="9:24" x14ac:dyDescent="0.25">
      <c r="I590" s="50">
        <f t="array" ref="I590:K590">TRANSPOSE(MMULT($E$20:$G$22, TRANSPOSE(Random!L589:N589)))</f>
        <v>0.91455833526792119</v>
      </c>
      <c r="J590" s="50">
        <v>0.88210049823169301</v>
      </c>
      <c r="K590" s="50">
        <v>0.54514663578818767</v>
      </c>
      <c r="L590" s="21">
        <f t="shared" si="120"/>
        <v>9.9192462039202726E-3</v>
      </c>
      <c r="M590" s="21">
        <f t="shared" si="121"/>
        <v>1.0744404715321954E-2</v>
      </c>
      <c r="N590" s="21">
        <f t="shared" si="122"/>
        <v>8.9898286584974338E-5</v>
      </c>
      <c r="O590" s="51">
        <f t="shared" si="123"/>
        <v>4490.6968209778906</v>
      </c>
      <c r="P590" s="52">
        <f t="shared" si="124"/>
        <v>0.26614440471532197</v>
      </c>
      <c r="Q590" s="52">
        <f t="shared" si="125"/>
        <v>7.5898982865849739E-3</v>
      </c>
      <c r="R590" s="13">
        <f t="shared" si="126"/>
        <v>0.14087805839818607</v>
      </c>
      <c r="S590" s="13">
        <f t="shared" si="127"/>
        <v>7.8058560405250832E-3</v>
      </c>
      <c r="T590" s="35">
        <f t="shared" si="128"/>
        <v>23528.73732877888</v>
      </c>
      <c r="U590" s="36">
        <f t="shared" si="132"/>
        <v>-2317.615700026392</v>
      </c>
      <c r="V590" s="36">
        <f t="shared" si="129"/>
        <v>890.99877008075055</v>
      </c>
      <c r="W590" s="36">
        <f t="shared" si="130"/>
        <v>-2317.615700026392</v>
      </c>
      <c r="X590" s="37">
        <f t="shared" si="131"/>
        <v>-1426.6169299456415</v>
      </c>
    </row>
    <row r="591" spans="9:24" x14ac:dyDescent="0.25">
      <c r="I591" s="50">
        <f t="array" ref="I591:K591">TRANSPOSE(MMULT($E$20:$G$22, TRANSPOSE(Random!L590:N590)))</f>
        <v>1.1181296158818275</v>
      </c>
      <c r="J591" s="50">
        <v>-2.1670581679921175</v>
      </c>
      <c r="K591" s="50">
        <v>1.4668143312177273</v>
      </c>
      <c r="L591" s="21">
        <f t="shared" si="120"/>
        <v>1.2114814928146644E-2</v>
      </c>
      <c r="M591" s="21">
        <f t="shared" si="121"/>
        <v>-3.6846283964530074E-2</v>
      </c>
      <c r="N591" s="21">
        <f t="shared" si="122"/>
        <v>2.5140074318472485E-4</v>
      </c>
      <c r="O591" s="51">
        <f t="shared" si="123"/>
        <v>4500.4596149113477</v>
      </c>
      <c r="P591" s="52">
        <f t="shared" si="124"/>
        <v>0.21855371603546994</v>
      </c>
      <c r="Q591" s="52">
        <f t="shared" si="125"/>
        <v>7.7514007431847241E-3</v>
      </c>
      <c r="R591" s="13">
        <f t="shared" si="126"/>
        <v>0.16541090473338271</v>
      </c>
      <c r="S591" s="13">
        <f t="shared" si="127"/>
        <v>5.6134046715647742E-2</v>
      </c>
      <c r="T591" s="35">
        <f t="shared" si="128"/>
        <v>19271.54591045696</v>
      </c>
      <c r="U591" s="36">
        <f t="shared" si="132"/>
        <v>-2830.6067520825891</v>
      </c>
      <c r="V591" s="36">
        <f t="shared" si="129"/>
        <v>-3366.1926482411691</v>
      </c>
      <c r="W591" s="36">
        <f t="shared" si="130"/>
        <v>-2830.6067520825891</v>
      </c>
      <c r="X591" s="37">
        <f t="shared" si="131"/>
        <v>-6196.7994003237582</v>
      </c>
    </row>
    <row r="592" spans="9:24" x14ac:dyDescent="0.25">
      <c r="I592" s="50">
        <f t="array" ref="I592:K592">TRANSPOSE(MMULT($E$20:$G$22, TRANSPOSE(Random!L591:N591)))</f>
        <v>-0.3567097239560631</v>
      </c>
      <c r="J592" s="50">
        <v>-0.29024573252363828</v>
      </c>
      <c r="K592" s="50">
        <v>0.84265983261312993</v>
      </c>
      <c r="L592" s="21">
        <f t="shared" si="120"/>
        <v>-2.375613231909489E-3</v>
      </c>
      <c r="M592" s="21">
        <f t="shared" si="121"/>
        <v>-3.7277791434583833E-3</v>
      </c>
      <c r="N592" s="21">
        <f t="shared" si="122"/>
        <v>1.3585331883172509E-4</v>
      </c>
      <c r="O592" s="51">
        <f t="shared" si="123"/>
        <v>4436.026621959124</v>
      </c>
      <c r="P592" s="52">
        <f t="shared" si="124"/>
        <v>0.25167222085654162</v>
      </c>
      <c r="Q592" s="52">
        <f t="shared" si="125"/>
        <v>7.6358533188317246E-3</v>
      </c>
      <c r="R592" s="13">
        <f t="shared" si="126"/>
        <v>4.4286867868402552E-2</v>
      </c>
      <c r="S592" s="13">
        <f t="shared" si="127"/>
        <v>-8.1549242559868257E-2</v>
      </c>
      <c r="T592" s="35">
        <f t="shared" si="128"/>
        <v>22310.954454254443</v>
      </c>
      <c r="U592" s="36">
        <f t="shared" si="132"/>
        <v>555.05815767406602</v>
      </c>
      <c r="V592" s="36">
        <f t="shared" si="129"/>
        <v>-326.78410444368637</v>
      </c>
      <c r="W592" s="36">
        <f t="shared" si="130"/>
        <v>555.05815767406602</v>
      </c>
      <c r="X592" s="37">
        <f t="shared" si="131"/>
        <v>228.27405323037965</v>
      </c>
    </row>
    <row r="593" spans="9:24" x14ac:dyDescent="0.25">
      <c r="I593" s="50">
        <f t="array" ref="I593:K593">TRANSPOSE(MMULT($E$20:$G$22, TRANSPOSE(Random!L592:N592)))</f>
        <v>-1.1985241913523703</v>
      </c>
      <c r="J593" s="50">
        <v>0.79409825235151377</v>
      </c>
      <c r="K593" s="50">
        <v>-0.36991138141556901</v>
      </c>
      <c r="L593" s="21">
        <f t="shared" si="120"/>
        <v>-1.1026954945378455E-2</v>
      </c>
      <c r="M593" s="21">
        <f t="shared" si="121"/>
        <v>9.541507851555886E-3</v>
      </c>
      <c r="N593" s="21">
        <f t="shared" si="122"/>
        <v>-3.9936106076660339E-5</v>
      </c>
      <c r="O593" s="51">
        <f t="shared" si="123"/>
        <v>4397.5576524094295</v>
      </c>
      <c r="P593" s="52">
        <f t="shared" si="124"/>
        <v>0.2649415078515559</v>
      </c>
      <c r="Q593" s="52">
        <f t="shared" si="125"/>
        <v>7.4600638939233393E-3</v>
      </c>
      <c r="R593" s="13">
        <f t="shared" si="126"/>
        <v>-1.7543013180355112E-2</v>
      </c>
      <c r="S593" s="13">
        <f t="shared" si="127"/>
        <v>-0.15001376710613307</v>
      </c>
      <c r="T593" s="35">
        <f t="shared" si="128"/>
        <v>23398.150330450721</v>
      </c>
      <c r="U593" s="36">
        <f t="shared" si="132"/>
        <v>2576.430041104526</v>
      </c>
      <c r="V593" s="36">
        <f t="shared" si="129"/>
        <v>760.41177175259145</v>
      </c>
      <c r="W593" s="36">
        <f t="shared" si="130"/>
        <v>2576.430041104526</v>
      </c>
      <c r="X593" s="37">
        <f t="shared" si="131"/>
        <v>3336.8418128571175</v>
      </c>
    </row>
    <row r="594" spans="9:24" x14ac:dyDescent="0.25">
      <c r="I594" s="50">
        <f t="array" ref="I594:K594">TRANSPOSE(MMULT($E$20:$G$22, TRANSPOSE(Random!L593:N593)))</f>
        <v>0.80264409156950001</v>
      </c>
      <c r="J594" s="50">
        <v>-0.70926725503442245</v>
      </c>
      <c r="K594" s="50">
        <v>-2.921489807192388E-2</v>
      </c>
      <c r="L594" s="21">
        <f t="shared" si="120"/>
        <v>8.7590062875147617E-3</v>
      </c>
      <c r="M594" s="21">
        <f t="shared" si="121"/>
        <v>-8.9637000146684659E-3</v>
      </c>
      <c r="N594" s="21">
        <f t="shared" si="122"/>
        <v>8.1210195682076015E-6</v>
      </c>
      <c r="O594" s="51">
        <f t="shared" si="123"/>
        <v>4485.5377097680002</v>
      </c>
      <c r="P594" s="52">
        <f t="shared" si="124"/>
        <v>0.24643629998533156</v>
      </c>
      <c r="Q594" s="52">
        <f t="shared" si="125"/>
        <v>7.5081210195682077E-3</v>
      </c>
      <c r="R594" s="13">
        <f t="shared" si="126"/>
        <v>0.13240139726085792</v>
      </c>
      <c r="S594" s="13">
        <f t="shared" si="127"/>
        <v>9.1832472681921407E-3</v>
      </c>
      <c r="T594" s="35">
        <f t="shared" si="128"/>
        <v>21790.106842161411</v>
      </c>
      <c r="U594" s="36">
        <f t="shared" si="132"/>
        <v>-2046.5275355853955</v>
      </c>
      <c r="V594" s="36">
        <f t="shared" si="129"/>
        <v>-847.63171653671816</v>
      </c>
      <c r="W594" s="36">
        <f t="shared" si="130"/>
        <v>-2046.5275355853955</v>
      </c>
      <c r="X594" s="37">
        <f t="shared" si="131"/>
        <v>-2894.1592521221137</v>
      </c>
    </row>
    <row r="595" spans="9:24" x14ac:dyDescent="0.25">
      <c r="I595" s="50">
        <f t="array" ref="I595:K595">TRANSPOSE(MMULT($E$20:$G$22, TRANSPOSE(Random!L594:N594)))</f>
        <v>-0.67361561741310427</v>
      </c>
      <c r="J595" s="50">
        <v>-1.6483305989952401E-2</v>
      </c>
      <c r="K595" s="50">
        <v>9.2776860805833611E-2</v>
      </c>
      <c r="L595" s="21">
        <f t="shared" si="120"/>
        <v>-5.4644778680371176E-3</v>
      </c>
      <c r="M595" s="21">
        <f t="shared" si="121"/>
        <v>-4.6976081781902425E-4</v>
      </c>
      <c r="N595" s="21">
        <f t="shared" si="122"/>
        <v>2.5160439381847769E-5</v>
      </c>
      <c r="O595" s="51">
        <f t="shared" si="123"/>
        <v>4422.2917073567651</v>
      </c>
      <c r="P595" s="52">
        <f t="shared" si="124"/>
        <v>0.254930239182181</v>
      </c>
      <c r="Q595" s="52">
        <f t="shared" si="125"/>
        <v>7.5251604393818472E-3</v>
      </c>
      <c r="R595" s="13">
        <f t="shared" si="126"/>
        <v>2.0793968834032624E-2</v>
      </c>
      <c r="S595" s="13">
        <f t="shared" si="127"/>
        <v>-0.10667115075705788</v>
      </c>
      <c r="T595" s="35">
        <f t="shared" si="128"/>
        <v>22576.643954338739</v>
      </c>
      <c r="U595" s="36">
        <f t="shared" si="132"/>
        <v>1276.766342829942</v>
      </c>
      <c r="V595" s="36">
        <f t="shared" si="129"/>
        <v>-61.09460435939036</v>
      </c>
      <c r="W595" s="36">
        <f t="shared" si="130"/>
        <v>1276.766342829942</v>
      </c>
      <c r="X595" s="37">
        <f t="shared" si="131"/>
        <v>1215.6717384705516</v>
      </c>
    </row>
    <row r="596" spans="9:24" x14ac:dyDescent="0.25">
      <c r="I596" s="50">
        <f t="array" ref="I596:K596">TRANSPOSE(MMULT($E$20:$G$22, TRANSPOSE(Random!L595:N595)))</f>
        <v>1.6709706777905531</v>
      </c>
      <c r="J596" s="50">
        <v>-1.054683498750719</v>
      </c>
      <c r="K596" s="50">
        <v>0.23779653117657717</v>
      </c>
      <c r="L596" s="21">
        <f t="shared" si="120"/>
        <v>1.8864384774056529E-2</v>
      </c>
      <c r="M596" s="21">
        <f t="shared" si="121"/>
        <v>-1.3770126300645622E-2</v>
      </c>
      <c r="N596" s="21">
        <f t="shared" si="122"/>
        <v>4.552932958990252E-5</v>
      </c>
      <c r="O596" s="51">
        <f t="shared" si="123"/>
        <v>4530.4721846924722</v>
      </c>
      <c r="P596" s="52">
        <f t="shared" si="124"/>
        <v>0.2416298736993544</v>
      </c>
      <c r="Q596" s="52">
        <f t="shared" si="125"/>
        <v>7.5455293295899018E-3</v>
      </c>
      <c r="R596" s="13">
        <f t="shared" si="126"/>
        <v>0.21518999468267744</v>
      </c>
      <c r="S596" s="13">
        <f t="shared" si="127"/>
        <v>9.4375057833000237E-2</v>
      </c>
      <c r="T596" s="35">
        <f t="shared" si="128"/>
        <v>21166.718884504597</v>
      </c>
      <c r="U596" s="36">
        <f t="shared" si="132"/>
        <v>-4407.632739916502</v>
      </c>
      <c r="V596" s="36">
        <f t="shared" si="129"/>
        <v>-1471.0196741935324</v>
      </c>
      <c r="W596" s="36">
        <f t="shared" si="130"/>
        <v>-4407.632739916502</v>
      </c>
      <c r="X596" s="37">
        <f t="shared" si="131"/>
        <v>-5878.6524141100344</v>
      </c>
    </row>
    <row r="597" spans="9:24" x14ac:dyDescent="0.25">
      <c r="I597" s="50">
        <f t="array" ref="I597:K597">TRANSPOSE(MMULT($E$20:$G$22, TRANSPOSE(Random!L596:N596)))</f>
        <v>-1.5248304187323165</v>
      </c>
      <c r="J597" s="50">
        <v>1.2214817147823542</v>
      </c>
      <c r="K597" s="50">
        <v>0.70362291854201764</v>
      </c>
      <c r="L597" s="21">
        <f t="shared" si="120"/>
        <v>-1.4951407151428172E-2</v>
      </c>
      <c r="M597" s="21">
        <f t="shared" si="121"/>
        <v>1.5793176935066607E-2</v>
      </c>
      <c r="N597" s="21">
        <f t="shared" si="122"/>
        <v>1.138897643729787E-4</v>
      </c>
      <c r="O597" s="51">
        <f t="shared" si="123"/>
        <v>4380.1072224745312</v>
      </c>
      <c r="P597" s="52">
        <f t="shared" si="124"/>
        <v>0.27119317693506662</v>
      </c>
      <c r="Q597" s="52">
        <f t="shared" si="125"/>
        <v>7.6138897643729785E-3</v>
      </c>
      <c r="R597" s="13">
        <f t="shared" si="126"/>
        <v>-4.3088225217199495E-2</v>
      </c>
      <c r="S597" s="13">
        <f t="shared" si="127"/>
        <v>-0.1786848136847328</v>
      </c>
      <c r="T597" s="35">
        <f t="shared" si="128"/>
        <v>23893.85043146824</v>
      </c>
      <c r="U597" s="36">
        <f t="shared" si="132"/>
        <v>3493.3718993627699</v>
      </c>
      <c r="V597" s="36">
        <f t="shared" si="129"/>
        <v>1256.1118727701105</v>
      </c>
      <c r="W597" s="36">
        <f t="shared" si="130"/>
        <v>3493.3718993627699</v>
      </c>
      <c r="X597" s="37">
        <f t="shared" si="131"/>
        <v>4749.4837721328804</v>
      </c>
    </row>
    <row r="598" spans="9:24" x14ac:dyDescent="0.25">
      <c r="I598" s="50">
        <f t="array" ref="I598:K598">TRANSPOSE(MMULT($E$20:$G$22, TRANSPOSE(Random!L597:N597)))</f>
        <v>-0.12449149442684064</v>
      </c>
      <c r="J598" s="50">
        <v>-0.19599330439856893</v>
      </c>
      <c r="K598" s="50">
        <v>-1.2744349731625599</v>
      </c>
      <c r="L598" s="21">
        <f t="shared" si="120"/>
        <v>-1.7531466601568529E-4</v>
      </c>
      <c r="M598" s="21">
        <f t="shared" si="121"/>
        <v>-2.5990889144167474E-3</v>
      </c>
      <c r="N598" s="21">
        <f t="shared" si="122"/>
        <v>-1.8762143879896454E-4</v>
      </c>
      <c r="O598" s="51">
        <f t="shared" si="123"/>
        <v>4445.8104475592409</v>
      </c>
      <c r="P598" s="52">
        <f t="shared" si="124"/>
        <v>0.25280091108558328</v>
      </c>
      <c r="Q598" s="52">
        <f t="shared" si="125"/>
        <v>7.3123785612010349E-3</v>
      </c>
      <c r="R598" s="13">
        <f t="shared" si="126"/>
        <v>6.1442042690704475E-2</v>
      </c>
      <c r="S598" s="13">
        <f t="shared" si="127"/>
        <v>-6.4958412852087172E-2</v>
      </c>
      <c r="T598" s="35">
        <f t="shared" si="128"/>
        <v>22397.749646673175</v>
      </c>
      <c r="U598" s="36">
        <f t="shared" si="132"/>
        <v>40.961985825328156</v>
      </c>
      <c r="V598" s="36">
        <f t="shared" si="129"/>
        <v>-239.98891202495361</v>
      </c>
      <c r="W598" s="36">
        <f t="shared" si="130"/>
        <v>40.961985825328156</v>
      </c>
      <c r="X598" s="37">
        <f t="shared" si="131"/>
        <v>-199.02692619962545</v>
      </c>
    </row>
    <row r="599" spans="9:24" x14ac:dyDescent="0.25">
      <c r="I599" s="50">
        <f t="array" ref="I599:K599">TRANSPOSE(MMULT($E$20:$G$22, TRANSPOSE(Random!L598:N598)))</f>
        <v>0.47078513303592379</v>
      </c>
      <c r="J599" s="50">
        <v>-0.3579568811949364</v>
      </c>
      <c r="K599" s="50">
        <v>-2.2987613710894514E-2</v>
      </c>
      <c r="L599" s="21">
        <f t="shared" si="120"/>
        <v>5.462989873856231E-3</v>
      </c>
      <c r="M599" s="21">
        <f t="shared" si="121"/>
        <v>-4.5463176162028936E-3</v>
      </c>
      <c r="N599" s="21">
        <f t="shared" si="122"/>
        <v>8.9905443516552064E-6</v>
      </c>
      <c r="O599" s="51">
        <f t="shared" si="123"/>
        <v>4470.8816761431908</v>
      </c>
      <c r="P599" s="52">
        <f t="shared" si="124"/>
        <v>0.25085368238379713</v>
      </c>
      <c r="Q599" s="52">
        <f t="shared" si="125"/>
        <v>7.508990544351655E-3</v>
      </c>
      <c r="R599" s="13">
        <f t="shared" si="126"/>
        <v>0.10616799103368457</v>
      </c>
      <c r="S599" s="13">
        <f t="shared" si="127"/>
        <v>-1.9258850158213991E-2</v>
      </c>
      <c r="T599" s="35">
        <f t="shared" si="128"/>
        <v>22214.838063531806</v>
      </c>
      <c r="U599" s="36">
        <f t="shared" si="132"/>
        <v>-1276.4186754161201</v>
      </c>
      <c r="V599" s="36">
        <f t="shared" si="129"/>
        <v>-422.9004951663228</v>
      </c>
      <c r="W599" s="36">
        <f t="shared" si="130"/>
        <v>-1276.4186754161201</v>
      </c>
      <c r="X599" s="37">
        <f t="shared" si="131"/>
        <v>-1699.3191705824429</v>
      </c>
    </row>
    <row r="600" spans="9:24" x14ac:dyDescent="0.25">
      <c r="I600" s="50">
        <f t="array" ref="I600:K600">TRANSPOSE(MMULT($E$20:$G$22, TRANSPOSE(Random!L599:N599)))</f>
        <v>5.3526261273353207E-2</v>
      </c>
      <c r="J600" s="50">
        <v>0.40440384524512041</v>
      </c>
      <c r="K600" s="50">
        <v>0.48678551422360339</v>
      </c>
      <c r="L600" s="21">
        <f t="shared" si="120"/>
        <v>1.4982724623553755E-3</v>
      </c>
      <c r="M600" s="21">
        <f t="shared" si="121"/>
        <v>4.5628693679854049E-3</v>
      </c>
      <c r="N600" s="21">
        <f t="shared" si="122"/>
        <v>8.1288804844174432E-5</v>
      </c>
      <c r="O600" s="51">
        <f t="shared" si="123"/>
        <v>4453.2522033483847</v>
      </c>
      <c r="P600" s="52">
        <f t="shared" si="124"/>
        <v>0.25996286936798541</v>
      </c>
      <c r="Q600" s="52">
        <f t="shared" si="125"/>
        <v>7.5812888048441742E-3</v>
      </c>
      <c r="R600" s="13">
        <f t="shared" si="126"/>
        <v>7.6665256686243133E-2</v>
      </c>
      <c r="S600" s="13">
        <f t="shared" si="127"/>
        <v>-5.331617799774957E-2</v>
      </c>
      <c r="T600" s="35">
        <f t="shared" si="128"/>
        <v>23044.368908860226</v>
      </c>
      <c r="U600" s="36">
        <f t="shared" si="132"/>
        <v>-350.0689175654843</v>
      </c>
      <c r="V600" s="36">
        <f t="shared" si="129"/>
        <v>406.63035016209687</v>
      </c>
      <c r="W600" s="36">
        <f t="shared" si="130"/>
        <v>-350.0689175654843</v>
      </c>
      <c r="X600" s="37">
        <f t="shared" si="131"/>
        <v>56.561432596612576</v>
      </c>
    </row>
    <row r="601" spans="9:24" x14ac:dyDescent="0.25">
      <c r="I601" s="50">
        <f t="array" ref="I601:K601">TRANSPOSE(MMULT($E$20:$G$22, TRANSPOSE(Random!L600:N600)))</f>
        <v>0.49209192248561806</v>
      </c>
      <c r="J601" s="50">
        <v>0.43020000649667067</v>
      </c>
      <c r="K601" s="50">
        <v>1.5097704213885161</v>
      </c>
      <c r="L601" s="21">
        <f t="shared" si="120"/>
        <v>5.6694928808720619E-3</v>
      </c>
      <c r="M601" s="21">
        <f t="shared" si="121"/>
        <v>4.879175142845936E-3</v>
      </c>
      <c r="N601" s="21">
        <f t="shared" si="122"/>
        <v>2.6079123474968076E-4</v>
      </c>
      <c r="O601" s="51">
        <f t="shared" si="123"/>
        <v>4471.7999103491566</v>
      </c>
      <c r="P601" s="52">
        <f t="shared" si="124"/>
        <v>0.26027917514284593</v>
      </c>
      <c r="Q601" s="52">
        <f t="shared" si="125"/>
        <v>7.7607912347496802E-3</v>
      </c>
      <c r="R601" s="13">
        <f t="shared" si="126"/>
        <v>0.1090124534291306</v>
      </c>
      <c r="S601" s="13">
        <f t="shared" si="127"/>
        <v>-2.1127134142292364E-2</v>
      </c>
      <c r="T601" s="35">
        <f t="shared" si="128"/>
        <v>23061.626329825413</v>
      </c>
      <c r="U601" s="36">
        <f t="shared" si="132"/>
        <v>-1324.6677662566071</v>
      </c>
      <c r="V601" s="36">
        <f t="shared" si="129"/>
        <v>423.88777112728349</v>
      </c>
      <c r="W601" s="36">
        <f t="shared" si="130"/>
        <v>-1324.6677662566071</v>
      </c>
      <c r="X601" s="37">
        <f t="shared" si="131"/>
        <v>-900.77999512932365</v>
      </c>
    </row>
    <row r="602" spans="9:24" x14ac:dyDescent="0.25">
      <c r="I602" s="50">
        <f t="array" ref="I602:K602">TRANSPOSE(MMULT($E$20:$G$22, TRANSPOSE(Random!L601:N601)))</f>
        <v>0.3116738869144593</v>
      </c>
      <c r="J602" s="50">
        <v>0.11153919780463362</v>
      </c>
      <c r="K602" s="50">
        <v>-0.50664344828530694</v>
      </c>
      <c r="L602" s="21">
        <f t="shared" si="120"/>
        <v>3.9365809185583391E-3</v>
      </c>
      <c r="M602" s="21">
        <f t="shared" si="121"/>
        <v>1.0455708456939569E-3</v>
      </c>
      <c r="N602" s="21">
        <f t="shared" si="122"/>
        <v>-5.9806346023934132E-5</v>
      </c>
      <c r="O602" s="51">
        <f t="shared" si="123"/>
        <v>4464.0943613466525</v>
      </c>
      <c r="P602" s="52">
        <f t="shared" si="124"/>
        <v>0.25644557084569397</v>
      </c>
      <c r="Q602" s="52">
        <f t="shared" si="125"/>
        <v>7.4401936539760655E-3</v>
      </c>
      <c r="R602" s="13">
        <f t="shared" si="126"/>
        <v>9.4635618645712946E-2</v>
      </c>
      <c r="S602" s="13">
        <f t="shared" si="127"/>
        <v>-3.3587166777134039E-2</v>
      </c>
      <c r="T602" s="35">
        <f t="shared" si="128"/>
        <v>22716.480153676137</v>
      </c>
      <c r="U602" s="36">
        <f t="shared" si="132"/>
        <v>-919.7757121573668</v>
      </c>
      <c r="V602" s="36">
        <f t="shared" si="129"/>
        <v>78.741594978007925</v>
      </c>
      <c r="W602" s="36">
        <f t="shared" si="130"/>
        <v>-919.7757121573668</v>
      </c>
      <c r="X602" s="37">
        <f t="shared" si="131"/>
        <v>-841.03411717935887</v>
      </c>
    </row>
    <row r="603" spans="9:24" x14ac:dyDescent="0.25">
      <c r="I603" s="50">
        <f t="array" ref="I603:K603">TRANSPOSE(MMULT($E$20:$G$22, TRANSPOSE(Random!L602:N602)))</f>
        <v>0.14955265645655441</v>
      </c>
      <c r="J603" s="50">
        <v>0.33675350562077228</v>
      </c>
      <c r="K603" s="50">
        <v>1.9148877778684388</v>
      </c>
      <c r="L603" s="21">
        <f t="shared" si="120"/>
        <v>2.4019068686366067E-3</v>
      </c>
      <c r="M603" s="21">
        <f t="shared" si="121"/>
        <v>3.7395866568446794E-3</v>
      </c>
      <c r="N603" s="21">
        <f t="shared" si="122"/>
        <v>3.6326992073167449E-4</v>
      </c>
      <c r="O603" s="51">
        <f t="shared" si="123"/>
        <v>4457.270295063011</v>
      </c>
      <c r="P603" s="52">
        <f t="shared" si="124"/>
        <v>0.25913958665684472</v>
      </c>
      <c r="Q603" s="52">
        <f t="shared" si="125"/>
        <v>7.8632699207316741E-3</v>
      </c>
      <c r="R603" s="13">
        <f t="shared" si="126"/>
        <v>8.4001137712718776E-2</v>
      </c>
      <c r="S603" s="13">
        <f t="shared" si="127"/>
        <v>-4.5568655615703585E-2</v>
      </c>
      <c r="T603" s="35">
        <f t="shared" si="128"/>
        <v>22983.964166405076</v>
      </c>
      <c r="U603" s="36">
        <f t="shared" si="132"/>
        <v>-561.20162301781238</v>
      </c>
      <c r="V603" s="36">
        <f t="shared" si="129"/>
        <v>346.2256077069469</v>
      </c>
      <c r="W603" s="36">
        <f t="shared" si="130"/>
        <v>-561.20162301781238</v>
      </c>
      <c r="X603" s="37">
        <f t="shared" si="131"/>
        <v>-214.97601531086548</v>
      </c>
    </row>
    <row r="604" spans="9:24" x14ac:dyDescent="0.25">
      <c r="I604" s="50">
        <f t="array" ref="I604:K604">TRANSPOSE(MMULT($E$20:$G$22, TRANSPOSE(Random!L603:N603)))</f>
        <v>-1.4206682869876397</v>
      </c>
      <c r="J604" s="50">
        <v>2.2975810252664433</v>
      </c>
      <c r="K604" s="50">
        <v>1.714538088730958</v>
      </c>
      <c r="L604" s="21">
        <f t="shared" si="120"/>
        <v>-1.3648100257662894E-2</v>
      </c>
      <c r="M604" s="21">
        <f t="shared" si="121"/>
        <v>4.0412965006102017E-2</v>
      </c>
      <c r="N604" s="21">
        <f t="shared" si="122"/>
        <v>3.0912988482378775E-4</v>
      </c>
      <c r="O604" s="51">
        <f t="shared" si="123"/>
        <v>4385.9024938752791</v>
      </c>
      <c r="P604" s="52">
        <f t="shared" si="124"/>
        <v>0.29581296500610205</v>
      </c>
      <c r="Q604" s="52">
        <f t="shared" si="125"/>
        <v>7.8091298848237877E-3</v>
      </c>
      <c r="R604" s="13">
        <f t="shared" si="126"/>
        <v>-1.8434929023180141E-2</v>
      </c>
      <c r="S604" s="13">
        <f t="shared" si="127"/>
        <v>-0.16634141152623116</v>
      </c>
      <c r="T604" s="35">
        <f t="shared" si="128"/>
        <v>26117.197439981919</v>
      </c>
      <c r="U604" s="36">
        <f t="shared" si="132"/>
        <v>3188.856368963985</v>
      </c>
      <c r="V604" s="36">
        <f t="shared" si="129"/>
        <v>3479.4588812837901</v>
      </c>
      <c r="W604" s="36">
        <f t="shared" si="130"/>
        <v>3188.856368963985</v>
      </c>
      <c r="X604" s="37">
        <f t="shared" si="131"/>
        <v>6668.3152502477751</v>
      </c>
    </row>
    <row r="605" spans="9:24" x14ac:dyDescent="0.25">
      <c r="I605" s="50">
        <f t="array" ref="I605:K605">TRANSPOSE(MMULT($E$20:$G$22, TRANSPOSE(Random!L604:N604)))</f>
        <v>0.89546842296913498</v>
      </c>
      <c r="J605" s="50">
        <v>4.2958049547279997E-2</v>
      </c>
      <c r="K605" s="50">
        <v>-0.31847354146195916</v>
      </c>
      <c r="L605" s="21">
        <f t="shared" si="120"/>
        <v>9.719210831378125E-3</v>
      </c>
      <c r="M605" s="21">
        <f t="shared" si="121"/>
        <v>2.333533729593489E-4</v>
      </c>
      <c r="N605" s="21">
        <f t="shared" si="122"/>
        <v>-3.2576076436957615E-5</v>
      </c>
      <c r="O605" s="51">
        <f t="shared" si="123"/>
        <v>4489.8073456906977</v>
      </c>
      <c r="P605" s="52">
        <f t="shared" si="124"/>
        <v>0.25563335337295934</v>
      </c>
      <c r="Q605" s="52">
        <f t="shared" si="125"/>
        <v>7.467423923563042E-3</v>
      </c>
      <c r="R605" s="13">
        <f t="shared" si="126"/>
        <v>0.1395177138571482</v>
      </c>
      <c r="S605" s="13">
        <f t="shared" si="127"/>
        <v>1.1701037170668532E-2</v>
      </c>
      <c r="T605" s="35">
        <f t="shared" si="128"/>
        <v>22591.98031587671</v>
      </c>
      <c r="U605" s="36">
        <f t="shared" si="132"/>
        <v>-2270.8777614336868</v>
      </c>
      <c r="V605" s="36">
        <f t="shared" si="129"/>
        <v>-45.758242821419117</v>
      </c>
      <c r="W605" s="36">
        <f t="shared" si="130"/>
        <v>-2270.8777614336868</v>
      </c>
      <c r="X605" s="37">
        <f t="shared" si="131"/>
        <v>-2316.6360042551059</v>
      </c>
    </row>
    <row r="606" spans="9:24" x14ac:dyDescent="0.25">
      <c r="I606" s="50">
        <f t="array" ref="I606:K606">TRANSPOSE(MMULT($E$20:$G$22, TRANSPOSE(Random!L605:N605)))</f>
        <v>0.19115043219753375</v>
      </c>
      <c r="J606" s="50">
        <v>-0.53579744317998013</v>
      </c>
      <c r="K606" s="50">
        <v>0.89399161638187064</v>
      </c>
      <c r="L606" s="21">
        <f t="shared" si="120"/>
        <v>2.7943012186832017E-3</v>
      </c>
      <c r="M606" s="21">
        <f t="shared" si="121"/>
        <v>-6.739746004129684E-3</v>
      </c>
      <c r="N606" s="21">
        <f t="shared" si="122"/>
        <v>1.4422228429852136E-4</v>
      </c>
      <c r="O606" s="51">
        <f t="shared" si="123"/>
        <v>4459.0151118559852</v>
      </c>
      <c r="P606" s="52">
        <f t="shared" si="124"/>
        <v>0.24866025399587033</v>
      </c>
      <c r="Q606" s="52">
        <f t="shared" si="125"/>
        <v>7.6442222842985214E-3</v>
      </c>
      <c r="R606" s="13">
        <f t="shared" si="126"/>
        <v>8.4898571908338188E-2</v>
      </c>
      <c r="S606" s="13">
        <f t="shared" si="127"/>
        <v>-3.9431555089596976E-2</v>
      </c>
      <c r="T606" s="35">
        <f t="shared" si="128"/>
        <v>22043.207685426161</v>
      </c>
      <c r="U606" s="36">
        <f t="shared" si="132"/>
        <v>-652.8839230206504</v>
      </c>
      <c r="V606" s="36">
        <f t="shared" si="129"/>
        <v>-594.53087327196772</v>
      </c>
      <c r="W606" s="36">
        <f t="shared" si="130"/>
        <v>-652.8839230206504</v>
      </c>
      <c r="X606" s="37">
        <f t="shared" si="131"/>
        <v>-1247.4147962926181</v>
      </c>
    </row>
    <row r="607" spans="9:24" x14ac:dyDescent="0.25">
      <c r="I607" s="50">
        <f t="array" ref="I607:K607">TRANSPOSE(MMULT($E$20:$G$22, TRANSPOSE(Random!L606:N606)))</f>
        <v>1.7193565733326366</v>
      </c>
      <c r="J607" s="50">
        <v>-1.8483623188011624</v>
      </c>
      <c r="K607" s="50">
        <v>-1.6699049132559023</v>
      </c>
      <c r="L607" s="21">
        <f t="shared" si="120"/>
        <v>1.9527584911663121E-2</v>
      </c>
      <c r="M607" s="21">
        <f t="shared" si="121"/>
        <v>-2.8421210840221717E-2</v>
      </c>
      <c r="N607" s="21">
        <f t="shared" si="122"/>
        <v>-2.7364805779018727E-4</v>
      </c>
      <c r="O607" s="51">
        <f t="shared" si="123"/>
        <v>4533.4211637923527</v>
      </c>
      <c r="P607" s="52">
        <f t="shared" si="124"/>
        <v>0.22697878915977829</v>
      </c>
      <c r="Q607" s="52">
        <f t="shared" si="125"/>
        <v>7.2263519422098126E-3</v>
      </c>
      <c r="R607" s="13">
        <f t="shared" si="126"/>
        <v>0.22654872186547337</v>
      </c>
      <c r="S607" s="13">
        <f t="shared" si="127"/>
        <v>0.11305932728558422</v>
      </c>
      <c r="T607" s="35">
        <f t="shared" si="128"/>
        <v>19817.17946546969</v>
      </c>
      <c r="U607" s="36">
        <f t="shared" si="132"/>
        <v>-4562.5883705741435</v>
      </c>
      <c r="V607" s="36">
        <f t="shared" si="129"/>
        <v>-2820.5590932284395</v>
      </c>
      <c r="W607" s="36">
        <f t="shared" si="130"/>
        <v>-4562.5883705741435</v>
      </c>
      <c r="X607" s="37">
        <f t="shared" si="131"/>
        <v>-7383.1474638025829</v>
      </c>
    </row>
    <row r="608" spans="9:24" x14ac:dyDescent="0.25">
      <c r="I608" s="50">
        <f t="array" ref="I608:K608">TRANSPOSE(MMULT($E$20:$G$22, TRANSPOSE(Random!L607:N607)))</f>
        <v>7.3645160630223042E-2</v>
      </c>
      <c r="J608" s="50">
        <v>-0.16302906313951976</v>
      </c>
      <c r="K608" s="50">
        <v>-0.40652001090629986</v>
      </c>
      <c r="L608" s="21">
        <f t="shared" si="120"/>
        <v>1.6874194560365136E-3</v>
      </c>
      <c r="M608" s="21">
        <f t="shared" si="121"/>
        <v>-2.2065822271812733E-3</v>
      </c>
      <c r="N608" s="21">
        <f t="shared" si="122"/>
        <v>-4.5209196303170713E-5</v>
      </c>
      <c r="O608" s="51">
        <f t="shared" si="123"/>
        <v>4454.0932624790175</v>
      </c>
      <c r="P608" s="52">
        <f t="shared" si="124"/>
        <v>0.25319341777281873</v>
      </c>
      <c r="Q608" s="52">
        <f t="shared" si="125"/>
        <v>7.4547908036968289E-3</v>
      </c>
      <c r="R608" s="13">
        <f t="shared" si="126"/>
        <v>7.652693739006694E-2</v>
      </c>
      <c r="S608" s="13">
        <f t="shared" si="127"/>
        <v>-5.0069771496342425E-2</v>
      </c>
      <c r="T608" s="35">
        <f t="shared" si="128"/>
        <v>22438.043792874079</v>
      </c>
      <c r="U608" s="36">
        <f t="shared" si="132"/>
        <v>-394.26280419318937</v>
      </c>
      <c r="V608" s="36">
        <f t="shared" si="129"/>
        <v>-199.69476582404968</v>
      </c>
      <c r="W608" s="36">
        <f t="shared" si="130"/>
        <v>-394.26280419318937</v>
      </c>
      <c r="X608" s="37">
        <f t="shared" si="131"/>
        <v>-593.95757001723905</v>
      </c>
    </row>
    <row r="609" spans="9:24" x14ac:dyDescent="0.25">
      <c r="I609" s="50">
        <f t="array" ref="I609:K609">TRANSPOSE(MMULT($E$20:$G$22, TRANSPOSE(Random!L608:N608)))</f>
        <v>0.61697507859432765</v>
      </c>
      <c r="J609" s="50">
        <v>-1.0438732836329316</v>
      </c>
      <c r="K609" s="50">
        <v>-0.44001761752525809</v>
      </c>
      <c r="L609" s="21">
        <f t="shared" si="120"/>
        <v>6.8923494231454135E-3</v>
      </c>
      <c r="M609" s="21">
        <f t="shared" si="121"/>
        <v>-1.3609916924054541E-2</v>
      </c>
      <c r="N609" s="21">
        <f t="shared" si="122"/>
        <v>-5.0062596939034061E-5</v>
      </c>
      <c r="O609" s="51">
        <f t="shared" si="123"/>
        <v>4477.2374520214644</v>
      </c>
      <c r="P609" s="52">
        <f t="shared" si="124"/>
        <v>0.24179008307594546</v>
      </c>
      <c r="Q609" s="52">
        <f t="shared" si="125"/>
        <v>7.4499374030609659E-3</v>
      </c>
      <c r="R609" s="13">
        <f t="shared" si="126"/>
        <v>0.117159442320837</v>
      </c>
      <c r="S609" s="13">
        <f t="shared" si="127"/>
        <v>-3.7355992171357322E-3</v>
      </c>
      <c r="T609" s="35">
        <f t="shared" si="128"/>
        <v>21395.742862047427</v>
      </c>
      <c r="U609" s="36">
        <f t="shared" si="132"/>
        <v>-1610.3862032213947</v>
      </c>
      <c r="V609" s="36">
        <f t="shared" si="129"/>
        <v>-1241.9956966507016</v>
      </c>
      <c r="W609" s="36">
        <f t="shared" si="130"/>
        <v>-1610.3862032213947</v>
      </c>
      <c r="X609" s="37">
        <f t="shared" si="131"/>
        <v>-2852.3818998720963</v>
      </c>
    </row>
    <row r="610" spans="9:24" x14ac:dyDescent="0.25">
      <c r="I610" s="50">
        <f t="array" ref="I610:K610">TRANSPOSE(MMULT($E$20:$G$22, TRANSPOSE(Random!L609:N609)))</f>
        <v>-9.1288019128743E-2</v>
      </c>
      <c r="J610" s="50">
        <v>1.1940765516386076</v>
      </c>
      <c r="K610" s="50">
        <v>0.28866639776240727</v>
      </c>
      <c r="L610" s="21">
        <f t="shared" si="120"/>
        <v>1.3716627669959865E-4</v>
      </c>
      <c r="M610" s="21">
        <f t="shared" si="121"/>
        <v>1.535664177567298E-2</v>
      </c>
      <c r="N610" s="21">
        <f t="shared" si="122"/>
        <v>5.2734383052212501E-5</v>
      </c>
      <c r="O610" s="51">
        <f t="shared" si="123"/>
        <v>4447.1999221943097</v>
      </c>
      <c r="P610" s="52">
        <f t="shared" si="124"/>
        <v>0.27075664177567299</v>
      </c>
      <c r="Q610" s="52">
        <f t="shared" si="125"/>
        <v>7.5527343830522125E-3</v>
      </c>
      <c r="R610" s="13">
        <f t="shared" si="126"/>
        <v>6.8799681427213127E-2</v>
      </c>
      <c r="S610" s="13">
        <f t="shared" si="127"/>
        <v>-6.6578639460623368E-2</v>
      </c>
      <c r="T610" s="35">
        <f t="shared" si="128"/>
        <v>23999.63818387864</v>
      </c>
      <c r="U610" s="36">
        <f t="shared" si="132"/>
        <v>-32.048676870996132</v>
      </c>
      <c r="V610" s="36">
        <f t="shared" si="129"/>
        <v>1361.8996251805111</v>
      </c>
      <c r="W610" s="36">
        <f t="shared" si="130"/>
        <v>-32.048676870996132</v>
      </c>
      <c r="X610" s="37">
        <f t="shared" si="131"/>
        <v>1329.8509483095149</v>
      </c>
    </row>
    <row r="611" spans="9:24" x14ac:dyDescent="0.25">
      <c r="I611" s="50">
        <f t="array" ref="I611:K611">TRANSPOSE(MMULT($E$20:$G$22, TRANSPOSE(Random!L610:N610)))</f>
        <v>0.43997376782868652</v>
      </c>
      <c r="J611" s="50">
        <v>-0.16919773925810958</v>
      </c>
      <c r="K611" s="50">
        <v>0.26972255991236055</v>
      </c>
      <c r="L611" s="21">
        <f t="shared" si="120"/>
        <v>5.1653389064004558E-3</v>
      </c>
      <c r="M611" s="21">
        <f t="shared" si="121"/>
        <v>-2.2799611380175224E-3</v>
      </c>
      <c r="N611" s="21">
        <f t="shared" si="122"/>
        <v>5.0046527415523942E-5</v>
      </c>
      <c r="O611" s="51">
        <f t="shared" si="123"/>
        <v>4469.5581443278106</v>
      </c>
      <c r="P611" s="52">
        <f t="shared" si="124"/>
        <v>0.25312003886198248</v>
      </c>
      <c r="Q611" s="52">
        <f t="shared" si="125"/>
        <v>7.5500465274155239E-3</v>
      </c>
      <c r="R611" s="13">
        <f t="shared" si="126"/>
        <v>0.10408717741002135</v>
      </c>
      <c r="S611" s="13">
        <f t="shared" si="127"/>
        <v>-2.2472842020969885E-2</v>
      </c>
      <c r="T611" s="35">
        <f t="shared" si="128"/>
        <v>22420.005868434237</v>
      </c>
      <c r="U611" s="36">
        <f t="shared" si="132"/>
        <v>-1206.8730122556153</v>
      </c>
      <c r="V611" s="36">
        <f t="shared" si="129"/>
        <v>-217.73269026389244</v>
      </c>
      <c r="W611" s="36">
        <f t="shared" si="130"/>
        <v>-1206.8730122556153</v>
      </c>
      <c r="X611" s="37">
        <f t="shared" si="131"/>
        <v>-1424.6057025195078</v>
      </c>
    </row>
    <row r="612" spans="9:24" x14ac:dyDescent="0.25">
      <c r="I612" s="50">
        <f t="array" ref="I612:K612">TRANSPOSE(MMULT($E$20:$G$22, TRANSPOSE(Random!L611:N611)))</f>
        <v>0.45370228360605108</v>
      </c>
      <c r="J612" s="50">
        <v>0.3187381278200504</v>
      </c>
      <c r="K612" s="50">
        <v>0.62809745822581953</v>
      </c>
      <c r="L612" s="21">
        <f t="shared" si="120"/>
        <v>5.2978247515868904E-3</v>
      </c>
      <c r="M612" s="21">
        <f t="shared" si="121"/>
        <v>3.5217140694354661E-3</v>
      </c>
      <c r="N612" s="21">
        <f t="shared" si="122"/>
        <v>1.0233404980927374E-4</v>
      </c>
      <c r="O612" s="51">
        <f t="shared" si="123"/>
        <v>4470.1472545621591</v>
      </c>
      <c r="P612" s="52">
        <f t="shared" si="124"/>
        <v>0.25892171406943548</v>
      </c>
      <c r="Q612" s="52">
        <f t="shared" si="125"/>
        <v>7.6023340498092735E-3</v>
      </c>
      <c r="R612" s="13">
        <f t="shared" si="126"/>
        <v>0.10574223919576266</v>
      </c>
      <c r="S612" s="13">
        <f t="shared" si="127"/>
        <v>-2.3718617838955083E-2</v>
      </c>
      <c r="T612" s="35">
        <f t="shared" si="128"/>
        <v>22935.773038164327</v>
      </c>
      <c r="U612" s="36">
        <f t="shared" si="132"/>
        <v>-1237.8281139360624</v>
      </c>
      <c r="V612" s="36">
        <f t="shared" si="129"/>
        <v>298.03447946619781</v>
      </c>
      <c r="W612" s="36">
        <f t="shared" si="130"/>
        <v>-1237.8281139360624</v>
      </c>
      <c r="X612" s="37">
        <f t="shared" si="131"/>
        <v>-939.79363446986463</v>
      </c>
    </row>
    <row r="613" spans="9:24" x14ac:dyDescent="0.25">
      <c r="I613" s="50">
        <f t="array" ref="I613:K613">TRANSPOSE(MMULT($E$20:$G$22, TRANSPOSE(Random!L612:N612)))</f>
        <v>0.7915483179855759</v>
      </c>
      <c r="J613" s="50">
        <v>0.26523465777632771</v>
      </c>
      <c r="K613" s="50">
        <v>0.56370531473503271</v>
      </c>
      <c r="L613" s="21">
        <f t="shared" si="120"/>
        <v>8.6455353519760605E-3</v>
      </c>
      <c r="M613" s="21">
        <f t="shared" si="121"/>
        <v>2.8775903380163508E-3</v>
      </c>
      <c r="N613" s="21">
        <f t="shared" si="122"/>
        <v>9.2659241266940368E-5</v>
      </c>
      <c r="O613" s="51">
        <f t="shared" si="123"/>
        <v>4485.0331510407432</v>
      </c>
      <c r="P613" s="52">
        <f t="shared" si="124"/>
        <v>0.25827759033801639</v>
      </c>
      <c r="Q613" s="52">
        <f t="shared" si="125"/>
        <v>7.5926592412669403E-3</v>
      </c>
      <c r="R613" s="13">
        <f t="shared" si="126"/>
        <v>0.13140865783497124</v>
      </c>
      <c r="S613" s="13">
        <f t="shared" si="127"/>
        <v>2.2698626659630461E-3</v>
      </c>
      <c r="T613" s="35">
        <f t="shared" si="128"/>
        <v>22846.597112972086</v>
      </c>
      <c r="U613" s="36">
        <f t="shared" si="132"/>
        <v>-2020.0152365361573</v>
      </c>
      <c r="V613" s="36">
        <f t="shared" si="129"/>
        <v>208.85855427395654</v>
      </c>
      <c r="W613" s="36">
        <f t="shared" si="130"/>
        <v>-2020.0152365361573</v>
      </c>
      <c r="X613" s="37">
        <f t="shared" si="131"/>
        <v>-1811.1566822622008</v>
      </c>
    </row>
    <row r="614" spans="9:24" x14ac:dyDescent="0.25">
      <c r="I614" s="50">
        <f t="array" ref="I614:K614">TRANSPOSE(MMULT($E$20:$G$22, TRANSPOSE(Random!L613:N613)))</f>
        <v>1.1342722493611479</v>
      </c>
      <c r="J614" s="50">
        <v>-0.21682432463041401</v>
      </c>
      <c r="K614" s="50">
        <v>-2.8177000980748415</v>
      </c>
      <c r="L614" s="21">
        <f t="shared" si="120"/>
        <v>1.2294303420887491E-2</v>
      </c>
      <c r="M614" s="21">
        <f t="shared" si="121"/>
        <v>-2.8476559810825855E-3</v>
      </c>
      <c r="N614" s="21">
        <f t="shared" si="122"/>
        <v>-7.2913897890409607E-4</v>
      </c>
      <c r="O614" s="51">
        <f t="shared" si="123"/>
        <v>4501.2577266482849</v>
      </c>
      <c r="P614" s="52">
        <f t="shared" si="124"/>
        <v>0.25255234401891741</v>
      </c>
      <c r="Q614" s="52">
        <f t="shared" si="125"/>
        <v>6.7708610210959041E-3</v>
      </c>
      <c r="R614" s="13">
        <f t="shared" si="126"/>
        <v>0.1584613548994725</v>
      </c>
      <c r="S614" s="13">
        <f t="shared" si="127"/>
        <v>3.2185182890013792E-2</v>
      </c>
      <c r="T614" s="35">
        <f t="shared" si="128"/>
        <v>22242.759209613723</v>
      </c>
      <c r="U614" s="36">
        <f t="shared" si="132"/>
        <v>-2872.5439457159373</v>
      </c>
      <c r="V614" s="36">
        <f t="shared" si="129"/>
        <v>-394.97934908440584</v>
      </c>
      <c r="W614" s="36">
        <f t="shared" si="130"/>
        <v>-2872.5439457159373</v>
      </c>
      <c r="X614" s="37">
        <f t="shared" si="131"/>
        <v>-3267.5232948003431</v>
      </c>
    </row>
    <row r="615" spans="9:24" x14ac:dyDescent="0.25">
      <c r="I615" s="50">
        <f t="array" ref="I615:K615">TRANSPOSE(MMULT($E$20:$G$22, TRANSPOSE(Random!L614:N614)))</f>
        <v>-1.0231420248390743</v>
      </c>
      <c r="J615" s="50">
        <v>0.48711851585836874</v>
      </c>
      <c r="K615" s="50">
        <v>-1.1904150245611151</v>
      </c>
      <c r="L615" s="21">
        <f t="shared" si="120"/>
        <v>-9.0848629148189038E-3</v>
      </c>
      <c r="M615" s="21">
        <f t="shared" si="121"/>
        <v>5.5823687906501086E-3</v>
      </c>
      <c r="N615" s="21">
        <f t="shared" si="122"/>
        <v>-1.7162919861226809E-4</v>
      </c>
      <c r="O615" s="51">
        <f t="shared" si="123"/>
        <v>4406.1933394115958</v>
      </c>
      <c r="P615" s="52">
        <f t="shared" si="124"/>
        <v>0.26098236879065012</v>
      </c>
      <c r="Q615" s="52">
        <f t="shared" si="125"/>
        <v>7.3283708013877312E-3</v>
      </c>
      <c r="R615" s="13">
        <f t="shared" si="126"/>
        <v>-5.0219073153027743E-3</v>
      </c>
      <c r="S615" s="13">
        <f t="shared" si="127"/>
        <v>-0.13551309171062784</v>
      </c>
      <c r="T615" s="35">
        <f t="shared" si="128"/>
        <v>23066.378254950268</v>
      </c>
      <c r="U615" s="36">
        <f t="shared" si="132"/>
        <v>2122.6634051738365</v>
      </c>
      <c r="V615" s="36">
        <f t="shared" si="129"/>
        <v>428.6396962521394</v>
      </c>
      <c r="W615" s="36">
        <f t="shared" si="130"/>
        <v>2122.6634051738365</v>
      </c>
      <c r="X615" s="37">
        <f t="shared" si="131"/>
        <v>2551.3031014259759</v>
      </c>
    </row>
    <row r="616" spans="9:24" x14ac:dyDescent="0.25">
      <c r="I616" s="50">
        <f t="array" ref="I616:K616">TRANSPOSE(MMULT($E$20:$G$22, TRANSPOSE(Random!L615:N615)))</f>
        <v>-1.0613895161924423</v>
      </c>
      <c r="J616" s="50">
        <v>0.72668410463152278</v>
      </c>
      <c r="K616" s="50">
        <v>-0.16134340844107573</v>
      </c>
      <c r="L616" s="21">
        <f t="shared" si="120"/>
        <v>-9.500060081922404E-3</v>
      </c>
      <c r="M616" s="21">
        <f t="shared" si="121"/>
        <v>8.6432005257569642E-3</v>
      </c>
      <c r="N616" s="21">
        <f t="shared" si="122"/>
        <v>-1.0366005703528053E-5</v>
      </c>
      <c r="O616" s="51">
        <f t="shared" si="123"/>
        <v>4404.3471278403249</v>
      </c>
      <c r="P616" s="52">
        <f t="shared" si="124"/>
        <v>0.26404320052575697</v>
      </c>
      <c r="Q616" s="52">
        <f t="shared" si="125"/>
        <v>7.4896339942964714E-3</v>
      </c>
      <c r="R616" s="13">
        <f t="shared" si="126"/>
        <v>-6.3111909982108772E-3</v>
      </c>
      <c r="S616" s="13">
        <f t="shared" si="127"/>
        <v>-0.13833279126108936</v>
      </c>
      <c r="T616" s="35">
        <f t="shared" si="128"/>
        <v>23341.199024626483</v>
      </c>
      <c r="U616" s="36">
        <f t="shared" si="132"/>
        <v>2219.6735461970093</v>
      </c>
      <c r="V616" s="36">
        <f t="shared" si="129"/>
        <v>703.4604659283541</v>
      </c>
      <c r="W616" s="36">
        <f t="shared" si="130"/>
        <v>2219.6735461970093</v>
      </c>
      <c r="X616" s="37">
        <f t="shared" si="131"/>
        <v>2923.1340121253634</v>
      </c>
    </row>
    <row r="617" spans="9:24" x14ac:dyDescent="0.25">
      <c r="I617" s="50">
        <f t="array" ref="I617:K617">TRANSPOSE(MMULT($E$20:$G$22, TRANSPOSE(Random!L616:N616)))</f>
        <v>0.92391878163244057</v>
      </c>
      <c r="J617" s="50">
        <v>-1.3792557890438157</v>
      </c>
      <c r="K617" s="50">
        <v>1.1967552987952698E-2</v>
      </c>
      <c r="L617" s="21">
        <f t="shared" si="120"/>
        <v>1.0017667650135051E-2</v>
      </c>
      <c r="M617" s="21">
        <f t="shared" si="121"/>
        <v>-1.8977340472060809E-2</v>
      </c>
      <c r="N617" s="21">
        <f t="shared" si="122"/>
        <v>1.387082622705817E-5</v>
      </c>
      <c r="O617" s="51">
        <f t="shared" si="123"/>
        <v>4491.1344607964147</v>
      </c>
      <c r="P617" s="52">
        <f t="shared" si="124"/>
        <v>0.2364226595279392</v>
      </c>
      <c r="Q617" s="52">
        <f t="shared" si="125"/>
        <v>7.5138708262270579E-3</v>
      </c>
      <c r="R617" s="13">
        <f t="shared" si="126"/>
        <v>0.14345706461282795</v>
      </c>
      <c r="S617" s="13">
        <f t="shared" si="127"/>
        <v>2.5245734848858351E-2</v>
      </c>
      <c r="T617" s="35">
        <f t="shared" si="128"/>
        <v>20884.138519975066</v>
      </c>
      <c r="U617" s="36">
        <f t="shared" si="132"/>
        <v>-2340.611710436584</v>
      </c>
      <c r="V617" s="36">
        <f t="shared" si="129"/>
        <v>-1753.6000387230633</v>
      </c>
      <c r="W617" s="36">
        <f t="shared" si="130"/>
        <v>-2340.611710436584</v>
      </c>
      <c r="X617" s="37">
        <f t="shared" si="131"/>
        <v>-4094.2117491596473</v>
      </c>
    </row>
    <row r="618" spans="9:24" x14ac:dyDescent="0.25">
      <c r="I618" s="50">
        <f t="array" ref="I618:K618">TRANSPOSE(MMULT($E$20:$G$22, TRANSPOSE(Random!L617:N617)))</f>
        <v>0.93004762229149174</v>
      </c>
      <c r="J618" s="50">
        <v>0.14983033396020018</v>
      </c>
      <c r="K618" s="50">
        <v>-0.22165503971889225</v>
      </c>
      <c r="L618" s="21">
        <f t="shared" si="120"/>
        <v>1.00822320376933E-2</v>
      </c>
      <c r="M618" s="21">
        <f t="shared" si="121"/>
        <v>1.5000791978045803E-3</v>
      </c>
      <c r="N618" s="21">
        <f t="shared" si="122"/>
        <v>-1.885099776361939E-5</v>
      </c>
      <c r="O618" s="51">
        <f t="shared" si="123"/>
        <v>4491.4215521564865</v>
      </c>
      <c r="P618" s="52">
        <f t="shared" si="124"/>
        <v>0.25690007919780461</v>
      </c>
      <c r="Q618" s="52">
        <f t="shared" si="125"/>
        <v>7.4811490022363807E-3</v>
      </c>
      <c r="R618" s="13">
        <f t="shared" si="126"/>
        <v>0.14228675243796046</v>
      </c>
      <c r="S618" s="13">
        <f t="shared" si="127"/>
        <v>1.3836712839058157E-2</v>
      </c>
      <c r="T618" s="35">
        <f t="shared" si="128"/>
        <v>22700.281684723086</v>
      </c>
      <c r="U618" s="36">
        <f t="shared" si="132"/>
        <v>-2355.6970743030543</v>
      </c>
      <c r="V618" s="36">
        <f t="shared" si="129"/>
        <v>62.543126024957019</v>
      </c>
      <c r="W618" s="36">
        <f t="shared" si="130"/>
        <v>-2355.6970743030543</v>
      </c>
      <c r="X618" s="37">
        <f t="shared" si="131"/>
        <v>-2293.1539482780972</v>
      </c>
    </row>
    <row r="619" spans="9:24" x14ac:dyDescent="0.25">
      <c r="I619" s="50">
        <f t="array" ref="I619:K619">TRANSPOSE(MMULT($E$20:$G$22, TRANSPOSE(Random!L618:N618)))</f>
        <v>-0.11804367746031022</v>
      </c>
      <c r="J619" s="50">
        <v>0.18449317132941725</v>
      </c>
      <c r="K619" s="50">
        <v>-0.49586376996100334</v>
      </c>
      <c r="L619" s="21">
        <f t="shared" si="120"/>
        <v>-1.1460950146639261E-4</v>
      </c>
      <c r="M619" s="21">
        <f t="shared" si="121"/>
        <v>1.912445969439455E-3</v>
      </c>
      <c r="N619" s="21">
        <f t="shared" si="122"/>
        <v>-5.8221116439820998E-5</v>
      </c>
      <c r="O619" s="51">
        <f t="shared" si="123"/>
        <v>4446.0803785368753</v>
      </c>
      <c r="P619" s="52">
        <f t="shared" si="124"/>
        <v>0.25731244596943947</v>
      </c>
      <c r="Q619" s="52">
        <f t="shared" si="125"/>
        <v>7.4417788835601786E-3</v>
      </c>
      <c r="R619" s="13">
        <f t="shared" si="126"/>
        <v>6.3324107599270096E-2</v>
      </c>
      <c r="S619" s="13">
        <f t="shared" si="127"/>
        <v>-6.5332115385449641E-2</v>
      </c>
      <c r="T619" s="35">
        <f t="shared" si="128"/>
        <v>22803.939075996503</v>
      </c>
      <c r="U619" s="36">
        <f t="shared" si="132"/>
        <v>26.778323121514404</v>
      </c>
      <c r="V619" s="36">
        <f t="shared" si="129"/>
        <v>166.2005172983736</v>
      </c>
      <c r="W619" s="36">
        <f t="shared" si="130"/>
        <v>26.778323121514404</v>
      </c>
      <c r="X619" s="37">
        <f t="shared" si="131"/>
        <v>192.978840419888</v>
      </c>
    </row>
    <row r="620" spans="9:24" x14ac:dyDescent="0.25">
      <c r="I620" s="50">
        <f t="array" ref="I620:K620">TRANSPOSE(MMULT($E$20:$G$22, TRANSPOSE(Random!L619:N619)))</f>
        <v>-1.2561300187797302</v>
      </c>
      <c r="J620" s="50">
        <v>2.2206860997357749</v>
      </c>
      <c r="K620" s="50">
        <v>-0.39056069839026986</v>
      </c>
      <c r="L620" s="21">
        <f t="shared" si="120"/>
        <v>-1.1687853740221452E-2</v>
      </c>
      <c r="M620" s="21">
        <f t="shared" si="121"/>
        <v>3.7933980701960739E-2</v>
      </c>
      <c r="N620" s="21">
        <f t="shared" si="122"/>
        <v>-4.2906607677594136E-5</v>
      </c>
      <c r="O620" s="51">
        <f t="shared" si="123"/>
        <v>4394.6189064372693</v>
      </c>
      <c r="P620" s="52">
        <f t="shared" si="124"/>
        <v>0.29333398070196076</v>
      </c>
      <c r="Q620" s="52">
        <f t="shared" si="125"/>
        <v>7.4570933923224052E-3</v>
      </c>
      <c r="R620" s="13">
        <f t="shared" si="126"/>
        <v>-6.8987387162454464E-3</v>
      </c>
      <c r="S620" s="13">
        <f t="shared" si="127"/>
        <v>-0.15356572906722582</v>
      </c>
      <c r="T620" s="35">
        <f t="shared" si="128"/>
        <v>25908.961165883193</v>
      </c>
      <c r="U620" s="36">
        <f t="shared" si="132"/>
        <v>2730.8479667782667</v>
      </c>
      <c r="V620" s="36">
        <f t="shared" si="129"/>
        <v>3271.2226071850637</v>
      </c>
      <c r="W620" s="36">
        <f t="shared" si="130"/>
        <v>2730.8479667782667</v>
      </c>
      <c r="X620" s="37">
        <f t="shared" si="131"/>
        <v>6002.0705739633304</v>
      </c>
    </row>
    <row r="621" spans="9:24" x14ac:dyDescent="0.25">
      <c r="I621" s="50">
        <f t="array" ref="I621:K621">TRANSPOSE(MMULT($E$20:$G$22, TRANSPOSE(Random!L620:N620)))</f>
        <v>-1.3263566231226367</v>
      </c>
      <c r="J621" s="50">
        <v>0.85898153085374584</v>
      </c>
      <c r="K621" s="50">
        <v>-0.66741041945954704</v>
      </c>
      <c r="L621" s="21">
        <f t="shared" si="120"/>
        <v>-1.2510754794854275E-2</v>
      </c>
      <c r="M621" s="21">
        <f t="shared" si="121"/>
        <v>1.0424847586130387E-2</v>
      </c>
      <c r="N621" s="21">
        <f t="shared" si="122"/>
        <v>-8.3919289215946948E-5</v>
      </c>
      <c r="O621" s="51">
        <f t="shared" si="123"/>
        <v>4390.9598028367491</v>
      </c>
      <c r="P621" s="52">
        <f t="shared" si="124"/>
        <v>0.2658248475861304</v>
      </c>
      <c r="Q621" s="52">
        <f t="shared" si="125"/>
        <v>7.4160807107840525E-3</v>
      </c>
      <c r="R621" s="13">
        <f t="shared" si="126"/>
        <v>-2.8423203135447248E-2</v>
      </c>
      <c r="S621" s="13">
        <f t="shared" si="127"/>
        <v>-0.16133562692851244</v>
      </c>
      <c r="T621" s="35">
        <f t="shared" si="128"/>
        <v>23450.707072462068</v>
      </c>
      <c r="U621" s="36">
        <f t="shared" si="132"/>
        <v>2923.1174562714878</v>
      </c>
      <c r="V621" s="36">
        <f t="shared" si="129"/>
        <v>812.96851376393897</v>
      </c>
      <c r="W621" s="36">
        <f t="shared" si="130"/>
        <v>2923.1174562714878</v>
      </c>
      <c r="X621" s="37">
        <f t="shared" si="131"/>
        <v>3736.0859700354267</v>
      </c>
    </row>
    <row r="622" spans="9:24" x14ac:dyDescent="0.25">
      <c r="I622" s="50">
        <f t="array" ref="I622:K622">TRANSPOSE(MMULT($E$20:$G$22, TRANSPOSE(Random!L621:N621)))</f>
        <v>-2.2239757238859501</v>
      </c>
      <c r="J622" s="50">
        <v>1.2081178576383746</v>
      </c>
      <c r="K622" s="50">
        <v>1.4294547681120493</v>
      </c>
      <c r="L622" s="21">
        <f t="shared" si="120"/>
        <v>-2.545359811516067E-2</v>
      </c>
      <c r="M622" s="21">
        <f t="shared" si="121"/>
        <v>1.5579579704537655E-2</v>
      </c>
      <c r="N622" s="21">
        <f t="shared" si="122"/>
        <v>2.4342215249577903E-4</v>
      </c>
      <c r="O622" s="51">
        <f t="shared" si="123"/>
        <v>4333.4082851571075</v>
      </c>
      <c r="P622" s="52">
        <f t="shared" si="124"/>
        <v>0.27097957970453768</v>
      </c>
      <c r="Q622" s="52">
        <f t="shared" si="125"/>
        <v>7.7434221524957788E-3</v>
      </c>
      <c r="R622" s="13">
        <f t="shared" si="126"/>
        <v>-0.12210180542512843</v>
      </c>
      <c r="S622" s="13">
        <f t="shared" si="127"/>
        <v>-0.25759159527739728</v>
      </c>
      <c r="T622" s="35">
        <f t="shared" si="128"/>
        <v>23599.111121921236</v>
      </c>
      <c r="U622" s="36">
        <f t="shared" si="132"/>
        <v>5947.1916918992065</v>
      </c>
      <c r="V622" s="36">
        <f t="shared" si="129"/>
        <v>961.37256322310714</v>
      </c>
      <c r="W622" s="36">
        <f t="shared" si="130"/>
        <v>5947.1916918992065</v>
      </c>
      <c r="X622" s="37">
        <f t="shared" si="131"/>
        <v>6908.5642551223136</v>
      </c>
    </row>
    <row r="623" spans="9:24" x14ac:dyDescent="0.25">
      <c r="I623" s="50">
        <f t="array" ref="I623:K623">TRANSPOSE(MMULT($E$20:$G$22, TRANSPOSE(Random!L622:N622)))</f>
        <v>0.98537708642904231</v>
      </c>
      <c r="J623" s="50">
        <v>-0.79743857624976144</v>
      </c>
      <c r="K623" s="50">
        <v>-0.47260230871115477</v>
      </c>
      <c r="L623" s="21">
        <f t="shared" si="120"/>
        <v>1.0669607779997529E-2</v>
      </c>
      <c r="M623" s="21">
        <f t="shared" si="121"/>
        <v>-1.0136118352015283E-2</v>
      </c>
      <c r="N623" s="21">
        <f t="shared" si="122"/>
        <v>-5.4812137228242905E-5</v>
      </c>
      <c r="O623" s="51">
        <f t="shared" si="123"/>
        <v>4494.0333712584588</v>
      </c>
      <c r="P623" s="52">
        <f t="shared" si="124"/>
        <v>0.24526388164798474</v>
      </c>
      <c r="Q623" s="52">
        <f t="shared" si="125"/>
        <v>7.4451878627717566E-3</v>
      </c>
      <c r="R623" s="13">
        <f t="shared" si="126"/>
        <v>0.14774847792032908</v>
      </c>
      <c r="S623" s="13">
        <f t="shared" si="127"/>
        <v>2.5116537096336711E-2</v>
      </c>
      <c r="T623" s="35">
        <f t="shared" si="128"/>
        <v>21656.396321743116</v>
      </c>
      <c r="U623" s="36">
        <f t="shared" si="132"/>
        <v>-2492.9364586466691</v>
      </c>
      <c r="V623" s="36">
        <f t="shared" si="129"/>
        <v>-981.3422369550135</v>
      </c>
      <c r="W623" s="36">
        <f t="shared" si="130"/>
        <v>-2492.9364586466691</v>
      </c>
      <c r="X623" s="37">
        <f t="shared" si="131"/>
        <v>-3474.2786956016826</v>
      </c>
    </row>
    <row r="624" spans="9:24" x14ac:dyDescent="0.25">
      <c r="I624" s="50">
        <f t="array" ref="I624:K624">TRANSPOSE(MMULT($E$20:$G$22, TRANSPOSE(Random!L623:N623)))</f>
        <v>0.12315599379113602</v>
      </c>
      <c r="J624" s="50">
        <v>-0.63817280056573888</v>
      </c>
      <c r="K624" s="50">
        <v>1.028452268448824</v>
      </c>
      <c r="L624" s="21">
        <f t="shared" si="120"/>
        <v>2.1532554544742627E-3</v>
      </c>
      <c r="M624" s="21">
        <f t="shared" si="121"/>
        <v>-8.0401811972616328E-3</v>
      </c>
      <c r="N624" s="21">
        <f t="shared" si="122"/>
        <v>1.6692402994224689E-4</v>
      </c>
      <c r="O624" s="51">
        <f t="shared" si="123"/>
        <v>4456.164644171311</v>
      </c>
      <c r="P624" s="52">
        <f t="shared" si="124"/>
        <v>0.24735981880273838</v>
      </c>
      <c r="Q624" s="52">
        <f t="shared" si="125"/>
        <v>7.6669240299422469E-3</v>
      </c>
      <c r="R624" s="13">
        <f t="shared" si="126"/>
        <v>7.9568553796079744E-2</v>
      </c>
      <c r="S624" s="13">
        <f t="shared" si="127"/>
        <v>-4.4111355605289448E-2</v>
      </c>
      <c r="T624" s="35">
        <f t="shared" si="128"/>
        <v>21931.51887186641</v>
      </c>
      <c r="U624" s="36">
        <f t="shared" si="132"/>
        <v>-503.10462557978462</v>
      </c>
      <c r="V624" s="36">
        <f t="shared" si="129"/>
        <v>-706.21968683171872</v>
      </c>
      <c r="W624" s="36">
        <f t="shared" si="130"/>
        <v>-503.10462557978462</v>
      </c>
      <c r="X624" s="37">
        <f t="shared" si="131"/>
        <v>-1209.3243124115033</v>
      </c>
    </row>
    <row r="625" spans="9:24" x14ac:dyDescent="0.25">
      <c r="I625" s="50">
        <f t="array" ref="I625:K625">TRANSPOSE(MMULT($E$20:$G$22, TRANSPOSE(Random!L624:N624)))</f>
        <v>-1.0283899375123138</v>
      </c>
      <c r="J625" s="50">
        <v>0.92000689672332836</v>
      </c>
      <c r="K625" s="50">
        <v>-1.6031806208072321</v>
      </c>
      <c r="L625" s="21">
        <f t="shared" si="120"/>
        <v>-9.1415747388641777E-3</v>
      </c>
      <c r="M625" s="21">
        <f t="shared" si="121"/>
        <v>1.1274173056362326E-2</v>
      </c>
      <c r="N625" s="21">
        <f t="shared" si="122"/>
        <v>-2.5766906719653705E-4</v>
      </c>
      <c r="O625" s="51">
        <f t="shared" si="123"/>
        <v>4405.9411651819146</v>
      </c>
      <c r="P625" s="52">
        <f t="shared" si="124"/>
        <v>0.26667417305636232</v>
      </c>
      <c r="Q625" s="52">
        <f t="shared" si="125"/>
        <v>7.2423309328034629E-3</v>
      </c>
      <c r="R625" s="13">
        <f t="shared" si="126"/>
        <v>-2.6897489297120088E-3</v>
      </c>
      <c r="S625" s="13">
        <f t="shared" si="127"/>
        <v>-0.13602683545789318</v>
      </c>
      <c r="T625" s="35">
        <f t="shared" si="128"/>
        <v>23566.121670000713</v>
      </c>
      <c r="U625" s="36">
        <f t="shared" si="132"/>
        <v>2135.9140303808672</v>
      </c>
      <c r="V625" s="36">
        <f t="shared" si="129"/>
        <v>928.38311130258444</v>
      </c>
      <c r="W625" s="36">
        <f t="shared" si="130"/>
        <v>2135.9140303808672</v>
      </c>
      <c r="X625" s="37">
        <f t="shared" si="131"/>
        <v>3064.2971416834516</v>
      </c>
    </row>
    <row r="626" spans="9:24" x14ac:dyDescent="0.25">
      <c r="I626" s="50">
        <f t="array" ref="I626:K626">TRANSPOSE(MMULT($E$20:$G$22, TRANSPOSE(Random!L625:N625)))</f>
        <v>-1.5886652809687098</v>
      </c>
      <c r="J626" s="50">
        <v>1.2374556927728169</v>
      </c>
      <c r="K626" s="50">
        <v>-1.8207625790890749</v>
      </c>
      <c r="L626" s="21">
        <f t="shared" si="120"/>
        <v>-1.5776889458217837E-2</v>
      </c>
      <c r="M626" s="21">
        <f t="shared" si="121"/>
        <v>1.6050336617065671E-2</v>
      </c>
      <c r="N626" s="21">
        <f t="shared" si="122"/>
        <v>-3.1248536149740638E-4</v>
      </c>
      <c r="O626" s="51">
        <f t="shared" si="123"/>
        <v>4376.4366411039828</v>
      </c>
      <c r="P626" s="52">
        <f t="shared" si="124"/>
        <v>0.27145033661706569</v>
      </c>
      <c r="Q626" s="52">
        <f t="shared" si="125"/>
        <v>7.1875146385025936E-3</v>
      </c>
      <c r="R626" s="13">
        <f t="shared" si="126"/>
        <v>-4.988116827723902E-2</v>
      </c>
      <c r="S626" s="13">
        <f t="shared" si="127"/>
        <v>-0.18560633658577186</v>
      </c>
      <c r="T626" s="35">
        <f t="shared" si="128"/>
        <v>23877.516702843968</v>
      </c>
      <c r="U626" s="36">
        <f t="shared" si="132"/>
        <v>3686.2444942131697</v>
      </c>
      <c r="V626" s="36">
        <f t="shared" si="129"/>
        <v>1239.7781441458392</v>
      </c>
      <c r="W626" s="36">
        <f t="shared" si="130"/>
        <v>3686.2444942131697</v>
      </c>
      <c r="X626" s="37">
        <f t="shared" si="131"/>
        <v>4926.0226383590089</v>
      </c>
    </row>
    <row r="627" spans="9:24" x14ac:dyDescent="0.25">
      <c r="I627" s="50">
        <f t="array" ref="I627:K627">TRANSPOSE(MMULT($E$20:$G$22, TRANSPOSE(Random!L626:N626)))</f>
        <v>1.8865355942894084</v>
      </c>
      <c r="J627" s="50">
        <v>-1.3538890876377674</v>
      </c>
      <c r="K627" s="50">
        <v>-0.59073452089624845</v>
      </c>
      <c r="L627" s="21">
        <f t="shared" si="120"/>
        <v>2.1934102369794036E-2</v>
      </c>
      <c r="M627" s="21">
        <f t="shared" si="121"/>
        <v>-1.853885923092289E-2</v>
      </c>
      <c r="N627" s="21">
        <f t="shared" si="122"/>
        <v>-7.2301790556913103E-5</v>
      </c>
      <c r="O627" s="51">
        <f t="shared" si="123"/>
        <v>4544.1219602565025</v>
      </c>
      <c r="P627" s="52">
        <f t="shared" si="124"/>
        <v>0.23686114076907713</v>
      </c>
      <c r="Q627" s="52">
        <f t="shared" si="125"/>
        <v>7.4276982094430869E-3</v>
      </c>
      <c r="R627" s="13">
        <f t="shared" si="126"/>
        <v>0.24226713653771223</v>
      </c>
      <c r="S627" s="13">
        <f t="shared" si="127"/>
        <v>0.12383656615317366</v>
      </c>
      <c r="T627" s="35">
        <f t="shared" si="128"/>
        <v>20643.659891614425</v>
      </c>
      <c r="U627" s="36">
        <f t="shared" si="132"/>
        <v>-5124.8672503086855</v>
      </c>
      <c r="V627" s="36">
        <f t="shared" si="129"/>
        <v>-1994.0786670837042</v>
      </c>
      <c r="W627" s="36">
        <f t="shared" si="130"/>
        <v>-5124.8672503086855</v>
      </c>
      <c r="X627" s="37">
        <f t="shared" si="131"/>
        <v>-7118.9459173923897</v>
      </c>
    </row>
    <row r="628" spans="9:24" x14ac:dyDescent="0.25">
      <c r="I628" s="50">
        <f t="array" ref="I628:K628">TRANSPOSE(MMULT($E$20:$G$22, TRANSPOSE(Random!L627:N627)))</f>
        <v>0.86899958584752068</v>
      </c>
      <c r="J628" s="50">
        <v>-0.68613492153174649</v>
      </c>
      <c r="K628" s="50">
        <v>-0.28749550557366738</v>
      </c>
      <c r="L628" s="21">
        <f t="shared" si="120"/>
        <v>9.4433449145768684E-3</v>
      </c>
      <c r="M628" s="21">
        <f t="shared" si="121"/>
        <v>-8.6612026995632908E-3</v>
      </c>
      <c r="N628" s="21">
        <f t="shared" si="122"/>
        <v>-2.8168078060347837E-5</v>
      </c>
      <c r="O628" s="51">
        <f t="shared" si="123"/>
        <v>4488.5806830637084</v>
      </c>
      <c r="P628" s="52">
        <f t="shared" si="124"/>
        <v>0.24673879730043671</v>
      </c>
      <c r="Q628" s="52">
        <f t="shared" si="125"/>
        <v>7.4718319219396522E-3</v>
      </c>
      <c r="R628" s="13">
        <f t="shared" si="126"/>
        <v>0.13781373417482065</v>
      </c>
      <c r="S628" s="13">
        <f t="shared" si="127"/>
        <v>1.4444335524602295E-2</v>
      </c>
      <c r="T628" s="35">
        <f t="shared" si="128"/>
        <v>21806.240906447922</v>
      </c>
      <c r="U628" s="36">
        <f t="shared" si="132"/>
        <v>-2206.422139833332</v>
      </c>
      <c r="V628" s="36">
        <f t="shared" si="129"/>
        <v>-831.49765225020747</v>
      </c>
      <c r="W628" s="36">
        <f t="shared" si="130"/>
        <v>-2206.422139833332</v>
      </c>
      <c r="X628" s="37">
        <f t="shared" si="131"/>
        <v>-3037.9197920835395</v>
      </c>
    </row>
    <row r="629" spans="9:24" x14ac:dyDescent="0.25">
      <c r="I629" s="50">
        <f t="array" ref="I629:K629">TRANSPOSE(MMULT($E$20:$G$22, TRANSPOSE(Random!L628:N628)))</f>
        <v>0.16168532176753675</v>
      </c>
      <c r="J629" s="50">
        <v>3.8728060212790516E-2</v>
      </c>
      <c r="K629" s="50">
        <v>0.33176578187585104</v>
      </c>
      <c r="L629" s="21">
        <f t="shared" si="120"/>
        <v>2.5162795206766604E-3</v>
      </c>
      <c r="M629" s="21">
        <f t="shared" si="121"/>
        <v>1.8330563097803797E-4</v>
      </c>
      <c r="N629" s="21">
        <f t="shared" si="122"/>
        <v>5.8872908930616287E-5</v>
      </c>
      <c r="O629" s="51">
        <f t="shared" si="123"/>
        <v>4457.7788633538457</v>
      </c>
      <c r="P629" s="52">
        <f t="shared" si="124"/>
        <v>0.25558330563097803</v>
      </c>
      <c r="Q629" s="52">
        <f t="shared" si="125"/>
        <v>7.558872908930616E-3</v>
      </c>
      <c r="R629" s="13">
        <f t="shared" si="126"/>
        <v>8.3676752326184503E-2</v>
      </c>
      <c r="S629" s="13">
        <f t="shared" si="127"/>
        <v>-4.4114900489304512E-2</v>
      </c>
      <c r="T629" s="35">
        <f t="shared" si="128"/>
        <v>22652.69553228145</v>
      </c>
      <c r="U629" s="36">
        <f t="shared" si="132"/>
        <v>-587.92460665712133</v>
      </c>
      <c r="V629" s="36">
        <f t="shared" si="129"/>
        <v>14.956973583321087</v>
      </c>
      <c r="W629" s="36">
        <f t="shared" si="130"/>
        <v>-587.92460665712133</v>
      </c>
      <c r="X629" s="37">
        <f t="shared" si="131"/>
        <v>-572.96763307380024</v>
      </c>
    </row>
    <row r="630" spans="9:24" x14ac:dyDescent="0.25">
      <c r="I630" s="50">
        <f t="array" ref="I630:K630">TRANSPOSE(MMULT($E$20:$G$22, TRANSPOSE(Random!L629:N629)))</f>
        <v>2.6062345275477208</v>
      </c>
      <c r="J630" s="50">
        <v>-3.0531911158495184</v>
      </c>
      <c r="K630" s="50">
        <v>1.9792110825321447</v>
      </c>
      <c r="L630" s="21">
        <f t="shared" si="120"/>
        <v>3.5092032113298817E-2</v>
      </c>
      <c r="M630" s="21">
        <f t="shared" si="121"/>
        <v>-7.7429526396588275E-2</v>
      </c>
      <c r="N630" s="21">
        <f t="shared" si="122"/>
        <v>3.8237380849110607E-4</v>
      </c>
      <c r="O630" s="51">
        <f t="shared" si="123"/>
        <v>4602.6298790746732</v>
      </c>
      <c r="P630" s="52">
        <f t="shared" si="124"/>
        <v>0.17797047360341173</v>
      </c>
      <c r="Q630" s="52">
        <f t="shared" si="125"/>
        <v>7.8823738084911055E-3</v>
      </c>
      <c r="R630" s="13">
        <f t="shared" si="126"/>
        <v>0.4331631144924199</v>
      </c>
      <c r="S630" s="13">
        <f t="shared" si="127"/>
        <v>0.34417787769071406</v>
      </c>
      <c r="T630" s="35">
        <f t="shared" si="128"/>
        <v>14659.867941225684</v>
      </c>
      <c r="U630" s="36">
        <f t="shared" si="132"/>
        <v>-8199.196077970817</v>
      </c>
      <c r="V630" s="36">
        <f t="shared" si="129"/>
        <v>-7977.8706174724448</v>
      </c>
      <c r="W630" s="36">
        <f t="shared" si="130"/>
        <v>-8199.196077970817</v>
      </c>
      <c r="X630" s="37">
        <f t="shared" si="131"/>
        <v>-16177.066695443262</v>
      </c>
    </row>
    <row r="631" spans="9:24" x14ac:dyDescent="0.25">
      <c r="I631" s="50">
        <f t="array" ref="I631:K631">TRANSPOSE(MMULT($E$20:$G$22, TRANSPOSE(Random!L630:N630)))</f>
        <v>-1.620157897521685</v>
      </c>
      <c r="J631" s="50">
        <v>7.4897927719522528E-2</v>
      </c>
      <c r="K631" s="50">
        <v>-0.40367505426814343</v>
      </c>
      <c r="L631" s="21">
        <f t="shared" si="120"/>
        <v>-1.6192146401343522E-2</v>
      </c>
      <c r="M631" s="21">
        <f t="shared" si="121"/>
        <v>6.1140270954814294E-4</v>
      </c>
      <c r="N631" s="21">
        <f t="shared" si="122"/>
        <v>-4.4798284389601102E-5</v>
      </c>
      <c r="O631" s="51">
        <f t="shared" si="123"/>
        <v>4374.5901637332499</v>
      </c>
      <c r="P631" s="52">
        <f t="shared" si="124"/>
        <v>0.25601140270954814</v>
      </c>
      <c r="Q631" s="52">
        <f t="shared" si="125"/>
        <v>7.4552017156103989E-3</v>
      </c>
      <c r="R631" s="13">
        <f t="shared" si="126"/>
        <v>-6.3615459514827583E-2</v>
      </c>
      <c r="S631" s="13">
        <f t="shared" si="127"/>
        <v>-0.19162116086960165</v>
      </c>
      <c r="T631" s="35">
        <f t="shared" si="128"/>
        <v>22505.961363835333</v>
      </c>
      <c r="U631" s="36">
        <f t="shared" si="132"/>
        <v>3783.2686018063978</v>
      </c>
      <c r="V631" s="36">
        <f t="shared" si="129"/>
        <v>-131.77719486279602</v>
      </c>
      <c r="W631" s="36">
        <f t="shared" si="130"/>
        <v>3783.2686018063978</v>
      </c>
      <c r="X631" s="37">
        <f t="shared" si="131"/>
        <v>3651.4914069436018</v>
      </c>
    </row>
    <row r="632" spans="9:24" x14ac:dyDescent="0.25">
      <c r="I632" s="50">
        <f t="array" ref="I632:K632">TRANSPOSE(MMULT($E$20:$G$22, TRANSPOSE(Random!L631:N631)))</f>
        <v>7.0191610759803888E-2</v>
      </c>
      <c r="J632" s="50">
        <v>-0.81341492535343107</v>
      </c>
      <c r="K632" s="50">
        <v>-2.10815883330394</v>
      </c>
      <c r="L632" s="21">
        <f t="shared" si="120"/>
        <v>1.654946288348595E-3</v>
      </c>
      <c r="M632" s="21">
        <f t="shared" si="121"/>
        <v>-1.0352080783527444E-2</v>
      </c>
      <c r="N632" s="21">
        <f t="shared" si="122"/>
        <v>-3.99210437639786E-4</v>
      </c>
      <c r="O632" s="51">
        <f t="shared" si="123"/>
        <v>4453.9488676163082</v>
      </c>
      <c r="P632" s="52">
        <f t="shared" si="124"/>
        <v>0.24504791921647257</v>
      </c>
      <c r="Q632" s="52">
        <f t="shared" si="125"/>
        <v>7.1007895623602137E-3</v>
      </c>
      <c r="R632" s="13">
        <f t="shared" si="126"/>
        <v>7.3943383256202477E-2</v>
      </c>
      <c r="S632" s="13">
        <f t="shared" si="127"/>
        <v>-4.8580576352033805E-2</v>
      </c>
      <c r="T632" s="35">
        <f t="shared" si="128"/>
        <v>21698.264143375629</v>
      </c>
      <c r="U632" s="36">
        <f t="shared" si="132"/>
        <v>-386.67550151757314</v>
      </c>
      <c r="V632" s="36">
        <f t="shared" si="129"/>
        <v>-939.47441532250014</v>
      </c>
      <c r="W632" s="36">
        <f t="shared" si="130"/>
        <v>-386.67550151757314</v>
      </c>
      <c r="X632" s="37">
        <f t="shared" si="131"/>
        <v>-1326.1499168400733</v>
      </c>
    </row>
    <row r="633" spans="9:24" x14ac:dyDescent="0.25">
      <c r="I633" s="50">
        <f t="array" ref="I633:K633">TRANSPOSE(MMULT($E$20:$G$22, TRANSPOSE(Random!L632:N632)))</f>
        <v>0.44738332943768028</v>
      </c>
      <c r="J633" s="50">
        <v>0.54276009474369502</v>
      </c>
      <c r="K633" s="50">
        <v>1.5460923064350536</v>
      </c>
      <c r="L633" s="21">
        <f t="shared" si="120"/>
        <v>5.2368172801920843E-3</v>
      </c>
      <c r="M633" s="21">
        <f t="shared" si="121"/>
        <v>6.277599179924943E-3</v>
      </c>
      <c r="N633" s="21">
        <f t="shared" si="122"/>
        <v>2.689209192496043E-4</v>
      </c>
      <c r="O633" s="51">
        <f t="shared" si="123"/>
        <v>4469.8759793499294</v>
      </c>
      <c r="P633" s="52">
        <f t="shared" si="124"/>
        <v>0.26167759917992495</v>
      </c>
      <c r="Q633" s="52">
        <f t="shared" si="125"/>
        <v>7.7689209192496039E-3</v>
      </c>
      <c r="R633" s="13">
        <f t="shared" si="126"/>
        <v>0.10585375935553099</v>
      </c>
      <c r="S633" s="13">
        <f t="shared" si="127"/>
        <v>-2.4985040234431488E-2</v>
      </c>
      <c r="T633" s="35">
        <f t="shared" si="128"/>
        <v>23189.102317380049</v>
      </c>
      <c r="U633" s="36">
        <f t="shared" si="132"/>
        <v>-1223.573817730794</v>
      </c>
      <c r="V633" s="36">
        <f t="shared" si="129"/>
        <v>551.36375868192044</v>
      </c>
      <c r="W633" s="36">
        <f t="shared" si="130"/>
        <v>-1223.573817730794</v>
      </c>
      <c r="X633" s="37">
        <f t="shared" si="131"/>
        <v>-672.21005904887352</v>
      </c>
    </row>
    <row r="634" spans="9:24" x14ac:dyDescent="0.25">
      <c r="I634" s="50">
        <f t="array" ref="I634:K634">TRANSPOSE(MMULT($E$20:$G$22, TRANSPOSE(Random!L633:N633)))</f>
        <v>-1.5173992392714231</v>
      </c>
      <c r="J634" s="50">
        <v>1.2168661133360799</v>
      </c>
      <c r="K634" s="50">
        <v>-0.23994333582263799</v>
      </c>
      <c r="L634" s="21">
        <f t="shared" si="120"/>
        <v>-1.4856675592155855E-2</v>
      </c>
      <c r="M634" s="21">
        <f t="shared" si="121"/>
        <v>1.5719247300592327E-2</v>
      </c>
      <c r="N634" s="21">
        <f t="shared" si="122"/>
        <v>-2.1432613443538894E-5</v>
      </c>
      <c r="O634" s="51">
        <f t="shared" si="123"/>
        <v>4380.5284548786758</v>
      </c>
      <c r="P634" s="52">
        <f t="shared" si="124"/>
        <v>0.27111924730059234</v>
      </c>
      <c r="Q634" s="52">
        <f t="shared" si="125"/>
        <v>7.4785673865564607E-3</v>
      </c>
      <c r="R634" s="13">
        <f t="shared" si="126"/>
        <v>-4.2677115778273308E-2</v>
      </c>
      <c r="S634" s="13">
        <f t="shared" si="127"/>
        <v>-0.17823673942856949</v>
      </c>
      <c r="T634" s="35">
        <f t="shared" si="128"/>
        <v>23882.026589927842</v>
      </c>
      <c r="U634" s="36">
        <f t="shared" si="132"/>
        <v>3471.2380250195274</v>
      </c>
      <c r="V634" s="36">
        <f t="shared" si="129"/>
        <v>1244.2880312297129</v>
      </c>
      <c r="W634" s="36">
        <f t="shared" si="130"/>
        <v>3471.2380250195274</v>
      </c>
      <c r="X634" s="37">
        <f t="shared" si="131"/>
        <v>4715.5260562492404</v>
      </c>
    </row>
    <row r="635" spans="9:24" x14ac:dyDescent="0.25">
      <c r="I635" s="50">
        <f t="array" ref="I635:K635">TRANSPOSE(MMULT($E$20:$G$22, TRANSPOSE(Random!L634:N634)))</f>
        <v>-0.92636031577954114</v>
      </c>
      <c r="J635" s="50">
        <v>0.29686253844462973</v>
      </c>
      <c r="K635" s="50">
        <v>-1.0004091140223748</v>
      </c>
      <c r="L635" s="21">
        <f t="shared" si="120"/>
        <v>-8.0528610457447115E-3</v>
      </c>
      <c r="M635" s="21">
        <f t="shared" si="121"/>
        <v>3.2578494480416061E-3</v>
      </c>
      <c r="N635" s="21">
        <f t="shared" si="122"/>
        <v>-1.3768913319170336E-4</v>
      </c>
      <c r="O635" s="51">
        <f t="shared" si="123"/>
        <v>4410.7822286026021</v>
      </c>
      <c r="P635" s="52">
        <f t="shared" si="124"/>
        <v>0.2586578494480416</v>
      </c>
      <c r="Q635" s="52">
        <f t="shared" si="125"/>
        <v>7.3623108668082965E-3</v>
      </c>
      <c r="R635" s="13">
        <f t="shared" si="126"/>
        <v>1.879723664065612E-3</v>
      </c>
      <c r="S635" s="13">
        <f t="shared" si="127"/>
        <v>-0.12744920105995519</v>
      </c>
      <c r="T635" s="35">
        <f t="shared" si="128"/>
        <v>22874.146686201515</v>
      </c>
      <c r="U635" s="36">
        <f t="shared" si="132"/>
        <v>1881.5378513714531</v>
      </c>
      <c r="V635" s="36">
        <f t="shared" si="129"/>
        <v>236.40812750338591</v>
      </c>
      <c r="W635" s="36">
        <f t="shared" si="130"/>
        <v>1881.5378513714531</v>
      </c>
      <c r="X635" s="37">
        <f t="shared" si="131"/>
        <v>2117.9459788748391</v>
      </c>
    </row>
    <row r="636" spans="9:24" x14ac:dyDescent="0.25">
      <c r="I636" s="50">
        <f t="array" ref="I636:K636">TRANSPOSE(MMULT($E$20:$G$22, TRANSPOSE(Random!L635:N635)))</f>
        <v>-1.1659506236143695</v>
      </c>
      <c r="J636" s="50">
        <v>0.54258441295360327</v>
      </c>
      <c r="K636" s="50">
        <v>-9.020647396334297E-2</v>
      </c>
      <c r="L636" s="21">
        <f t="shared" si="120"/>
        <v>-1.0658552793001701E-2</v>
      </c>
      <c r="M636" s="21">
        <f t="shared" si="121"/>
        <v>6.2753908915602428E-3</v>
      </c>
      <c r="N636" s="21">
        <f t="shared" si="122"/>
        <v>-4.0096006623468725E-7</v>
      </c>
      <c r="O636" s="51">
        <f t="shared" si="123"/>
        <v>4399.1957857361667</v>
      </c>
      <c r="P636" s="52">
        <f t="shared" si="124"/>
        <v>0.26167539089156028</v>
      </c>
      <c r="Q636" s="52">
        <f t="shared" si="125"/>
        <v>7.4995990399337647E-3</v>
      </c>
      <c r="R636" s="13">
        <f t="shared" si="126"/>
        <v>-1.6483101446499993E-2</v>
      </c>
      <c r="S636" s="13">
        <f t="shared" si="127"/>
        <v>-0.14732079689228014</v>
      </c>
      <c r="T636" s="35">
        <f t="shared" si="128"/>
        <v>23115.615194651356</v>
      </c>
      <c r="U636" s="36">
        <f t="shared" si="132"/>
        <v>2490.353478962701</v>
      </c>
      <c r="V636" s="36">
        <f t="shared" si="129"/>
        <v>477.87663595322738</v>
      </c>
      <c r="W636" s="36">
        <f t="shared" si="130"/>
        <v>2490.353478962701</v>
      </c>
      <c r="X636" s="37">
        <f t="shared" si="131"/>
        <v>2968.2301149159284</v>
      </c>
    </row>
    <row r="637" spans="9:24" x14ac:dyDescent="0.25">
      <c r="I637" s="50">
        <f t="array" ref="I637:K637">TRANSPOSE(MMULT($E$20:$G$22, TRANSPOSE(Random!L636:N636)))</f>
        <v>0.73170122198744281</v>
      </c>
      <c r="J637" s="50">
        <v>-0.36391938347409425</v>
      </c>
      <c r="K637" s="50">
        <v>-1.9829004752447221</v>
      </c>
      <c r="L637" s="21">
        <f t="shared" si="120"/>
        <v>8.0379583989814429E-3</v>
      </c>
      <c r="M637" s="21">
        <f t="shared" si="121"/>
        <v>-4.6187676626410889E-3</v>
      </c>
      <c r="N637" s="21">
        <f t="shared" si="122"/>
        <v>-3.590976948002261E-4</v>
      </c>
      <c r="O637" s="51">
        <f t="shared" si="123"/>
        <v>4482.331505437327</v>
      </c>
      <c r="P637" s="52">
        <f t="shared" si="124"/>
        <v>0.25078123233735894</v>
      </c>
      <c r="Q637" s="52">
        <f t="shared" si="125"/>
        <v>7.1409023051997736E-3</v>
      </c>
      <c r="R637" s="13">
        <f t="shared" si="126"/>
        <v>0.12582644102065405</v>
      </c>
      <c r="S637" s="13">
        <f t="shared" si="127"/>
        <v>4.3582485197457554E-4</v>
      </c>
      <c r="T637" s="35">
        <f t="shared" si="128"/>
        <v>22164.726239438096</v>
      </c>
      <c r="U637" s="36">
        <f t="shared" si="132"/>
        <v>-1878.055872257275</v>
      </c>
      <c r="V637" s="36">
        <f t="shared" si="129"/>
        <v>-473.01231926003311</v>
      </c>
      <c r="W637" s="36">
        <f t="shared" si="130"/>
        <v>-1878.055872257275</v>
      </c>
      <c r="X637" s="37">
        <f t="shared" si="131"/>
        <v>-2351.0681915173082</v>
      </c>
    </row>
    <row r="638" spans="9:24" x14ac:dyDescent="0.25">
      <c r="I638" s="50">
        <f t="array" ref="I638:K638">TRANSPOSE(MMULT($E$20:$G$22, TRANSPOSE(Random!L637:N637)))</f>
        <v>0.87157150136935491</v>
      </c>
      <c r="J638" s="50">
        <v>-0.81215733805206414</v>
      </c>
      <c r="K638" s="50">
        <v>0.97167514541205546</v>
      </c>
      <c r="L638" s="21">
        <f t="shared" si="120"/>
        <v>9.4700756620144655E-3</v>
      </c>
      <c r="M638" s="21">
        <f t="shared" si="121"/>
        <v>-1.033503984103481E-2</v>
      </c>
      <c r="N638" s="21">
        <f t="shared" si="122"/>
        <v>1.5719187382610896E-4</v>
      </c>
      <c r="O638" s="51">
        <f t="shared" si="123"/>
        <v>4488.6995437379574</v>
      </c>
      <c r="P638" s="52">
        <f t="shared" si="124"/>
        <v>0.2450649601589652</v>
      </c>
      <c r="Q638" s="52">
        <f t="shared" si="125"/>
        <v>7.6571918738261085E-3</v>
      </c>
      <c r="R638" s="13">
        <f t="shared" si="126"/>
        <v>0.13850954370654528</v>
      </c>
      <c r="S638" s="13">
        <f t="shared" si="127"/>
        <v>1.5977063627062679E-2</v>
      </c>
      <c r="T638" s="35">
        <f t="shared" si="128"/>
        <v>21667.06818212974</v>
      </c>
      <c r="U638" s="36">
        <f t="shared" si="132"/>
        <v>-2212.6677353817504</v>
      </c>
      <c r="V638" s="36">
        <f t="shared" si="129"/>
        <v>-970.67037656838875</v>
      </c>
      <c r="W638" s="36">
        <f t="shared" si="130"/>
        <v>-2212.6677353817504</v>
      </c>
      <c r="X638" s="37">
        <f t="shared" si="131"/>
        <v>-3183.3381119501391</v>
      </c>
    </row>
    <row r="639" spans="9:24" x14ac:dyDescent="0.25">
      <c r="I639" s="50">
        <f t="array" ref="I639:K639">TRANSPOSE(MMULT($E$20:$G$22, TRANSPOSE(Random!L638:N638)))</f>
        <v>0.72903690559504908</v>
      </c>
      <c r="J639" s="50">
        <v>-0.79969411739826868</v>
      </c>
      <c r="K639" s="50">
        <v>-0.33818504496802715</v>
      </c>
      <c r="L639" s="21">
        <f t="shared" si="120"/>
        <v>8.0110781045242777E-3</v>
      </c>
      <c r="M639" s="21">
        <f t="shared" si="121"/>
        <v>-1.0166539254857261E-2</v>
      </c>
      <c r="N639" s="21">
        <f t="shared" si="122"/>
        <v>-3.5390183539019674E-5</v>
      </c>
      <c r="O639" s="51">
        <f t="shared" si="123"/>
        <v>4482.2119797887963</v>
      </c>
      <c r="P639" s="52">
        <f t="shared" si="124"/>
        <v>0.24523346074514277</v>
      </c>
      <c r="Q639" s="52">
        <f t="shared" si="125"/>
        <v>7.4646098164609801E-3</v>
      </c>
      <c r="R639" s="13">
        <f t="shared" si="126"/>
        <v>0.1263101981477629</v>
      </c>
      <c r="S639" s="13">
        <f t="shared" si="127"/>
        <v>3.693467775191514E-3</v>
      </c>
      <c r="T639" s="35">
        <f t="shared" si="128"/>
        <v>21689.974264266995</v>
      </c>
      <c r="U639" s="36">
        <f t="shared" si="132"/>
        <v>-1871.7753352915752</v>
      </c>
      <c r="V639" s="36">
        <f t="shared" si="129"/>
        <v>-947.76429443113375</v>
      </c>
      <c r="W639" s="36">
        <f t="shared" si="130"/>
        <v>-1871.7753352915752</v>
      </c>
      <c r="X639" s="37">
        <f t="shared" si="131"/>
        <v>-2819.5396297227089</v>
      </c>
    </row>
    <row r="640" spans="9:24" x14ac:dyDescent="0.25">
      <c r="I640" s="50">
        <f t="array" ref="I640:K640">TRANSPOSE(MMULT($E$20:$G$22, TRANSPOSE(Random!L639:N639)))</f>
        <v>0.78924505664255662</v>
      </c>
      <c r="J640" s="50">
        <v>-0.66199485087558163</v>
      </c>
      <c r="K640" s="50">
        <v>0.37064920412119362</v>
      </c>
      <c r="L640" s="21">
        <f t="shared" si="120"/>
        <v>8.6220143076504389E-3</v>
      </c>
      <c r="M640" s="21">
        <f t="shared" si="121"/>
        <v>-8.3476206127594803E-3</v>
      </c>
      <c r="N640" s="21">
        <f t="shared" si="122"/>
        <v>6.44420807223126E-5</v>
      </c>
      <c r="O640" s="51">
        <f t="shared" si="123"/>
        <v>4484.9285626002556</v>
      </c>
      <c r="P640" s="52">
        <f t="shared" si="124"/>
        <v>0.24705237938724053</v>
      </c>
      <c r="Q640" s="52">
        <f t="shared" si="125"/>
        <v>7.5644420807223127E-3</v>
      </c>
      <c r="R640" s="13">
        <f t="shared" si="126"/>
        <v>0.13139341018888481</v>
      </c>
      <c r="S640" s="13">
        <f t="shared" si="127"/>
        <v>7.8672204952645458E-3</v>
      </c>
      <c r="T640" s="35">
        <f t="shared" si="128"/>
        <v>21849.440754701893</v>
      </c>
      <c r="U640" s="36">
        <f t="shared" si="132"/>
        <v>-2014.5195828857541</v>
      </c>
      <c r="V640" s="36">
        <f t="shared" si="129"/>
        <v>-788.29780399623633</v>
      </c>
      <c r="W640" s="36">
        <f t="shared" si="130"/>
        <v>-2014.5195828857541</v>
      </c>
      <c r="X640" s="37">
        <f t="shared" si="131"/>
        <v>-2802.8173868819904</v>
      </c>
    </row>
    <row r="641" spans="9:24" x14ac:dyDescent="0.25">
      <c r="I641" s="50">
        <f t="array" ref="I641:K641">TRANSPOSE(MMULT($E$20:$G$22, TRANSPOSE(Random!L640:N640)))</f>
        <v>-0.53133420105738738</v>
      </c>
      <c r="J641" s="50">
        <v>-0.1861183151285748</v>
      </c>
      <c r="K641" s="50">
        <v>-1.4453321241359902E-2</v>
      </c>
      <c r="L641" s="21">
        <f t="shared" si="120"/>
        <v>-4.060842391064203E-3</v>
      </c>
      <c r="M641" s="21">
        <f t="shared" si="121"/>
        <v>-2.4814047400639155E-3</v>
      </c>
      <c r="N641" s="21">
        <f t="shared" si="122"/>
        <v>1.0182118997403167E-5</v>
      </c>
      <c r="O641" s="51">
        <f t="shared" si="123"/>
        <v>4428.5330988323176</v>
      </c>
      <c r="P641" s="52">
        <f t="shared" si="124"/>
        <v>0.2529185952599361</v>
      </c>
      <c r="Q641" s="52">
        <f t="shared" si="125"/>
        <v>7.5101821189974029E-3</v>
      </c>
      <c r="R641" s="13">
        <f t="shared" si="126"/>
        <v>3.1072547297817152E-2</v>
      </c>
      <c r="S641" s="13">
        <f t="shared" si="127"/>
        <v>-9.5386750332150896E-2</v>
      </c>
      <c r="T641" s="35">
        <f t="shared" si="128"/>
        <v>22407.040471749271</v>
      </c>
      <c r="U641" s="36">
        <f t="shared" si="132"/>
        <v>948.80920257262187</v>
      </c>
      <c r="V641" s="36">
        <f t="shared" si="129"/>
        <v>-230.69808694885796</v>
      </c>
      <c r="W641" s="36">
        <f t="shared" si="130"/>
        <v>948.80920257262187</v>
      </c>
      <c r="X641" s="37">
        <f t="shared" si="131"/>
        <v>718.11111562376391</v>
      </c>
    </row>
    <row r="642" spans="9:24" x14ac:dyDescent="0.25">
      <c r="I642" s="50">
        <f t="array" ref="I642:K642">TRANSPOSE(MMULT($E$20:$G$22, TRANSPOSE(Random!L641:N641)))</f>
        <v>-2.6368896904233156E-2</v>
      </c>
      <c r="J642" s="50">
        <v>0.43601776061433783</v>
      </c>
      <c r="K642" s="50">
        <v>-0.39839061979708701</v>
      </c>
      <c r="L642" s="21">
        <f t="shared" si="120"/>
        <v>7.4747909239976091E-4</v>
      </c>
      <c r="M642" s="21">
        <f t="shared" si="121"/>
        <v>4.9507084150486914E-3</v>
      </c>
      <c r="N642" s="21">
        <f t="shared" si="122"/>
        <v>-4.4035542259587968E-5</v>
      </c>
      <c r="O642" s="51">
        <f t="shared" si="123"/>
        <v>4449.913733057474</v>
      </c>
      <c r="P642" s="52">
        <f t="shared" si="124"/>
        <v>0.2603507084150487</v>
      </c>
      <c r="Q642" s="52">
        <f t="shared" si="125"/>
        <v>7.4559644577404114E-3</v>
      </c>
      <c r="R642" s="13">
        <f t="shared" si="126"/>
        <v>7.074305624948235E-2</v>
      </c>
      <c r="S642" s="13">
        <f t="shared" si="127"/>
        <v>-5.9432297958042002E-2</v>
      </c>
      <c r="T642" s="35">
        <f t="shared" si="128"/>
        <v>23073.238030948189</v>
      </c>
      <c r="U642" s="36">
        <f t="shared" si="132"/>
        <v>-174.64727100962773</v>
      </c>
      <c r="V642" s="36">
        <f t="shared" si="129"/>
        <v>435.49947225005963</v>
      </c>
      <c r="W642" s="36">
        <f t="shared" si="130"/>
        <v>-174.64727100962773</v>
      </c>
      <c r="X642" s="37">
        <f t="shared" si="131"/>
        <v>260.8522012404319</v>
      </c>
    </row>
    <row r="643" spans="9:24" x14ac:dyDescent="0.25">
      <c r="I643" s="50">
        <f t="array" ref="I643:K643">TRANSPOSE(MMULT($E$20:$G$22, TRANSPOSE(Random!L642:N642)))</f>
        <v>-0.89533798194938219</v>
      </c>
      <c r="J643" s="50">
        <v>1.1609461394361418</v>
      </c>
      <c r="K643" s="50">
        <v>1.342630840922107</v>
      </c>
      <c r="L643" s="21">
        <f t="shared" ref="L643:L706" si="133">E$8 + E$9 * _xlfn.T.INV(_xlfn.NORM.DIST(I643, 0, 1, 1),  E$10)</f>
        <v>-7.7273317665500435E-3</v>
      </c>
      <c r="M643" s="21">
        <f t="shared" ref="M643:M706" si="134">F$8 + F$9 * _xlfn.T.INV(_xlfn.NORM.DIST(J643, 0, 1, 1),  F$10)</f>
        <v>1.4836508224799714E-2</v>
      </c>
      <c r="N643" s="21">
        <f t="shared" ref="N643:N706" si="135">G$8 + G$9 * _xlfn.T.INV(_xlfn.NORM.DIST(K643, 0, 1, 1),  G$10)</f>
        <v>2.2551328965579088E-4</v>
      </c>
      <c r="O643" s="51">
        <f t="shared" ref="O643:O706" si="136">$B$3 * (1 + L643)</f>
        <v>4412.2297238401761</v>
      </c>
      <c r="P643" s="52">
        <f t="shared" ref="P643:P706" si="137">$B$6+M643</f>
        <v>0.27023650822479972</v>
      </c>
      <c r="Q643" s="52">
        <f t="shared" ref="Q643:Q706" si="138">$B$5+N643</f>
        <v>7.7255132896557905E-3</v>
      </c>
      <c r="R643" s="13">
        <f t="shared" ref="R643:R706" si="139">(LN(O643/$B$4) + ((Q643 - $B$8) + 0.5*P643^2)*$B$7) / (P643 * SQRT($B$7))</f>
        <v>1.0564873957816669E-2</v>
      </c>
      <c r="S643" s="13">
        <f t="shared" ref="S643:S706" si="140">R643 - P643*SQRT($B$7)</f>
        <v>-0.1245533801545832</v>
      </c>
      <c r="T643" s="35">
        <f t="shared" ref="T643:T706" si="141">($B$3*EXP(-$B$8*$B$7)*_xlfn.NORM.DIST(R643, 0, 1, 1) - $B$4*EXP(-Q643*$B$7)*_xlfn.NORM.DIST(S643, 0, 1, 1)) * $B$2</f>
        <v>23923.330834611919</v>
      </c>
      <c r="U643" s="36">
        <f t="shared" si="132"/>
        <v>1805.4784661349258</v>
      </c>
      <c r="V643" s="36">
        <f t="shared" ref="V643:V706" si="142">T643-$B$13</f>
        <v>1285.5922759137902</v>
      </c>
      <c r="W643" s="36">
        <f t="shared" ref="W643:W706" si="143">U643-$B$19</f>
        <v>1805.4784661349258</v>
      </c>
      <c r="X643" s="37">
        <f t="shared" ref="X643:X706" si="144">V643+W643</f>
        <v>3091.0707420487161</v>
      </c>
    </row>
    <row r="644" spans="9:24" x14ac:dyDescent="0.25">
      <c r="I644" s="50">
        <f t="array" ref="I644:K644">TRANSPOSE(MMULT($E$20:$G$22, TRANSPOSE(Random!L643:N643)))</f>
        <v>0.41232353641208247</v>
      </c>
      <c r="J644" s="50">
        <v>-0.49650237101786932</v>
      </c>
      <c r="K644" s="50">
        <v>0.88604850253557621</v>
      </c>
      <c r="L644" s="21">
        <f t="shared" si="133"/>
        <v>4.8991434360871298E-3</v>
      </c>
      <c r="M644" s="21">
        <f t="shared" si="134"/>
        <v>-6.2486499550042859E-3</v>
      </c>
      <c r="N644" s="21">
        <f t="shared" si="135"/>
        <v>1.4291722769517611E-4</v>
      </c>
      <c r="O644" s="51">
        <f t="shared" si="136"/>
        <v>4468.3744822114713</v>
      </c>
      <c r="P644" s="52">
        <f t="shared" si="137"/>
        <v>0.24915135004499572</v>
      </c>
      <c r="Q644" s="52">
        <f t="shared" si="138"/>
        <v>7.642917227695176E-3</v>
      </c>
      <c r="R644" s="13">
        <f t="shared" si="139"/>
        <v>0.10180527132191894</v>
      </c>
      <c r="S644" s="13">
        <f t="shared" si="140"/>
        <v>-2.2770403700578923E-2</v>
      </c>
      <c r="T644" s="35">
        <f t="shared" si="141"/>
        <v>22075.18983150494</v>
      </c>
      <c r="U644" s="36">
        <f t="shared" ref="U644:U707" si="145">$B$17*O644+$B$18</f>
        <v>-1144.6768747074238</v>
      </c>
      <c r="V644" s="36">
        <f t="shared" si="142"/>
        <v>-562.54872719318882</v>
      </c>
      <c r="W644" s="36">
        <f t="shared" si="143"/>
        <v>-1144.6768747074238</v>
      </c>
      <c r="X644" s="37">
        <f t="shared" si="144"/>
        <v>-1707.2256019006127</v>
      </c>
    </row>
    <row r="645" spans="9:24" x14ac:dyDescent="0.25">
      <c r="I645" s="50">
        <f t="array" ref="I645:K645">TRANSPOSE(MMULT($E$20:$G$22, TRANSPOSE(Random!L644:N644)))</f>
        <v>-0.32194530165306429</v>
      </c>
      <c r="J645" s="50">
        <v>-0.34762886709312818</v>
      </c>
      <c r="K645" s="50">
        <v>1.1319385304725027</v>
      </c>
      <c r="L645" s="21">
        <f t="shared" si="133"/>
        <v>-2.0438832104364511E-3</v>
      </c>
      <c r="M645" s="21">
        <f t="shared" si="134"/>
        <v>-4.4209730735136083E-3</v>
      </c>
      <c r="N645" s="21">
        <f t="shared" si="135"/>
        <v>1.8527489318159447E-4</v>
      </c>
      <c r="O645" s="51">
        <f t="shared" si="136"/>
        <v>4437.5016893553056</v>
      </c>
      <c r="P645" s="52">
        <f t="shared" si="137"/>
        <v>0.25097902692648638</v>
      </c>
      <c r="Q645" s="52">
        <f t="shared" si="138"/>
        <v>7.6852748931815944E-3</v>
      </c>
      <c r="R645" s="13">
        <f t="shared" si="139"/>
        <v>4.6809910769654448E-2</v>
      </c>
      <c r="S645" s="13">
        <f t="shared" si="140"/>
        <v>-7.8679602693588743E-2</v>
      </c>
      <c r="T645" s="35">
        <f t="shared" si="141"/>
        <v>22253.229350330821</v>
      </c>
      <c r="U645" s="36">
        <f t="shared" si="145"/>
        <v>477.54997911589453</v>
      </c>
      <c r="V645" s="36">
        <f t="shared" si="142"/>
        <v>-384.50920836730802</v>
      </c>
      <c r="W645" s="36">
        <f t="shared" si="143"/>
        <v>477.54997911589453</v>
      </c>
      <c r="X645" s="37">
        <f t="shared" si="144"/>
        <v>93.04077074858651</v>
      </c>
    </row>
    <row r="646" spans="9:24" x14ac:dyDescent="0.25">
      <c r="I646" s="50">
        <f t="array" ref="I646:K646">TRANSPOSE(MMULT($E$20:$G$22, TRANSPOSE(Random!L645:N645)))</f>
        <v>0.47498030769400518</v>
      </c>
      <c r="J646" s="50">
        <v>1.9391094564130962E-2</v>
      </c>
      <c r="K646" s="50">
        <v>1.0939286345430679</v>
      </c>
      <c r="L646" s="21">
        <f t="shared" si="133"/>
        <v>5.503604563900916E-3</v>
      </c>
      <c r="M646" s="21">
        <f t="shared" si="134"/>
        <v>-4.5444862431266329E-5</v>
      </c>
      <c r="N646" s="21">
        <f t="shared" si="135"/>
        <v>1.7843779159919232E-4</v>
      </c>
      <c r="O646" s="51">
        <f t="shared" si="136"/>
        <v>4471.0622730177965</v>
      </c>
      <c r="P646" s="52">
        <f t="shared" si="137"/>
        <v>0.25535455513756877</v>
      </c>
      <c r="Q646" s="52">
        <f t="shared" si="138"/>
        <v>7.6784377915991922E-3</v>
      </c>
      <c r="R646" s="13">
        <f t="shared" si="139"/>
        <v>0.10717543781900676</v>
      </c>
      <c r="S646" s="13">
        <f t="shared" si="140"/>
        <v>-2.0501839749777623E-2</v>
      </c>
      <c r="T646" s="35">
        <f t="shared" si="141"/>
        <v>22622.256371368258</v>
      </c>
      <c r="U646" s="36">
        <f t="shared" si="145"/>
        <v>-1285.9082315138658</v>
      </c>
      <c r="V646" s="36">
        <f t="shared" si="142"/>
        <v>-15.482187329871522</v>
      </c>
      <c r="W646" s="36">
        <f t="shared" si="143"/>
        <v>-1285.9082315138658</v>
      </c>
      <c r="X646" s="37">
        <f t="shared" si="144"/>
        <v>-1301.3904188437373</v>
      </c>
    </row>
    <row r="647" spans="9:24" x14ac:dyDescent="0.25">
      <c r="I647" s="50">
        <f t="array" ref="I647:K647">TRANSPOSE(MMULT($E$20:$G$22, TRANSPOSE(Random!L646:N646)))</f>
        <v>0.39291892678648599</v>
      </c>
      <c r="J647" s="50">
        <v>0.17837718303178296</v>
      </c>
      <c r="K647" s="50">
        <v>0.45972037060475285</v>
      </c>
      <c r="L647" s="21">
        <f t="shared" si="133"/>
        <v>4.7128170534974411E-3</v>
      </c>
      <c r="M647" s="21">
        <f t="shared" si="134"/>
        <v>1.839613480222838E-3</v>
      </c>
      <c r="N647" s="21">
        <f t="shared" si="135"/>
        <v>7.733097386047858E-5</v>
      </c>
      <c r="O647" s="51">
        <f t="shared" si="136"/>
        <v>4467.545965181911</v>
      </c>
      <c r="P647" s="52">
        <f t="shared" si="137"/>
        <v>0.25723961348022284</v>
      </c>
      <c r="Q647" s="52">
        <f t="shared" si="138"/>
        <v>7.5773309738604785E-3</v>
      </c>
      <c r="R647" s="13">
        <f t="shared" si="139"/>
        <v>0.10101559717439544</v>
      </c>
      <c r="S647" s="13">
        <f t="shared" si="140"/>
        <v>-2.7604209565715979E-2</v>
      </c>
      <c r="T647" s="35">
        <f t="shared" si="141"/>
        <v>22789.441596298821</v>
      </c>
      <c r="U647" s="36">
        <f t="shared" si="145"/>
        <v>-1101.1420192615769</v>
      </c>
      <c r="V647" s="36">
        <f t="shared" si="142"/>
        <v>151.70303760069146</v>
      </c>
      <c r="W647" s="36">
        <f t="shared" si="143"/>
        <v>-1101.1420192615769</v>
      </c>
      <c r="X647" s="37">
        <f t="shared" si="144"/>
        <v>-949.43898166088547</v>
      </c>
    </row>
    <row r="648" spans="9:24" x14ac:dyDescent="0.25">
      <c r="I648" s="50">
        <f t="array" ref="I648:K648">TRANSPOSE(MMULT($E$20:$G$22, TRANSPOSE(Random!L647:N647)))</f>
        <v>0.51835958062371279</v>
      </c>
      <c r="J648" s="50">
        <v>-1.0158915781156774</v>
      </c>
      <c r="K648" s="50">
        <v>-1.3829599992944255</v>
      </c>
      <c r="L648" s="21">
        <f t="shared" si="133"/>
        <v>5.9248749603873236E-3</v>
      </c>
      <c r="M648" s="21">
        <f t="shared" si="134"/>
        <v>-1.3198589220524585E-2</v>
      </c>
      <c r="N648" s="21">
        <f t="shared" si="135"/>
        <v>-2.0932537129450556E-4</v>
      </c>
      <c r="O648" s="51">
        <f t="shared" si="136"/>
        <v>4472.9354897501089</v>
      </c>
      <c r="P648" s="52">
        <f t="shared" si="137"/>
        <v>0.24220141077947543</v>
      </c>
      <c r="Q648" s="52">
        <f t="shared" si="138"/>
        <v>7.2906746287054944E-3</v>
      </c>
      <c r="R648" s="13">
        <f t="shared" si="139"/>
        <v>0.10889904356062458</v>
      </c>
      <c r="S648" s="13">
        <f t="shared" si="140"/>
        <v>-1.2201661829113142E-2</v>
      </c>
      <c r="T648" s="35">
        <f t="shared" si="141"/>
        <v>21432.761122396096</v>
      </c>
      <c r="U648" s="36">
        <f t="shared" si="145"/>
        <v>-1384.3373726785649</v>
      </c>
      <c r="V648" s="36">
        <f t="shared" si="142"/>
        <v>-1204.9774363020333</v>
      </c>
      <c r="W648" s="36">
        <f t="shared" si="143"/>
        <v>-1384.3373726785649</v>
      </c>
      <c r="X648" s="37">
        <f t="shared" si="144"/>
        <v>-2589.3148089805982</v>
      </c>
    </row>
    <row r="649" spans="9:24" x14ac:dyDescent="0.25">
      <c r="I649" s="50">
        <f t="array" ref="I649:K649">TRANSPOSE(MMULT($E$20:$G$22, TRANSPOSE(Random!L648:N648)))</f>
        <v>-0.16882865121524318</v>
      </c>
      <c r="J649" s="50">
        <v>0.42022131222268966</v>
      </c>
      <c r="K649" s="50">
        <v>-0.15838185111819586</v>
      </c>
      <c r="L649" s="21">
        <f t="shared" si="133"/>
        <v>-5.9313094425189595E-4</v>
      </c>
      <c r="M649" s="21">
        <f t="shared" si="134"/>
        <v>4.7566517668267225E-3</v>
      </c>
      <c r="N649" s="21">
        <f t="shared" si="135"/>
        <v>-9.9503415308902959E-6</v>
      </c>
      <c r="O649" s="51">
        <f t="shared" si="136"/>
        <v>4443.9525898745997</v>
      </c>
      <c r="P649" s="52">
        <f t="shared" si="137"/>
        <v>0.26015665176682673</v>
      </c>
      <c r="Q649" s="52">
        <f t="shared" si="138"/>
        <v>7.4900496584691095E-3</v>
      </c>
      <c r="R649" s="13">
        <f t="shared" si="139"/>
        <v>6.0458887962512774E-2</v>
      </c>
      <c r="S649" s="13">
        <f t="shared" si="140"/>
        <v>-6.9619437920900584E-2</v>
      </c>
      <c r="T649" s="35">
        <f t="shared" si="141"/>
        <v>23057.998467133759</v>
      </c>
      <c r="U649" s="36">
        <f t="shared" si="145"/>
        <v>138.5840778935526</v>
      </c>
      <c r="V649" s="36">
        <f t="shared" si="142"/>
        <v>420.25990843562977</v>
      </c>
      <c r="W649" s="36">
        <f t="shared" si="143"/>
        <v>138.5840778935526</v>
      </c>
      <c r="X649" s="37">
        <f t="shared" si="144"/>
        <v>558.84398632918237</v>
      </c>
    </row>
    <row r="650" spans="9:24" x14ac:dyDescent="0.25">
      <c r="I650" s="50">
        <f t="array" ref="I650:K650">TRANSPOSE(MMULT($E$20:$G$22, TRANSPOSE(Random!L649:N649)))</f>
        <v>1.626734100626416</v>
      </c>
      <c r="J650" s="50">
        <v>-0.62249896207489031</v>
      </c>
      <c r="K650" s="50">
        <v>-0.8442663976594279</v>
      </c>
      <c r="L650" s="21">
        <f t="shared" si="133"/>
        <v>1.8270065479733526E-2</v>
      </c>
      <c r="M650" s="21">
        <f t="shared" si="134"/>
        <v>-7.838949494135659E-3</v>
      </c>
      <c r="N650" s="21">
        <f t="shared" si="135"/>
        <v>-1.1171296837486163E-4</v>
      </c>
      <c r="O650" s="51">
        <f t="shared" si="136"/>
        <v>4527.8294904615277</v>
      </c>
      <c r="P650" s="52">
        <f t="shared" si="137"/>
        <v>0.24756105050586436</v>
      </c>
      <c r="Q650" s="52">
        <f t="shared" si="138"/>
        <v>7.3882870316251377E-3</v>
      </c>
      <c r="R650" s="13">
        <f t="shared" si="139"/>
        <v>0.20793298559279677</v>
      </c>
      <c r="S650" s="13">
        <f t="shared" si="140"/>
        <v>8.4152460339864593E-2</v>
      </c>
      <c r="T650" s="35">
        <f t="shared" si="141"/>
        <v>21704.72185504168</v>
      </c>
      <c r="U650" s="36">
        <f t="shared" si="145"/>
        <v>-4268.7710059666424</v>
      </c>
      <c r="V650" s="36">
        <f t="shared" si="142"/>
        <v>-933.01670365644895</v>
      </c>
      <c r="W650" s="36">
        <f t="shared" si="143"/>
        <v>-4268.7710059666424</v>
      </c>
      <c r="X650" s="37">
        <f t="shared" si="144"/>
        <v>-5201.7877096230914</v>
      </c>
    </row>
    <row r="651" spans="9:24" x14ac:dyDescent="0.25">
      <c r="I651" s="50">
        <f t="array" ref="I651:K651">TRANSPOSE(MMULT($E$20:$G$22, TRANSPOSE(Random!L650:N650)))</f>
        <v>1.3047348192337627</v>
      </c>
      <c r="J651" s="50">
        <v>-1.2265714238258161</v>
      </c>
      <c r="K651" s="50">
        <v>-0.6924194169044372</v>
      </c>
      <c r="L651" s="21">
        <f t="shared" si="133"/>
        <v>1.4245817435287449E-2</v>
      </c>
      <c r="M651" s="21">
        <f t="shared" si="134"/>
        <v>-1.64244947371101E-2</v>
      </c>
      <c r="N651" s="21">
        <f t="shared" si="135"/>
        <v>-8.7760271232113578E-5</v>
      </c>
      <c r="O651" s="51">
        <f t="shared" si="136"/>
        <v>4509.9353093495756</v>
      </c>
      <c r="P651" s="52">
        <f t="shared" si="137"/>
        <v>0.23897550526288991</v>
      </c>
      <c r="Q651" s="52">
        <f t="shared" si="138"/>
        <v>7.4122397287678865E-3</v>
      </c>
      <c r="R651" s="13">
        <f t="shared" si="139"/>
        <v>0.17794309687615253</v>
      </c>
      <c r="S651" s="13">
        <f t="shared" si="140"/>
        <v>5.845534424470758E-2</v>
      </c>
      <c r="T651" s="35">
        <f t="shared" si="141"/>
        <v>21031.326692265837</v>
      </c>
      <c r="U651" s="36">
        <f t="shared" si="145"/>
        <v>-3328.5120128062845</v>
      </c>
      <c r="V651" s="36">
        <f t="shared" si="142"/>
        <v>-1606.4118664322923</v>
      </c>
      <c r="W651" s="36">
        <f t="shared" si="143"/>
        <v>-3328.5120128062845</v>
      </c>
      <c r="X651" s="37">
        <f t="shared" si="144"/>
        <v>-4934.9238792385768</v>
      </c>
    </row>
    <row r="652" spans="9:24" x14ac:dyDescent="0.25">
      <c r="I652" s="50">
        <f t="array" ref="I652:K652">TRANSPOSE(MMULT($E$20:$G$22, TRANSPOSE(Random!L651:N651)))</f>
        <v>-1.4923154391132891</v>
      </c>
      <c r="J652" s="50">
        <v>0.67266111006210361</v>
      </c>
      <c r="K652" s="50">
        <v>0.74520651360203249</v>
      </c>
      <c r="L652" s="21">
        <f t="shared" si="133"/>
        <v>-1.4538945718515883E-2</v>
      </c>
      <c r="M652" s="21">
        <f t="shared" si="134"/>
        <v>7.9363183252480502E-3</v>
      </c>
      <c r="N652" s="21">
        <f t="shared" si="135"/>
        <v>1.2035887727953625E-4</v>
      </c>
      <c r="O652" s="51">
        <f t="shared" si="136"/>
        <v>4381.941269357505</v>
      </c>
      <c r="P652" s="52">
        <f t="shared" si="137"/>
        <v>0.26333631832524806</v>
      </c>
      <c r="Q652" s="52">
        <f t="shared" si="138"/>
        <v>7.6203588772795362E-3</v>
      </c>
      <c r="R652" s="13">
        <f t="shared" si="139"/>
        <v>-4.5169083857206582E-2</v>
      </c>
      <c r="S652" s="13">
        <f t="shared" si="140"/>
        <v>-0.17683724301983061</v>
      </c>
      <c r="T652" s="35">
        <f t="shared" si="141"/>
        <v>23202.78864862346</v>
      </c>
      <c r="U652" s="36">
        <f t="shared" si="145"/>
        <v>3397.000958172197</v>
      </c>
      <c r="V652" s="36">
        <f t="shared" si="142"/>
        <v>565.05008992533112</v>
      </c>
      <c r="W652" s="36">
        <f t="shared" si="143"/>
        <v>3397.000958172197</v>
      </c>
      <c r="X652" s="37">
        <f t="shared" si="144"/>
        <v>3962.0510480975281</v>
      </c>
    </row>
    <row r="653" spans="9:24" x14ac:dyDescent="0.25">
      <c r="I653" s="50">
        <f t="array" ref="I653:K653">TRANSPOSE(MMULT($E$20:$G$22, TRANSPOSE(Random!L652:N652)))</f>
        <v>-0.72570556669246833</v>
      </c>
      <c r="J653" s="50">
        <v>1.2689767708466602</v>
      </c>
      <c r="K653" s="50">
        <v>1.7650700520522744</v>
      </c>
      <c r="L653" s="21">
        <f t="shared" si="133"/>
        <v>-5.986972367636751E-3</v>
      </c>
      <c r="M653" s="21">
        <f t="shared" si="134"/>
        <v>1.6563827576507682E-2</v>
      </c>
      <c r="N653" s="21">
        <f t="shared" si="135"/>
        <v>3.2208168348524474E-4</v>
      </c>
      <c r="O653" s="51">
        <f t="shared" si="136"/>
        <v>4419.9683885397899</v>
      </c>
      <c r="P653" s="52">
        <f t="shared" si="137"/>
        <v>0.27196382757650772</v>
      </c>
      <c r="Q653" s="52">
        <f t="shared" si="138"/>
        <v>7.8220816834852439E-3</v>
      </c>
      <c r="R653" s="13">
        <f t="shared" si="139"/>
        <v>2.4423062050255698E-2</v>
      </c>
      <c r="S653" s="13">
        <f t="shared" si="140"/>
        <v>-0.11155885173799816</v>
      </c>
      <c r="T653" s="35">
        <f t="shared" si="141"/>
        <v>24097.185591242647</v>
      </c>
      <c r="U653" s="36">
        <f t="shared" si="145"/>
        <v>1398.8463306188642</v>
      </c>
      <c r="V653" s="36">
        <f t="shared" si="142"/>
        <v>1459.4470325445182</v>
      </c>
      <c r="W653" s="36">
        <f t="shared" si="143"/>
        <v>1398.8463306188642</v>
      </c>
      <c r="X653" s="37">
        <f t="shared" si="144"/>
        <v>2858.2933631633823</v>
      </c>
    </row>
    <row r="654" spans="9:24" x14ac:dyDescent="0.25">
      <c r="I654" s="50">
        <f t="array" ref="I654:K654">TRANSPOSE(MMULT($E$20:$G$22, TRANSPOSE(Random!L653:N653)))</f>
        <v>-0.5249096593383682</v>
      </c>
      <c r="J654" s="50">
        <v>0.82849001951858559</v>
      </c>
      <c r="K654" s="50">
        <v>6.7714684790276272E-2</v>
      </c>
      <c r="L654" s="21">
        <f t="shared" si="133"/>
        <v>-3.9981841862639436E-3</v>
      </c>
      <c r="M654" s="21">
        <f t="shared" si="134"/>
        <v>1.0007314546293807E-2</v>
      </c>
      <c r="N654" s="21">
        <f t="shared" si="135"/>
        <v>2.1656755043300185E-5</v>
      </c>
      <c r="O654" s="51">
        <f t="shared" si="136"/>
        <v>4428.8117141792009</v>
      </c>
      <c r="P654" s="52">
        <f t="shared" si="137"/>
        <v>0.26540731454629385</v>
      </c>
      <c r="Q654" s="52">
        <f t="shared" si="138"/>
        <v>7.5216567550433003E-3</v>
      </c>
      <c r="R654" s="13">
        <f t="shared" si="139"/>
        <v>3.6203570581830505E-2</v>
      </c>
      <c r="S654" s="13">
        <f t="shared" si="140"/>
        <v>-9.650008669131642E-2</v>
      </c>
      <c r="T654" s="35">
        <f t="shared" si="141"/>
        <v>23513.913403794279</v>
      </c>
      <c r="U654" s="36">
        <f t="shared" si="145"/>
        <v>934.16921519904281</v>
      </c>
      <c r="V654" s="36">
        <f t="shared" si="142"/>
        <v>876.17484509614951</v>
      </c>
      <c r="W654" s="36">
        <f t="shared" si="143"/>
        <v>934.16921519904281</v>
      </c>
      <c r="X654" s="37">
        <f t="shared" si="144"/>
        <v>1810.3440602951923</v>
      </c>
    </row>
    <row r="655" spans="9:24" x14ac:dyDescent="0.25">
      <c r="I655" s="50">
        <f t="array" ref="I655:K655">TRANSPOSE(MMULT($E$20:$G$22, TRANSPOSE(Random!L654:N654)))</f>
        <v>0.2560853566052072</v>
      </c>
      <c r="J655" s="50">
        <v>1.0184411332713417E-2</v>
      </c>
      <c r="K655" s="50">
        <v>0.17043742328150699</v>
      </c>
      <c r="L655" s="21">
        <f t="shared" si="133"/>
        <v>3.4085749111496442E-3</v>
      </c>
      <c r="M655" s="21">
        <f t="shared" si="134"/>
        <v>-1.5434248312816288E-4</v>
      </c>
      <c r="N655" s="21">
        <f t="shared" si="135"/>
        <v>3.6042901304998129E-5</v>
      </c>
      <c r="O655" s="51">
        <f t="shared" si="136"/>
        <v>4461.7465351141691</v>
      </c>
      <c r="P655" s="52">
        <f t="shared" si="137"/>
        <v>0.25524565751687184</v>
      </c>
      <c r="Q655" s="52">
        <f t="shared" si="138"/>
        <v>7.5360429013049983E-3</v>
      </c>
      <c r="R655" s="13">
        <f t="shared" si="139"/>
        <v>9.0544794647148111E-2</v>
      </c>
      <c r="S655" s="13">
        <f t="shared" si="140"/>
        <v>-3.7078034111287808E-2</v>
      </c>
      <c r="T655" s="35">
        <f t="shared" si="141"/>
        <v>22617.948839006294</v>
      </c>
      <c r="U655" s="36">
        <f t="shared" si="145"/>
        <v>-796.40796955663245</v>
      </c>
      <c r="V655" s="36">
        <f t="shared" si="142"/>
        <v>-19.789719691834762</v>
      </c>
      <c r="W655" s="36">
        <f t="shared" si="143"/>
        <v>-796.40796955663245</v>
      </c>
      <c r="X655" s="37">
        <f t="shared" si="144"/>
        <v>-816.19768924846721</v>
      </c>
    </row>
    <row r="656" spans="9:24" x14ac:dyDescent="0.25">
      <c r="I656" s="50">
        <f t="array" ref="I656:K656">TRANSPOSE(MMULT($E$20:$G$22, TRANSPOSE(Random!L655:N655)))</f>
        <v>1.2922352305353695</v>
      </c>
      <c r="J656" s="50">
        <v>-0.59525010401300893</v>
      </c>
      <c r="K656" s="50">
        <v>-1.2651234458748023E-3</v>
      </c>
      <c r="L656" s="21">
        <f t="shared" si="133"/>
        <v>1.4099000294362864E-2</v>
      </c>
      <c r="M656" s="21">
        <f t="shared" si="134"/>
        <v>-7.4910140129036979E-3</v>
      </c>
      <c r="N656" s="21">
        <f t="shared" si="135"/>
        <v>1.202337402268601E-5</v>
      </c>
      <c r="O656" s="51">
        <f t="shared" si="136"/>
        <v>4509.2824737189112</v>
      </c>
      <c r="P656" s="52">
        <f t="shared" si="137"/>
        <v>0.24790898598709632</v>
      </c>
      <c r="Q656" s="52">
        <f t="shared" si="138"/>
        <v>7.5120233740226857E-3</v>
      </c>
      <c r="R656" s="13">
        <f t="shared" si="139"/>
        <v>0.17495047832457628</v>
      </c>
      <c r="S656" s="13">
        <f t="shared" si="140"/>
        <v>5.0995985331028115E-2</v>
      </c>
      <c r="T656" s="35">
        <f t="shared" si="141"/>
        <v>21835.71428560881</v>
      </c>
      <c r="U656" s="36">
        <f t="shared" si="145"/>
        <v>-3294.208427246951</v>
      </c>
      <c r="V656" s="36">
        <f t="shared" si="142"/>
        <v>-802.02427308931874</v>
      </c>
      <c r="W656" s="36">
        <f t="shared" si="143"/>
        <v>-3294.208427246951</v>
      </c>
      <c r="X656" s="37">
        <f t="shared" si="144"/>
        <v>-4096.2327003362698</v>
      </c>
    </row>
    <row r="657" spans="9:24" x14ac:dyDescent="0.25">
      <c r="I657" s="50">
        <f t="array" ref="I657:K657">TRANSPOSE(MMULT($E$20:$G$22, TRANSPOSE(Random!L656:N656)))</f>
        <v>-2.2848753571165576</v>
      </c>
      <c r="J657" s="50">
        <v>2.1822691910281473</v>
      </c>
      <c r="K657" s="50">
        <v>-0.48093709751216934</v>
      </c>
      <c r="L657" s="21">
        <f t="shared" si="133"/>
        <v>-2.6559228613359413E-2</v>
      </c>
      <c r="M657" s="21">
        <f t="shared" si="134"/>
        <v>3.6753786256140446E-2</v>
      </c>
      <c r="N657" s="21">
        <f t="shared" si="135"/>
        <v>-5.6031788080431296E-5</v>
      </c>
      <c r="O657" s="51">
        <f t="shared" si="136"/>
        <v>4328.4919996401222</v>
      </c>
      <c r="P657" s="52">
        <f t="shared" si="137"/>
        <v>0.29215378625614047</v>
      </c>
      <c r="Q657" s="52">
        <f t="shared" si="138"/>
        <v>7.4439682119195683E-3</v>
      </c>
      <c r="R657" s="13">
        <f t="shared" si="139"/>
        <v>-0.11133229331271086</v>
      </c>
      <c r="S657" s="13">
        <f t="shared" si="140"/>
        <v>-0.25740918644078109</v>
      </c>
      <c r="T657" s="35">
        <f t="shared" si="141"/>
        <v>25452.008520378946</v>
      </c>
      <c r="U657" s="36">
        <f t="shared" si="145"/>
        <v>6205.5204548288602</v>
      </c>
      <c r="V657" s="36">
        <f t="shared" si="142"/>
        <v>2814.2699616808168</v>
      </c>
      <c r="W657" s="36">
        <f t="shared" si="143"/>
        <v>6205.5204548288602</v>
      </c>
      <c r="X657" s="37">
        <f t="shared" si="144"/>
        <v>9019.790416509677</v>
      </c>
    </row>
    <row r="658" spans="9:24" x14ac:dyDescent="0.25">
      <c r="I658" s="50">
        <f t="array" ref="I658:K658">TRANSPOSE(MMULT($E$20:$G$22, TRANSPOSE(Random!L657:N657)))</f>
        <v>-0.7444266985740946</v>
      </c>
      <c r="J658" s="50">
        <v>0.93189992739495309</v>
      </c>
      <c r="K658" s="50">
        <v>-0.66342657754555023</v>
      </c>
      <c r="L658" s="21">
        <f t="shared" si="133"/>
        <v>-6.1760235546813712E-3</v>
      </c>
      <c r="M658" s="21">
        <f t="shared" si="134"/>
        <v>1.1441928241073176E-2</v>
      </c>
      <c r="N658" s="21">
        <f t="shared" si="135"/>
        <v>-8.3309887131739229E-5</v>
      </c>
      <c r="O658" s="51">
        <f t="shared" si="136"/>
        <v>4419.1277554219896</v>
      </c>
      <c r="P658" s="52">
        <f t="shared" si="137"/>
        <v>0.26684192824107317</v>
      </c>
      <c r="Q658" s="52">
        <f t="shared" si="138"/>
        <v>7.4166901128682608E-3</v>
      </c>
      <c r="R658" s="13">
        <f t="shared" si="139"/>
        <v>2.0121090422925737E-2</v>
      </c>
      <c r="S658" s="13">
        <f t="shared" si="140"/>
        <v>-0.11329987369761085</v>
      </c>
      <c r="T658" s="35">
        <f t="shared" si="141"/>
        <v>23620.610218943897</v>
      </c>
      <c r="U658" s="36">
        <f t="shared" si="145"/>
        <v>1443.017832182144</v>
      </c>
      <c r="V658" s="36">
        <f t="shared" si="142"/>
        <v>982.871660245768</v>
      </c>
      <c r="W658" s="36">
        <f t="shared" si="143"/>
        <v>1443.017832182144</v>
      </c>
      <c r="X658" s="37">
        <f t="shared" si="144"/>
        <v>2425.889492427912</v>
      </c>
    </row>
    <row r="659" spans="9:24" x14ac:dyDescent="0.25">
      <c r="I659" s="50">
        <f t="array" ref="I659:K659">TRANSPOSE(MMULT($E$20:$G$22, TRANSPOSE(Random!L658:N658)))</f>
        <v>0.23040761379182262</v>
      </c>
      <c r="J659" s="50">
        <v>-5.6543560336305226E-2</v>
      </c>
      <c r="K659" s="50">
        <v>-0.51562234985121613</v>
      </c>
      <c r="L659" s="21">
        <f t="shared" si="133"/>
        <v>3.1653796556377792E-3</v>
      </c>
      <c r="M659" s="21">
        <f t="shared" si="134"/>
        <v>-9.4371970670784988E-4</v>
      </c>
      <c r="N659" s="21">
        <f t="shared" si="135"/>
        <v>-6.1129483285185637E-5</v>
      </c>
      <c r="O659" s="51">
        <f t="shared" si="136"/>
        <v>4460.6651455229621</v>
      </c>
      <c r="P659" s="52">
        <f t="shared" si="137"/>
        <v>0.25445628029329215</v>
      </c>
      <c r="Q659" s="52">
        <f t="shared" si="138"/>
        <v>7.4388705167148144E-3</v>
      </c>
      <c r="R659" s="13">
        <f t="shared" si="139"/>
        <v>8.8334214641577966E-2</v>
      </c>
      <c r="S659" s="13">
        <f t="shared" si="140"/>
        <v>-3.8893925505068108E-2</v>
      </c>
      <c r="T659" s="35">
        <f t="shared" si="141"/>
        <v>22544.030350379398</v>
      </c>
      <c r="U659" s="36">
        <f t="shared" si="145"/>
        <v>-739.58579468977405</v>
      </c>
      <c r="V659" s="36">
        <f t="shared" si="142"/>
        <v>-93.708208318730613</v>
      </c>
      <c r="W659" s="36">
        <f t="shared" si="143"/>
        <v>-739.58579468977405</v>
      </c>
      <c r="X659" s="37">
        <f t="shared" si="144"/>
        <v>-833.29400300850466</v>
      </c>
    </row>
    <row r="660" spans="9:24" x14ac:dyDescent="0.25">
      <c r="I660" s="50">
        <f t="array" ref="I660:K660">TRANSPOSE(MMULT($E$20:$G$22, TRANSPOSE(Random!L659:N659)))</f>
        <v>3.2563992861801894E-2</v>
      </c>
      <c r="J660" s="50">
        <v>-4.8037813548831923E-2</v>
      </c>
      <c r="K660" s="50">
        <v>0.69638643498588371</v>
      </c>
      <c r="L660" s="21">
        <f t="shared" si="133"/>
        <v>1.3012542335908957E-3</v>
      </c>
      <c r="M660" s="21">
        <f t="shared" si="134"/>
        <v>-8.4306036607874725E-4</v>
      </c>
      <c r="N660" s="21">
        <f t="shared" si="135"/>
        <v>1.1277202886385542E-4</v>
      </c>
      <c r="O660" s="51">
        <f t="shared" si="136"/>
        <v>4452.3761440625431</v>
      </c>
      <c r="P660" s="52">
        <f t="shared" si="137"/>
        <v>0.25455693963392129</v>
      </c>
      <c r="Q660" s="52">
        <f t="shared" si="138"/>
        <v>7.6127720288638552E-3</v>
      </c>
      <c r="R660" s="13">
        <f t="shared" si="139"/>
        <v>7.4077774475827612E-2</v>
      </c>
      <c r="S660" s="13">
        <f t="shared" si="140"/>
        <v>-5.3200695341133031E-2</v>
      </c>
      <c r="T660" s="35">
        <f t="shared" si="141"/>
        <v>22567.8882340776</v>
      </c>
      <c r="U660" s="36">
        <f t="shared" si="145"/>
        <v>-304.03592969637248</v>
      </c>
      <c r="V660" s="36">
        <f t="shared" si="142"/>
        <v>-69.850324620529136</v>
      </c>
      <c r="W660" s="36">
        <f t="shared" si="143"/>
        <v>-304.03592969637248</v>
      </c>
      <c r="X660" s="37">
        <f t="shared" si="144"/>
        <v>-373.88625431690161</v>
      </c>
    </row>
    <row r="661" spans="9:24" x14ac:dyDescent="0.25">
      <c r="I661" s="50">
        <f t="array" ref="I661:K661">TRANSPOSE(MMULT($E$20:$G$22, TRANSPOSE(Random!L660:N660)))</f>
        <v>-2.4212813232324035</v>
      </c>
      <c r="J661" s="50">
        <v>1.6381438092591889</v>
      </c>
      <c r="K661" s="50">
        <v>1.0202707058200637</v>
      </c>
      <c r="L661" s="21">
        <f t="shared" si="133"/>
        <v>-2.918155624416512E-2</v>
      </c>
      <c r="M661" s="21">
        <f t="shared" si="134"/>
        <v>2.328995074724842E-2</v>
      </c>
      <c r="N661" s="21">
        <f t="shared" si="135"/>
        <v>1.655076767463288E-4</v>
      </c>
      <c r="O661" s="51">
        <f t="shared" si="136"/>
        <v>4316.8315838202579</v>
      </c>
      <c r="P661" s="52">
        <f t="shared" si="137"/>
        <v>0.27868995074724845</v>
      </c>
      <c r="Q661" s="52">
        <f t="shared" si="138"/>
        <v>7.6655076767463285E-3</v>
      </c>
      <c r="R661" s="13">
        <f t="shared" si="139"/>
        <v>-0.1425664523917877</v>
      </c>
      <c r="S661" s="13">
        <f t="shared" si="140"/>
        <v>-0.28191142776541189</v>
      </c>
      <c r="T661" s="35">
        <f t="shared" si="141"/>
        <v>24156.846810298317</v>
      </c>
      <c r="U661" s="36">
        <f t="shared" si="145"/>
        <v>6818.2230294827896</v>
      </c>
      <c r="V661" s="36">
        <f t="shared" si="142"/>
        <v>1519.1082516001879</v>
      </c>
      <c r="W661" s="36">
        <f t="shared" si="143"/>
        <v>6818.2230294827896</v>
      </c>
      <c r="X661" s="37">
        <f t="shared" si="144"/>
        <v>8337.3312810829775</v>
      </c>
    </row>
    <row r="662" spans="9:24" x14ac:dyDescent="0.25">
      <c r="I662" s="50">
        <f t="array" ref="I662:K662">TRANSPOSE(MMULT($E$20:$G$22, TRANSPOSE(Random!L661:N661)))</f>
        <v>0.49220250534246812</v>
      </c>
      <c r="J662" s="50">
        <v>0.10863782115364556</v>
      </c>
      <c r="K662" s="50">
        <v>1.7192079533334907</v>
      </c>
      <c r="L662" s="21">
        <f t="shared" si="133"/>
        <v>5.6705661232504014E-3</v>
      </c>
      <c r="M662" s="21">
        <f t="shared" si="134"/>
        <v>1.0111683230580354E-3</v>
      </c>
      <c r="N662" s="21">
        <f t="shared" si="135"/>
        <v>3.1030840906831982E-4</v>
      </c>
      <c r="O662" s="51">
        <f t="shared" si="136"/>
        <v>4471.8046826179843</v>
      </c>
      <c r="P662" s="52">
        <f t="shared" si="137"/>
        <v>0.25641116832305805</v>
      </c>
      <c r="Q662" s="52">
        <f t="shared" si="138"/>
        <v>7.8103084090683193E-3</v>
      </c>
      <c r="R662" s="13">
        <f t="shared" si="139"/>
        <v>0.10881321655428521</v>
      </c>
      <c r="S662" s="13">
        <f t="shared" si="140"/>
        <v>-1.9392367607243818E-2</v>
      </c>
      <c r="T662" s="35">
        <f t="shared" si="141"/>
        <v>22721.548883907919</v>
      </c>
      <c r="U662" s="36">
        <f t="shared" si="145"/>
        <v>-1324.91852758819</v>
      </c>
      <c r="V662" s="36">
        <f t="shared" si="142"/>
        <v>83.81032520978988</v>
      </c>
      <c r="W662" s="36">
        <f t="shared" si="143"/>
        <v>-1324.91852758819</v>
      </c>
      <c r="X662" s="37">
        <f t="shared" si="144"/>
        <v>-1241.1082023784002</v>
      </c>
    </row>
    <row r="663" spans="9:24" x14ac:dyDescent="0.25">
      <c r="I663" s="50">
        <f t="array" ref="I663:K663">TRANSPOSE(MMULT($E$20:$G$22, TRANSPOSE(Random!L662:N662)))</f>
        <v>1.650483127999528</v>
      </c>
      <c r="J663" s="50">
        <v>-1.5759241017540746</v>
      </c>
      <c r="K663" s="50">
        <v>0.53107722102365351</v>
      </c>
      <c r="L663" s="21">
        <f t="shared" si="133"/>
        <v>1.8587740318808586E-2</v>
      </c>
      <c r="M663" s="21">
        <f t="shared" si="134"/>
        <v>-2.2600711042355545E-2</v>
      </c>
      <c r="N663" s="21">
        <f t="shared" si="135"/>
        <v>8.7812871719563103E-5</v>
      </c>
      <c r="O663" s="51">
        <f t="shared" si="136"/>
        <v>4529.2420602242109</v>
      </c>
      <c r="P663" s="52">
        <f t="shared" si="137"/>
        <v>0.23279928895764446</v>
      </c>
      <c r="Q663" s="52">
        <f t="shared" si="138"/>
        <v>7.5878128717195631E-3</v>
      </c>
      <c r="R663" s="13">
        <f t="shared" si="139"/>
        <v>0.21661141259602074</v>
      </c>
      <c r="S663" s="13">
        <f t="shared" si="140"/>
        <v>0.10021176811719851</v>
      </c>
      <c r="T663" s="35">
        <f t="shared" si="141"/>
        <v>20385.10679599626</v>
      </c>
      <c r="U663" s="36">
        <f t="shared" si="145"/>
        <v>-4342.9952140776441</v>
      </c>
      <c r="V663" s="36">
        <f t="shared" si="142"/>
        <v>-2252.6317627018689</v>
      </c>
      <c r="W663" s="36">
        <f t="shared" si="143"/>
        <v>-4342.9952140776441</v>
      </c>
      <c r="X663" s="37">
        <f t="shared" si="144"/>
        <v>-6595.6269767795129</v>
      </c>
    </row>
    <row r="664" spans="9:24" x14ac:dyDescent="0.25">
      <c r="I664" s="50">
        <f t="array" ref="I664:K664">TRANSPOSE(MMULT($E$20:$G$22, TRANSPOSE(Random!L663:N663)))</f>
        <v>0.81010439287421609</v>
      </c>
      <c r="J664" s="50">
        <v>-1.0454717829834301</v>
      </c>
      <c r="K664" s="50">
        <v>-2.4703258859557828</v>
      </c>
      <c r="L664" s="21">
        <f t="shared" si="133"/>
        <v>8.8354497594336362E-3</v>
      </c>
      <c r="M664" s="21">
        <f t="shared" si="134"/>
        <v>-1.3633560708784225E-2</v>
      </c>
      <c r="N664" s="21">
        <f t="shared" si="135"/>
        <v>-5.4134318120236725E-4</v>
      </c>
      <c r="O664" s="51">
        <f t="shared" si="136"/>
        <v>4485.8776225458005</v>
      </c>
      <c r="P664" s="52">
        <f t="shared" si="137"/>
        <v>0.2417664392912158</v>
      </c>
      <c r="Q664" s="52">
        <f t="shared" si="138"/>
        <v>6.9586568187976327E-3</v>
      </c>
      <c r="R664" s="13">
        <f t="shared" si="139"/>
        <v>0.13209183393235055</v>
      </c>
      <c r="S664" s="13">
        <f t="shared" si="140"/>
        <v>1.1208614286742649E-2</v>
      </c>
      <c r="T664" s="35">
        <f t="shared" si="141"/>
        <v>21345.587773302941</v>
      </c>
      <c r="U664" s="36">
        <f t="shared" si="145"/>
        <v>-2064.3884281413048</v>
      </c>
      <c r="V664" s="36">
        <f t="shared" si="142"/>
        <v>-1292.150785395188</v>
      </c>
      <c r="W664" s="36">
        <f t="shared" si="143"/>
        <v>-2064.3884281413048</v>
      </c>
      <c r="X664" s="37">
        <f t="shared" si="144"/>
        <v>-3356.5392135364928</v>
      </c>
    </row>
    <row r="665" spans="9:24" x14ac:dyDescent="0.25">
      <c r="I665" s="50">
        <f t="array" ref="I665:K665">TRANSPOSE(MMULT($E$20:$G$22, TRANSPOSE(Random!L664:N664)))</f>
        <v>0.20417428840988702</v>
      </c>
      <c r="J665" s="50">
        <v>-0.63909323983618882</v>
      </c>
      <c r="K665" s="50">
        <v>1.6489215703447033</v>
      </c>
      <c r="L665" s="21">
        <f t="shared" si="133"/>
        <v>2.9173191339889907E-3</v>
      </c>
      <c r="M665" s="21">
        <f t="shared" si="134"/>
        <v>-8.0520239830472601E-3</v>
      </c>
      <c r="N665" s="21">
        <f t="shared" si="135"/>
        <v>2.929490411117424E-4</v>
      </c>
      <c r="O665" s="51">
        <f t="shared" si="136"/>
        <v>4459.5621220880048</v>
      </c>
      <c r="P665" s="52">
        <f t="shared" si="137"/>
        <v>0.24734797601695274</v>
      </c>
      <c r="Q665" s="52">
        <f t="shared" si="138"/>
        <v>7.792949041111742E-3</v>
      </c>
      <c r="R665" s="13">
        <f t="shared" si="139"/>
        <v>8.5983617922630942E-2</v>
      </c>
      <c r="S665" s="13">
        <f t="shared" si="140"/>
        <v>-3.7690370085845429E-2</v>
      </c>
      <c r="T665" s="35">
        <f t="shared" si="141"/>
        <v>21934.370074863684</v>
      </c>
      <c r="U665" s="36">
        <f t="shared" si="145"/>
        <v>-681.62685832401621</v>
      </c>
      <c r="V665" s="36">
        <f t="shared" si="142"/>
        <v>-703.36848383444521</v>
      </c>
      <c r="W665" s="36">
        <f t="shared" si="143"/>
        <v>-681.62685832401621</v>
      </c>
      <c r="X665" s="37">
        <f t="shared" si="144"/>
        <v>-1384.9953421584614</v>
      </c>
    </row>
    <row r="666" spans="9:24" x14ac:dyDescent="0.25">
      <c r="I666" s="50">
        <f t="array" ref="I666:K666">TRANSPOSE(MMULT($E$20:$G$22, TRANSPOSE(Random!L665:N665)))</f>
        <v>-2.0030698707921153</v>
      </c>
      <c r="J666" s="50">
        <v>1.1424377858291883</v>
      </c>
      <c r="K666" s="50">
        <v>0.54668438043022483</v>
      </c>
      <c r="L666" s="21">
        <f t="shared" si="133"/>
        <v>-2.1738711612814991E-2</v>
      </c>
      <c r="M666" s="21">
        <f t="shared" si="134"/>
        <v>1.4549436624801555E-2</v>
      </c>
      <c r="N666" s="21">
        <f t="shared" si="135"/>
        <v>9.0126612871131107E-5</v>
      </c>
      <c r="O666" s="51">
        <f t="shared" si="136"/>
        <v>4349.9268623295729</v>
      </c>
      <c r="P666" s="52">
        <f t="shared" si="137"/>
        <v>0.26994943662480159</v>
      </c>
      <c r="Q666" s="52">
        <f t="shared" si="138"/>
        <v>7.5901266128711306E-3</v>
      </c>
      <c r="R666" s="13">
        <f t="shared" si="139"/>
        <v>-9.5179747773478304E-2</v>
      </c>
      <c r="S666" s="13">
        <f t="shared" si="140"/>
        <v>-0.23015446608587908</v>
      </c>
      <c r="T666" s="35">
        <f t="shared" si="141"/>
        <v>23615.560035786119</v>
      </c>
      <c r="U666" s="36">
        <f t="shared" si="145"/>
        <v>5079.2145185682748</v>
      </c>
      <c r="V666" s="36">
        <f t="shared" si="142"/>
        <v>977.82147708798948</v>
      </c>
      <c r="W666" s="36">
        <f t="shared" si="143"/>
        <v>5079.2145185682748</v>
      </c>
      <c r="X666" s="37">
        <f t="shared" si="144"/>
        <v>6057.0359956562643</v>
      </c>
    </row>
    <row r="667" spans="9:24" x14ac:dyDescent="0.25">
      <c r="I667" s="50">
        <f t="array" ref="I667:K667">TRANSPOSE(MMULT($E$20:$G$22, TRANSPOSE(Random!L666:N666)))</f>
        <v>-1.3090999474657936</v>
      </c>
      <c r="J667" s="50">
        <v>1.6079307795287823</v>
      </c>
      <c r="K667" s="50">
        <v>-0.33616766135446785</v>
      </c>
      <c r="L667" s="21">
        <f t="shared" si="133"/>
        <v>-1.2306721397629422E-2</v>
      </c>
      <c r="M667" s="21">
        <f t="shared" si="134"/>
        <v>2.2682317969498211E-2</v>
      </c>
      <c r="N667" s="21">
        <f t="shared" si="135"/>
        <v>-3.5101823360414944E-5</v>
      </c>
      <c r="O667" s="51">
        <f t="shared" si="136"/>
        <v>4391.8670557005153</v>
      </c>
      <c r="P667" s="52">
        <f t="shared" si="137"/>
        <v>0.27808231796949823</v>
      </c>
      <c r="Q667" s="52">
        <f t="shared" si="138"/>
        <v>7.4648981766395851E-3</v>
      </c>
      <c r="R667" s="13">
        <f t="shared" si="139"/>
        <v>-1.9603042159638227E-2</v>
      </c>
      <c r="S667" s="13">
        <f t="shared" si="140"/>
        <v>-0.15864420114438735</v>
      </c>
      <c r="T667" s="35">
        <f t="shared" si="141"/>
        <v>24545.880558450495</v>
      </c>
      <c r="U667" s="36">
        <f t="shared" si="145"/>
        <v>2875.4453857313783</v>
      </c>
      <c r="V667" s="36">
        <f t="shared" si="142"/>
        <v>1908.1419997523662</v>
      </c>
      <c r="W667" s="36">
        <f t="shared" si="143"/>
        <v>2875.4453857313783</v>
      </c>
      <c r="X667" s="37">
        <f t="shared" si="144"/>
        <v>4783.5873854837446</v>
      </c>
    </row>
    <row r="668" spans="9:24" x14ac:dyDescent="0.25">
      <c r="I668" s="50">
        <f t="array" ref="I668:K668">TRANSPOSE(MMULT($E$20:$G$22, TRANSPOSE(Random!L667:N667)))</f>
        <v>-0.28301087455786184</v>
      </c>
      <c r="J668" s="50">
        <v>9.7647938455224792E-3</v>
      </c>
      <c r="K668" s="50">
        <v>0.3601780864635738</v>
      </c>
      <c r="L668" s="21">
        <f t="shared" si="133"/>
        <v>-1.6735329375107914E-3</v>
      </c>
      <c r="M668" s="21">
        <f t="shared" si="134"/>
        <v>-1.5930563312869232E-4</v>
      </c>
      <c r="N668" s="21">
        <f t="shared" si="135"/>
        <v>6.2939207347490443E-5</v>
      </c>
      <c r="O668" s="51">
        <f t="shared" si="136"/>
        <v>4439.1484851753939</v>
      </c>
      <c r="P668" s="52">
        <f t="shared" si="137"/>
        <v>0.2552406943668713</v>
      </c>
      <c r="Q668" s="52">
        <f t="shared" si="138"/>
        <v>7.5629392073474902E-3</v>
      </c>
      <c r="R668" s="13">
        <f t="shared" si="139"/>
        <v>5.0809111512952407E-2</v>
      </c>
      <c r="S668" s="13">
        <f t="shared" si="140"/>
        <v>-7.6811235670483244E-2</v>
      </c>
      <c r="T668" s="35">
        <f t="shared" si="141"/>
        <v>22625.012200608217</v>
      </c>
      <c r="U668" s="36">
        <f t="shared" si="145"/>
        <v>391.01824178468087</v>
      </c>
      <c r="V668" s="36">
        <f t="shared" si="142"/>
        <v>-12.726358089912537</v>
      </c>
      <c r="W668" s="36">
        <f t="shared" si="143"/>
        <v>391.01824178468087</v>
      </c>
      <c r="X668" s="37">
        <f t="shared" si="144"/>
        <v>378.29188369476833</v>
      </c>
    </row>
    <row r="669" spans="9:24" x14ac:dyDescent="0.25">
      <c r="I669" s="50">
        <f t="array" ref="I669:K669">TRANSPOSE(MMULT($E$20:$G$22, TRANSPOSE(Random!L668:N668)))</f>
        <v>-0.77790569568477319</v>
      </c>
      <c r="J669" s="50">
        <v>4.6435946153805419E-2</v>
      </c>
      <c r="K669" s="50">
        <v>1.1601022532459502</v>
      </c>
      <c r="L669" s="21">
        <f t="shared" si="133"/>
        <v>-6.5158654351836391E-3</v>
      </c>
      <c r="M669" s="21">
        <f t="shared" si="134"/>
        <v>2.7450542777273344E-4</v>
      </c>
      <c r="N669" s="21">
        <f t="shared" si="135"/>
        <v>1.9041774448456576E-4</v>
      </c>
      <c r="O669" s="51">
        <f t="shared" si="136"/>
        <v>4417.6166179145666</v>
      </c>
      <c r="P669" s="52">
        <f t="shared" si="137"/>
        <v>0.25567450542777276</v>
      </c>
      <c r="Q669" s="52">
        <f t="shared" si="138"/>
        <v>7.6904177444845657E-3</v>
      </c>
      <c r="R669" s="13">
        <f t="shared" si="139"/>
        <v>1.3154222561510494E-2</v>
      </c>
      <c r="S669" s="13">
        <f t="shared" si="140"/>
        <v>-0.11468303015237588</v>
      </c>
      <c r="T669" s="35">
        <f t="shared" si="141"/>
        <v>22642.51211399012</v>
      </c>
      <c r="U669" s="36">
        <f t="shared" si="145"/>
        <v>1522.4213333743392</v>
      </c>
      <c r="V669" s="36">
        <f t="shared" si="142"/>
        <v>4.7735552919912152</v>
      </c>
      <c r="W669" s="36">
        <f t="shared" si="143"/>
        <v>1522.4213333743392</v>
      </c>
      <c r="X669" s="37">
        <f t="shared" si="144"/>
        <v>1527.1948886663304</v>
      </c>
    </row>
    <row r="670" spans="9:24" x14ac:dyDescent="0.25">
      <c r="I670" s="50">
        <f t="array" ref="I670:K670">TRANSPOSE(MMULT($E$20:$G$22, TRANSPOSE(Random!L669:N669)))</f>
        <v>1.1430862948299525</v>
      </c>
      <c r="J670" s="50">
        <v>-0.70924745691516211</v>
      </c>
      <c r="K670" s="50">
        <v>0.55766546127538952</v>
      </c>
      <c r="L670" s="21">
        <f t="shared" si="133"/>
        <v>1.2392670976687958E-2</v>
      </c>
      <c r="M670" s="21">
        <f t="shared" si="134"/>
        <v>-8.9634402562299067E-3</v>
      </c>
      <c r="N670" s="21">
        <f t="shared" si="135"/>
        <v>9.1759411526230126E-5</v>
      </c>
      <c r="O670" s="51">
        <f t="shared" si="136"/>
        <v>4501.6951268382309</v>
      </c>
      <c r="P670" s="52">
        <f t="shared" si="137"/>
        <v>0.2464365597437701</v>
      </c>
      <c r="Q670" s="52">
        <f t="shared" si="138"/>
        <v>7.5917594115262298E-3</v>
      </c>
      <c r="R670" s="13">
        <f t="shared" si="139"/>
        <v>0.16175215663613388</v>
      </c>
      <c r="S670" s="13">
        <f t="shared" si="140"/>
        <v>3.8533876764248826E-2</v>
      </c>
      <c r="T670" s="35">
        <f t="shared" si="141"/>
        <v>21740.409282360859</v>
      </c>
      <c r="U670" s="36">
        <f t="shared" si="145"/>
        <v>-2895.5273647186696</v>
      </c>
      <c r="V670" s="36">
        <f t="shared" si="142"/>
        <v>-897.32927633727013</v>
      </c>
      <c r="W670" s="36">
        <f t="shared" si="143"/>
        <v>-2895.5273647186696</v>
      </c>
      <c r="X670" s="37">
        <f t="shared" si="144"/>
        <v>-3792.8566410559397</v>
      </c>
    </row>
    <row r="671" spans="9:24" x14ac:dyDescent="0.25">
      <c r="I671" s="50">
        <f t="array" ref="I671:K671">TRANSPOSE(MMULT($E$20:$G$22, TRANSPOSE(Random!L670:N670)))</f>
        <v>-0.48388218335193239</v>
      </c>
      <c r="J671" s="50">
        <v>0.28683926209015881</v>
      </c>
      <c r="K671" s="50">
        <v>0.68937620075005002</v>
      </c>
      <c r="L671" s="21">
        <f t="shared" si="133"/>
        <v>-3.5993426060550431E-3</v>
      </c>
      <c r="M671" s="21">
        <f t="shared" si="134"/>
        <v>3.1371879806794882E-3</v>
      </c>
      <c r="N671" s="21">
        <f t="shared" si="135"/>
        <v>1.1169144134792825E-4</v>
      </c>
      <c r="O671" s="51">
        <f t="shared" si="136"/>
        <v>4430.5851991613417</v>
      </c>
      <c r="P671" s="52">
        <f t="shared" si="137"/>
        <v>0.25853718798067948</v>
      </c>
      <c r="Q671" s="52">
        <f t="shared" si="138"/>
        <v>7.6116914413479281E-3</v>
      </c>
      <c r="R671" s="13">
        <f t="shared" si="139"/>
        <v>3.6956166875289791E-2</v>
      </c>
      <c r="S671" s="13">
        <f t="shared" si="140"/>
        <v>-9.2312427115049944E-2</v>
      </c>
      <c r="T671" s="35">
        <f t="shared" si="141"/>
        <v>22912.41074818113</v>
      </c>
      <c r="U671" s="36">
        <f t="shared" si="145"/>
        <v>840.98053038245416</v>
      </c>
      <c r="V671" s="36">
        <f t="shared" si="142"/>
        <v>274.67218948300069</v>
      </c>
      <c r="W671" s="36">
        <f t="shared" si="143"/>
        <v>840.98053038245416</v>
      </c>
      <c r="X671" s="37">
        <f t="shared" si="144"/>
        <v>1115.6527198654549</v>
      </c>
    </row>
    <row r="672" spans="9:24" x14ac:dyDescent="0.25">
      <c r="I672" s="50">
        <f t="array" ref="I672:K672">TRANSPOSE(MMULT($E$20:$G$22, TRANSPOSE(Random!L671:N671)))</f>
        <v>-0.96690791199804149</v>
      </c>
      <c r="J672" s="50">
        <v>0.58843906223365106</v>
      </c>
      <c r="K672" s="50">
        <v>1.8228005192876497</v>
      </c>
      <c r="L672" s="21">
        <f t="shared" si="133"/>
        <v>-8.4821054414997744E-3</v>
      </c>
      <c r="M672" s="21">
        <f t="shared" si="134"/>
        <v>6.8548113583576879E-3</v>
      </c>
      <c r="N672" s="21">
        <f t="shared" si="135"/>
        <v>3.3743804673762117E-4</v>
      </c>
      <c r="O672" s="51">
        <f t="shared" si="136"/>
        <v>4408.8735547648821</v>
      </c>
      <c r="P672" s="52">
        <f t="shared" si="137"/>
        <v>0.26225481135835771</v>
      </c>
      <c r="Q672" s="52">
        <f t="shared" si="138"/>
        <v>7.8374380467376211E-3</v>
      </c>
      <c r="R672" s="13">
        <f t="shared" si="139"/>
        <v>1.2451596367586966E-3</v>
      </c>
      <c r="S672" s="13">
        <f t="shared" si="140"/>
        <v>-0.12988224604242016</v>
      </c>
      <c r="T672" s="35">
        <f t="shared" si="141"/>
        <v>23213.321060541533</v>
      </c>
      <c r="U672" s="36">
        <f t="shared" si="145"/>
        <v>1981.8301044618711</v>
      </c>
      <c r="V672" s="36">
        <f t="shared" si="142"/>
        <v>575.58250184340432</v>
      </c>
      <c r="W672" s="36">
        <f t="shared" si="143"/>
        <v>1981.8301044618711</v>
      </c>
      <c r="X672" s="37">
        <f t="shared" si="144"/>
        <v>2557.4126063052754</v>
      </c>
    </row>
    <row r="673" spans="9:24" x14ac:dyDescent="0.25">
      <c r="I673" s="50">
        <f t="array" ref="I673:K673">TRANSPOSE(MMULT($E$20:$G$22, TRANSPOSE(Random!L672:N672)))</f>
        <v>-0.32171310783334278</v>
      </c>
      <c r="J673" s="50">
        <v>0.1025555671014742</v>
      </c>
      <c r="K673" s="50">
        <v>-0.47151856426007904</v>
      </c>
      <c r="L673" s="21">
        <f t="shared" si="133"/>
        <v>-2.0416710168381222E-3</v>
      </c>
      <c r="M673" s="21">
        <f t="shared" si="134"/>
        <v>9.3906359779880716E-4</v>
      </c>
      <c r="N673" s="21">
        <f t="shared" si="135"/>
        <v>-5.4653696487195723E-5</v>
      </c>
      <c r="O673" s="51">
        <f t="shared" si="136"/>
        <v>4437.5115260732373</v>
      </c>
      <c r="P673" s="52">
        <f t="shared" si="137"/>
        <v>0.25633906359779884</v>
      </c>
      <c r="Q673" s="52">
        <f t="shared" si="138"/>
        <v>7.4453463035128037E-3</v>
      </c>
      <c r="R673" s="13">
        <f t="shared" si="139"/>
        <v>4.8032421293420821E-2</v>
      </c>
      <c r="S673" s="13">
        <f t="shared" si="140"/>
        <v>-8.0137110505478601E-2</v>
      </c>
      <c r="T673" s="35">
        <f t="shared" si="141"/>
        <v>22715.093198600607</v>
      </c>
      <c r="U673" s="36">
        <f t="shared" si="145"/>
        <v>477.033103689173</v>
      </c>
      <c r="V673" s="36">
        <f t="shared" si="142"/>
        <v>77.354639902478084</v>
      </c>
      <c r="W673" s="36">
        <f t="shared" si="143"/>
        <v>477.033103689173</v>
      </c>
      <c r="X673" s="37">
        <f t="shared" si="144"/>
        <v>554.38774359165109</v>
      </c>
    </row>
    <row r="674" spans="9:24" x14ac:dyDescent="0.25">
      <c r="I674" s="50">
        <f t="array" ref="I674:K674">TRANSPOSE(MMULT($E$20:$G$22, TRANSPOSE(Random!L673:N673)))</f>
        <v>0.7415087346415784</v>
      </c>
      <c r="J674" s="50">
        <v>-0.38709386713566257</v>
      </c>
      <c r="K674" s="50">
        <v>-1.0835751831363405</v>
      </c>
      <c r="L674" s="21">
        <f t="shared" si="133"/>
        <v>8.1370268751510631E-3</v>
      </c>
      <c r="M674" s="21">
        <f t="shared" si="134"/>
        <v>-4.900987417979074E-3</v>
      </c>
      <c r="N674" s="21">
        <f t="shared" si="135"/>
        <v>-1.5219541889390013E-4</v>
      </c>
      <c r="O674" s="51">
        <f t="shared" si="136"/>
        <v>4482.7720223327779</v>
      </c>
      <c r="P674" s="52">
        <f t="shared" si="137"/>
        <v>0.25049901258202095</v>
      </c>
      <c r="Q674" s="52">
        <f t="shared" si="138"/>
        <v>7.3478045811060993E-3</v>
      </c>
      <c r="R674" s="13">
        <f t="shared" si="139"/>
        <v>0.12702461510634888</v>
      </c>
      <c r="S674" s="13">
        <f t="shared" si="140"/>
        <v>1.7751088153384054E-3</v>
      </c>
      <c r="T674" s="35">
        <f t="shared" si="141"/>
        <v>22149.498408765023</v>
      </c>
      <c r="U674" s="36">
        <f t="shared" si="145"/>
        <v>-1901.2030601612933</v>
      </c>
      <c r="V674" s="36">
        <f t="shared" si="142"/>
        <v>-488.2401499331063</v>
      </c>
      <c r="W674" s="36">
        <f t="shared" si="143"/>
        <v>-1901.2030601612933</v>
      </c>
      <c r="X674" s="37">
        <f t="shared" si="144"/>
        <v>-2389.4432100943995</v>
      </c>
    </row>
    <row r="675" spans="9:24" x14ac:dyDescent="0.25">
      <c r="I675" s="50">
        <f t="array" ref="I675:K675">TRANSPOSE(MMULT($E$20:$G$22, TRANSPOSE(Random!L674:N674)))</f>
        <v>-0.26617689294522506</v>
      </c>
      <c r="J675" s="50">
        <v>0.26153872776187881</v>
      </c>
      <c r="K675" s="50">
        <v>1.1576881348932475</v>
      </c>
      <c r="L675" s="21">
        <f t="shared" si="133"/>
        <v>-1.5137517451848043E-3</v>
      </c>
      <c r="M675" s="21">
        <f t="shared" si="134"/>
        <v>2.8332436539667805E-3</v>
      </c>
      <c r="N675" s="21">
        <f t="shared" si="135"/>
        <v>1.8997427901127774E-4</v>
      </c>
      <c r="O675" s="51">
        <f t="shared" si="136"/>
        <v>4439.8589666273792</v>
      </c>
      <c r="P675" s="52">
        <f t="shared" si="137"/>
        <v>0.25823324365396677</v>
      </c>
      <c r="Q675" s="52">
        <f t="shared" si="138"/>
        <v>7.6899742790112772E-3</v>
      </c>
      <c r="R675" s="13">
        <f t="shared" si="139"/>
        <v>5.3193352363760223E-2</v>
      </c>
      <c r="S675" s="13">
        <f t="shared" si="140"/>
        <v>-7.592326946322317E-2</v>
      </c>
      <c r="T675" s="35">
        <f t="shared" si="141"/>
        <v>22896.964200145612</v>
      </c>
      <c r="U675" s="36">
        <f t="shared" si="145"/>
        <v>353.68562675616704</v>
      </c>
      <c r="V675" s="36">
        <f t="shared" si="142"/>
        <v>259.22564144748321</v>
      </c>
      <c r="W675" s="36">
        <f t="shared" si="143"/>
        <v>353.68562675616704</v>
      </c>
      <c r="X675" s="37">
        <f t="shared" si="144"/>
        <v>612.91126820365025</v>
      </c>
    </row>
    <row r="676" spans="9:24" x14ac:dyDescent="0.25">
      <c r="I676" s="50">
        <f t="array" ref="I676:K676">TRANSPOSE(MMULT($E$20:$G$22, TRANSPOSE(Random!L675:N675)))</f>
        <v>2.402736275279711</v>
      </c>
      <c r="J676" s="50">
        <v>-2.3614085046409712</v>
      </c>
      <c r="K676" s="50">
        <v>-0.30386834943028951</v>
      </c>
      <c r="L676" s="21">
        <f t="shared" si="133"/>
        <v>3.0803016899544827E-2</v>
      </c>
      <c r="M676" s="21">
        <f t="shared" si="134"/>
        <v>-4.3147294843884375E-2</v>
      </c>
      <c r="N676" s="21">
        <f t="shared" si="135"/>
        <v>-3.0495705080302342E-5</v>
      </c>
      <c r="O676" s="51">
        <f t="shared" si="136"/>
        <v>4583.558386915347</v>
      </c>
      <c r="P676" s="52">
        <f t="shared" si="137"/>
        <v>0.21225270515611563</v>
      </c>
      <c r="Q676" s="52">
        <f t="shared" si="138"/>
        <v>7.4695042949196972E-3</v>
      </c>
      <c r="R676" s="13">
        <f t="shared" si="139"/>
        <v>0.3388593229029197</v>
      </c>
      <c r="S676" s="13">
        <f t="shared" si="140"/>
        <v>0.2327329703248619</v>
      </c>
      <c r="T676" s="35">
        <f t="shared" si="141"/>
        <v>18062.944458886843</v>
      </c>
      <c r="U676" s="36">
        <f t="shared" si="145"/>
        <v>-7197.0746674628754</v>
      </c>
      <c r="V676" s="36">
        <f t="shared" si="142"/>
        <v>-4574.7940998112863</v>
      </c>
      <c r="W676" s="36">
        <f t="shared" si="143"/>
        <v>-7197.0746674628754</v>
      </c>
      <c r="X676" s="37">
        <f t="shared" si="144"/>
        <v>-11771.868767274162</v>
      </c>
    </row>
    <row r="677" spans="9:24" x14ac:dyDescent="0.25">
      <c r="I677" s="50">
        <f t="array" ref="I677:K677">TRANSPOSE(MMULT($E$20:$G$22, TRANSPOSE(Random!L676:N676)))</f>
        <v>-0.69041882521622289</v>
      </c>
      <c r="J677" s="50">
        <v>0.91019216013269988</v>
      </c>
      <c r="K677" s="50">
        <v>-0.68454447410609798</v>
      </c>
      <c r="L677" s="21">
        <f t="shared" si="133"/>
        <v>-5.6324739189900974E-3</v>
      </c>
      <c r="M677" s="21">
        <f t="shared" si="134"/>
        <v>1.1136294952681444E-2</v>
      </c>
      <c r="N677" s="21">
        <f t="shared" si="135"/>
        <v>-8.6547906242527374E-5</v>
      </c>
      <c r="O677" s="51">
        <f t="shared" si="136"/>
        <v>4421.5446977965576</v>
      </c>
      <c r="P677" s="52">
        <f t="shared" si="137"/>
        <v>0.26653629495268144</v>
      </c>
      <c r="Q677" s="52">
        <f t="shared" si="138"/>
        <v>7.4134520937574723E-3</v>
      </c>
      <c r="R677" s="13">
        <f t="shared" si="139"/>
        <v>2.4088025039614547E-2</v>
      </c>
      <c r="S677" s="13">
        <f t="shared" si="140"/>
        <v>-0.10918012243672617</v>
      </c>
      <c r="T677" s="35">
        <f t="shared" si="141"/>
        <v>23597.657984398349</v>
      </c>
      <c r="U677" s="36">
        <f t="shared" si="145"/>
        <v>1316.0183461805282</v>
      </c>
      <c r="V677" s="36">
        <f t="shared" si="142"/>
        <v>959.91942570022002</v>
      </c>
      <c r="W677" s="36">
        <f t="shared" si="143"/>
        <v>1316.0183461805282</v>
      </c>
      <c r="X677" s="37">
        <f t="shared" si="144"/>
        <v>2275.9377718807482</v>
      </c>
    </row>
    <row r="678" spans="9:24" x14ac:dyDescent="0.25">
      <c r="I678" s="50">
        <f t="array" ref="I678:K678">TRANSPOSE(MMULT($E$20:$G$22, TRANSPOSE(Random!L677:N677)))</f>
        <v>-1.1755350959412323</v>
      </c>
      <c r="J678" s="50">
        <v>0.5295006880569042</v>
      </c>
      <c r="K678" s="50">
        <v>-1.5712450503544355</v>
      </c>
      <c r="L678" s="21">
        <f t="shared" si="133"/>
        <v>-1.076656550584219E-2</v>
      </c>
      <c r="M678" s="21">
        <f t="shared" si="134"/>
        <v>6.1111724429100591E-3</v>
      </c>
      <c r="N678" s="21">
        <f t="shared" si="135"/>
        <v>-2.5025673954498804E-4</v>
      </c>
      <c r="O678" s="51">
        <f t="shared" si="136"/>
        <v>4398.7154974873774</v>
      </c>
      <c r="P678" s="52">
        <f t="shared" si="137"/>
        <v>0.26151117244291006</v>
      </c>
      <c r="Q678" s="52">
        <f t="shared" si="138"/>
        <v>7.2497432604550121E-3</v>
      </c>
      <c r="R678" s="13">
        <f t="shared" si="139"/>
        <v>-1.7888313344118723E-2</v>
      </c>
      <c r="S678" s="13">
        <f t="shared" si="140"/>
        <v>-0.14864389956557375</v>
      </c>
      <c r="T678" s="35">
        <f t="shared" si="141"/>
        <v>23086.283568651059</v>
      </c>
      <c r="U678" s="36">
        <f t="shared" si="145"/>
        <v>2515.590473179298</v>
      </c>
      <c r="V678" s="36">
        <f t="shared" si="142"/>
        <v>448.54500995292983</v>
      </c>
      <c r="W678" s="36">
        <f t="shared" si="143"/>
        <v>2515.590473179298</v>
      </c>
      <c r="X678" s="37">
        <f t="shared" si="144"/>
        <v>2964.1354831322278</v>
      </c>
    </row>
    <row r="679" spans="9:24" x14ac:dyDescent="0.25">
      <c r="I679" s="50">
        <f t="array" ref="I679:K679">TRANSPOSE(MMULT($E$20:$G$22, TRANSPOSE(Random!L678:N678)))</f>
        <v>-0.14102963229108934</v>
      </c>
      <c r="J679" s="50">
        <v>0.29133457056073242</v>
      </c>
      <c r="K679" s="50">
        <v>0.30184152300621464</v>
      </c>
      <c r="L679" s="21">
        <f t="shared" si="133"/>
        <v>-3.3107980923367179E-4</v>
      </c>
      <c r="M679" s="21">
        <f t="shared" si="134"/>
        <v>3.1912850136677248E-3</v>
      </c>
      <c r="N679" s="21">
        <f t="shared" si="135"/>
        <v>5.4607308803010399E-5</v>
      </c>
      <c r="O679" s="51">
        <f t="shared" si="136"/>
        <v>4445.1178238310604</v>
      </c>
      <c r="P679" s="52">
        <f t="shared" si="137"/>
        <v>0.25859128501366774</v>
      </c>
      <c r="Q679" s="52">
        <f t="shared" si="138"/>
        <v>7.5546073088030097E-3</v>
      </c>
      <c r="R679" s="13">
        <f t="shared" si="139"/>
        <v>6.2192341742296264E-2</v>
      </c>
      <c r="S679" s="13">
        <f t="shared" si="140"/>
        <v>-6.7103300764537605E-2</v>
      </c>
      <c r="T679" s="35">
        <f t="shared" si="141"/>
        <v>22923.014985600003</v>
      </c>
      <c r="U679" s="36">
        <f t="shared" si="145"/>
        <v>77.356257528736023</v>
      </c>
      <c r="V679" s="36">
        <f t="shared" si="142"/>
        <v>285.27642690187349</v>
      </c>
      <c r="W679" s="36">
        <f t="shared" si="143"/>
        <v>77.356257528736023</v>
      </c>
      <c r="X679" s="37">
        <f t="shared" si="144"/>
        <v>362.63268443060952</v>
      </c>
    </row>
    <row r="680" spans="9:24" x14ac:dyDescent="0.25">
      <c r="I680" s="50">
        <f t="array" ref="I680:K680">TRANSPOSE(MMULT($E$20:$G$22, TRANSPOSE(Random!L679:N679)))</f>
        <v>9.1558233305005454E-2</v>
      </c>
      <c r="J680" s="50">
        <v>-0.54366647290008563</v>
      </c>
      <c r="K680" s="50">
        <v>-0.57074235511122695</v>
      </c>
      <c r="L680" s="21">
        <f t="shared" si="133"/>
        <v>1.8558909473407991E-3</v>
      </c>
      <c r="M680" s="21">
        <f t="shared" si="134"/>
        <v>-6.8385935687866311E-3</v>
      </c>
      <c r="N680" s="21">
        <f t="shared" si="135"/>
        <v>-6.9309227437419738E-5</v>
      </c>
      <c r="O680" s="51">
        <f t="shared" si="136"/>
        <v>4454.842386127536</v>
      </c>
      <c r="P680" s="52">
        <f t="shared" si="137"/>
        <v>0.24856140643121338</v>
      </c>
      <c r="Q680" s="52">
        <f t="shared" si="138"/>
        <v>7.4306907725625801E-3</v>
      </c>
      <c r="R680" s="13">
        <f t="shared" si="139"/>
        <v>7.6920148914685821E-2</v>
      </c>
      <c r="S680" s="13">
        <f t="shared" si="140"/>
        <v>-4.7360554300920871E-2</v>
      </c>
      <c r="T680" s="35">
        <f t="shared" si="141"/>
        <v>22026.270657138273</v>
      </c>
      <c r="U680" s="36">
        <f t="shared" si="145"/>
        <v>-433.62589340648265</v>
      </c>
      <c r="V680" s="36">
        <f t="shared" si="142"/>
        <v>-611.46790155985582</v>
      </c>
      <c r="W680" s="36">
        <f t="shared" si="143"/>
        <v>-433.62589340648265</v>
      </c>
      <c r="X680" s="37">
        <f t="shared" si="144"/>
        <v>-1045.0937949663385</v>
      </c>
    </row>
    <row r="681" spans="9:24" x14ac:dyDescent="0.25">
      <c r="I681" s="50">
        <f t="array" ref="I681:K681">TRANSPOSE(MMULT($E$20:$G$22, TRANSPOSE(Random!L680:N680)))</f>
        <v>0.1294325376035122</v>
      </c>
      <c r="J681" s="50">
        <v>-0.89757393301748656</v>
      </c>
      <c r="K681" s="50">
        <v>-1.3759864830397601</v>
      </c>
      <c r="L681" s="21">
        <f t="shared" si="133"/>
        <v>2.2123579455267908E-3</v>
      </c>
      <c r="M681" s="21">
        <f t="shared" si="134"/>
        <v>-1.1509367867870744E-2</v>
      </c>
      <c r="N681" s="21">
        <f t="shared" si="135"/>
        <v>-2.0789245651766194E-4</v>
      </c>
      <c r="O681" s="51">
        <f t="shared" si="136"/>
        <v>4456.4274487170005</v>
      </c>
      <c r="P681" s="52">
        <f t="shared" si="137"/>
        <v>0.24389063213212928</v>
      </c>
      <c r="Q681" s="52">
        <f t="shared" si="138"/>
        <v>7.2921075434823381E-3</v>
      </c>
      <c r="R681" s="13">
        <f t="shared" si="139"/>
        <v>7.866863226703158E-2</v>
      </c>
      <c r="S681" s="13">
        <f t="shared" si="140"/>
        <v>-4.3276683799033058E-2</v>
      </c>
      <c r="T681" s="35">
        <f t="shared" si="141"/>
        <v>21604.345854396204</v>
      </c>
      <c r="U681" s="36">
        <f t="shared" si="145"/>
        <v>-516.91382623458048</v>
      </c>
      <c r="V681" s="36">
        <f t="shared" si="142"/>
        <v>-1033.3927043019248</v>
      </c>
      <c r="W681" s="36">
        <f t="shared" si="143"/>
        <v>-516.91382623458048</v>
      </c>
      <c r="X681" s="37">
        <f t="shared" si="144"/>
        <v>-1550.3065305365053</v>
      </c>
    </row>
    <row r="682" spans="9:24" x14ac:dyDescent="0.25">
      <c r="I682" s="50">
        <f t="array" ref="I682:K682">TRANSPOSE(MMULT($E$20:$G$22, TRANSPOSE(Random!L681:N681)))</f>
        <v>-0.62227736771883346</v>
      </c>
      <c r="J682" s="50">
        <v>0.58450026527531218</v>
      </c>
      <c r="K682" s="50">
        <v>0.69271543478066422</v>
      </c>
      <c r="L682" s="21">
        <f t="shared" si="133"/>
        <v>-4.9542756357164796E-3</v>
      </c>
      <c r="M682" s="21">
        <f t="shared" si="134"/>
        <v>6.8047946623521968E-3</v>
      </c>
      <c r="N682" s="21">
        <f t="shared" si="135"/>
        <v>1.1220589657858422E-4</v>
      </c>
      <c r="O682" s="51">
        <f t="shared" si="136"/>
        <v>4424.5603675009797</v>
      </c>
      <c r="P682" s="52">
        <f t="shared" si="137"/>
        <v>0.26220479466235219</v>
      </c>
      <c r="Q682" s="52">
        <f t="shared" si="138"/>
        <v>7.6122058965785843E-3</v>
      </c>
      <c r="R682" s="13">
        <f t="shared" si="139"/>
        <v>2.7881885435373864E-2</v>
      </c>
      <c r="S682" s="13">
        <f t="shared" si="140"/>
        <v>-0.10322051189580222</v>
      </c>
      <c r="T682" s="35">
        <f t="shared" si="141"/>
        <v>23229.303660674646</v>
      </c>
      <c r="U682" s="36">
        <f t="shared" si="145"/>
        <v>1157.5584232455585</v>
      </c>
      <c r="V682" s="36">
        <f t="shared" si="142"/>
        <v>591.56510197651733</v>
      </c>
      <c r="W682" s="36">
        <f t="shared" si="143"/>
        <v>1157.5584232455585</v>
      </c>
      <c r="X682" s="37">
        <f t="shared" si="144"/>
        <v>1749.1235252220758</v>
      </c>
    </row>
    <row r="683" spans="9:24" x14ac:dyDescent="0.25">
      <c r="I683" s="50">
        <f t="array" ref="I683:K683">TRANSPOSE(MMULT($E$20:$G$22, TRANSPOSE(Random!L682:N682)))</f>
        <v>-1.9728212535933418</v>
      </c>
      <c r="J683" s="50">
        <v>2.5971540144026681</v>
      </c>
      <c r="K683" s="50">
        <v>-1.0511737316007266</v>
      </c>
      <c r="L683" s="21">
        <f t="shared" si="133"/>
        <v>-2.1262692039572064E-2</v>
      </c>
      <c r="M683" s="21">
        <f t="shared" si="134"/>
        <v>5.1831912565945187E-2</v>
      </c>
      <c r="N683" s="21">
        <f t="shared" si="135"/>
        <v>-1.464829988335201E-4</v>
      </c>
      <c r="O683" s="51">
        <f t="shared" si="136"/>
        <v>4352.043526203759</v>
      </c>
      <c r="P683" s="52">
        <f t="shared" si="137"/>
        <v>0.30723191256594518</v>
      </c>
      <c r="Q683" s="52">
        <f t="shared" si="138"/>
        <v>7.3535170011664796E-3</v>
      </c>
      <c r="R683" s="13">
        <f t="shared" si="139"/>
        <v>-6.333775042039913E-2</v>
      </c>
      <c r="S683" s="13">
        <f t="shared" si="140"/>
        <v>-0.21695370670337172</v>
      </c>
      <c r="T683" s="35">
        <f t="shared" si="141"/>
        <v>26951.404910974928</v>
      </c>
      <c r="U683" s="36">
        <f t="shared" si="145"/>
        <v>4967.993321535032</v>
      </c>
      <c r="V683" s="36">
        <f t="shared" si="142"/>
        <v>4313.6663522767994</v>
      </c>
      <c r="W683" s="36">
        <f t="shared" si="143"/>
        <v>4967.993321535032</v>
      </c>
      <c r="X683" s="37">
        <f t="shared" si="144"/>
        <v>9281.6596738118315</v>
      </c>
    </row>
    <row r="684" spans="9:24" x14ac:dyDescent="0.25">
      <c r="I684" s="50">
        <f t="array" ref="I684:K684">TRANSPOSE(MMULT($E$20:$G$22, TRANSPOSE(Random!L683:N683)))</f>
        <v>-1.5541496982093874</v>
      </c>
      <c r="J684" s="50">
        <v>1.8656285974002236</v>
      </c>
      <c r="K684" s="50">
        <v>0.43851986810471216</v>
      </c>
      <c r="L684" s="21">
        <f t="shared" si="133"/>
        <v>-1.5327909695690509E-2</v>
      </c>
      <c r="M684" s="21">
        <f t="shared" si="134"/>
        <v>2.8278346504916438E-2</v>
      </c>
      <c r="N684" s="21">
        <f t="shared" si="135"/>
        <v>7.4244976191767113E-5</v>
      </c>
      <c r="O684" s="51">
        <f t="shared" si="136"/>
        <v>4378.4330700262399</v>
      </c>
      <c r="P684" s="52">
        <f t="shared" si="137"/>
        <v>0.28367834650491647</v>
      </c>
      <c r="Q684" s="52">
        <f t="shared" si="138"/>
        <v>7.5742449761917671E-3</v>
      </c>
      <c r="R684" s="13">
        <f t="shared" si="139"/>
        <v>-3.7851741358613251E-2</v>
      </c>
      <c r="S684" s="13">
        <f t="shared" si="140"/>
        <v>-0.17969091461107148</v>
      </c>
      <c r="T684" s="35">
        <f t="shared" si="141"/>
        <v>24995.744874283879</v>
      </c>
      <c r="U684" s="36">
        <f t="shared" si="145"/>
        <v>3581.3411048591952</v>
      </c>
      <c r="V684" s="36">
        <f t="shared" si="142"/>
        <v>2358.0063155857497</v>
      </c>
      <c r="W684" s="36">
        <f t="shared" si="143"/>
        <v>3581.3411048591952</v>
      </c>
      <c r="X684" s="37">
        <f t="shared" si="144"/>
        <v>5939.3474204449449</v>
      </c>
    </row>
    <row r="685" spans="9:24" x14ac:dyDescent="0.25">
      <c r="I685" s="50">
        <f t="array" ref="I685:K685">TRANSPOSE(MMULT($E$20:$G$22, TRANSPOSE(Random!L684:N684)))</f>
        <v>-0.66739304420414924</v>
      </c>
      <c r="J685" s="50">
        <v>1.192459963541217</v>
      </c>
      <c r="K685" s="50">
        <v>0.91932554175991965</v>
      </c>
      <c r="L685" s="21">
        <f t="shared" si="133"/>
        <v>-5.4023943835747731E-3</v>
      </c>
      <c r="M685" s="21">
        <f t="shared" si="134"/>
        <v>1.5331071365620313E-2</v>
      </c>
      <c r="N685" s="21">
        <f t="shared" si="135"/>
        <v>1.4841013650571387E-4</v>
      </c>
      <c r="O685" s="51">
        <f t="shared" si="136"/>
        <v>4422.5677671579406</v>
      </c>
      <c r="P685" s="52">
        <f t="shared" si="137"/>
        <v>0.27073107136562036</v>
      </c>
      <c r="Q685" s="52">
        <f t="shared" si="138"/>
        <v>7.6484101365057134E-3</v>
      </c>
      <c r="R685" s="13">
        <f t="shared" si="139"/>
        <v>2.7938991653633404E-2</v>
      </c>
      <c r="S685" s="13">
        <f t="shared" si="140"/>
        <v>-0.10742654402917677</v>
      </c>
      <c r="T685" s="35">
        <f t="shared" si="141"/>
        <v>23983.243616172604</v>
      </c>
      <c r="U685" s="36">
        <f t="shared" si="145"/>
        <v>1262.2606379261415</v>
      </c>
      <c r="V685" s="36">
        <f t="shared" si="142"/>
        <v>1345.5050574744746</v>
      </c>
      <c r="W685" s="36">
        <f t="shared" si="143"/>
        <v>1262.2606379261415</v>
      </c>
      <c r="X685" s="37">
        <f t="shared" si="144"/>
        <v>2607.7656954006161</v>
      </c>
    </row>
    <row r="686" spans="9:24" x14ac:dyDescent="0.25">
      <c r="I686" s="50">
        <f t="array" ref="I686:K686">TRANSPOSE(MMULT($E$20:$G$22, TRANSPOSE(Random!L685:N685)))</f>
        <v>0.45907368057354025</v>
      </c>
      <c r="J686" s="50">
        <v>-1.1398296687032037</v>
      </c>
      <c r="K686" s="50">
        <v>-0.46574735719476817</v>
      </c>
      <c r="L686" s="21">
        <f t="shared" si="133"/>
        <v>5.3497205534499929E-3</v>
      </c>
      <c r="M686" s="21">
        <f t="shared" si="134"/>
        <v>-1.5058780894736825E-2</v>
      </c>
      <c r="N686" s="21">
        <f t="shared" si="135"/>
        <v>-5.381052103059027E-5</v>
      </c>
      <c r="O686" s="51">
        <f t="shared" si="136"/>
        <v>4470.3780139157652</v>
      </c>
      <c r="P686" s="52">
        <f t="shared" si="137"/>
        <v>0.24034121910526318</v>
      </c>
      <c r="Q686" s="52">
        <f t="shared" si="138"/>
        <v>7.446189478969409E-3</v>
      </c>
      <c r="R686" s="13">
        <f t="shared" si="139"/>
        <v>0.104372414740796</v>
      </c>
      <c r="S686" s="13">
        <f t="shared" si="140"/>
        <v>-1.5798194811835586E-2</v>
      </c>
      <c r="T686" s="35">
        <f t="shared" si="141"/>
        <v>21280.827320022127</v>
      </c>
      <c r="U686" s="36">
        <f t="shared" si="145"/>
        <v>-1249.9534834138176</v>
      </c>
      <c r="V686" s="36">
        <f t="shared" si="142"/>
        <v>-1356.9112386760025</v>
      </c>
      <c r="W686" s="36">
        <f t="shared" si="143"/>
        <v>-1249.9534834138176</v>
      </c>
      <c r="X686" s="37">
        <f t="shared" si="144"/>
        <v>-2606.8647220898201</v>
      </c>
    </row>
    <row r="687" spans="9:24" x14ac:dyDescent="0.25">
      <c r="I687" s="50">
        <f t="array" ref="I687:K687">TRANSPOSE(MMULT($E$20:$G$22, TRANSPOSE(Random!L686:N686)))</f>
        <v>-0.34826067073420186</v>
      </c>
      <c r="J687" s="50">
        <v>-0.60152592447693265</v>
      </c>
      <c r="K687" s="50">
        <v>-0.70977898519892091</v>
      </c>
      <c r="L687" s="21">
        <f t="shared" si="133"/>
        <v>-2.2948933994577526E-3</v>
      </c>
      <c r="M687" s="21">
        <f t="shared" si="134"/>
        <v>-7.5709392652473593E-3</v>
      </c>
      <c r="N687" s="21">
        <f t="shared" si="135"/>
        <v>-9.0442459062173866E-5</v>
      </c>
      <c r="O687" s="51">
        <f t="shared" si="136"/>
        <v>4436.3855499589054</v>
      </c>
      <c r="P687" s="52">
        <f t="shared" si="137"/>
        <v>0.24782906073475267</v>
      </c>
      <c r="Q687" s="52">
        <f t="shared" si="138"/>
        <v>7.4095575409378256E-3</v>
      </c>
      <c r="R687" s="13">
        <f t="shared" si="139"/>
        <v>4.3233542381676836E-2</v>
      </c>
      <c r="S687" s="13">
        <f t="shared" si="140"/>
        <v>-8.0680987985699504E-2</v>
      </c>
      <c r="T687" s="35">
        <f t="shared" si="141"/>
        <v>21958.99983146169</v>
      </c>
      <c r="U687" s="36">
        <f t="shared" si="145"/>
        <v>536.19810045324266</v>
      </c>
      <c r="V687" s="36">
        <f t="shared" si="142"/>
        <v>-678.73872723643944</v>
      </c>
      <c r="W687" s="36">
        <f t="shared" si="143"/>
        <v>536.19810045324266</v>
      </c>
      <c r="X687" s="37">
        <f t="shared" si="144"/>
        <v>-142.54062678319679</v>
      </c>
    </row>
    <row r="688" spans="9:24" x14ac:dyDescent="0.25">
      <c r="I688" s="50">
        <f t="array" ref="I688:K688">TRANSPOSE(MMULT($E$20:$G$22, TRANSPOSE(Random!L687:N687)))</f>
        <v>0.21373599166111909</v>
      </c>
      <c r="J688" s="50">
        <v>-0.3776274031676311</v>
      </c>
      <c r="K688" s="50">
        <v>0.46776169901683384</v>
      </c>
      <c r="L688" s="21">
        <f t="shared" si="133"/>
        <v>3.0076903893676925E-3</v>
      </c>
      <c r="M688" s="21">
        <f t="shared" si="134"/>
        <v>-4.7855815460619844E-3</v>
      </c>
      <c r="N688" s="21">
        <f t="shared" si="135"/>
        <v>7.8504710257672845E-5</v>
      </c>
      <c r="O688" s="51">
        <f t="shared" si="136"/>
        <v>4459.9639660084586</v>
      </c>
      <c r="P688" s="52">
        <f t="shared" si="137"/>
        <v>0.25061441845393806</v>
      </c>
      <c r="Q688" s="52">
        <f t="shared" si="138"/>
        <v>7.5785047102576728E-3</v>
      </c>
      <c r="R688" s="13">
        <f t="shared" si="139"/>
        <v>8.6776737941747284E-2</v>
      </c>
      <c r="S688" s="13">
        <f t="shared" si="140"/>
        <v>-3.8530471285221746E-2</v>
      </c>
      <c r="T688" s="35">
        <f t="shared" si="141"/>
        <v>22211.897072374952</v>
      </c>
      <c r="U688" s="36">
        <f t="shared" si="145"/>
        <v>-702.74195477293688</v>
      </c>
      <c r="V688" s="36">
        <f t="shared" si="142"/>
        <v>-425.84148632317738</v>
      </c>
      <c r="W688" s="36">
        <f t="shared" si="143"/>
        <v>-702.74195477293688</v>
      </c>
      <c r="X688" s="37">
        <f t="shared" si="144"/>
        <v>-1128.5834410961143</v>
      </c>
    </row>
    <row r="689" spans="9:24" x14ac:dyDescent="0.25">
      <c r="I689" s="50">
        <f t="array" ref="I689:K689">TRANSPOSE(MMULT($E$20:$G$22, TRANSPOSE(Random!L688:N688)))</f>
        <v>-5.4489683362377181E-2</v>
      </c>
      <c r="J689" s="50">
        <v>0.33446121364892334</v>
      </c>
      <c r="K689" s="50">
        <v>-0.81325969871044312</v>
      </c>
      <c r="L689" s="21">
        <f t="shared" si="133"/>
        <v>4.831867318210594E-4</v>
      </c>
      <c r="M689" s="21">
        <f t="shared" si="134"/>
        <v>3.711834601514754E-3</v>
      </c>
      <c r="N689" s="21">
        <f t="shared" si="135"/>
        <v>-1.0672672204849929E-4</v>
      </c>
      <c r="O689" s="51">
        <f t="shared" si="136"/>
        <v>4448.7385332898484</v>
      </c>
      <c r="P689" s="52">
        <f t="shared" si="137"/>
        <v>0.25911183460151477</v>
      </c>
      <c r="Q689" s="52">
        <f t="shared" si="138"/>
        <v>7.3932732779515E-3</v>
      </c>
      <c r="R689" s="13">
        <f t="shared" si="139"/>
        <v>6.8300671959800066E-2</v>
      </c>
      <c r="S689" s="13">
        <f t="shared" si="140"/>
        <v>-6.1255245340957318E-2</v>
      </c>
      <c r="T689" s="35">
        <f t="shared" si="141"/>
        <v>22960.500858797059</v>
      </c>
      <c r="U689" s="36">
        <f t="shared" si="145"/>
        <v>-112.89579194743419</v>
      </c>
      <c r="V689" s="36">
        <f t="shared" si="142"/>
        <v>322.7623000989297</v>
      </c>
      <c r="W689" s="36">
        <f t="shared" si="143"/>
        <v>-112.89579194743419</v>
      </c>
      <c r="X689" s="37">
        <f t="shared" si="144"/>
        <v>209.86650815149551</v>
      </c>
    </row>
    <row r="690" spans="9:24" x14ac:dyDescent="0.25">
      <c r="I690" s="50">
        <f t="array" ref="I690:K690">TRANSPOSE(MMULT($E$20:$G$22, TRANSPOSE(Random!L689:N689)))</f>
        <v>1.4032179128223656</v>
      </c>
      <c r="J690" s="50">
        <v>-3.078563049242641</v>
      </c>
      <c r="K690" s="50">
        <v>-0.5313512119800452</v>
      </c>
      <c r="L690" s="21">
        <f t="shared" si="133"/>
        <v>1.5425241784738274E-2</v>
      </c>
      <c r="M690" s="21">
        <f t="shared" si="134"/>
        <v>-7.9195815101877107E-2</v>
      </c>
      <c r="N690" s="21">
        <f t="shared" si="135"/>
        <v>-6.3453421730380493E-5</v>
      </c>
      <c r="O690" s="51">
        <f t="shared" si="136"/>
        <v>4515.1797258675997</v>
      </c>
      <c r="P690" s="52">
        <f t="shared" si="137"/>
        <v>0.1762041848981229</v>
      </c>
      <c r="Q690" s="52">
        <f t="shared" si="138"/>
        <v>7.4365465782696193E-3</v>
      </c>
      <c r="R690" s="13">
        <f t="shared" si="139"/>
        <v>0.21761807963398677</v>
      </c>
      <c r="S690" s="13">
        <f t="shared" si="140"/>
        <v>0.12951598718492532</v>
      </c>
      <c r="T690" s="35">
        <f t="shared" si="141"/>
        <v>15386.353235769411</v>
      </c>
      <c r="U690" s="36">
        <f t="shared" si="145"/>
        <v>-3604.0825887437968</v>
      </c>
      <c r="V690" s="36">
        <f t="shared" si="142"/>
        <v>-7251.3853229287179</v>
      </c>
      <c r="W690" s="36">
        <f t="shared" si="143"/>
        <v>-3604.0825887437968</v>
      </c>
      <c r="X690" s="37">
        <f t="shared" si="144"/>
        <v>-10855.467911672515</v>
      </c>
    </row>
    <row r="691" spans="9:24" x14ac:dyDescent="0.25">
      <c r="I691" s="50">
        <f t="array" ref="I691:K691">TRANSPOSE(MMULT($E$20:$G$22, TRANSPOSE(Random!L690:N690)))</f>
        <v>0.44491848860044619</v>
      </c>
      <c r="J691" s="50">
        <v>0.74545388654398614</v>
      </c>
      <c r="K691" s="50">
        <v>0.78261711547946466</v>
      </c>
      <c r="L691" s="21">
        <f t="shared" si="133"/>
        <v>5.2130325467108132E-3</v>
      </c>
      <c r="M691" s="21">
        <f t="shared" si="134"/>
        <v>8.8914326045429638E-3</v>
      </c>
      <c r="N691" s="21">
        <f t="shared" si="135"/>
        <v>1.2624927034564056E-4</v>
      </c>
      <c r="O691" s="51">
        <f t="shared" si="136"/>
        <v>4469.7702183918791</v>
      </c>
      <c r="P691" s="52">
        <f t="shared" si="137"/>
        <v>0.26429143260454296</v>
      </c>
      <c r="Q691" s="52">
        <f t="shared" si="138"/>
        <v>7.6262492703456398E-3</v>
      </c>
      <c r="R691" s="13">
        <f t="shared" si="139"/>
        <v>0.10565835660890982</v>
      </c>
      <c r="S691" s="13">
        <f t="shared" si="140"/>
        <v>-2.6487359693361662E-2</v>
      </c>
      <c r="T691" s="35">
        <f t="shared" si="141"/>
        <v>23413.265602131425</v>
      </c>
      <c r="U691" s="36">
        <f t="shared" si="145"/>
        <v>-1218.0165535391716</v>
      </c>
      <c r="V691" s="36">
        <f t="shared" si="142"/>
        <v>775.52704343329606</v>
      </c>
      <c r="W691" s="36">
        <f t="shared" si="143"/>
        <v>-1218.0165535391716</v>
      </c>
      <c r="X691" s="37">
        <f t="shared" si="144"/>
        <v>-442.48951010587552</v>
      </c>
    </row>
    <row r="692" spans="9:24" x14ac:dyDescent="0.25">
      <c r="I692" s="50">
        <f t="array" ref="I692:K692">TRANSPOSE(MMULT($E$20:$G$22, TRANSPOSE(Random!L691:N691)))</f>
        <v>-0.93765143226634162</v>
      </c>
      <c r="J692" s="50">
        <v>0.58579632081759625</v>
      </c>
      <c r="K692" s="50">
        <v>-9.9355022203913138E-2</v>
      </c>
      <c r="L692" s="21">
        <f t="shared" si="133"/>
        <v>-8.1719547190740247E-3</v>
      </c>
      <c r="M692" s="21">
        <f t="shared" si="134"/>
        <v>6.8212473380792876E-3</v>
      </c>
      <c r="N692" s="21">
        <f t="shared" si="135"/>
        <v>-1.6805869082820035E-6</v>
      </c>
      <c r="O692" s="51">
        <f t="shared" si="136"/>
        <v>4410.2526678657123</v>
      </c>
      <c r="P692" s="52">
        <f t="shared" si="137"/>
        <v>0.26222124733807928</v>
      </c>
      <c r="Q692" s="52">
        <f t="shared" si="138"/>
        <v>7.4983194130917178E-3</v>
      </c>
      <c r="R692" s="13">
        <f t="shared" si="139"/>
        <v>2.9673377222875106E-3</v>
      </c>
      <c r="S692" s="13">
        <f t="shared" si="140"/>
        <v>-0.12814328594675212</v>
      </c>
      <c r="T692" s="35">
        <f t="shared" si="141"/>
        <v>23195.99935599797</v>
      </c>
      <c r="U692" s="36">
        <f t="shared" si="145"/>
        <v>1909.3638939363591</v>
      </c>
      <c r="V692" s="36">
        <f t="shared" si="142"/>
        <v>558.26079729984122</v>
      </c>
      <c r="W692" s="36">
        <f t="shared" si="143"/>
        <v>1909.3638939363591</v>
      </c>
      <c r="X692" s="37">
        <f t="shared" si="144"/>
        <v>2467.6246912362003</v>
      </c>
    </row>
    <row r="693" spans="9:24" x14ac:dyDescent="0.25">
      <c r="I693" s="50">
        <f t="array" ref="I693:K693">TRANSPOSE(MMULT($E$20:$G$22, TRANSPOSE(Random!L692:N692)))</f>
        <v>-0.87500794055080156</v>
      </c>
      <c r="J693" s="50">
        <v>0.52796445927620594</v>
      </c>
      <c r="K693" s="50">
        <v>0.26099111833901861</v>
      </c>
      <c r="L693" s="21">
        <f t="shared" si="133"/>
        <v>-7.5153011203713408E-3</v>
      </c>
      <c r="M693" s="21">
        <f t="shared" si="134"/>
        <v>6.091921656191825E-3</v>
      </c>
      <c r="N693" s="21">
        <f t="shared" si="135"/>
        <v>4.8809599831509427E-5</v>
      </c>
      <c r="O693" s="51">
        <f t="shared" si="136"/>
        <v>4413.172537191168</v>
      </c>
      <c r="P693" s="52">
        <f t="shared" si="137"/>
        <v>0.26149192165619184</v>
      </c>
      <c r="Q693" s="52">
        <f t="shared" si="138"/>
        <v>7.5488095998315092E-3</v>
      </c>
      <c r="R693" s="13">
        <f t="shared" si="139"/>
        <v>7.7690526296836405E-3</v>
      </c>
      <c r="S693" s="13">
        <f t="shared" si="140"/>
        <v>-0.12297690819841228</v>
      </c>
      <c r="T693" s="35">
        <f t="shared" si="141"/>
        <v>23141.02573476416</v>
      </c>
      <c r="U693" s="36">
        <f t="shared" si="145"/>
        <v>1755.9378514180426</v>
      </c>
      <c r="V693" s="36">
        <f t="shared" si="142"/>
        <v>503.28717606603095</v>
      </c>
      <c r="W693" s="36">
        <f t="shared" si="143"/>
        <v>1755.9378514180426</v>
      </c>
      <c r="X693" s="37">
        <f t="shared" si="144"/>
        <v>2259.2250274840735</v>
      </c>
    </row>
    <row r="694" spans="9:24" x14ac:dyDescent="0.25">
      <c r="I694" s="50">
        <f t="array" ref="I694:K694">TRANSPOSE(MMULT($E$20:$G$22, TRANSPOSE(Random!L693:N693)))</f>
        <v>1.8579830050892063</v>
      </c>
      <c r="J694" s="50">
        <v>-1.7782551367469797</v>
      </c>
      <c r="K694" s="50">
        <v>0.29790076331987081</v>
      </c>
      <c r="L694" s="21">
        <f t="shared" si="133"/>
        <v>2.150966593122319E-2</v>
      </c>
      <c r="M694" s="21">
        <f t="shared" si="134"/>
        <v>-2.6819766801290782E-2</v>
      </c>
      <c r="N694" s="21">
        <f t="shared" si="135"/>
        <v>5.4046788298859278E-5</v>
      </c>
      <c r="O694" s="51">
        <f t="shared" si="136"/>
        <v>4542.2346654331186</v>
      </c>
      <c r="P694" s="52">
        <f t="shared" si="137"/>
        <v>0.22858023319870924</v>
      </c>
      <c r="Q694" s="52">
        <f t="shared" si="138"/>
        <v>7.5540467882988594E-3</v>
      </c>
      <c r="R694" s="13">
        <f t="shared" si="139"/>
        <v>0.24347008840033477</v>
      </c>
      <c r="S694" s="13">
        <f t="shared" si="140"/>
        <v>0.12917997180098015</v>
      </c>
      <c r="T694" s="35">
        <f t="shared" si="141"/>
        <v>19918.253107490957</v>
      </c>
      <c r="U694" s="36">
        <f t="shared" si="145"/>
        <v>-5025.6983685739106</v>
      </c>
      <c r="V694" s="36">
        <f t="shared" si="142"/>
        <v>-2719.4854512071724</v>
      </c>
      <c r="W694" s="36">
        <f t="shared" si="143"/>
        <v>-5025.6983685739106</v>
      </c>
      <c r="X694" s="37">
        <f t="shared" si="144"/>
        <v>-7745.183819781083</v>
      </c>
    </row>
    <row r="695" spans="9:24" x14ac:dyDescent="0.25">
      <c r="I695" s="50">
        <f t="array" ref="I695:K695">TRANSPOSE(MMULT($E$20:$G$22, TRANSPOSE(Random!L694:N694)))</f>
        <v>0.37570043217521742</v>
      </c>
      <c r="J695" s="50">
        <v>0.24702002199145789</v>
      </c>
      <c r="K695" s="50">
        <v>-6.6794689732255885E-2</v>
      </c>
      <c r="L695" s="21">
        <f t="shared" si="133"/>
        <v>4.54780009094536E-3</v>
      </c>
      <c r="M695" s="21">
        <f t="shared" si="134"/>
        <v>2.6592061299908101E-3</v>
      </c>
      <c r="N695" s="21">
        <f t="shared" si="135"/>
        <v>2.8718074937708984E-6</v>
      </c>
      <c r="O695" s="51">
        <f t="shared" si="136"/>
        <v>4466.8122024063969</v>
      </c>
      <c r="P695" s="52">
        <f t="shared" si="137"/>
        <v>0.25805920612999084</v>
      </c>
      <c r="Q695" s="52">
        <f t="shared" si="138"/>
        <v>7.502871807493771E-3</v>
      </c>
      <c r="R695" s="13">
        <f t="shared" si="139"/>
        <v>9.9686637598797451E-2</v>
      </c>
      <c r="S695" s="13">
        <f t="shared" si="140"/>
        <v>-2.9342965466197968E-2</v>
      </c>
      <c r="T695" s="35">
        <f t="shared" si="141"/>
        <v>22859.148072026663</v>
      </c>
      <c r="U695" s="36">
        <f t="shared" si="145"/>
        <v>-1062.5860750578577</v>
      </c>
      <c r="V695" s="36">
        <f t="shared" si="142"/>
        <v>221.40951332853365</v>
      </c>
      <c r="W695" s="36">
        <f t="shared" si="143"/>
        <v>-1062.5860750578577</v>
      </c>
      <c r="X695" s="37">
        <f t="shared" si="144"/>
        <v>-841.17656172932402</v>
      </c>
    </row>
    <row r="696" spans="9:24" x14ac:dyDescent="0.25">
      <c r="I696" s="50">
        <f t="array" ref="I696:K696">TRANSPOSE(MMULT($E$20:$G$22, TRANSPOSE(Random!L695:N695)))</f>
        <v>1.7084308781997792</v>
      </c>
      <c r="J696" s="50">
        <v>-0.94719115441274015</v>
      </c>
      <c r="K696" s="50">
        <v>-1.7501606522237165</v>
      </c>
      <c r="L696" s="21">
        <f t="shared" si="133"/>
        <v>1.9376600111340736E-2</v>
      </c>
      <c r="M696" s="21">
        <f t="shared" si="134"/>
        <v>-1.2208332019708891E-2</v>
      </c>
      <c r="N696" s="21">
        <f t="shared" si="135"/>
        <v>-2.9381407196693658E-4</v>
      </c>
      <c r="O696" s="51">
        <f t="shared" si="136"/>
        <v>4532.7497962890866</v>
      </c>
      <c r="P696" s="52">
        <f t="shared" si="137"/>
        <v>0.24319166798029113</v>
      </c>
      <c r="Q696" s="52">
        <f t="shared" si="138"/>
        <v>7.2061859280330631E-3</v>
      </c>
      <c r="R696" s="13">
        <f t="shared" si="139"/>
        <v>0.21802214043269863</v>
      </c>
      <c r="S696" s="13">
        <f t="shared" si="140"/>
        <v>9.6426306442553067E-2</v>
      </c>
      <c r="T696" s="35">
        <f t="shared" si="141"/>
        <v>21274.941121042139</v>
      </c>
      <c r="U696" s="36">
        <f t="shared" si="145"/>
        <v>-4527.3110181928205</v>
      </c>
      <c r="V696" s="36">
        <f t="shared" si="142"/>
        <v>-1362.7974376559905</v>
      </c>
      <c r="W696" s="36">
        <f t="shared" si="143"/>
        <v>-4527.3110181928205</v>
      </c>
      <c r="X696" s="37">
        <f t="shared" si="144"/>
        <v>-5890.108455848811</v>
      </c>
    </row>
    <row r="697" spans="9:24" x14ac:dyDescent="0.25">
      <c r="I697" s="50">
        <f t="array" ref="I697:K697">TRANSPOSE(MMULT($E$20:$G$22, TRANSPOSE(Random!L696:N696)))</f>
        <v>-0.44789513097292827</v>
      </c>
      <c r="J697" s="50">
        <v>-0.25351332016759115</v>
      </c>
      <c r="K697" s="50">
        <v>-0.47878461079335916</v>
      </c>
      <c r="L697" s="21">
        <f t="shared" si="133"/>
        <v>-3.2512414765652857E-3</v>
      </c>
      <c r="M697" s="21">
        <f t="shared" si="134"/>
        <v>-3.2866092438208205E-3</v>
      </c>
      <c r="N697" s="21">
        <f t="shared" si="135"/>
        <v>-5.5716617380663269E-5</v>
      </c>
      <c r="O697" s="51">
        <f t="shared" si="136"/>
        <v>4432.1330621627194</v>
      </c>
      <c r="P697" s="52">
        <f t="shared" si="137"/>
        <v>0.25211339075617922</v>
      </c>
      <c r="Q697" s="52">
        <f t="shared" si="138"/>
        <v>7.4442833826193367E-3</v>
      </c>
      <c r="R697" s="13">
        <f t="shared" si="139"/>
        <v>3.7083931246077048E-2</v>
      </c>
      <c r="S697" s="13">
        <f t="shared" si="140"/>
        <v>-8.8972764132012563E-2</v>
      </c>
      <c r="T697" s="35">
        <f t="shared" si="141"/>
        <v>22336.426313308359</v>
      </c>
      <c r="U697" s="36">
        <f t="shared" si="145"/>
        <v>759.64726913286722</v>
      </c>
      <c r="V697" s="36">
        <f t="shared" si="142"/>
        <v>-301.3122453897704</v>
      </c>
      <c r="W697" s="36">
        <f t="shared" si="143"/>
        <v>759.64726913286722</v>
      </c>
      <c r="X697" s="37">
        <f t="shared" si="144"/>
        <v>458.33502374309683</v>
      </c>
    </row>
    <row r="698" spans="9:24" x14ac:dyDescent="0.25">
      <c r="I698" s="50">
        <f t="array" ref="I698:K698">TRANSPOSE(MMULT($E$20:$G$22, TRANSPOSE(Random!L697:N697)))</f>
        <v>3.040325440714982</v>
      </c>
      <c r="J698" s="50">
        <v>-1.4594049440370298</v>
      </c>
      <c r="K698" s="50">
        <v>0.25523282445780815</v>
      </c>
      <c r="L698" s="21">
        <f t="shared" si="133"/>
        <v>4.6403963859310352E-2</v>
      </c>
      <c r="M698" s="21">
        <f t="shared" si="134"/>
        <v>-2.0404082707532304E-2</v>
      </c>
      <c r="N698" s="21">
        <f t="shared" si="135"/>
        <v>4.799449998977479E-5</v>
      </c>
      <c r="O698" s="51">
        <f t="shared" si="136"/>
        <v>4652.9294016571712</v>
      </c>
      <c r="P698" s="52">
        <f t="shared" si="137"/>
        <v>0.23499591729246772</v>
      </c>
      <c r="Q698" s="52">
        <f t="shared" si="138"/>
        <v>7.5479944999897741E-3</v>
      </c>
      <c r="R698" s="13">
        <f t="shared" si="139"/>
        <v>0.44489601500970533</v>
      </c>
      <c r="S698" s="13">
        <f t="shared" si="140"/>
        <v>0.32739805636347147</v>
      </c>
      <c r="T698" s="35">
        <f t="shared" si="141"/>
        <v>19339.778775256716</v>
      </c>
      <c r="U698" s="36">
        <f t="shared" si="145"/>
        <v>-10842.210483825736</v>
      </c>
      <c r="V698" s="36">
        <f t="shared" si="142"/>
        <v>-3297.9597834414126</v>
      </c>
      <c r="W698" s="36">
        <f t="shared" si="143"/>
        <v>-10842.210483825736</v>
      </c>
      <c r="X698" s="37">
        <f t="shared" si="144"/>
        <v>-14140.170267267149</v>
      </c>
    </row>
    <row r="699" spans="9:24" x14ac:dyDescent="0.25">
      <c r="I699" s="50">
        <f t="array" ref="I699:K699">TRANSPOSE(MMULT($E$20:$G$22, TRANSPOSE(Random!L698:N698)))</f>
        <v>0.74138532062056806</v>
      </c>
      <c r="J699" s="50">
        <v>-2.6789692538341736E-2</v>
      </c>
      <c r="K699" s="50">
        <v>-0.64390423045700218</v>
      </c>
      <c r="L699" s="21">
        <f t="shared" si="133"/>
        <v>8.1357790505664843E-3</v>
      </c>
      <c r="M699" s="21">
        <f t="shared" si="134"/>
        <v>-5.9167219650109915E-4</v>
      </c>
      <c r="N699" s="21">
        <f t="shared" si="135"/>
        <v>-8.0333056045335207E-5</v>
      </c>
      <c r="O699" s="51">
        <f t="shared" si="136"/>
        <v>4482.766473768459</v>
      </c>
      <c r="P699" s="52">
        <f t="shared" si="137"/>
        <v>0.25480832780349894</v>
      </c>
      <c r="Q699" s="52">
        <f t="shared" si="138"/>
        <v>7.4196669439546645E-3</v>
      </c>
      <c r="R699" s="13">
        <f t="shared" si="139"/>
        <v>0.1271441116715738</v>
      </c>
      <c r="S699" s="13">
        <f t="shared" si="140"/>
        <v>-2.6005223017566692E-4</v>
      </c>
      <c r="T699" s="35">
        <f t="shared" si="141"/>
        <v>22535.556830561516</v>
      </c>
      <c r="U699" s="36">
        <f t="shared" si="145"/>
        <v>-1900.9115079819749</v>
      </c>
      <c r="V699" s="36">
        <f t="shared" si="142"/>
        <v>-102.18172813661295</v>
      </c>
      <c r="W699" s="36">
        <f t="shared" si="143"/>
        <v>-1900.9115079819749</v>
      </c>
      <c r="X699" s="37">
        <f t="shared" si="144"/>
        <v>-2003.0932361185878</v>
      </c>
    </row>
    <row r="700" spans="9:24" x14ac:dyDescent="0.25">
      <c r="I700" s="50">
        <f t="array" ref="I700:K700">TRANSPOSE(MMULT($E$20:$G$22, TRANSPOSE(Random!L699:N699)))</f>
        <v>-1.0260254730862419</v>
      </c>
      <c r="J700" s="50">
        <v>0.72365309420238288</v>
      </c>
      <c r="K700" s="50">
        <v>0.54713568550684111</v>
      </c>
      <c r="L700" s="21">
        <f t="shared" si="133"/>
        <v>-9.1160130613465937E-3</v>
      </c>
      <c r="M700" s="21">
        <f t="shared" si="134"/>
        <v>8.6032460502124351E-3</v>
      </c>
      <c r="N700" s="21">
        <f t="shared" si="135"/>
        <v>9.0193638226163523E-5</v>
      </c>
      <c r="O700" s="51">
        <f t="shared" si="136"/>
        <v>4406.0548274815474</v>
      </c>
      <c r="P700" s="52">
        <f t="shared" si="137"/>
        <v>0.26400324605021247</v>
      </c>
      <c r="Q700" s="52">
        <f t="shared" si="138"/>
        <v>7.5901936382261632E-3</v>
      </c>
      <c r="R700" s="13">
        <f t="shared" si="139"/>
        <v>-3.2049266243901224E-3</v>
      </c>
      <c r="S700" s="13">
        <f t="shared" si="140"/>
        <v>-0.13520654964949635</v>
      </c>
      <c r="T700" s="35">
        <f t="shared" si="141"/>
        <v>23347.798421842708</v>
      </c>
      <c r="U700" s="36">
        <f t="shared" si="145"/>
        <v>2129.9415861128655</v>
      </c>
      <c r="V700" s="36">
        <f t="shared" si="142"/>
        <v>710.05986314457914</v>
      </c>
      <c r="W700" s="36">
        <f t="shared" si="143"/>
        <v>2129.9415861128655</v>
      </c>
      <c r="X700" s="37">
        <f t="shared" si="144"/>
        <v>2840.0014492574446</v>
      </c>
    </row>
    <row r="701" spans="9:24" x14ac:dyDescent="0.25">
      <c r="I701" s="50">
        <f t="array" ref="I701:K701">TRANSPOSE(MMULT($E$20:$G$22, TRANSPOSE(Random!L700:N700)))</f>
        <v>1.403061071237355</v>
      </c>
      <c r="J701" s="50">
        <v>-0.4924196604945078</v>
      </c>
      <c r="K701" s="50">
        <v>2.1335655580047277</v>
      </c>
      <c r="L701" s="21">
        <f t="shared" si="133"/>
        <v>1.5423330209413388E-2</v>
      </c>
      <c r="M701" s="21">
        <f t="shared" si="134"/>
        <v>-6.1978572170503701E-3</v>
      </c>
      <c r="N701" s="21">
        <f t="shared" si="135"/>
        <v>4.3223935297318395E-4</v>
      </c>
      <c r="O701" s="51">
        <f t="shared" si="136"/>
        <v>4515.1712258758753</v>
      </c>
      <c r="P701" s="52">
        <f t="shared" si="137"/>
        <v>0.24920214278294964</v>
      </c>
      <c r="Q701" s="52">
        <f t="shared" si="138"/>
        <v>7.9322393529731843E-3</v>
      </c>
      <c r="R701" s="13">
        <f t="shared" si="139"/>
        <v>0.18600460426097129</v>
      </c>
      <c r="S701" s="13">
        <f t="shared" si="140"/>
        <v>6.1403532869496472E-2</v>
      </c>
      <c r="T701" s="35">
        <f t="shared" si="141"/>
        <v>21946.152224829755</v>
      </c>
      <c r="U701" s="36">
        <f t="shared" si="145"/>
        <v>-3603.635952286364</v>
      </c>
      <c r="V701" s="36">
        <f t="shared" si="142"/>
        <v>-691.58633386837391</v>
      </c>
      <c r="W701" s="36">
        <f t="shared" si="143"/>
        <v>-3603.635952286364</v>
      </c>
      <c r="X701" s="37">
        <f t="shared" si="144"/>
        <v>-4295.222286154738</v>
      </c>
    </row>
    <row r="702" spans="9:24" x14ac:dyDescent="0.25">
      <c r="I702" s="50">
        <f t="array" ref="I702:K702">TRANSPOSE(MMULT($E$20:$G$22, TRANSPOSE(Random!L701:N701)))</f>
        <v>-0.36153362361524954</v>
      </c>
      <c r="J702" s="50">
        <v>-0.59005519902744763</v>
      </c>
      <c r="K702" s="50">
        <v>0.34653809440196798</v>
      </c>
      <c r="L702" s="21">
        <f t="shared" si="133"/>
        <v>-2.4217284418882631E-3</v>
      </c>
      <c r="M702" s="21">
        <f t="shared" si="134"/>
        <v>-7.4249476137045779E-3</v>
      </c>
      <c r="N702" s="21">
        <f t="shared" si="135"/>
        <v>6.0985021087523132E-5</v>
      </c>
      <c r="O702" s="51">
        <f t="shared" si="136"/>
        <v>4435.8215665275839</v>
      </c>
      <c r="P702" s="52">
        <f t="shared" si="137"/>
        <v>0.24797505238629544</v>
      </c>
      <c r="Q702" s="52">
        <f t="shared" si="138"/>
        <v>7.5609850210875225E-3</v>
      </c>
      <c r="R702" s="13">
        <f t="shared" si="139"/>
        <v>4.256100733617537E-2</v>
      </c>
      <c r="S702" s="13">
        <f t="shared" si="140"/>
        <v>-8.1426518856972357E-2</v>
      </c>
      <c r="T702" s="35">
        <f t="shared" si="141"/>
        <v>21979.498289726143</v>
      </c>
      <c r="U702" s="36">
        <f t="shared" si="145"/>
        <v>565.83290128462249</v>
      </c>
      <c r="V702" s="36">
        <f t="shared" si="142"/>
        <v>-658.24026897198564</v>
      </c>
      <c r="W702" s="36">
        <f t="shared" si="143"/>
        <v>565.83290128462249</v>
      </c>
      <c r="X702" s="37">
        <f t="shared" si="144"/>
        <v>-92.407367687363148</v>
      </c>
    </row>
    <row r="703" spans="9:24" x14ac:dyDescent="0.25">
      <c r="I703" s="50">
        <f t="array" ref="I703:K703">TRANSPOSE(MMULT($E$20:$G$22, TRANSPOSE(Random!L702:N702)))</f>
        <v>-1.745393917215504</v>
      </c>
      <c r="J703" s="50">
        <v>2.4093400629653781</v>
      </c>
      <c r="K703" s="50">
        <v>1.1950812133167776</v>
      </c>
      <c r="L703" s="21">
        <f t="shared" si="133"/>
        <v>-1.7899854352033003E-2</v>
      </c>
      <c r="M703" s="21">
        <f t="shared" si="134"/>
        <v>4.4320016522415809E-2</v>
      </c>
      <c r="N703" s="21">
        <f t="shared" si="135"/>
        <v>1.9690020082172445E-4</v>
      </c>
      <c r="O703" s="51">
        <f t="shared" si="136"/>
        <v>4366.996686636794</v>
      </c>
      <c r="P703" s="52">
        <f t="shared" si="137"/>
        <v>0.29972001652241581</v>
      </c>
      <c r="Q703" s="52">
        <f t="shared" si="138"/>
        <v>7.6969002008217243E-3</v>
      </c>
      <c r="R703" s="13">
        <f t="shared" si="139"/>
        <v>-4.5267303173918153E-2</v>
      </c>
      <c r="S703" s="13">
        <f t="shared" si="140"/>
        <v>-0.19512731143512607</v>
      </c>
      <c r="T703" s="35">
        <f t="shared" si="141"/>
        <v>26377.744490702389</v>
      </c>
      <c r="U703" s="36">
        <f t="shared" si="145"/>
        <v>4182.2717796903453</v>
      </c>
      <c r="V703" s="36">
        <f t="shared" si="142"/>
        <v>3740.0059320042601</v>
      </c>
      <c r="W703" s="36">
        <f t="shared" si="143"/>
        <v>4182.2717796903453</v>
      </c>
      <c r="X703" s="37">
        <f t="shared" si="144"/>
        <v>7922.2777116946054</v>
      </c>
    </row>
    <row r="704" spans="9:24" x14ac:dyDescent="0.25">
      <c r="I704" s="50">
        <f t="array" ref="I704:K704">TRANSPOSE(MMULT($E$20:$G$22, TRANSPOSE(Random!L703:N703)))</f>
        <v>1.5150781964444171</v>
      </c>
      <c r="J704" s="50">
        <v>-1.4507934609717401</v>
      </c>
      <c r="K704" s="50">
        <v>-5.2264743605170791E-2</v>
      </c>
      <c r="L704" s="21">
        <f t="shared" si="133"/>
        <v>1.681765955133661E-2</v>
      </c>
      <c r="M704" s="21">
        <f t="shared" si="134"/>
        <v>-2.0247660492084471E-2</v>
      </c>
      <c r="N704" s="21">
        <f t="shared" si="135"/>
        <v>4.9018556160606547E-6</v>
      </c>
      <c r="O704" s="51">
        <f t="shared" si="136"/>
        <v>4521.3712367843773</v>
      </c>
      <c r="P704" s="52">
        <f t="shared" si="137"/>
        <v>0.23515233950791553</v>
      </c>
      <c r="Q704" s="52">
        <f t="shared" si="138"/>
        <v>7.5049018556160602E-3</v>
      </c>
      <c r="R704" s="13">
        <f t="shared" si="139"/>
        <v>0.20064535079957541</v>
      </c>
      <c r="S704" s="13">
        <f t="shared" si="140"/>
        <v>8.306918104561764E-2</v>
      </c>
      <c r="T704" s="35">
        <f t="shared" si="141"/>
        <v>20637.05626182277</v>
      </c>
      <c r="U704" s="36">
        <f t="shared" si="145"/>
        <v>-3929.4187292650458</v>
      </c>
      <c r="V704" s="36">
        <f t="shared" si="142"/>
        <v>-2000.6822968753586</v>
      </c>
      <c r="W704" s="36">
        <f t="shared" si="143"/>
        <v>-3929.4187292650458</v>
      </c>
      <c r="X704" s="37">
        <f t="shared" si="144"/>
        <v>-5930.1010261404044</v>
      </c>
    </row>
    <row r="705" spans="9:24" x14ac:dyDescent="0.25">
      <c r="I705" s="50">
        <f t="array" ref="I705:K705">TRANSPOSE(MMULT($E$20:$G$22, TRANSPOSE(Random!L704:N704)))</f>
        <v>-0.38396143061351551</v>
      </c>
      <c r="J705" s="50">
        <v>-0.27065718180352277</v>
      </c>
      <c r="K705" s="50">
        <v>-1.2799289778915997</v>
      </c>
      <c r="L705" s="21">
        <f t="shared" si="133"/>
        <v>-2.6364193132500015E-3</v>
      </c>
      <c r="M705" s="21">
        <f t="shared" si="134"/>
        <v>-3.4922867168854918E-3</v>
      </c>
      <c r="N705" s="21">
        <f t="shared" si="135"/>
        <v>-1.8869076474724604E-4</v>
      </c>
      <c r="O705" s="51">
        <f t="shared" si="136"/>
        <v>4434.8669242458955</v>
      </c>
      <c r="P705" s="52">
        <f t="shared" si="137"/>
        <v>0.25190771328311451</v>
      </c>
      <c r="Q705" s="52">
        <f t="shared" si="138"/>
        <v>7.3113092352527533E-3</v>
      </c>
      <c r="R705" s="13">
        <f t="shared" si="139"/>
        <v>4.1643135534179913E-2</v>
      </c>
      <c r="S705" s="13">
        <f t="shared" si="140"/>
        <v>-8.4310721107377334E-2</v>
      </c>
      <c r="T705" s="35">
        <f t="shared" si="141"/>
        <v>22313.749303757279</v>
      </c>
      <c r="U705" s="36">
        <f t="shared" si="145"/>
        <v>615.99507327744504</v>
      </c>
      <c r="V705" s="36">
        <f t="shared" si="142"/>
        <v>-323.98925494085051</v>
      </c>
      <c r="W705" s="36">
        <f t="shared" si="143"/>
        <v>615.99507327744504</v>
      </c>
      <c r="X705" s="37">
        <f t="shared" si="144"/>
        <v>292.00581833659453</v>
      </c>
    </row>
    <row r="706" spans="9:24" x14ac:dyDescent="0.25">
      <c r="I706" s="50">
        <f t="array" ref="I706:K706">TRANSPOSE(MMULT($E$20:$G$22, TRANSPOSE(Random!L705:N705)))</f>
        <v>2.6615257292709553</v>
      </c>
      <c r="J706" s="50">
        <v>-2.5525065636255722</v>
      </c>
      <c r="K706" s="50">
        <v>1.8148746315296699E-2</v>
      </c>
      <c r="L706" s="21">
        <f t="shared" si="133"/>
        <v>3.6355660869346544E-2</v>
      </c>
      <c r="M706" s="21">
        <f t="shared" si="134"/>
        <v>-5.0476795291873391E-2</v>
      </c>
      <c r="N706" s="21">
        <f t="shared" si="135"/>
        <v>1.4733833903340636E-5</v>
      </c>
      <c r="O706" s="51">
        <f t="shared" si="136"/>
        <v>4608.2487180650278</v>
      </c>
      <c r="P706" s="52">
        <f t="shared" si="137"/>
        <v>0.20492320470812664</v>
      </c>
      <c r="Q706" s="52">
        <f t="shared" si="138"/>
        <v>7.5147338339033405E-3</v>
      </c>
      <c r="R706" s="13">
        <f t="shared" si="139"/>
        <v>0.39979133076104151</v>
      </c>
      <c r="S706" s="13">
        <f t="shared" si="140"/>
        <v>0.29732972840697819</v>
      </c>
      <c r="T706" s="35">
        <f t="shared" si="141"/>
        <v>17099.165181552373</v>
      </c>
      <c r="U706" s="36">
        <f t="shared" si="145"/>
        <v>-8494.4408761958766</v>
      </c>
      <c r="V706" s="36">
        <f t="shared" si="142"/>
        <v>-5538.5733771457562</v>
      </c>
      <c r="W706" s="36">
        <f t="shared" si="143"/>
        <v>-8494.4408761958766</v>
      </c>
      <c r="X706" s="37">
        <f t="shared" si="144"/>
        <v>-14033.014253341633</v>
      </c>
    </row>
    <row r="707" spans="9:24" x14ac:dyDescent="0.25">
      <c r="I707" s="50">
        <f t="array" ref="I707:K707">TRANSPOSE(MMULT($E$20:$G$22, TRANSPOSE(Random!L706:N706)))</f>
        <v>0.69399147581724507</v>
      </c>
      <c r="J707" s="50">
        <v>-0.68787268566465032</v>
      </c>
      <c r="K707" s="50">
        <v>-0.15358568115375709</v>
      </c>
      <c r="L707" s="21">
        <f t="shared" ref="L707:L770" si="146">E$8 + E$9 * _xlfn.T.INV(_xlfn.NORM.DIST(I707, 0, 1, 1),  E$10)</f>
        <v>7.6587745733179046E-3</v>
      </c>
      <c r="M707" s="21">
        <f t="shared" ref="M707:M770" si="147">F$8 + F$9 * _xlfn.T.INV(_xlfn.NORM.DIST(J707, 0, 1, 1),  F$10)</f>
        <v>-8.6838579221081083E-3</v>
      </c>
      <c r="N707" s="21">
        <f t="shared" ref="N707:N770" si="148">G$8 + G$9 * _xlfn.T.INV(_xlfn.NORM.DIST(K707, 0, 1, 1),  G$10)</f>
        <v>-9.2773542494209566E-6</v>
      </c>
      <c r="O707" s="51">
        <f t="shared" ref="O707:O770" si="149">$B$3 * (1 + L707)</f>
        <v>4480.6454304299696</v>
      </c>
      <c r="P707" s="52">
        <f t="shared" ref="P707:P770" si="150">$B$6+M707</f>
        <v>0.24671614207789191</v>
      </c>
      <c r="Q707" s="52">
        <f t="shared" ref="Q707:Q770" si="151">$B$5+N707</f>
        <v>7.4907226457505789E-3</v>
      </c>
      <c r="R707" s="13">
        <f t="shared" ref="R707:R770" si="152">(LN(O707/$B$4) + ((Q707 - $B$8) + 0.5*P707^2)*$B$7) / (P707 * SQRT($B$7))</f>
        <v>0.12350940987673913</v>
      </c>
      <c r="S707" s="13">
        <f t="shared" ref="S707:S770" si="153">R707 - P707*SQRT($B$7)</f>
        <v>1.5133883779316903E-4</v>
      </c>
      <c r="T707" s="35">
        <f t="shared" ref="T707:T770" si="154">($B$3*EXP(-$B$8*$B$7)*_xlfn.NORM.DIST(R707, 0, 1, 1) - $B$4*EXP(-Q707*$B$7)*_xlfn.NORM.DIST(S707, 0, 1, 1)) * $B$2</f>
        <v>21826.799829474839</v>
      </c>
      <c r="U707" s="36">
        <f t="shared" si="145"/>
        <v>-1789.460189733858</v>
      </c>
      <c r="V707" s="36">
        <f t="shared" ref="V707:V770" si="155">T707-$B$13</f>
        <v>-810.93872922328956</v>
      </c>
      <c r="W707" s="36">
        <f t="shared" ref="W707:W770" si="156">U707-$B$19</f>
        <v>-1789.460189733858</v>
      </c>
      <c r="X707" s="37">
        <f t="shared" ref="X707:X770" si="157">V707+W707</f>
        <v>-2600.3989189571475</v>
      </c>
    </row>
    <row r="708" spans="9:24" x14ac:dyDescent="0.25">
      <c r="I708" s="50">
        <f t="array" ref="I708:K708">TRANSPOSE(MMULT($E$20:$G$22, TRANSPOSE(Random!L707:N707)))</f>
        <v>-1.1912946081999887</v>
      </c>
      <c r="J708" s="50">
        <v>1.0535367987522399</v>
      </c>
      <c r="K708" s="50">
        <v>-8.1611160163569257E-2</v>
      </c>
      <c r="L708" s="21">
        <f t="shared" si="146"/>
        <v>-1.0944866366082197E-2</v>
      </c>
      <c r="M708" s="21">
        <f t="shared" si="147"/>
        <v>1.3203497050825453E-2</v>
      </c>
      <c r="N708" s="21">
        <f t="shared" si="148"/>
        <v>8.0088500351265076E-7</v>
      </c>
      <c r="O708" s="51">
        <f t="shared" si="149"/>
        <v>4397.922666665243</v>
      </c>
      <c r="P708" s="52">
        <f t="shared" si="150"/>
        <v>0.26860349705082548</v>
      </c>
      <c r="Q708" s="52">
        <f t="shared" si="151"/>
        <v>7.5008008850035125E-3</v>
      </c>
      <c r="R708" s="13">
        <f t="shared" si="152"/>
        <v>-1.4791482881137697E-2</v>
      </c>
      <c r="S708" s="13">
        <f t="shared" si="153"/>
        <v>-0.14909323140655042</v>
      </c>
      <c r="T708" s="35">
        <f t="shared" si="154"/>
        <v>23726.702817710837</v>
      </c>
      <c r="U708" s="36">
        <f t="shared" ref="U708:U771" si="158">$B$17*O708+$B$18</f>
        <v>2557.2501784154738</v>
      </c>
      <c r="V708" s="36">
        <f t="shared" si="155"/>
        <v>1088.9642590127078</v>
      </c>
      <c r="W708" s="36">
        <f t="shared" si="156"/>
        <v>2557.2501784154738</v>
      </c>
      <c r="X708" s="37">
        <f t="shared" si="157"/>
        <v>3646.2144374281816</v>
      </c>
    </row>
    <row r="709" spans="9:24" x14ac:dyDescent="0.25">
      <c r="I709" s="50">
        <f t="array" ref="I709:K709">TRANSPOSE(MMULT($E$20:$G$22, TRANSPOSE(Random!L708:N708)))</f>
        <v>0.21663050852437443</v>
      </c>
      <c r="J709" s="50">
        <v>0.36695355029420362</v>
      </c>
      <c r="K709" s="50">
        <v>1.9202531498562603</v>
      </c>
      <c r="L709" s="21">
        <f t="shared" si="146"/>
        <v>3.0350571964918283E-3</v>
      </c>
      <c r="M709" s="21">
        <f t="shared" si="147"/>
        <v>4.1060605588982141E-3</v>
      </c>
      <c r="N709" s="21">
        <f t="shared" si="148"/>
        <v>3.6482880851126199E-4</v>
      </c>
      <c r="O709" s="51">
        <f t="shared" si="149"/>
        <v>4460.0856549793489</v>
      </c>
      <c r="P709" s="52">
        <f t="shared" si="150"/>
        <v>0.25950606055889824</v>
      </c>
      <c r="Q709" s="52">
        <f t="shared" si="151"/>
        <v>7.8648288085112622E-3</v>
      </c>
      <c r="R709" s="13">
        <f t="shared" si="152"/>
        <v>8.8935050835252799E-2</v>
      </c>
      <c r="S709" s="13">
        <f t="shared" si="153"/>
        <v>-4.0817979444196323E-2</v>
      </c>
      <c r="T709" s="35">
        <f t="shared" si="154"/>
        <v>23014.149255894925</v>
      </c>
      <c r="U709" s="36">
        <f t="shared" si="158"/>
        <v>-709.13616462989012</v>
      </c>
      <c r="V709" s="36">
        <f t="shared" si="155"/>
        <v>376.41069719679581</v>
      </c>
      <c r="W709" s="36">
        <f t="shared" si="156"/>
        <v>-709.13616462989012</v>
      </c>
      <c r="X709" s="37">
        <f t="shared" si="157"/>
        <v>-332.72546743309431</v>
      </c>
    </row>
    <row r="710" spans="9:24" x14ac:dyDescent="0.25">
      <c r="I710" s="50">
        <f t="array" ref="I710:K710">TRANSPOSE(MMULT($E$20:$G$22, TRANSPOSE(Random!L709:N709)))</f>
        <v>0.5218673279581777</v>
      </c>
      <c r="J710" s="50">
        <v>-1.0087789293140994</v>
      </c>
      <c r="K710" s="50">
        <v>-9.9335796858537009E-2</v>
      </c>
      <c r="L710" s="21">
        <f t="shared" si="146"/>
        <v>5.9590475493843612E-3</v>
      </c>
      <c r="M710" s="21">
        <f t="shared" si="147"/>
        <v>-1.3094792508361857E-2</v>
      </c>
      <c r="N710" s="21">
        <f t="shared" si="148"/>
        <v>-1.6778973283179153E-6</v>
      </c>
      <c r="O710" s="51">
        <f t="shared" si="149"/>
        <v>4473.0874412426165</v>
      </c>
      <c r="P710" s="52">
        <f t="shared" si="150"/>
        <v>0.24230520749163817</v>
      </c>
      <c r="Q710" s="52">
        <f t="shared" si="151"/>
        <v>7.4983221026716819E-3</v>
      </c>
      <c r="R710" s="13">
        <f t="shared" si="152"/>
        <v>0.10961316108619651</v>
      </c>
      <c r="S710" s="13">
        <f t="shared" si="153"/>
        <v>-1.1539442659622576E-2</v>
      </c>
      <c r="T710" s="35">
        <f t="shared" si="154"/>
        <v>21452.651420385293</v>
      </c>
      <c r="U710" s="36">
        <f t="shared" si="158"/>
        <v>-1392.3217423717433</v>
      </c>
      <c r="V710" s="36">
        <f t="shared" si="155"/>
        <v>-1185.087138312836</v>
      </c>
      <c r="W710" s="36">
        <f t="shared" si="156"/>
        <v>-1392.3217423717433</v>
      </c>
      <c r="X710" s="37">
        <f t="shared" si="157"/>
        <v>-2577.4088806845793</v>
      </c>
    </row>
    <row r="711" spans="9:24" x14ac:dyDescent="0.25">
      <c r="I711" s="50">
        <f t="array" ref="I711:K711">TRANSPOSE(MMULT($E$20:$G$22, TRANSPOSE(Random!L710:N710)))</f>
        <v>-0.27015833959394697</v>
      </c>
      <c r="J711" s="50">
        <v>0.31703121044269944</v>
      </c>
      <c r="K711" s="50">
        <v>0.91104931586804438</v>
      </c>
      <c r="L711" s="21">
        <f t="shared" si="146"/>
        <v>-1.5515242615757869E-3</v>
      </c>
      <c r="M711" s="21">
        <f t="shared" si="147"/>
        <v>3.50109841189898E-3</v>
      </c>
      <c r="N711" s="21">
        <f t="shared" si="148"/>
        <v>1.4703770806352861E-4</v>
      </c>
      <c r="O711" s="51">
        <f t="shared" si="149"/>
        <v>4439.6910077337197</v>
      </c>
      <c r="P711" s="52">
        <f t="shared" si="150"/>
        <v>0.25890109841189901</v>
      </c>
      <c r="Q711" s="52">
        <f t="shared" si="151"/>
        <v>7.6470377080635286E-3</v>
      </c>
      <c r="R711" s="13">
        <f t="shared" si="152"/>
        <v>5.3014473034084367E-2</v>
      </c>
      <c r="S711" s="13">
        <f t="shared" si="153"/>
        <v>-7.6436076171865139E-2</v>
      </c>
      <c r="T711" s="35">
        <f t="shared" si="154"/>
        <v>22953.736479027702</v>
      </c>
      <c r="U711" s="36">
        <f t="shared" si="158"/>
        <v>362.51111361451331</v>
      </c>
      <c r="V711" s="36">
        <f t="shared" si="155"/>
        <v>315.99792032957339</v>
      </c>
      <c r="W711" s="36">
        <f t="shared" si="156"/>
        <v>362.51111361451331</v>
      </c>
      <c r="X711" s="37">
        <f t="shared" si="157"/>
        <v>678.5090339440867</v>
      </c>
    </row>
    <row r="712" spans="9:24" x14ac:dyDescent="0.25">
      <c r="I712" s="50">
        <f t="array" ref="I712:K712">TRANSPOSE(MMULT($E$20:$G$22, TRANSPOSE(Random!L711:N711)))</f>
        <v>0.29410683437178831</v>
      </c>
      <c r="J712" s="50">
        <v>-7.3446874659474637E-2</v>
      </c>
      <c r="K712" s="50">
        <v>1.0430753383395552</v>
      </c>
      <c r="L712" s="21">
        <f t="shared" si="146"/>
        <v>3.7694771296251329E-3</v>
      </c>
      <c r="M712" s="21">
        <f t="shared" si="147"/>
        <v>-1.1438207151714917E-3</v>
      </c>
      <c r="N712" s="21">
        <f t="shared" si="148"/>
        <v>1.6946759049418414E-4</v>
      </c>
      <c r="O712" s="51">
        <f t="shared" si="149"/>
        <v>4463.3513193098197</v>
      </c>
      <c r="P712" s="52">
        <f t="shared" si="150"/>
        <v>0.25425617928482852</v>
      </c>
      <c r="Q712" s="52">
        <f t="shared" si="151"/>
        <v>7.6694675904941841E-3</v>
      </c>
      <c r="R712" s="13">
        <f t="shared" si="152"/>
        <v>9.3492578807367166E-2</v>
      </c>
      <c r="S712" s="13">
        <f t="shared" si="153"/>
        <v>-3.3635510835047094E-2</v>
      </c>
      <c r="T712" s="35">
        <f t="shared" si="154"/>
        <v>22535.580329153072</v>
      </c>
      <c r="U712" s="36">
        <f t="shared" si="158"/>
        <v>-880.73218437269679</v>
      </c>
      <c r="V712" s="36">
        <f t="shared" si="155"/>
        <v>-102.15822954505711</v>
      </c>
      <c r="W712" s="36">
        <f t="shared" si="156"/>
        <v>-880.73218437269679</v>
      </c>
      <c r="X712" s="37">
        <f t="shared" si="157"/>
        <v>-982.8904139177539</v>
      </c>
    </row>
    <row r="713" spans="9:24" x14ac:dyDescent="0.25">
      <c r="I713" s="50">
        <f t="array" ref="I713:K713">TRANSPOSE(MMULT($E$20:$G$22, TRANSPOSE(Random!L712:N712)))</f>
        <v>-1.4963135135165508</v>
      </c>
      <c r="J713" s="50">
        <v>2.2449699114914954</v>
      </c>
      <c r="K713" s="50">
        <v>-0.47543665581419015</v>
      </c>
      <c r="L713" s="21">
        <f t="shared" si="146"/>
        <v>-1.4589379991153159E-2</v>
      </c>
      <c r="M713" s="21">
        <f t="shared" si="147"/>
        <v>3.8699617630260558E-2</v>
      </c>
      <c r="N713" s="21">
        <f t="shared" si="148"/>
        <v>-5.5226670269485669E-5</v>
      </c>
      <c r="O713" s="51">
        <f t="shared" si="149"/>
        <v>4381.7170088251387</v>
      </c>
      <c r="P713" s="52">
        <f t="shared" si="150"/>
        <v>0.2940996176302606</v>
      </c>
      <c r="Q713" s="52">
        <f t="shared" si="151"/>
        <v>7.4447733297305137E-3</v>
      </c>
      <c r="R713" s="13">
        <f t="shared" si="152"/>
        <v>-2.6513703994389844E-2</v>
      </c>
      <c r="S713" s="13">
        <f t="shared" si="153"/>
        <v>-0.17356351280952015</v>
      </c>
      <c r="T713" s="35">
        <f t="shared" si="154"/>
        <v>25929.664759724437</v>
      </c>
      <c r="U713" s="36">
        <f t="shared" si="158"/>
        <v>3408.7848437296925</v>
      </c>
      <c r="V713" s="36">
        <f t="shared" si="155"/>
        <v>3291.9262010263083</v>
      </c>
      <c r="W713" s="36">
        <f t="shared" si="156"/>
        <v>3408.7848437296925</v>
      </c>
      <c r="X713" s="37">
        <f t="shared" si="157"/>
        <v>6700.7110447560008</v>
      </c>
    </row>
    <row r="714" spans="9:24" x14ac:dyDescent="0.25">
      <c r="I714" s="50">
        <f t="array" ref="I714:K714">TRANSPOSE(MMULT($E$20:$G$22, TRANSPOSE(Random!L713:N713)))</f>
        <v>1.0868419127074846</v>
      </c>
      <c r="J714" s="50">
        <v>-0.17599873386923492</v>
      </c>
      <c r="K714" s="50">
        <v>-0.64635588633424623</v>
      </c>
      <c r="L714" s="21">
        <f t="shared" si="146"/>
        <v>1.1769339199919952E-2</v>
      </c>
      <c r="M714" s="21">
        <f t="shared" si="147"/>
        <v>-2.3608985776141364E-3</v>
      </c>
      <c r="N714" s="21">
        <f t="shared" si="148"/>
        <v>-8.0706039333964914E-5</v>
      </c>
      <c r="O714" s="51">
        <f t="shared" si="149"/>
        <v>4498.9234259929717</v>
      </c>
      <c r="P714" s="52">
        <f t="shared" si="150"/>
        <v>0.25303910142238589</v>
      </c>
      <c r="Q714" s="52">
        <f t="shared" si="151"/>
        <v>7.419293960666035E-3</v>
      </c>
      <c r="R714" s="13">
        <f t="shared" si="152"/>
        <v>0.15558102230118942</v>
      </c>
      <c r="S714" s="13">
        <f t="shared" si="153"/>
        <v>2.9061471589996474E-2</v>
      </c>
      <c r="T714" s="35">
        <f t="shared" si="154"/>
        <v>22328.9151380392</v>
      </c>
      <c r="U714" s="36">
        <f t="shared" si="158"/>
        <v>-2749.8869115567941</v>
      </c>
      <c r="V714" s="36">
        <f t="shared" si="155"/>
        <v>-308.82342065892954</v>
      </c>
      <c r="W714" s="36">
        <f t="shared" si="156"/>
        <v>-2749.8869115567941</v>
      </c>
      <c r="X714" s="37">
        <f t="shared" si="157"/>
        <v>-3058.7103322157236</v>
      </c>
    </row>
    <row r="715" spans="9:24" x14ac:dyDescent="0.25">
      <c r="I715" s="50">
        <f t="array" ref="I715:K715">TRANSPOSE(MMULT($E$20:$G$22, TRANSPOSE(Random!L714:N714)))</f>
        <v>0.29660043471361769</v>
      </c>
      <c r="J715" s="50">
        <v>-0.1192776856000284</v>
      </c>
      <c r="K715" s="50">
        <v>0.10071376780719155</v>
      </c>
      <c r="L715" s="21">
        <f t="shared" si="146"/>
        <v>3.7931827360049722E-3</v>
      </c>
      <c r="M715" s="21">
        <f t="shared" si="147"/>
        <v>-1.6869513981970306E-3</v>
      </c>
      <c r="N715" s="21">
        <f t="shared" si="148"/>
        <v>2.6270677596890887E-5</v>
      </c>
      <c r="O715" s="51">
        <f t="shared" si="149"/>
        <v>4463.4567284220921</v>
      </c>
      <c r="P715" s="52">
        <f t="shared" si="150"/>
        <v>0.25371304860180299</v>
      </c>
      <c r="Q715" s="52">
        <f t="shared" si="151"/>
        <v>7.5262706775968908E-3</v>
      </c>
      <c r="R715" s="13">
        <f t="shared" si="152"/>
        <v>9.3324827971354954E-2</v>
      </c>
      <c r="S715" s="13">
        <f t="shared" si="153"/>
        <v>-3.3531696329546543E-2</v>
      </c>
      <c r="T715" s="35">
        <f t="shared" si="154"/>
        <v>22479.801034208685</v>
      </c>
      <c r="U715" s="36">
        <f t="shared" si="158"/>
        <v>-886.27096064612851</v>
      </c>
      <c r="V715" s="36">
        <f t="shared" si="155"/>
        <v>-157.9375244894436</v>
      </c>
      <c r="W715" s="36">
        <f t="shared" si="156"/>
        <v>-886.27096064612851</v>
      </c>
      <c r="X715" s="37">
        <f t="shared" si="157"/>
        <v>-1044.2084851355721</v>
      </c>
    </row>
    <row r="716" spans="9:24" x14ac:dyDescent="0.25">
      <c r="I716" s="50">
        <f t="array" ref="I716:K716">TRANSPOSE(MMULT($E$20:$G$22, TRANSPOSE(Random!L715:N715)))</f>
        <v>-0.40895081529027677</v>
      </c>
      <c r="J716" s="50">
        <v>4.379238408500602E-2</v>
      </c>
      <c r="K716" s="50">
        <v>-1.8132473289047619</v>
      </c>
      <c r="L716" s="21">
        <f t="shared" si="146"/>
        <v>-2.8762145674575772E-3</v>
      </c>
      <c r="M716" s="21">
        <f t="shared" si="147"/>
        <v>2.4322535852983637E-4</v>
      </c>
      <c r="N716" s="21">
        <f t="shared" si="148"/>
        <v>-3.1045406749067222E-4</v>
      </c>
      <c r="O716" s="51">
        <f t="shared" si="149"/>
        <v>4433.8006530664888</v>
      </c>
      <c r="P716" s="52">
        <f t="shared" si="150"/>
        <v>0.25564322535852985</v>
      </c>
      <c r="Q716" s="52">
        <f t="shared" si="151"/>
        <v>7.1895459325093279E-3</v>
      </c>
      <c r="R716" s="13">
        <f t="shared" si="152"/>
        <v>4.0769396402274907E-2</v>
      </c>
      <c r="S716" s="13">
        <f t="shared" si="153"/>
        <v>-8.7052216276990016E-2</v>
      </c>
      <c r="T716" s="35">
        <f t="shared" si="154"/>
        <v>22637.150259116333</v>
      </c>
      <c r="U716" s="36">
        <f t="shared" si="158"/>
        <v>672.02284338398022</v>
      </c>
      <c r="V716" s="36">
        <f t="shared" si="155"/>
        <v>-0.58829958179558162</v>
      </c>
      <c r="W716" s="36">
        <f t="shared" si="156"/>
        <v>672.02284338398022</v>
      </c>
      <c r="X716" s="37">
        <f t="shared" si="157"/>
        <v>671.43454380218463</v>
      </c>
    </row>
    <row r="717" spans="9:24" x14ac:dyDescent="0.25">
      <c r="I717" s="50">
        <f t="array" ref="I717:K717">TRANSPOSE(MMULT($E$20:$G$22, TRANSPOSE(Random!L716:N716)))</f>
        <v>1.6433837882109132</v>
      </c>
      <c r="J717" s="50">
        <v>-2.0098695992511093</v>
      </c>
      <c r="K717" s="50">
        <v>-1.3309775892138342</v>
      </c>
      <c r="L717" s="21">
        <f t="shared" si="146"/>
        <v>1.8492441680114349E-2</v>
      </c>
      <c r="M717" s="21">
        <f t="shared" si="147"/>
        <v>-3.2434371978459151E-2</v>
      </c>
      <c r="N717" s="21">
        <f t="shared" si="148"/>
        <v>-1.9877342502758641E-4</v>
      </c>
      <c r="O717" s="51">
        <f t="shared" si="149"/>
        <v>4528.8183062503804</v>
      </c>
      <c r="P717" s="52">
        <f t="shared" si="150"/>
        <v>0.22296562802154085</v>
      </c>
      <c r="Q717" s="52">
        <f t="shared" si="151"/>
        <v>7.3012265749724135E-3</v>
      </c>
      <c r="R717" s="13">
        <f t="shared" si="152"/>
        <v>0.21965763420386339</v>
      </c>
      <c r="S717" s="13">
        <f t="shared" si="153"/>
        <v>0.10817482019309296</v>
      </c>
      <c r="T717" s="35">
        <f t="shared" si="154"/>
        <v>19490.569216007952</v>
      </c>
      <c r="U717" s="36">
        <f t="shared" si="158"/>
        <v>-4320.7288425522274</v>
      </c>
      <c r="V717" s="36">
        <f t="shared" si="155"/>
        <v>-3147.1693426901766</v>
      </c>
      <c r="W717" s="36">
        <f t="shared" si="156"/>
        <v>-4320.7288425522274</v>
      </c>
      <c r="X717" s="37">
        <f t="shared" si="157"/>
        <v>-7467.898185242404</v>
      </c>
    </row>
    <row r="718" spans="9:24" x14ac:dyDescent="0.25">
      <c r="I718" s="50">
        <f t="array" ref="I718:K718">TRANSPOSE(MMULT($E$20:$G$22, TRANSPOSE(Random!L717:N717)))</f>
        <v>1.0209210126931245</v>
      </c>
      <c r="J718" s="50">
        <v>-1.0451388417499401</v>
      </c>
      <c r="K718" s="50">
        <v>0.51477042401334883</v>
      </c>
      <c r="L718" s="21">
        <f t="shared" si="146"/>
        <v>1.1051401026204513E-2</v>
      </c>
      <c r="M718" s="21">
        <f t="shared" si="147"/>
        <v>-1.3628634777272584E-2</v>
      </c>
      <c r="N718" s="21">
        <f t="shared" si="148"/>
        <v>8.5403835100675063E-5</v>
      </c>
      <c r="O718" s="51">
        <f t="shared" si="149"/>
        <v>4495.7310492891111</v>
      </c>
      <c r="P718" s="52">
        <f t="shared" si="150"/>
        <v>0.24177136522272744</v>
      </c>
      <c r="Q718" s="52">
        <f t="shared" si="151"/>
        <v>7.5854038351006745E-3</v>
      </c>
      <c r="R718" s="13">
        <f t="shared" si="152"/>
        <v>0.15153825668984963</v>
      </c>
      <c r="S718" s="13">
        <f t="shared" si="153"/>
        <v>3.0652574078485914E-2</v>
      </c>
      <c r="T718" s="35">
        <f t="shared" si="154"/>
        <v>21347.489817038058</v>
      </c>
      <c r="U718" s="36">
        <f t="shared" si="158"/>
        <v>-2582.1418280248181</v>
      </c>
      <c r="V718" s="36">
        <f t="shared" si="155"/>
        <v>-1290.2487416600707</v>
      </c>
      <c r="W718" s="36">
        <f t="shared" si="156"/>
        <v>-2582.1418280248181</v>
      </c>
      <c r="X718" s="37">
        <f t="shared" si="157"/>
        <v>-3872.3905696848888</v>
      </c>
    </row>
    <row r="719" spans="9:24" x14ac:dyDescent="0.25">
      <c r="I719" s="50">
        <f t="array" ref="I719:K719">TRANSPOSE(MMULT($E$20:$G$22, TRANSPOSE(Random!L718:N718)))</f>
        <v>-3.0278032027075779</v>
      </c>
      <c r="J719" s="50">
        <v>2.4092123117294544</v>
      </c>
      <c r="K719" s="50">
        <v>-0.68590738572590015</v>
      </c>
      <c r="L719" s="21">
        <f t="shared" si="146"/>
        <v>-4.4036814160645719E-2</v>
      </c>
      <c r="M719" s="21">
        <f t="shared" si="147"/>
        <v>4.4315328667753243E-2</v>
      </c>
      <c r="N719" s="21">
        <f t="shared" si="148"/>
        <v>-8.6757536765566683E-5</v>
      </c>
      <c r="O719" s="51">
        <f t="shared" si="149"/>
        <v>4250.7763425214143</v>
      </c>
      <c r="P719" s="52">
        <f t="shared" si="150"/>
        <v>0.29971532866775324</v>
      </c>
      <c r="Q719" s="52">
        <f t="shared" si="151"/>
        <v>7.413242463234433E-3</v>
      </c>
      <c r="R719" s="13">
        <f t="shared" si="152"/>
        <v>-0.22574023799989529</v>
      </c>
      <c r="S719" s="13">
        <f t="shared" si="153"/>
        <v>-0.37559790233377188</v>
      </c>
      <c r="T719" s="35">
        <f t="shared" si="154"/>
        <v>25383.863845030555</v>
      </c>
      <c r="U719" s="36">
        <f t="shared" si="158"/>
        <v>10289.129816892615</v>
      </c>
      <c r="V719" s="36">
        <f t="shared" si="155"/>
        <v>2746.1252863324262</v>
      </c>
      <c r="W719" s="36">
        <f t="shared" si="156"/>
        <v>10289.129816892615</v>
      </c>
      <c r="X719" s="37">
        <f t="shared" si="157"/>
        <v>13035.255103225041</v>
      </c>
    </row>
    <row r="720" spans="9:24" x14ac:dyDescent="0.25">
      <c r="I720" s="50">
        <f t="array" ref="I720:K720">TRANSPOSE(MMULT($E$20:$G$22, TRANSPOSE(Random!L719:N719)))</f>
        <v>0.51055536865263196</v>
      </c>
      <c r="J720" s="50">
        <v>-0.42832626755008574</v>
      </c>
      <c r="K720" s="50">
        <v>0.11401602474041883</v>
      </c>
      <c r="L720" s="21">
        <f t="shared" si="146"/>
        <v>5.8489053240836659E-3</v>
      </c>
      <c r="M720" s="21">
        <f t="shared" si="147"/>
        <v>-5.4057520251181226E-3</v>
      </c>
      <c r="N720" s="21">
        <f t="shared" si="148"/>
        <v>2.8132276963876503E-5</v>
      </c>
      <c r="O720" s="51">
        <f t="shared" si="149"/>
        <v>4472.5976839250179</v>
      </c>
      <c r="P720" s="52">
        <f t="shared" si="150"/>
        <v>0.2499942479748819</v>
      </c>
      <c r="Q720" s="52">
        <f t="shared" si="151"/>
        <v>7.5281322769638762E-3</v>
      </c>
      <c r="R720" s="13">
        <f t="shared" si="152"/>
        <v>0.10921083636871003</v>
      </c>
      <c r="S720" s="13">
        <f t="shared" si="153"/>
        <v>-1.5786287618730924E-2</v>
      </c>
      <c r="T720" s="35">
        <f t="shared" si="154"/>
        <v>22136.634848593621</v>
      </c>
      <c r="U720" s="36">
        <f t="shared" si="158"/>
        <v>-1366.5871910415008</v>
      </c>
      <c r="V720" s="36">
        <f t="shared" si="155"/>
        <v>-501.10371010450763</v>
      </c>
      <c r="W720" s="36">
        <f t="shared" si="156"/>
        <v>-1366.5871910415008</v>
      </c>
      <c r="X720" s="37">
        <f t="shared" si="157"/>
        <v>-1867.6909011460084</v>
      </c>
    </row>
    <row r="721" spans="9:24" x14ac:dyDescent="0.25">
      <c r="I721" s="50">
        <f t="array" ref="I721:K721">TRANSPOSE(MMULT($E$20:$G$22, TRANSPOSE(Random!L720:N720)))</f>
        <v>-1.8240631487520509</v>
      </c>
      <c r="J721" s="50">
        <v>1.7188674624445028</v>
      </c>
      <c r="K721" s="50">
        <v>-1.1812346397632358</v>
      </c>
      <c r="L721" s="21">
        <f t="shared" si="146"/>
        <v>-1.902236079725712E-2</v>
      </c>
      <c r="M721" s="21">
        <f t="shared" si="147"/>
        <v>2.4972914992004602E-2</v>
      </c>
      <c r="N721" s="21">
        <f t="shared" si="148"/>
        <v>-1.699212266514302E-4</v>
      </c>
      <c r="O721" s="51">
        <f t="shared" si="149"/>
        <v>4362.0053607025247</v>
      </c>
      <c r="P721" s="52">
        <f t="shared" si="150"/>
        <v>0.28037291499200462</v>
      </c>
      <c r="Q721" s="52">
        <f t="shared" si="151"/>
        <v>7.3300787733485695E-3</v>
      </c>
      <c r="R721" s="13">
        <f t="shared" si="152"/>
        <v>-6.721028978028544E-2</v>
      </c>
      <c r="S721" s="13">
        <f t="shared" si="153"/>
        <v>-0.20739674727628776</v>
      </c>
      <c r="T721" s="35">
        <f t="shared" si="154"/>
        <v>24607.155453633914</v>
      </c>
      <c r="U721" s="36">
        <f t="shared" si="158"/>
        <v>4444.5435801225249</v>
      </c>
      <c r="V721" s="36">
        <f t="shared" si="155"/>
        <v>1969.4168949357845</v>
      </c>
      <c r="W721" s="36">
        <f t="shared" si="156"/>
        <v>4444.5435801225249</v>
      </c>
      <c r="X721" s="37">
        <f t="shared" si="157"/>
        <v>6413.9604750583094</v>
      </c>
    </row>
    <row r="722" spans="9:24" x14ac:dyDescent="0.25">
      <c r="I722" s="50">
        <f t="array" ref="I722:K722">TRANSPOSE(MMULT($E$20:$G$22, TRANSPOSE(Random!L721:N721)))</f>
        <v>-0.45692447264102465</v>
      </c>
      <c r="J722" s="50">
        <v>-0.16572784721542277</v>
      </c>
      <c r="K722" s="50">
        <v>-0.21286412494983978</v>
      </c>
      <c r="L722" s="21">
        <f t="shared" si="146"/>
        <v>-3.33843652347263E-3</v>
      </c>
      <c r="M722" s="21">
        <f t="shared" si="147"/>
        <v>-2.2386815295940454E-3</v>
      </c>
      <c r="N722" s="21">
        <f t="shared" si="148"/>
        <v>-1.7611617028016264E-5</v>
      </c>
      <c r="O722" s="51">
        <f t="shared" si="149"/>
        <v>4431.7453415390919</v>
      </c>
      <c r="P722" s="52">
        <f t="shared" si="150"/>
        <v>0.25316131847040596</v>
      </c>
      <c r="Q722" s="52">
        <f t="shared" si="151"/>
        <v>7.4823883829719835E-3</v>
      </c>
      <c r="R722" s="13">
        <f t="shared" si="152"/>
        <v>3.6837438150800351E-2</v>
      </c>
      <c r="S722" s="13">
        <f t="shared" si="153"/>
        <v>-8.9743221084402636E-2</v>
      </c>
      <c r="T722" s="35">
        <f t="shared" si="154"/>
        <v>22430.827686796056</v>
      </c>
      <c r="U722" s="36">
        <f t="shared" si="158"/>
        <v>780.0202496520069</v>
      </c>
      <c r="V722" s="36">
        <f t="shared" si="155"/>
        <v>-206.91087190207327</v>
      </c>
      <c r="W722" s="36">
        <f t="shared" si="156"/>
        <v>780.0202496520069</v>
      </c>
      <c r="X722" s="37">
        <f t="shared" si="157"/>
        <v>573.10937774993363</v>
      </c>
    </row>
    <row r="723" spans="9:24" x14ac:dyDescent="0.25">
      <c r="I723" s="50">
        <f t="array" ref="I723:K723">TRANSPOSE(MMULT($E$20:$G$22, TRANSPOSE(Random!L722:N722)))</f>
        <v>0.75872129041066627</v>
      </c>
      <c r="J723" s="50">
        <v>-6.9548089104561783E-2</v>
      </c>
      <c r="K723" s="50">
        <v>-0.87307416429701012</v>
      </c>
      <c r="L723" s="21">
        <f t="shared" si="146"/>
        <v>8.3113608047561301E-3</v>
      </c>
      <c r="M723" s="21">
        <f t="shared" si="147"/>
        <v>-1.0976587126557647E-3</v>
      </c>
      <c r="N723" s="21">
        <f t="shared" si="148"/>
        <v>-1.1639356018427141E-4</v>
      </c>
      <c r="O723" s="51">
        <f t="shared" si="149"/>
        <v>4483.5472138408204</v>
      </c>
      <c r="P723" s="52">
        <f t="shared" si="150"/>
        <v>0.25430234128734425</v>
      </c>
      <c r="Q723" s="52">
        <f t="shared" si="151"/>
        <v>7.3836064398157281E-3</v>
      </c>
      <c r="R723" s="13">
        <f t="shared" si="152"/>
        <v>0.12844257166602838</v>
      </c>
      <c r="S723" s="13">
        <f t="shared" si="153"/>
        <v>1.2914010223562533E-3</v>
      </c>
      <c r="T723" s="35">
        <f t="shared" si="154"/>
        <v>22486.792422666713</v>
      </c>
      <c r="U723" s="36">
        <f t="shared" si="158"/>
        <v>-1941.935898523574</v>
      </c>
      <c r="V723" s="36">
        <f t="shared" si="155"/>
        <v>-150.94613603141624</v>
      </c>
      <c r="W723" s="36">
        <f t="shared" si="156"/>
        <v>-1941.935898523574</v>
      </c>
      <c r="X723" s="37">
        <f t="shared" si="157"/>
        <v>-2092.8820345549902</v>
      </c>
    </row>
    <row r="724" spans="9:24" x14ac:dyDescent="0.25">
      <c r="I724" s="50">
        <f t="array" ref="I724:K724">TRANSPOSE(MMULT($E$20:$G$22, TRANSPOSE(Random!L723:N723)))</f>
        <v>1.1047582866507251</v>
      </c>
      <c r="J724" s="50">
        <v>-1.4515370538785382</v>
      </c>
      <c r="K724" s="50">
        <v>0.55483707449377495</v>
      </c>
      <c r="L724" s="21">
        <f t="shared" si="146"/>
        <v>1.196678551192315E-2</v>
      </c>
      <c r="M724" s="21">
        <f t="shared" si="147"/>
        <v>-2.0261136814815256E-2</v>
      </c>
      <c r="N724" s="21">
        <f t="shared" si="148"/>
        <v>9.1338462453829366E-5</v>
      </c>
      <c r="O724" s="51">
        <f t="shared" si="149"/>
        <v>4499.8013887894631</v>
      </c>
      <c r="P724" s="52">
        <f t="shared" si="150"/>
        <v>0.23513886318518476</v>
      </c>
      <c r="Q724" s="52">
        <f t="shared" si="151"/>
        <v>7.5913384624538291E-3</v>
      </c>
      <c r="R724" s="13">
        <f t="shared" si="152"/>
        <v>0.1601595726824567</v>
      </c>
      <c r="S724" s="13">
        <f t="shared" si="153"/>
        <v>4.2590141089864322E-2</v>
      </c>
      <c r="T724" s="35">
        <f t="shared" si="154"/>
        <v>20742.562006470689</v>
      </c>
      <c r="U724" s="36">
        <f t="shared" si="158"/>
        <v>-2796.0199203766242</v>
      </c>
      <c r="V724" s="36">
        <f t="shared" si="155"/>
        <v>-1895.17655222744</v>
      </c>
      <c r="W724" s="36">
        <f t="shared" si="156"/>
        <v>-2796.0199203766242</v>
      </c>
      <c r="X724" s="37">
        <f t="shared" si="157"/>
        <v>-4691.1964726040642</v>
      </c>
    </row>
    <row r="725" spans="9:24" x14ac:dyDescent="0.25">
      <c r="I725" s="50">
        <f t="array" ref="I725:K725">TRANSPOSE(MMULT($E$20:$G$22, TRANSPOSE(Random!L724:N724)))</f>
        <v>-0.16980861757225713</v>
      </c>
      <c r="J725" s="50">
        <v>-0.65260344156067185</v>
      </c>
      <c r="K725" s="50">
        <v>0.50633984792041342</v>
      </c>
      <c r="L725" s="21">
        <f t="shared" si="146"/>
        <v>-6.0237441336940091E-4</v>
      </c>
      <c r="M725" s="21">
        <f t="shared" si="147"/>
        <v>-8.2261842927525957E-3</v>
      </c>
      <c r="N725" s="21">
        <f t="shared" si="148"/>
        <v>8.4161650872455253E-5</v>
      </c>
      <c r="O725" s="51">
        <f t="shared" si="149"/>
        <v>4443.9114879572562</v>
      </c>
      <c r="P725" s="52">
        <f t="shared" si="150"/>
        <v>0.24717381570724742</v>
      </c>
      <c r="Q725" s="52">
        <f t="shared" si="151"/>
        <v>7.5841616508724547E-3</v>
      </c>
      <c r="R725" s="13">
        <f t="shared" si="152"/>
        <v>5.7088137553835169E-2</v>
      </c>
      <c r="S725" s="13">
        <f t="shared" si="153"/>
        <v>-6.649877029978854E-2</v>
      </c>
      <c r="T725" s="35">
        <f t="shared" si="154"/>
        <v>21913.729766162396</v>
      </c>
      <c r="U725" s="36">
        <f t="shared" si="158"/>
        <v>140.74379937932827</v>
      </c>
      <c r="V725" s="36">
        <f t="shared" si="155"/>
        <v>-724.00879253573294</v>
      </c>
      <c r="W725" s="36">
        <f t="shared" si="156"/>
        <v>140.74379937932827</v>
      </c>
      <c r="X725" s="37">
        <f t="shared" si="157"/>
        <v>-583.26499315640467</v>
      </c>
    </row>
    <row r="726" spans="9:24" x14ac:dyDescent="0.25">
      <c r="I726" s="50">
        <f t="array" ref="I726:K726">TRANSPOSE(MMULT($E$20:$G$22, TRANSPOSE(Random!L725:N725)))</f>
        <v>4.617962795011487E-2</v>
      </c>
      <c r="J726" s="50">
        <v>-6.5257245986033996E-2</v>
      </c>
      <c r="K726" s="50">
        <v>-0.33429870459007688</v>
      </c>
      <c r="L726" s="21">
        <f t="shared" si="146"/>
        <v>1.4292180591683698E-3</v>
      </c>
      <c r="M726" s="21">
        <f t="shared" si="147"/>
        <v>-1.0468606981066334E-3</v>
      </c>
      <c r="N726" s="21">
        <f t="shared" si="148"/>
        <v>-3.4834751165311537E-5</v>
      </c>
      <c r="O726" s="51">
        <f t="shared" si="149"/>
        <v>4452.9451467297176</v>
      </c>
      <c r="P726" s="52">
        <f t="shared" si="150"/>
        <v>0.25435313930189341</v>
      </c>
      <c r="Q726" s="52">
        <f t="shared" si="151"/>
        <v>7.4651652488346883E-3</v>
      </c>
      <c r="R726" s="13">
        <f t="shared" si="152"/>
        <v>7.4749845600688675E-2</v>
      </c>
      <c r="S726" s="13">
        <f t="shared" si="153"/>
        <v>-5.2426724050258028E-2</v>
      </c>
      <c r="T726" s="35">
        <f t="shared" si="154"/>
        <v>22541.816187819815</v>
      </c>
      <c r="U726" s="36">
        <f t="shared" si="158"/>
        <v>-333.93446886929451</v>
      </c>
      <c r="V726" s="36">
        <f t="shared" si="155"/>
        <v>-95.922370878313814</v>
      </c>
      <c r="W726" s="36">
        <f t="shared" si="156"/>
        <v>-333.93446886929451</v>
      </c>
      <c r="X726" s="37">
        <f t="shared" si="157"/>
        <v>-429.85683974760832</v>
      </c>
    </row>
    <row r="727" spans="9:24" x14ac:dyDescent="0.25">
      <c r="I727" s="50">
        <f t="array" ref="I727:K727">TRANSPOSE(MMULT($E$20:$G$22, TRANSPOSE(Random!L726:N726)))</f>
        <v>0.68063040840459632</v>
      </c>
      <c r="J727" s="50">
        <v>-0.94752453156839134</v>
      </c>
      <c r="K727" s="50">
        <v>3.604649570362356E-2</v>
      </c>
      <c r="L727" s="21">
        <f t="shared" si="146"/>
        <v>7.5250638765209221E-3</v>
      </c>
      <c r="M727" s="21">
        <f t="shared" si="147"/>
        <v>-1.2213072909590393E-2</v>
      </c>
      <c r="N727" s="21">
        <f t="shared" si="148"/>
        <v>1.7232962341713137E-5</v>
      </c>
      <c r="O727" s="51">
        <f t="shared" si="149"/>
        <v>4480.0508737826995</v>
      </c>
      <c r="P727" s="52">
        <f t="shared" si="150"/>
        <v>0.24318692709040962</v>
      </c>
      <c r="Q727" s="52">
        <f t="shared" si="151"/>
        <v>7.5172329623417128E-3</v>
      </c>
      <c r="R727" s="13">
        <f t="shared" si="152"/>
        <v>0.12248754843280919</v>
      </c>
      <c r="S727" s="13">
        <f t="shared" si="153"/>
        <v>8.9408488760438221E-4</v>
      </c>
      <c r="T727" s="35">
        <f t="shared" si="154"/>
        <v>21516.610625650901</v>
      </c>
      <c r="U727" s="36">
        <f t="shared" si="158"/>
        <v>-1758.218903472065</v>
      </c>
      <c r="V727" s="36">
        <f t="shared" si="155"/>
        <v>-1121.127933047228</v>
      </c>
      <c r="W727" s="36">
        <f t="shared" si="156"/>
        <v>-1758.218903472065</v>
      </c>
      <c r="X727" s="37">
        <f t="shared" si="157"/>
        <v>-2879.346836519293</v>
      </c>
    </row>
    <row r="728" spans="9:24" x14ac:dyDescent="0.25">
      <c r="I728" s="50">
        <f t="array" ref="I728:K728">TRANSPOSE(MMULT($E$20:$G$22, TRANSPOSE(Random!L727:N727)))</f>
        <v>-0.53530376622568354</v>
      </c>
      <c r="J728" s="50">
        <v>0.99047675856753226</v>
      </c>
      <c r="K728" s="50">
        <v>-0.97064353517204593</v>
      </c>
      <c r="L728" s="21">
        <f t="shared" si="146"/>
        <v>-4.0995858127535461E-3</v>
      </c>
      <c r="M728" s="21">
        <f t="shared" si="147"/>
        <v>1.2279483764599102E-2</v>
      </c>
      <c r="N728" s="21">
        <f t="shared" si="148"/>
        <v>-1.3261709196073348E-4</v>
      </c>
      <c r="O728" s="51">
        <f t="shared" si="149"/>
        <v>4428.3608227208688</v>
      </c>
      <c r="P728" s="52">
        <f t="shared" si="150"/>
        <v>0.2676794837645991</v>
      </c>
      <c r="Q728" s="52">
        <f t="shared" si="151"/>
        <v>7.3673829080392666E-3</v>
      </c>
      <c r="R728" s="13">
        <f t="shared" si="152"/>
        <v>3.5978639532797341E-2</v>
      </c>
      <c r="S728" s="13">
        <f t="shared" si="153"/>
        <v>-9.786110234950221E-2</v>
      </c>
      <c r="T728" s="35">
        <f t="shared" si="154"/>
        <v>23706.427917251222</v>
      </c>
      <c r="U728" s="36">
        <f t="shared" si="158"/>
        <v>957.86153987058788</v>
      </c>
      <c r="V728" s="36">
        <f t="shared" si="155"/>
        <v>1068.6893585530925</v>
      </c>
      <c r="W728" s="36">
        <f t="shared" si="156"/>
        <v>957.86153987058788</v>
      </c>
      <c r="X728" s="37">
        <f t="shared" si="157"/>
        <v>2026.5508984236803</v>
      </c>
    </row>
    <row r="729" spans="9:24" x14ac:dyDescent="0.25">
      <c r="I729" s="50">
        <f t="array" ref="I729:K729">TRANSPOSE(MMULT($E$20:$G$22, TRANSPOSE(Random!L728:N728)))</f>
        <v>1.4426244487386377</v>
      </c>
      <c r="J729" s="50">
        <v>-0.76740874974516715</v>
      </c>
      <c r="K729" s="50">
        <v>2.3927987545904767E-3</v>
      </c>
      <c r="L729" s="21">
        <f t="shared" si="146"/>
        <v>1.5909053064619625E-2</v>
      </c>
      <c r="M729" s="21">
        <f t="shared" si="147"/>
        <v>-9.7332015535951649E-3</v>
      </c>
      <c r="N729" s="21">
        <f t="shared" si="148"/>
        <v>1.2534062688047977E-5</v>
      </c>
      <c r="O729" s="51">
        <f t="shared" si="149"/>
        <v>4517.331036266607</v>
      </c>
      <c r="P729" s="52">
        <f t="shared" si="150"/>
        <v>0.24566679844640485</v>
      </c>
      <c r="Q729" s="52">
        <f t="shared" si="151"/>
        <v>7.5125340626880479E-3</v>
      </c>
      <c r="R729" s="13">
        <f t="shared" si="152"/>
        <v>0.1899400822171583</v>
      </c>
      <c r="S729" s="13">
        <f t="shared" si="153"/>
        <v>6.7106682993955877E-2</v>
      </c>
      <c r="T729" s="35">
        <f t="shared" si="154"/>
        <v>21597.975104181205</v>
      </c>
      <c r="U729" s="36">
        <f t="shared" si="158"/>
        <v>-3717.1243053270155</v>
      </c>
      <c r="V729" s="36">
        <f t="shared" si="155"/>
        <v>-1039.763454516924</v>
      </c>
      <c r="W729" s="36">
        <f t="shared" si="156"/>
        <v>-3717.1243053270155</v>
      </c>
      <c r="X729" s="37">
        <f t="shared" si="157"/>
        <v>-4756.8877598439394</v>
      </c>
    </row>
    <row r="730" spans="9:24" x14ac:dyDescent="0.25">
      <c r="I730" s="50">
        <f t="array" ref="I730:K730">TRANSPOSE(MMULT($E$20:$G$22, TRANSPOSE(Random!L729:N729)))</f>
        <v>-0.27033263941457392</v>
      </c>
      <c r="J730" s="50">
        <v>-3.2433615112520908E-2</v>
      </c>
      <c r="K730" s="50">
        <v>3.9676016889181445E-2</v>
      </c>
      <c r="L730" s="21">
        <f t="shared" si="146"/>
        <v>-1.5531781142677213E-3</v>
      </c>
      <c r="M730" s="21">
        <f t="shared" si="147"/>
        <v>-6.5843815838239955E-4</v>
      </c>
      <c r="N730" s="21">
        <f t="shared" si="148"/>
        <v>1.7739836496285011E-5</v>
      </c>
      <c r="O730" s="51">
        <f t="shared" si="149"/>
        <v>4439.6836537288782</v>
      </c>
      <c r="P730" s="52">
        <f t="shared" si="150"/>
        <v>0.25474156184161761</v>
      </c>
      <c r="Q730" s="52">
        <f t="shared" si="151"/>
        <v>7.5177398364962844E-3</v>
      </c>
      <c r="R730" s="13">
        <f t="shared" si="152"/>
        <v>5.1516582391039886E-2</v>
      </c>
      <c r="S730" s="13">
        <f t="shared" si="153"/>
        <v>-7.5854198529768921E-2</v>
      </c>
      <c r="T730" s="35">
        <f t="shared" si="154"/>
        <v>22578.712865821355</v>
      </c>
      <c r="U730" s="36">
        <f t="shared" si="158"/>
        <v>362.89753359902534</v>
      </c>
      <c r="V730" s="36">
        <f t="shared" si="155"/>
        <v>-59.025692876773974</v>
      </c>
      <c r="W730" s="36">
        <f t="shared" si="156"/>
        <v>362.89753359902534</v>
      </c>
      <c r="X730" s="37">
        <f t="shared" si="157"/>
        <v>303.87184072225136</v>
      </c>
    </row>
    <row r="731" spans="9:24" x14ac:dyDescent="0.25">
      <c r="I731" s="50">
        <f t="array" ref="I731:K731">TRANSPOSE(MMULT($E$20:$G$22, TRANSPOSE(Random!L730:N730)))</f>
        <v>0.46314311543239406</v>
      </c>
      <c r="J731" s="50">
        <v>-0.29855570081854332</v>
      </c>
      <c r="K731" s="50">
        <v>-0.43718891399157755</v>
      </c>
      <c r="L731" s="21">
        <f t="shared" si="146"/>
        <v>5.3890601578750197E-3</v>
      </c>
      <c r="M731" s="21">
        <f t="shared" si="147"/>
        <v>-3.8278464895888974E-3</v>
      </c>
      <c r="N731" s="21">
        <f t="shared" si="148"/>
        <v>-4.9651640083588349E-5</v>
      </c>
      <c r="O731" s="51">
        <f t="shared" si="149"/>
        <v>4470.5529410074059</v>
      </c>
      <c r="P731" s="52">
        <f t="shared" si="150"/>
        <v>0.25157215351041112</v>
      </c>
      <c r="Q731" s="52">
        <f t="shared" si="151"/>
        <v>7.4503483599164116E-3</v>
      </c>
      <c r="R731" s="13">
        <f t="shared" si="152"/>
        <v>0.1055223846548</v>
      </c>
      <c r="S731" s="13">
        <f t="shared" si="153"/>
        <v>-2.0263692100405559E-2</v>
      </c>
      <c r="T731" s="35">
        <f t="shared" si="154"/>
        <v>22275.961774152347</v>
      </c>
      <c r="U731" s="36">
        <f t="shared" si="158"/>
        <v>-1259.1451178358402</v>
      </c>
      <c r="V731" s="36">
        <f t="shared" si="155"/>
        <v>-361.77678454578199</v>
      </c>
      <c r="W731" s="36">
        <f t="shared" si="156"/>
        <v>-1259.1451178358402</v>
      </c>
      <c r="X731" s="37">
        <f t="shared" si="157"/>
        <v>-1620.9219023816222</v>
      </c>
    </row>
    <row r="732" spans="9:24" x14ac:dyDescent="0.25">
      <c r="I732" s="50">
        <f t="array" ref="I732:K732">TRANSPOSE(MMULT($E$20:$G$22, TRANSPOSE(Random!L731:N731)))</f>
        <v>-1.6308913753125547</v>
      </c>
      <c r="J732" s="50">
        <v>1.9621125221189402</v>
      </c>
      <c r="K732" s="50">
        <v>-0.71620756154594845</v>
      </c>
      <c r="L732" s="21">
        <f t="shared" si="146"/>
        <v>-1.6334928955969531E-2</v>
      </c>
      <c r="M732" s="21">
        <f t="shared" si="147"/>
        <v>3.0647581591602524E-2</v>
      </c>
      <c r="N732" s="21">
        <f t="shared" si="148"/>
        <v>-9.1439150798252184E-5</v>
      </c>
      <c r="O732" s="51">
        <f t="shared" si="149"/>
        <v>4373.9552682536751</v>
      </c>
      <c r="P732" s="52">
        <f t="shared" si="150"/>
        <v>0.28604758159160254</v>
      </c>
      <c r="Q732" s="52">
        <f t="shared" si="151"/>
        <v>7.4085608492017478E-3</v>
      </c>
      <c r="R732" s="13">
        <f t="shared" si="152"/>
        <v>-4.3802308775913804E-2</v>
      </c>
      <c r="S732" s="13">
        <f t="shared" si="153"/>
        <v>-0.18682609957171509</v>
      </c>
      <c r="T732" s="35">
        <f t="shared" si="154"/>
        <v>25177.82248409501</v>
      </c>
      <c r="U732" s="36">
        <f t="shared" si="158"/>
        <v>3816.6295128563361</v>
      </c>
      <c r="V732" s="36">
        <f t="shared" si="155"/>
        <v>2540.0839253968807</v>
      </c>
      <c r="W732" s="36">
        <f t="shared" si="156"/>
        <v>3816.6295128563361</v>
      </c>
      <c r="X732" s="37">
        <f t="shared" si="157"/>
        <v>6356.7134382532167</v>
      </c>
    </row>
    <row r="733" spans="9:24" x14ac:dyDescent="0.25">
      <c r="I733" s="50">
        <f t="array" ref="I733:K733">TRANSPOSE(MMULT($E$20:$G$22, TRANSPOSE(Random!L732:N732)))</f>
        <v>0.6279890655580842</v>
      </c>
      <c r="J733" s="50">
        <v>0.28527659582358555</v>
      </c>
      <c r="K733" s="50">
        <v>1.1986882977498159</v>
      </c>
      <c r="L733" s="21">
        <f t="shared" si="146"/>
        <v>7.0013333521257558E-3</v>
      </c>
      <c r="M733" s="21">
        <f t="shared" si="147"/>
        <v>3.1183894696641505E-3</v>
      </c>
      <c r="N733" s="21">
        <f t="shared" si="148"/>
        <v>1.9757484687825649E-4</v>
      </c>
      <c r="O733" s="51">
        <f t="shared" si="149"/>
        <v>4477.7220588702285</v>
      </c>
      <c r="P733" s="52">
        <f t="shared" si="150"/>
        <v>0.25851838946966416</v>
      </c>
      <c r="Q733" s="52">
        <f t="shared" si="151"/>
        <v>7.6975748468782563E-3</v>
      </c>
      <c r="R733" s="13">
        <f t="shared" si="152"/>
        <v>0.11898806327944091</v>
      </c>
      <c r="S733" s="13">
        <f t="shared" si="153"/>
        <v>-1.0271131455391172E-2</v>
      </c>
      <c r="T733" s="35">
        <f t="shared" si="154"/>
        <v>22890.869262102613</v>
      </c>
      <c r="U733" s="36">
        <f t="shared" si="158"/>
        <v>-1635.8501205052889</v>
      </c>
      <c r="V733" s="36">
        <f t="shared" si="155"/>
        <v>253.13070340448394</v>
      </c>
      <c r="W733" s="36">
        <f t="shared" si="156"/>
        <v>-1635.8501205052889</v>
      </c>
      <c r="X733" s="37">
        <f t="shared" si="157"/>
        <v>-1382.719417100805</v>
      </c>
    </row>
    <row r="734" spans="9:24" x14ac:dyDescent="0.25">
      <c r="I734" s="50">
        <f t="array" ref="I734:K734">TRANSPOSE(MMULT($E$20:$G$22, TRANSPOSE(Random!L733:N733)))</f>
        <v>-1.0033133817994007</v>
      </c>
      <c r="J734" s="50">
        <v>1.3280961496030406</v>
      </c>
      <c r="K734" s="50">
        <v>0.34216266499281539</v>
      </c>
      <c r="L734" s="21">
        <f t="shared" si="146"/>
        <v>-8.8713046963453182E-3</v>
      </c>
      <c r="M734" s="21">
        <f t="shared" si="147"/>
        <v>1.7549519990017911E-2</v>
      </c>
      <c r="N734" s="21">
        <f t="shared" si="148"/>
        <v>6.035897433551706E-5</v>
      </c>
      <c r="O734" s="51">
        <f t="shared" si="149"/>
        <v>4407.142945250278</v>
      </c>
      <c r="P734" s="52">
        <f t="shared" si="150"/>
        <v>0.27294951999001793</v>
      </c>
      <c r="Q734" s="52">
        <f t="shared" si="151"/>
        <v>7.5603589743355164E-3</v>
      </c>
      <c r="R734" s="13">
        <f t="shared" si="152"/>
        <v>3.0546366087485545E-3</v>
      </c>
      <c r="S734" s="13">
        <f t="shared" si="153"/>
        <v>-0.13342012338626041</v>
      </c>
      <c r="T734" s="35">
        <f t="shared" si="154"/>
        <v>24142.671497982064</v>
      </c>
      <c r="U734" s="36">
        <f t="shared" si="158"/>
        <v>2072.7658756813034</v>
      </c>
      <c r="V734" s="36">
        <f t="shared" si="155"/>
        <v>1504.9329392839354</v>
      </c>
      <c r="W734" s="36">
        <f t="shared" si="156"/>
        <v>2072.7658756813034</v>
      </c>
      <c r="X734" s="37">
        <f t="shared" si="157"/>
        <v>3577.6988149652389</v>
      </c>
    </row>
    <row r="735" spans="9:24" x14ac:dyDescent="0.25">
      <c r="I735" s="50">
        <f t="array" ref="I735:K735">TRANSPOSE(MMULT($E$20:$G$22, TRANSPOSE(Random!L734:N734)))</f>
        <v>0.27892584652233987</v>
      </c>
      <c r="J735" s="50">
        <v>-1.3335546283489454</v>
      </c>
      <c r="K735" s="50">
        <v>-0.63697326686213729</v>
      </c>
      <c r="L735" s="21">
        <f t="shared" si="146"/>
        <v>3.6252566618678568E-3</v>
      </c>
      <c r="M735" s="21">
        <f t="shared" si="147"/>
        <v>-1.8191676202271918E-2</v>
      </c>
      <c r="N735" s="21">
        <f t="shared" si="148"/>
        <v>-7.9279917163362074E-5</v>
      </c>
      <c r="O735" s="51">
        <f t="shared" si="149"/>
        <v>4462.7100300200946</v>
      </c>
      <c r="P735" s="52">
        <f t="shared" si="150"/>
        <v>0.2372083237977281</v>
      </c>
      <c r="Q735" s="52">
        <f t="shared" si="151"/>
        <v>7.4207200828366373E-3</v>
      </c>
      <c r="R735" s="13">
        <f t="shared" si="152"/>
        <v>8.964571493830753E-2</v>
      </c>
      <c r="S735" s="13">
        <f t="shared" si="153"/>
        <v>-2.8958446960556522E-2</v>
      </c>
      <c r="T735" s="35">
        <f t="shared" si="154"/>
        <v>21013.283968064752</v>
      </c>
      <c r="U735" s="36">
        <f t="shared" si="158"/>
        <v>-847.03530726450845</v>
      </c>
      <c r="V735" s="36">
        <f t="shared" si="155"/>
        <v>-1624.4545906333769</v>
      </c>
      <c r="W735" s="36">
        <f t="shared" si="156"/>
        <v>-847.03530726450845</v>
      </c>
      <c r="X735" s="37">
        <f t="shared" si="157"/>
        <v>-2471.4898978978854</v>
      </c>
    </row>
    <row r="736" spans="9:24" x14ac:dyDescent="0.25">
      <c r="I736" s="50">
        <f t="array" ref="I736:K736">TRANSPOSE(MMULT($E$20:$G$22, TRANSPOSE(Random!L735:N735)))</f>
        <v>0.35129854448667874</v>
      </c>
      <c r="J736" s="50">
        <v>0.77925165206485958</v>
      </c>
      <c r="K736" s="50">
        <v>-0.99350877868857679</v>
      </c>
      <c r="L736" s="21">
        <f t="shared" si="146"/>
        <v>4.314424349751253E-3</v>
      </c>
      <c r="M736" s="21">
        <f t="shared" si="147"/>
        <v>9.3420385631310578E-3</v>
      </c>
      <c r="N736" s="21">
        <f t="shared" si="148"/>
        <v>-1.3650792121342562E-4</v>
      </c>
      <c r="O736" s="51">
        <f t="shared" si="149"/>
        <v>4465.7744761693602</v>
      </c>
      <c r="P736" s="52">
        <f t="shared" si="150"/>
        <v>0.26474203856313105</v>
      </c>
      <c r="Q736" s="52">
        <f t="shared" si="151"/>
        <v>7.3634920787865737E-3</v>
      </c>
      <c r="R736" s="13">
        <f t="shared" si="152"/>
        <v>9.8451008142677432E-2</v>
      </c>
      <c r="S736" s="13">
        <f t="shared" si="153"/>
        <v>-3.3920011138888095E-2</v>
      </c>
      <c r="T736" s="35">
        <f t="shared" si="154"/>
        <v>23445.02092911239</v>
      </c>
      <c r="U736" s="36">
        <f t="shared" si="158"/>
        <v>-1008.058213698474</v>
      </c>
      <c r="V736" s="36">
        <f t="shared" si="155"/>
        <v>807.28237041426109</v>
      </c>
      <c r="W736" s="36">
        <f t="shared" si="156"/>
        <v>-1008.058213698474</v>
      </c>
      <c r="X736" s="37">
        <f t="shared" si="157"/>
        <v>-200.7758432842129</v>
      </c>
    </row>
    <row r="737" spans="9:24" x14ac:dyDescent="0.25">
      <c r="I737" s="50">
        <f t="array" ref="I737:K737">TRANSPOSE(MMULT($E$20:$G$22, TRANSPOSE(Random!L736:N736)))</f>
        <v>-0.1731874462406256</v>
      </c>
      <c r="J737" s="50">
        <v>1.2050695588553881</v>
      </c>
      <c r="K737" s="50">
        <v>-0.6309232564411299</v>
      </c>
      <c r="L737" s="21">
        <f t="shared" si="146"/>
        <v>-6.3424816558550713E-4</v>
      </c>
      <c r="M737" s="21">
        <f t="shared" si="147"/>
        <v>1.553105236273262E-2</v>
      </c>
      <c r="N737" s="21">
        <f t="shared" si="148"/>
        <v>-7.8362197963958736E-5</v>
      </c>
      <c r="O737" s="51">
        <f t="shared" si="149"/>
        <v>4443.769758449389</v>
      </c>
      <c r="P737" s="52">
        <f t="shared" si="150"/>
        <v>0.27093105236273263</v>
      </c>
      <c r="Q737" s="52">
        <f t="shared" si="151"/>
        <v>7.4216378020360409E-3</v>
      </c>
      <c r="R737" s="13">
        <f t="shared" si="152"/>
        <v>6.2904671738086157E-2</v>
      </c>
      <c r="S737" s="13">
        <f t="shared" si="153"/>
        <v>-7.2560854443280157E-2</v>
      </c>
      <c r="T737" s="35">
        <f t="shared" si="154"/>
        <v>24007.928584302499</v>
      </c>
      <c r="U737" s="36">
        <f t="shared" si="158"/>
        <v>148.19104960747063</v>
      </c>
      <c r="V737" s="36">
        <f t="shared" si="155"/>
        <v>1370.19002560437</v>
      </c>
      <c r="W737" s="36">
        <f t="shared" si="156"/>
        <v>148.19104960747063</v>
      </c>
      <c r="X737" s="37">
        <f t="shared" si="157"/>
        <v>1518.3810752118407</v>
      </c>
    </row>
    <row r="738" spans="9:24" x14ac:dyDescent="0.25">
      <c r="I738" s="50">
        <f t="array" ref="I738:K738">TRANSPOSE(MMULT($E$20:$G$22, TRANSPOSE(Random!L737:N737)))</f>
        <v>-7.889530421121517E-2</v>
      </c>
      <c r="J738" s="50">
        <v>0.47299705408242104</v>
      </c>
      <c r="K738" s="50">
        <v>-0.25163094594406776</v>
      </c>
      <c r="L738" s="21">
        <f t="shared" si="146"/>
        <v>2.5372539128067366E-4</v>
      </c>
      <c r="M738" s="21">
        <f t="shared" si="147"/>
        <v>5.4071919210630336E-3</v>
      </c>
      <c r="N738" s="21">
        <f t="shared" si="148"/>
        <v>-2.3084898597713781E-5</v>
      </c>
      <c r="O738" s="51">
        <f t="shared" si="149"/>
        <v>4447.7182127876149</v>
      </c>
      <c r="P738" s="52">
        <f t="shared" si="150"/>
        <v>0.26080719192106305</v>
      </c>
      <c r="Q738" s="52">
        <f t="shared" si="151"/>
        <v>7.4769151014022857E-3</v>
      </c>
      <c r="R738" s="13">
        <f t="shared" si="152"/>
        <v>6.7102987759287747E-2</v>
      </c>
      <c r="S738" s="13">
        <f t="shared" si="153"/>
        <v>-6.330060820124378E-2</v>
      </c>
      <c r="T738" s="35">
        <f t="shared" si="154"/>
        <v>23115.080802522698</v>
      </c>
      <c r="U738" s="36">
        <f t="shared" si="158"/>
        <v>-59.28252391749993</v>
      </c>
      <c r="V738" s="36">
        <f t="shared" si="155"/>
        <v>477.34224382456887</v>
      </c>
      <c r="W738" s="36">
        <f t="shared" si="156"/>
        <v>-59.28252391749993</v>
      </c>
      <c r="X738" s="37">
        <f t="shared" si="157"/>
        <v>418.05971990706894</v>
      </c>
    </row>
    <row r="739" spans="9:24" x14ac:dyDescent="0.25">
      <c r="I739" s="50">
        <f t="array" ref="I739:K739">TRANSPOSE(MMULT($E$20:$G$22, TRANSPOSE(Random!L738:N738)))</f>
        <v>0.37127432986827658</v>
      </c>
      <c r="J739" s="50">
        <v>-0.54249463143963328</v>
      </c>
      <c r="K739" s="50">
        <v>-0.48613995143210881</v>
      </c>
      <c r="L739" s="21">
        <f t="shared" si="146"/>
        <v>4.5054282020851703E-3</v>
      </c>
      <c r="M739" s="21">
        <f t="shared" si="147"/>
        <v>-6.8238623876376303E-3</v>
      </c>
      <c r="N739" s="21">
        <f t="shared" si="148"/>
        <v>-5.6794155989468032E-5</v>
      </c>
      <c r="O739" s="51">
        <f t="shared" si="149"/>
        <v>4466.62379198911</v>
      </c>
      <c r="P739" s="52">
        <f t="shared" si="150"/>
        <v>0.24857613761236239</v>
      </c>
      <c r="Q739" s="52">
        <f t="shared" si="151"/>
        <v>7.4432058440105321E-3</v>
      </c>
      <c r="R739" s="13">
        <f t="shared" si="152"/>
        <v>9.8198264281312342E-2</v>
      </c>
      <c r="S739" s="13">
        <f t="shared" si="153"/>
        <v>-2.6089804524868851E-2</v>
      </c>
      <c r="T739" s="35">
        <f t="shared" si="154"/>
        <v>22016.295923128928</v>
      </c>
      <c r="U739" s="36">
        <f t="shared" si="158"/>
        <v>-1052.685952322412</v>
      </c>
      <c r="V739" s="36">
        <f t="shared" si="155"/>
        <v>-621.44263556920123</v>
      </c>
      <c r="W739" s="36">
        <f t="shared" si="156"/>
        <v>-1052.685952322412</v>
      </c>
      <c r="X739" s="37">
        <f t="shared" si="157"/>
        <v>-1674.1285878916133</v>
      </c>
    </row>
    <row r="740" spans="9:24" x14ac:dyDescent="0.25">
      <c r="I740" s="50">
        <f t="array" ref="I740:K740">TRANSPOSE(MMULT($E$20:$G$22, TRANSPOSE(Random!L739:N739)))</f>
        <v>3.3385184888418229E-3</v>
      </c>
      <c r="J740" s="50">
        <v>0.46383758098116279</v>
      </c>
      <c r="K740" s="50">
        <v>1.3124962233621875</v>
      </c>
      <c r="L740" s="21">
        <f t="shared" si="146"/>
        <v>1.0266275237331797E-3</v>
      </c>
      <c r="M740" s="21">
        <f t="shared" si="147"/>
        <v>5.293827355908276E-3</v>
      </c>
      <c r="N740" s="21">
        <f t="shared" si="148"/>
        <v>2.1949205772653089E-4</v>
      </c>
      <c r="O740" s="51">
        <f t="shared" si="149"/>
        <v>4451.1549916807571</v>
      </c>
      <c r="P740" s="52">
        <f t="shared" si="150"/>
        <v>0.26069382735590829</v>
      </c>
      <c r="Q740" s="52">
        <f t="shared" si="151"/>
        <v>7.7194920577265307E-3</v>
      </c>
      <c r="R740" s="13">
        <f t="shared" si="152"/>
        <v>7.3466510245658811E-2</v>
      </c>
      <c r="S740" s="13">
        <f t="shared" si="153"/>
        <v>-5.6880403432295334E-2</v>
      </c>
      <c r="T740" s="35">
        <f t="shared" si="154"/>
        <v>23117.159922736846</v>
      </c>
      <c r="U740" s="36">
        <f t="shared" si="158"/>
        <v>-239.86984677758301</v>
      </c>
      <c r="V740" s="36">
        <f t="shared" si="155"/>
        <v>479.421364038717</v>
      </c>
      <c r="W740" s="36">
        <f t="shared" si="156"/>
        <v>-239.86984677758301</v>
      </c>
      <c r="X740" s="37">
        <f t="shared" si="157"/>
        <v>239.55151726113399</v>
      </c>
    </row>
    <row r="741" spans="9:24" x14ac:dyDescent="0.25">
      <c r="I741" s="50">
        <f t="array" ref="I741:K741">TRANSPOSE(MMULT($E$20:$G$22, TRANSPOSE(Random!L740:N740)))</f>
        <v>-0.87313313186299224</v>
      </c>
      <c r="J741" s="50">
        <v>-0.56216475701923252</v>
      </c>
      <c r="K741" s="50">
        <v>0.19687740460695635</v>
      </c>
      <c r="L741" s="21">
        <f t="shared" si="146"/>
        <v>-7.4957985765109958E-3</v>
      </c>
      <c r="M741" s="21">
        <f t="shared" si="147"/>
        <v>-7.0716533217923937E-3</v>
      </c>
      <c r="N741" s="21">
        <f t="shared" si="148"/>
        <v>3.9760174226176386E-5</v>
      </c>
      <c r="O741" s="51">
        <f t="shared" si="149"/>
        <v>4413.2592570076722</v>
      </c>
      <c r="P741" s="52">
        <f t="shared" si="150"/>
        <v>0.24832834667820763</v>
      </c>
      <c r="Q741" s="52">
        <f t="shared" si="151"/>
        <v>7.5397601742261764E-3</v>
      </c>
      <c r="R741" s="13">
        <f t="shared" si="152"/>
        <v>1.5646844927419354E-3</v>
      </c>
      <c r="S741" s="13">
        <f t="shared" si="153"/>
        <v>-0.12259948884636188</v>
      </c>
      <c r="T741" s="35">
        <f t="shared" si="154"/>
        <v>21973.524367017511</v>
      </c>
      <c r="U741" s="36">
        <f t="shared" si="158"/>
        <v>1751.3811138482415</v>
      </c>
      <c r="V741" s="36">
        <f t="shared" si="155"/>
        <v>-664.21419168061766</v>
      </c>
      <c r="W741" s="36">
        <f t="shared" si="156"/>
        <v>1751.3811138482415</v>
      </c>
      <c r="X741" s="37">
        <f t="shared" si="157"/>
        <v>1087.1669221676239</v>
      </c>
    </row>
    <row r="742" spans="9:24" x14ac:dyDescent="0.25">
      <c r="I742" s="50">
        <f t="array" ref="I742:K742">TRANSPOSE(MMULT($E$20:$G$22, TRANSPOSE(Random!L741:N741)))</f>
        <v>1.387514475603407</v>
      </c>
      <c r="J742" s="50">
        <v>-0.7168457627854441</v>
      </c>
      <c r="K742" s="50">
        <v>-1.0801289964923435</v>
      </c>
      <c r="L742" s="21">
        <f t="shared" si="146"/>
        <v>1.5234391080545123E-2</v>
      </c>
      <c r="M742" s="21">
        <f t="shared" si="147"/>
        <v>-9.0632431139633998E-3</v>
      </c>
      <c r="N742" s="21">
        <f t="shared" si="148"/>
        <v>-1.5158403246518933E-4</v>
      </c>
      <c r="O742" s="51">
        <f t="shared" si="149"/>
        <v>4514.3310910348409</v>
      </c>
      <c r="P742" s="52">
        <f t="shared" si="150"/>
        <v>0.24633675688603662</v>
      </c>
      <c r="Q742" s="52">
        <f t="shared" si="151"/>
        <v>7.3484159675348106E-3</v>
      </c>
      <c r="R742" s="13">
        <f t="shared" si="152"/>
        <v>0.1840313399403681</v>
      </c>
      <c r="S742" s="13">
        <f t="shared" si="153"/>
        <v>6.0862961497349793E-2</v>
      </c>
      <c r="T742" s="35">
        <f t="shared" si="154"/>
        <v>21663.72916131586</v>
      </c>
      <c r="U742" s="36">
        <f t="shared" si="158"/>
        <v>-3559.4906329332152</v>
      </c>
      <c r="V742" s="36">
        <f t="shared" si="155"/>
        <v>-974.00939738226953</v>
      </c>
      <c r="W742" s="36">
        <f t="shared" si="156"/>
        <v>-3559.4906329332152</v>
      </c>
      <c r="X742" s="37">
        <f t="shared" si="157"/>
        <v>-4533.5000303154848</v>
      </c>
    </row>
    <row r="743" spans="9:24" x14ac:dyDescent="0.25">
      <c r="I743" s="50">
        <f t="array" ref="I743:K743">TRANSPOSE(MMULT($E$20:$G$22, TRANSPOSE(Random!L742:N742)))</f>
        <v>0.83816945794234987</v>
      </c>
      <c r="J743" s="50">
        <v>-1.4764488927526269</v>
      </c>
      <c r="K743" s="50">
        <v>-2.2348308229288545</v>
      </c>
      <c r="L743" s="21">
        <f t="shared" si="146"/>
        <v>9.1241338116896803E-3</v>
      </c>
      <c r="M743" s="21">
        <f t="shared" si="147"/>
        <v>-2.0715983785188484E-2</v>
      </c>
      <c r="N743" s="21">
        <f t="shared" si="148"/>
        <v>-4.4405578056017547E-4</v>
      </c>
      <c r="O743" s="51">
        <f t="shared" si="149"/>
        <v>4487.1612821657209</v>
      </c>
      <c r="P743" s="52">
        <f t="shared" si="150"/>
        <v>0.23468401621481152</v>
      </c>
      <c r="Q743" s="52">
        <f t="shared" si="151"/>
        <v>7.0559442194398246E-3</v>
      </c>
      <c r="R743" s="13">
        <f t="shared" si="152"/>
        <v>0.1351290992953372</v>
      </c>
      <c r="S743" s="13">
        <f t="shared" si="153"/>
        <v>1.7787091187931439E-2</v>
      </c>
      <c r="T743" s="35">
        <f t="shared" si="154"/>
        <v>20718.064370140928</v>
      </c>
      <c r="U743" s="36">
        <f t="shared" si="158"/>
        <v>-2131.8389861878532</v>
      </c>
      <c r="V743" s="36">
        <f t="shared" si="155"/>
        <v>-1919.674188557201</v>
      </c>
      <c r="W743" s="36">
        <f t="shared" si="156"/>
        <v>-2131.8389861878532</v>
      </c>
      <c r="X743" s="37">
        <f t="shared" si="157"/>
        <v>-4051.5131747450541</v>
      </c>
    </row>
    <row r="744" spans="9:24" x14ac:dyDescent="0.25">
      <c r="I744" s="50">
        <f t="array" ref="I744:K744">TRANSPOSE(MMULT($E$20:$G$22, TRANSPOSE(Random!L743:N743)))</f>
        <v>-0.97736912025886313</v>
      </c>
      <c r="J744" s="50">
        <v>1.2265580675992762</v>
      </c>
      <c r="K744" s="50">
        <v>0.99955627059107077</v>
      </c>
      <c r="L744" s="21">
        <f t="shared" si="146"/>
        <v>-8.5935663836109524E-3</v>
      </c>
      <c r="M744" s="21">
        <f t="shared" si="147"/>
        <v>1.5874680028598247E-2</v>
      </c>
      <c r="N744" s="21">
        <f t="shared" si="148"/>
        <v>1.6194296311105159E-4</v>
      </c>
      <c r="O744" s="51">
        <f t="shared" si="149"/>
        <v>4408.3779336542993</v>
      </c>
      <c r="P744" s="52">
        <f t="shared" si="150"/>
        <v>0.27127468002859828</v>
      </c>
      <c r="Q744" s="52">
        <f t="shared" si="151"/>
        <v>7.6619429631110516E-3</v>
      </c>
      <c r="R744" s="13">
        <f t="shared" si="152"/>
        <v>4.4864176230463449E-3</v>
      </c>
      <c r="S744" s="13">
        <f t="shared" si="153"/>
        <v>-0.13115092239125278</v>
      </c>
      <c r="T744" s="35">
        <f t="shared" si="154"/>
        <v>24002.686846888992</v>
      </c>
      <c r="U744" s="36">
        <f t="shared" si="158"/>
        <v>2007.8727718245354</v>
      </c>
      <c r="V744" s="36">
        <f t="shared" si="155"/>
        <v>1364.9482881908625</v>
      </c>
      <c r="W744" s="36">
        <f t="shared" si="156"/>
        <v>2007.8727718245354</v>
      </c>
      <c r="X744" s="37">
        <f t="shared" si="157"/>
        <v>3372.821060015398</v>
      </c>
    </row>
    <row r="745" spans="9:24" x14ac:dyDescent="0.25">
      <c r="I745" s="50">
        <f t="array" ref="I745:K745">TRANSPOSE(MMULT($E$20:$G$22, TRANSPOSE(Random!L744:N744)))</f>
        <v>-0.54417030060613081</v>
      </c>
      <c r="J745" s="50">
        <v>1.8564569318735735E-2</v>
      </c>
      <c r="K745" s="50">
        <v>-1.5638331025583205</v>
      </c>
      <c r="L745" s="21">
        <f t="shared" si="146"/>
        <v>-4.1862037739295995E-3</v>
      </c>
      <c r="M745" s="21">
        <f t="shared" si="147"/>
        <v>-5.5221362843775227E-5</v>
      </c>
      <c r="N745" s="21">
        <f t="shared" si="148"/>
        <v>-2.4855730919930071E-4</v>
      </c>
      <c r="O745" s="51">
        <f t="shared" si="149"/>
        <v>4427.9756681608824</v>
      </c>
      <c r="P745" s="52">
        <f t="shared" si="150"/>
        <v>0.25534477863715627</v>
      </c>
      <c r="Q745" s="52">
        <f t="shared" si="151"/>
        <v>7.2514426908006991E-3</v>
      </c>
      <c r="R745" s="13">
        <f t="shared" si="152"/>
        <v>3.0492025215640227E-2</v>
      </c>
      <c r="S745" s="13">
        <f t="shared" si="153"/>
        <v>-9.71803641029379E-2</v>
      </c>
      <c r="T745" s="35">
        <f t="shared" si="154"/>
        <v>22607.542910977601</v>
      </c>
      <c r="U745" s="36">
        <f t="shared" si="158"/>
        <v>978.09968524970463</v>
      </c>
      <c r="V745" s="36">
        <f t="shared" si="155"/>
        <v>-30.195647720527631</v>
      </c>
      <c r="W745" s="36">
        <f t="shared" si="156"/>
        <v>978.09968524970463</v>
      </c>
      <c r="X745" s="37">
        <f t="shared" si="157"/>
        <v>947.904037529177</v>
      </c>
    </row>
    <row r="746" spans="9:24" x14ac:dyDescent="0.25">
      <c r="I746" s="50">
        <f t="array" ref="I746:K746">TRANSPOSE(MMULT($E$20:$G$22, TRANSPOSE(Random!L745:N745)))</f>
        <v>-0.16491765596330044</v>
      </c>
      <c r="J746" s="50">
        <v>1.1559948788903431</v>
      </c>
      <c r="K746" s="50">
        <v>0.28345151679548608</v>
      </c>
      <c r="L746" s="21">
        <f t="shared" si="146"/>
        <v>-5.5624478529129077E-4</v>
      </c>
      <c r="M746" s="21">
        <f t="shared" si="147"/>
        <v>1.4759470328823817E-2</v>
      </c>
      <c r="N746" s="21">
        <f t="shared" si="148"/>
        <v>5.1993876983544692E-5</v>
      </c>
      <c r="O746" s="51">
        <f t="shared" si="149"/>
        <v>4444.116607500172</v>
      </c>
      <c r="P746" s="52">
        <f t="shared" si="150"/>
        <v>0.27015947032882381</v>
      </c>
      <c r="Q746" s="52">
        <f t="shared" si="151"/>
        <v>7.5519938769835447E-3</v>
      </c>
      <c r="R746" s="13">
        <f t="shared" si="152"/>
        <v>6.3517050414943127E-2</v>
      </c>
      <c r="S746" s="13">
        <f t="shared" si="153"/>
        <v>-7.156268474946878E-2</v>
      </c>
      <c r="T746" s="35">
        <f t="shared" si="154"/>
        <v>23946.562908867192</v>
      </c>
      <c r="U746" s="36">
        <f t="shared" si="158"/>
        <v>129.96568700342323</v>
      </c>
      <c r="V746" s="36">
        <f t="shared" si="155"/>
        <v>1308.8243501690631</v>
      </c>
      <c r="W746" s="36">
        <f t="shared" si="156"/>
        <v>129.96568700342323</v>
      </c>
      <c r="X746" s="37">
        <f t="shared" si="157"/>
        <v>1438.7900371724863</v>
      </c>
    </row>
    <row r="747" spans="9:24" x14ac:dyDescent="0.25">
      <c r="I747" s="50">
        <f t="array" ref="I747:K747">TRANSPOSE(MMULT($E$20:$G$22, TRANSPOSE(Random!L746:N746)))</f>
        <v>-0.33551960667074038</v>
      </c>
      <c r="J747" s="50">
        <v>0.26100148442748644</v>
      </c>
      <c r="K747" s="50">
        <v>-1.5942497110600027</v>
      </c>
      <c r="L747" s="21">
        <f t="shared" si="146"/>
        <v>-2.1732883682649964E-3</v>
      </c>
      <c r="M747" s="21">
        <f t="shared" si="147"/>
        <v>2.8267988680554241E-3</v>
      </c>
      <c r="N747" s="21">
        <f t="shared" si="148"/>
        <v>-2.5558127763229726E-4</v>
      </c>
      <c r="O747" s="51">
        <f t="shared" si="149"/>
        <v>4436.9262776745563</v>
      </c>
      <c r="P747" s="52">
        <f t="shared" si="150"/>
        <v>0.25822679886805544</v>
      </c>
      <c r="Q747" s="52">
        <f t="shared" si="151"/>
        <v>7.2444187223677028E-3</v>
      </c>
      <c r="R747" s="13">
        <f t="shared" si="152"/>
        <v>4.7211104946407539E-2</v>
      </c>
      <c r="S747" s="13">
        <f t="shared" si="153"/>
        <v>-8.1902294487620181E-2</v>
      </c>
      <c r="T747" s="35">
        <f t="shared" si="154"/>
        <v>22871.232830754707</v>
      </c>
      <c r="U747" s="36">
        <f t="shared" si="158"/>
        <v>507.78528321889462</v>
      </c>
      <c r="V747" s="36">
        <f t="shared" si="155"/>
        <v>233.49427205657776</v>
      </c>
      <c r="W747" s="36">
        <f t="shared" si="156"/>
        <v>507.78528321889462</v>
      </c>
      <c r="X747" s="37">
        <f t="shared" si="157"/>
        <v>741.27955527547238</v>
      </c>
    </row>
    <row r="748" spans="9:24" x14ac:dyDescent="0.25">
      <c r="I748" s="50">
        <f t="array" ref="I748:K748">TRANSPOSE(MMULT($E$20:$G$22, TRANSPOSE(Random!L747:N747)))</f>
        <v>0.72411589168865342</v>
      </c>
      <c r="J748" s="50">
        <v>-0.47375520561193607</v>
      </c>
      <c r="K748" s="50">
        <v>-0.34908076224464873</v>
      </c>
      <c r="L748" s="21">
        <f t="shared" si="146"/>
        <v>7.9614664158184235E-3</v>
      </c>
      <c r="M748" s="21">
        <f t="shared" si="147"/>
        <v>-5.9661844099928342E-3</v>
      </c>
      <c r="N748" s="21">
        <f t="shared" si="148"/>
        <v>-3.694901209529837E-5</v>
      </c>
      <c r="O748" s="51">
        <f t="shared" si="149"/>
        <v>4481.9913769499144</v>
      </c>
      <c r="P748" s="52">
        <f t="shared" si="150"/>
        <v>0.24943381559000719</v>
      </c>
      <c r="Q748" s="52">
        <f t="shared" si="151"/>
        <v>7.4630509879047013E-3</v>
      </c>
      <c r="R748" s="13">
        <f t="shared" si="152"/>
        <v>0.12586791739693298</v>
      </c>
      <c r="S748" s="13">
        <f t="shared" si="153"/>
        <v>1.1510096019293897E-3</v>
      </c>
      <c r="T748" s="35">
        <f t="shared" si="154"/>
        <v>22063.068644020132</v>
      </c>
      <c r="U748" s="36">
        <f t="shared" si="158"/>
        <v>-1860.1836451283016</v>
      </c>
      <c r="V748" s="36">
        <f t="shared" si="155"/>
        <v>-574.66991467799744</v>
      </c>
      <c r="W748" s="36">
        <f t="shared" si="156"/>
        <v>-1860.1836451283016</v>
      </c>
      <c r="X748" s="37">
        <f t="shared" si="157"/>
        <v>-2434.853559806299</v>
      </c>
    </row>
    <row r="749" spans="9:24" x14ac:dyDescent="0.25">
      <c r="I749" s="50">
        <f t="array" ref="I749:K749">TRANSPOSE(MMULT($E$20:$G$22, TRANSPOSE(Random!L748:N748)))</f>
        <v>-0.75596031127862673</v>
      </c>
      <c r="J749" s="50">
        <v>-0.18243783245763079</v>
      </c>
      <c r="K749" s="50">
        <v>1.3565020331087656</v>
      </c>
      <c r="L749" s="21">
        <f t="shared" si="146"/>
        <v>-6.2928410326328569E-3</v>
      </c>
      <c r="M749" s="21">
        <f t="shared" si="147"/>
        <v>-2.4375661415517824E-3</v>
      </c>
      <c r="N749" s="21">
        <f t="shared" si="148"/>
        <v>2.2831760210015586E-4</v>
      </c>
      <c r="O749" s="51">
        <f t="shared" si="149"/>
        <v>4418.6083159927057</v>
      </c>
      <c r="P749" s="52">
        <f t="shared" si="150"/>
        <v>0.25296243385844824</v>
      </c>
      <c r="Q749" s="52">
        <f t="shared" si="151"/>
        <v>7.7283176021001555E-3</v>
      </c>
      <c r="R749" s="13">
        <f t="shared" si="152"/>
        <v>1.378152539029708E-2</v>
      </c>
      <c r="S749" s="13">
        <f t="shared" si="153"/>
        <v>-0.11269969153892705</v>
      </c>
      <c r="T749" s="35">
        <f t="shared" si="154"/>
        <v>22406.151029972785</v>
      </c>
      <c r="U749" s="36">
        <f t="shared" si="158"/>
        <v>1470.3120454088203</v>
      </c>
      <c r="V749" s="36">
        <f t="shared" si="155"/>
        <v>-231.58752872534387</v>
      </c>
      <c r="W749" s="36">
        <f t="shared" si="156"/>
        <v>1470.3120454088203</v>
      </c>
      <c r="X749" s="37">
        <f t="shared" si="157"/>
        <v>1238.7245166834764</v>
      </c>
    </row>
    <row r="750" spans="9:24" x14ac:dyDescent="0.25">
      <c r="I750" s="50">
        <f t="array" ref="I750:K750">TRANSPOSE(MMULT($E$20:$G$22, TRANSPOSE(Random!L749:N749)))</f>
        <v>-5.9967914406474629E-2</v>
      </c>
      <c r="J750" s="50">
        <v>-0.14362789277649243</v>
      </c>
      <c r="K750" s="50">
        <v>-1.3294760521647253</v>
      </c>
      <c r="L750" s="21">
        <f t="shared" si="146"/>
        <v>4.3168887793749945E-4</v>
      </c>
      <c r="M750" s="21">
        <f t="shared" si="147"/>
        <v>-1.9759913042240217E-3</v>
      </c>
      <c r="N750" s="21">
        <f t="shared" si="148"/>
        <v>-1.9847298455600226E-4</v>
      </c>
      <c r="O750" s="51">
        <f t="shared" si="149"/>
        <v>4448.509543447748</v>
      </c>
      <c r="P750" s="52">
        <f t="shared" si="150"/>
        <v>0.25342400869577597</v>
      </c>
      <c r="Q750" s="52">
        <f t="shared" si="151"/>
        <v>7.3015270154439971E-3</v>
      </c>
      <c r="R750" s="13">
        <f t="shared" si="152"/>
        <v>6.6370534876885851E-2</v>
      </c>
      <c r="S750" s="13">
        <f t="shared" si="153"/>
        <v>-6.0341469471002135E-2</v>
      </c>
      <c r="T750" s="35">
        <f t="shared" si="154"/>
        <v>22452.225930233224</v>
      </c>
      <c r="U750" s="36">
        <f t="shared" si="158"/>
        <v>-100.86340236611431</v>
      </c>
      <c r="V750" s="36">
        <f t="shared" si="155"/>
        <v>-185.51262846490499</v>
      </c>
      <c r="W750" s="36">
        <f t="shared" si="156"/>
        <v>-100.86340236611431</v>
      </c>
      <c r="X750" s="37">
        <f t="shared" si="157"/>
        <v>-286.37603083101931</v>
      </c>
    </row>
    <row r="751" spans="9:24" x14ac:dyDescent="0.25">
      <c r="I751" s="50">
        <f t="array" ref="I751:K751">TRANSPOSE(MMULT($E$20:$G$22, TRANSPOSE(Random!L750:N750)))</f>
        <v>8.911135506973162E-3</v>
      </c>
      <c r="J751" s="50">
        <v>-0.73768115706035464</v>
      </c>
      <c r="K751" s="50">
        <v>-0.61568845109852899</v>
      </c>
      <c r="L751" s="21">
        <f t="shared" si="146"/>
        <v>1.0789899632509565E-3</v>
      </c>
      <c r="M751" s="21">
        <f t="shared" si="147"/>
        <v>-9.338066905923207E-3</v>
      </c>
      <c r="N751" s="21">
        <f t="shared" si="148"/>
        <v>-7.6057586200948779E-5</v>
      </c>
      <c r="O751" s="51">
        <f t="shared" si="149"/>
        <v>4451.3878259806925</v>
      </c>
      <c r="P751" s="52">
        <f t="shared" si="150"/>
        <v>0.24606193309407681</v>
      </c>
      <c r="Q751" s="52">
        <f t="shared" si="151"/>
        <v>7.4239424137990508E-3</v>
      </c>
      <c r="R751" s="13">
        <f t="shared" si="152"/>
        <v>7.0126273752953841E-2</v>
      </c>
      <c r="S751" s="13">
        <f t="shared" si="153"/>
        <v>-5.2904692794084565E-2</v>
      </c>
      <c r="T751" s="35">
        <f t="shared" si="154"/>
        <v>21806.252470573098</v>
      </c>
      <c r="U751" s="36">
        <f t="shared" si="158"/>
        <v>-252.10424538239022</v>
      </c>
      <c r="V751" s="36">
        <f t="shared" si="155"/>
        <v>-831.48608812503153</v>
      </c>
      <c r="W751" s="36">
        <f t="shared" si="156"/>
        <v>-252.10424538239022</v>
      </c>
      <c r="X751" s="37">
        <f t="shared" si="157"/>
        <v>-1083.5903335074217</v>
      </c>
    </row>
    <row r="752" spans="9:24" x14ac:dyDescent="0.25">
      <c r="I752" s="50">
        <f t="array" ref="I752:K752">TRANSPOSE(MMULT($E$20:$G$22, TRANSPOSE(Random!L751:N751)))</f>
        <v>-0.13043818393876316</v>
      </c>
      <c r="J752" s="50">
        <v>0.42889394758465665</v>
      </c>
      <c r="K752" s="50">
        <v>-0.42971971982457363</v>
      </c>
      <c r="L752" s="21">
        <f t="shared" si="146"/>
        <v>-2.3131333717545609E-4</v>
      </c>
      <c r="M752" s="21">
        <f t="shared" si="147"/>
        <v>4.8631264499836863E-3</v>
      </c>
      <c r="N752" s="21">
        <f t="shared" si="148"/>
        <v>-4.8567512826182613E-5</v>
      </c>
      <c r="O752" s="51">
        <f t="shared" si="149"/>
        <v>4445.5614444280491</v>
      </c>
      <c r="P752" s="52">
        <f t="shared" si="150"/>
        <v>0.26026312644998373</v>
      </c>
      <c r="Q752" s="52">
        <f t="shared" si="151"/>
        <v>7.4514324871738169E-3</v>
      </c>
      <c r="R752" s="13">
        <f t="shared" si="152"/>
        <v>6.3194736906630064E-2</v>
      </c>
      <c r="S752" s="13">
        <f t="shared" si="153"/>
        <v>-6.69368263183618E-2</v>
      </c>
      <c r="T752" s="35">
        <f t="shared" si="154"/>
        <v>23065.590583179393</v>
      </c>
      <c r="U752" s="36">
        <f t="shared" si="158"/>
        <v>54.045984023599885</v>
      </c>
      <c r="V752" s="36">
        <f t="shared" si="155"/>
        <v>427.85202448126438</v>
      </c>
      <c r="W752" s="36">
        <f t="shared" si="156"/>
        <v>54.045984023599885</v>
      </c>
      <c r="X752" s="37">
        <f t="shared" si="157"/>
        <v>481.89800850486426</v>
      </c>
    </row>
    <row r="753" spans="9:24" x14ac:dyDescent="0.25">
      <c r="I753" s="50">
        <f t="array" ref="I753:K753">TRANSPOSE(MMULT($E$20:$G$22, TRANSPOSE(Random!L752:N752)))</f>
        <v>0.20382761560470283</v>
      </c>
      <c r="J753" s="50">
        <v>8.344703331950612E-2</v>
      </c>
      <c r="K753" s="50">
        <v>-0.79624437700606054</v>
      </c>
      <c r="L753" s="21">
        <f t="shared" si="146"/>
        <v>2.9140434984576613E-3</v>
      </c>
      <c r="M753" s="21">
        <f t="shared" si="147"/>
        <v>7.1264932932874558E-4</v>
      </c>
      <c r="N753" s="21">
        <f t="shared" si="148"/>
        <v>-1.0401233697673648E-4</v>
      </c>
      <c r="O753" s="51">
        <f t="shared" si="149"/>
        <v>4459.5475566798068</v>
      </c>
      <c r="P753" s="52">
        <f t="shared" si="150"/>
        <v>0.25611264932932876</v>
      </c>
      <c r="Q753" s="52">
        <f t="shared" si="151"/>
        <v>7.3959876630232636E-3</v>
      </c>
      <c r="R753" s="13">
        <f t="shared" si="152"/>
        <v>8.6547962329482572E-2</v>
      </c>
      <c r="S753" s="13">
        <f t="shared" si="153"/>
        <v>-4.1508362335181806E-2</v>
      </c>
      <c r="T753" s="35">
        <f t="shared" si="154"/>
        <v>22689.481498397392</v>
      </c>
      <c r="U753" s="36">
        <f t="shared" si="158"/>
        <v>-680.86151142371818</v>
      </c>
      <c r="V753" s="36">
        <f t="shared" si="155"/>
        <v>51.742939699262934</v>
      </c>
      <c r="W753" s="36">
        <f t="shared" si="156"/>
        <v>-680.86151142371818</v>
      </c>
      <c r="X753" s="37">
        <f t="shared" si="157"/>
        <v>-629.11857172445525</v>
      </c>
    </row>
    <row r="754" spans="9:24" x14ac:dyDescent="0.25">
      <c r="I754" s="50">
        <f t="array" ref="I754:K754">TRANSPOSE(MMULT($E$20:$G$22, TRANSPOSE(Random!L753:N753)))</f>
        <v>1.8610937793917051</v>
      </c>
      <c r="J754" s="50">
        <v>-0.52796734396593825</v>
      </c>
      <c r="K754" s="50">
        <v>1.6888124098137198</v>
      </c>
      <c r="L754" s="21">
        <f t="shared" si="146"/>
        <v>2.1555626955801353E-2</v>
      </c>
      <c r="M754" s="21">
        <f t="shared" si="147"/>
        <v>-6.64155779877308E-3</v>
      </c>
      <c r="N754" s="21">
        <f t="shared" si="148"/>
        <v>3.027027547570563E-4</v>
      </c>
      <c r="O754" s="51">
        <f t="shared" si="149"/>
        <v>4542.4390352653963</v>
      </c>
      <c r="P754" s="52">
        <f t="shared" si="150"/>
        <v>0.24875844220122695</v>
      </c>
      <c r="Q754" s="52">
        <f t="shared" si="151"/>
        <v>7.8027027547570562E-3</v>
      </c>
      <c r="R754" s="13">
        <f t="shared" si="152"/>
        <v>0.23426228829155163</v>
      </c>
      <c r="S754" s="13">
        <f t="shared" si="153"/>
        <v>0.10988306719093816</v>
      </c>
      <c r="T754" s="35">
        <f t="shared" si="154"/>
        <v>21744.50202908097</v>
      </c>
      <c r="U754" s="36">
        <f t="shared" si="158"/>
        <v>-5036.4370870169369</v>
      </c>
      <c r="V754" s="36">
        <f t="shared" si="155"/>
        <v>-893.23652961715925</v>
      </c>
      <c r="W754" s="36">
        <f t="shared" si="156"/>
        <v>-5036.4370870169369</v>
      </c>
      <c r="X754" s="37">
        <f t="shared" si="157"/>
        <v>-5929.6736166340961</v>
      </c>
    </row>
    <row r="755" spans="9:24" x14ac:dyDescent="0.25">
      <c r="I755" s="50">
        <f t="array" ref="I755:K755">TRANSPOSE(MMULT($E$20:$G$22, TRANSPOSE(Random!L754:N754)))</f>
        <v>2.6767326005406464</v>
      </c>
      <c r="J755" s="50">
        <v>-2.0898947074523804</v>
      </c>
      <c r="K755" s="50">
        <v>-0.65305298841325621</v>
      </c>
      <c r="L755" s="21">
        <f t="shared" si="146"/>
        <v>3.6711229383347213E-2</v>
      </c>
      <c r="M755" s="21">
        <f t="shared" si="147"/>
        <v>-3.4612029482925619E-2</v>
      </c>
      <c r="N755" s="21">
        <f t="shared" si="148"/>
        <v>-8.1726146048624336E-5</v>
      </c>
      <c r="O755" s="51">
        <f t="shared" si="149"/>
        <v>4609.8297854636976</v>
      </c>
      <c r="P755" s="52">
        <f t="shared" si="150"/>
        <v>0.22078797051707438</v>
      </c>
      <c r="Q755" s="52">
        <f t="shared" si="151"/>
        <v>7.4182738539513753E-3</v>
      </c>
      <c r="R755" s="13">
        <f t="shared" si="152"/>
        <v>0.38160056907104911</v>
      </c>
      <c r="S755" s="13">
        <f t="shared" si="153"/>
        <v>0.27120658381251195</v>
      </c>
      <c r="T755" s="35">
        <f t="shared" si="154"/>
        <v>18553.327425483258</v>
      </c>
      <c r="U755" s="36">
        <f t="shared" si="158"/>
        <v>-8577.5188796591829</v>
      </c>
      <c r="V755" s="36">
        <f t="shared" si="155"/>
        <v>-4084.4111332148714</v>
      </c>
      <c r="W755" s="36">
        <f t="shared" si="156"/>
        <v>-8577.5188796591829</v>
      </c>
      <c r="X755" s="37">
        <f t="shared" si="157"/>
        <v>-12661.930012874054</v>
      </c>
    </row>
    <row r="756" spans="9:24" x14ac:dyDescent="0.25">
      <c r="I756" s="50">
        <f t="array" ref="I756:K756">TRANSPOSE(MMULT($E$20:$G$22, TRANSPOSE(Random!L755:N755)))</f>
        <v>0.42818305531716994</v>
      </c>
      <c r="J756" s="50">
        <v>0.94005265576351671</v>
      </c>
      <c r="K756" s="50">
        <v>3.2305173097365858E-3</v>
      </c>
      <c r="L756" s="21">
        <f t="shared" si="146"/>
        <v>5.0517242902735895E-3</v>
      </c>
      <c r="M756" s="21">
        <f t="shared" si="147"/>
        <v>1.1557362454739208E-2</v>
      </c>
      <c r="N756" s="21">
        <f t="shared" si="148"/>
        <v>1.2651018141660291E-5</v>
      </c>
      <c r="O756" s="51">
        <f t="shared" si="149"/>
        <v>4469.0529467118886</v>
      </c>
      <c r="P756" s="52">
        <f t="shared" si="150"/>
        <v>0.26695736245473922</v>
      </c>
      <c r="Q756" s="52">
        <f t="shared" si="151"/>
        <v>7.5126510181416604E-3</v>
      </c>
      <c r="R756" s="13">
        <f t="shared" si="152"/>
        <v>0.10451443585982194</v>
      </c>
      <c r="S756" s="13">
        <f t="shared" si="153"/>
        <v>-2.8964245367547672E-2</v>
      </c>
      <c r="T756" s="35">
        <f t="shared" si="154"/>
        <v>23644.491120219573</v>
      </c>
      <c r="U756" s="36">
        <f t="shared" si="158"/>
        <v>-1180.3271424713603</v>
      </c>
      <c r="V756" s="36">
        <f t="shared" si="155"/>
        <v>1006.7525615214436</v>
      </c>
      <c r="W756" s="36">
        <f t="shared" si="156"/>
        <v>-1180.3271424713603</v>
      </c>
      <c r="X756" s="37">
        <f t="shared" si="157"/>
        <v>-173.57458094991671</v>
      </c>
    </row>
    <row r="757" spans="9:24" x14ac:dyDescent="0.25">
      <c r="I757" s="50">
        <f t="array" ref="I757:K757">TRANSPOSE(MMULT($E$20:$G$22, TRANSPOSE(Random!L756:N756)))</f>
        <v>0.34146828962069781</v>
      </c>
      <c r="J757" s="50">
        <v>1.0131578027225419E-3</v>
      </c>
      <c r="K757" s="50">
        <v>-0.56032661787477755</v>
      </c>
      <c r="L757" s="21">
        <f t="shared" si="146"/>
        <v>4.2205623683125582E-3</v>
      </c>
      <c r="M757" s="21">
        <f t="shared" si="147"/>
        <v>-2.6281682268602751E-4</v>
      </c>
      <c r="N757" s="21">
        <f t="shared" si="148"/>
        <v>-6.7755721463637765E-5</v>
      </c>
      <c r="O757" s="51">
        <f t="shared" si="149"/>
        <v>4465.3571104213152</v>
      </c>
      <c r="P757" s="52">
        <f t="shared" si="150"/>
        <v>0.25513718317731399</v>
      </c>
      <c r="Q757" s="52">
        <f t="shared" si="151"/>
        <v>7.4322442785363617E-3</v>
      </c>
      <c r="R757" s="13">
        <f t="shared" si="152"/>
        <v>9.6666542072934167E-2</v>
      </c>
      <c r="S757" s="13">
        <f t="shared" si="153"/>
        <v>-3.0902049515722826E-2</v>
      </c>
      <c r="T757" s="35">
        <f t="shared" si="154"/>
        <v>22598.595801469855</v>
      </c>
      <c r="U757" s="36">
        <f t="shared" si="158"/>
        <v>-986.12751479801955</v>
      </c>
      <c r="V757" s="36">
        <f t="shared" si="155"/>
        <v>-39.142757228273695</v>
      </c>
      <c r="W757" s="36">
        <f t="shared" si="156"/>
        <v>-986.12751479801955</v>
      </c>
      <c r="X757" s="37">
        <f t="shared" si="157"/>
        <v>-1025.2702720262932</v>
      </c>
    </row>
    <row r="758" spans="9:24" x14ac:dyDescent="0.25">
      <c r="I758" s="50">
        <f t="array" ref="I758:K758">TRANSPOSE(MMULT($E$20:$G$22, TRANSPOSE(Random!L757:N757)))</f>
        <v>2.1849327202940061</v>
      </c>
      <c r="J758" s="50">
        <v>-1.5878659448951999</v>
      </c>
      <c r="K758" s="50">
        <v>-0.92715620624881245</v>
      </c>
      <c r="L758" s="21">
        <f t="shared" si="146"/>
        <v>2.6754896431677781E-2</v>
      </c>
      <c r="M758" s="21">
        <f t="shared" si="147"/>
        <v>-2.2834743153697375E-2</v>
      </c>
      <c r="N758" s="21">
        <f t="shared" si="148"/>
        <v>-1.2531259745584525E-4</v>
      </c>
      <c r="O758" s="51">
        <f t="shared" si="149"/>
        <v>4565.558054924134</v>
      </c>
      <c r="P758" s="52">
        <f t="shared" si="150"/>
        <v>0.23256525684630264</v>
      </c>
      <c r="Q758" s="52">
        <f t="shared" si="151"/>
        <v>7.3746874025441547E-3</v>
      </c>
      <c r="R758" s="13">
        <f t="shared" si="152"/>
        <v>0.28493283858596391</v>
      </c>
      <c r="S758" s="13">
        <f t="shared" si="153"/>
        <v>0.16865021016281259</v>
      </c>
      <c r="T758" s="35">
        <f t="shared" si="154"/>
        <v>20085.39443216646</v>
      </c>
      <c r="U758" s="36">
        <f t="shared" si="158"/>
        <v>-6251.2379214993853</v>
      </c>
      <c r="V758" s="36">
        <f t="shared" si="155"/>
        <v>-2552.3441265316687</v>
      </c>
      <c r="W758" s="36">
        <f t="shared" si="156"/>
        <v>-6251.2379214993853</v>
      </c>
      <c r="X758" s="37">
        <f t="shared" si="157"/>
        <v>-8803.582048031054</v>
      </c>
    </row>
    <row r="759" spans="9:24" x14ac:dyDescent="0.25">
      <c r="I759" s="50">
        <f t="array" ref="I759:K759">TRANSPOSE(MMULT($E$20:$G$22, TRANSPOSE(Random!L758:N758)))</f>
        <v>-1.0345738604719001</v>
      </c>
      <c r="J759" s="50">
        <v>0.98972072373220399</v>
      </c>
      <c r="K759" s="50">
        <v>-1.684844888795727</v>
      </c>
      <c r="L759" s="21">
        <f t="shared" si="146"/>
        <v>-9.2085054196604163E-3</v>
      </c>
      <c r="M759" s="21">
        <f t="shared" si="147"/>
        <v>1.2268549969133792E-2</v>
      </c>
      <c r="N759" s="21">
        <f t="shared" si="148"/>
        <v>-2.773212283803928E-4</v>
      </c>
      <c r="O759" s="51">
        <f t="shared" si="149"/>
        <v>4405.6435518859926</v>
      </c>
      <c r="P759" s="52">
        <f t="shared" si="150"/>
        <v>0.26766854996913381</v>
      </c>
      <c r="Q759" s="52">
        <f t="shared" si="151"/>
        <v>7.2226787716196065E-3</v>
      </c>
      <c r="R759" s="13">
        <f t="shared" si="152"/>
        <v>-2.7249337040005711E-3</v>
      </c>
      <c r="S759" s="13">
        <f t="shared" si="153"/>
        <v>-0.13655920868856747</v>
      </c>
      <c r="T759" s="35">
        <f t="shared" si="154"/>
        <v>23652.478794546572</v>
      </c>
      <c r="U759" s="36">
        <f t="shared" si="158"/>
        <v>2151.5522748036892</v>
      </c>
      <c r="V759" s="36">
        <f t="shared" si="155"/>
        <v>1014.7402358484433</v>
      </c>
      <c r="W759" s="36">
        <f t="shared" si="156"/>
        <v>2151.5522748036892</v>
      </c>
      <c r="X759" s="37">
        <f t="shared" si="157"/>
        <v>3166.2925106521325</v>
      </c>
    </row>
    <row r="760" spans="9:24" x14ac:dyDescent="0.25">
      <c r="I760" s="50">
        <f t="array" ref="I760:K760">TRANSPOSE(MMULT($E$20:$G$22, TRANSPOSE(Random!L759:N759)))</f>
        <v>-0.63851926349220911</v>
      </c>
      <c r="J760" s="50">
        <v>-9.5323223343150354E-2</v>
      </c>
      <c r="K760" s="50">
        <v>0.42207576037253841</v>
      </c>
      <c r="L760" s="21">
        <f t="shared" si="146"/>
        <v>-5.1152025857899228E-3</v>
      </c>
      <c r="M760" s="21">
        <f t="shared" si="147"/>
        <v>-1.4029488104512174E-3</v>
      </c>
      <c r="N760" s="21">
        <f t="shared" si="148"/>
        <v>7.1859505835883641E-5</v>
      </c>
      <c r="O760" s="51">
        <f t="shared" si="149"/>
        <v>4423.8447913340524</v>
      </c>
      <c r="P760" s="52">
        <f t="shared" si="150"/>
        <v>0.25399705118954879</v>
      </c>
      <c r="Q760" s="52">
        <f t="shared" si="151"/>
        <v>7.571859505835883E-3</v>
      </c>
      <c r="R760" s="13">
        <f t="shared" si="152"/>
        <v>2.3259700018193739E-2</v>
      </c>
      <c r="S760" s="13">
        <f t="shared" si="153"/>
        <v>-0.10373882557658065</v>
      </c>
      <c r="T760" s="35">
        <f t="shared" si="154"/>
        <v>22499.022421106427</v>
      </c>
      <c r="U760" s="36">
        <f t="shared" si="158"/>
        <v>1195.1587427033228</v>
      </c>
      <c r="V760" s="36">
        <f t="shared" si="155"/>
        <v>-138.71613759170214</v>
      </c>
      <c r="W760" s="36">
        <f t="shared" si="156"/>
        <v>1195.1587427033228</v>
      </c>
      <c r="X760" s="37">
        <f t="shared" si="157"/>
        <v>1056.4426051116207</v>
      </c>
    </row>
    <row r="761" spans="9:24" x14ac:dyDescent="0.25">
      <c r="I761" s="50">
        <f t="array" ref="I761:K761">TRANSPOSE(MMULT($E$20:$G$22, TRANSPOSE(Random!L760:N760)))</f>
        <v>-0.89186099295217536</v>
      </c>
      <c r="J761" s="50">
        <v>1.0113961117295611</v>
      </c>
      <c r="K761" s="50">
        <v>0.89149086716693549</v>
      </c>
      <c r="L761" s="21">
        <f t="shared" si="146"/>
        <v>-7.6909968993446346E-3</v>
      </c>
      <c r="M761" s="21">
        <f t="shared" si="147"/>
        <v>1.2583350498785983E-2</v>
      </c>
      <c r="N761" s="21">
        <f t="shared" si="148"/>
        <v>1.4381100441177177E-4</v>
      </c>
      <c r="O761" s="51">
        <f t="shared" si="149"/>
        <v>4412.3912900973437</v>
      </c>
      <c r="P761" s="52">
        <f t="shared" si="150"/>
        <v>0.26798335049878602</v>
      </c>
      <c r="Q761" s="52">
        <f t="shared" si="151"/>
        <v>7.6438110044117717E-3</v>
      </c>
      <c r="R761" s="13">
        <f t="shared" si="152"/>
        <v>9.6432269104306349E-3</v>
      </c>
      <c r="S761" s="13">
        <f t="shared" si="153"/>
        <v>-0.12434844833896237</v>
      </c>
      <c r="T761" s="35">
        <f t="shared" si="154"/>
        <v>23719.682522525978</v>
      </c>
      <c r="U761" s="36">
        <f t="shared" si="158"/>
        <v>1796.9888836643659</v>
      </c>
      <c r="V761" s="36">
        <f t="shared" si="155"/>
        <v>1081.9439638278491</v>
      </c>
      <c r="W761" s="36">
        <f t="shared" si="156"/>
        <v>1796.9888836643659</v>
      </c>
      <c r="X761" s="37">
        <f t="shared" si="157"/>
        <v>2878.9328474922149</v>
      </c>
    </row>
    <row r="762" spans="9:24" x14ac:dyDescent="0.25">
      <c r="I762" s="50">
        <f t="array" ref="I762:K762">TRANSPOSE(MMULT($E$20:$G$22, TRANSPOSE(Random!L761:N761)))</f>
        <v>-1.3748569074441792</v>
      </c>
      <c r="J762" s="50">
        <v>0.50810808259700546</v>
      </c>
      <c r="K762" s="50">
        <v>0.63752895867669868</v>
      </c>
      <c r="L762" s="21">
        <f t="shared" si="146"/>
        <v>-1.30908316650434E-2</v>
      </c>
      <c r="M762" s="21">
        <f t="shared" si="147"/>
        <v>5.843669183554211E-3</v>
      </c>
      <c r="N762" s="21">
        <f t="shared" si="148"/>
        <v>1.0376428212865078E-4</v>
      </c>
      <c r="O762" s="51">
        <f t="shared" si="149"/>
        <v>4388.3804388265344</v>
      </c>
      <c r="P762" s="52">
        <f t="shared" si="150"/>
        <v>0.26124366918355424</v>
      </c>
      <c r="Q762" s="52">
        <f t="shared" si="151"/>
        <v>7.6037642821286501E-3</v>
      </c>
      <c r="R762" s="13">
        <f t="shared" si="152"/>
        <v>-3.5371566482486308E-2</v>
      </c>
      <c r="S762" s="13">
        <f t="shared" si="153"/>
        <v>-0.16599340107426341</v>
      </c>
      <c r="T762" s="35">
        <f t="shared" si="154"/>
        <v>23043.081931850542</v>
      </c>
      <c r="U762" s="36">
        <f t="shared" si="158"/>
        <v>3058.6514710478659</v>
      </c>
      <c r="V762" s="36">
        <f t="shared" si="155"/>
        <v>405.34337315241282</v>
      </c>
      <c r="W762" s="36">
        <f t="shared" si="156"/>
        <v>3058.6514710478659</v>
      </c>
      <c r="X762" s="37">
        <f t="shared" si="157"/>
        <v>3463.9948442002787</v>
      </c>
    </row>
    <row r="763" spans="9:24" x14ac:dyDescent="0.25">
      <c r="I763" s="50">
        <f t="array" ref="I763:K763">TRANSPOSE(MMULT($E$20:$G$22, TRANSPOSE(Random!L762:N762)))</f>
        <v>-0.51109566953748053</v>
      </c>
      <c r="J763" s="50">
        <v>0.23498755653803985</v>
      </c>
      <c r="K763" s="50">
        <v>0.17356849191907786</v>
      </c>
      <c r="L763" s="21">
        <f t="shared" si="146"/>
        <v>-3.8636468748851306E-3</v>
      </c>
      <c r="M763" s="21">
        <f t="shared" si="147"/>
        <v>2.5151678948381788E-3</v>
      </c>
      <c r="N763" s="21">
        <f t="shared" si="148"/>
        <v>3.6482724010736808E-5</v>
      </c>
      <c r="O763" s="51">
        <f t="shared" si="149"/>
        <v>4429.4099464426045</v>
      </c>
      <c r="P763" s="52">
        <f t="shared" si="150"/>
        <v>0.2579151678948382</v>
      </c>
      <c r="Q763" s="52">
        <f t="shared" si="151"/>
        <v>7.5364827240107365E-3</v>
      </c>
      <c r="R763" s="13">
        <f t="shared" si="152"/>
        <v>3.4530887861817142E-2</v>
      </c>
      <c r="S763" s="13">
        <f t="shared" si="153"/>
        <v>-9.442669608560196E-2</v>
      </c>
      <c r="T763" s="35">
        <f t="shared" si="154"/>
        <v>22852.00699071079</v>
      </c>
      <c r="U763" s="36">
        <f t="shared" si="158"/>
        <v>902.73479178815614</v>
      </c>
      <c r="V763" s="36">
        <f t="shared" si="155"/>
        <v>214.26843201266092</v>
      </c>
      <c r="W763" s="36">
        <f t="shared" si="156"/>
        <v>902.73479178815614</v>
      </c>
      <c r="X763" s="37">
        <f t="shared" si="157"/>
        <v>1117.0032238008171</v>
      </c>
    </row>
    <row r="764" spans="9:24" x14ac:dyDescent="0.25">
      <c r="I764" s="50">
        <f t="array" ref="I764:K764">TRANSPOSE(MMULT($E$20:$G$22, TRANSPOSE(Random!L763:N763)))</f>
        <v>-0.68388388668587452</v>
      </c>
      <c r="J764" s="50">
        <v>-0.15628063366242917</v>
      </c>
      <c r="K764" s="50">
        <v>-0.22292905366839752</v>
      </c>
      <c r="L764" s="21">
        <f t="shared" si="146"/>
        <v>-5.5670776295359574E-3</v>
      </c>
      <c r="M764" s="21">
        <f t="shared" si="147"/>
        <v>-2.1263418978425134E-3</v>
      </c>
      <c r="N764" s="21">
        <f t="shared" si="148"/>
        <v>-1.9030695773020164E-5</v>
      </c>
      <c r="O764" s="51">
        <f t="shared" si="149"/>
        <v>4421.8354882832818</v>
      </c>
      <c r="P764" s="52">
        <f t="shared" si="150"/>
        <v>0.25327365810215752</v>
      </c>
      <c r="Q764" s="52">
        <f t="shared" si="151"/>
        <v>7.4809693042269792E-3</v>
      </c>
      <c r="R764" s="13">
        <f t="shared" si="152"/>
        <v>1.9197053658417233E-2</v>
      </c>
      <c r="S764" s="13">
        <f t="shared" si="153"/>
        <v>-0.10743977539266153</v>
      </c>
      <c r="T764" s="35">
        <f t="shared" si="154"/>
        <v>22426.741387702623</v>
      </c>
      <c r="U764" s="36">
        <f t="shared" si="158"/>
        <v>1300.7386097926064</v>
      </c>
      <c r="V764" s="36">
        <f t="shared" si="155"/>
        <v>-210.99717099550617</v>
      </c>
      <c r="W764" s="36">
        <f t="shared" si="156"/>
        <v>1300.7386097926064</v>
      </c>
      <c r="X764" s="37">
        <f t="shared" si="157"/>
        <v>1089.7414387971003</v>
      </c>
    </row>
    <row r="765" spans="9:24" x14ac:dyDescent="0.25">
      <c r="I765" s="50">
        <f t="array" ref="I765:K765">TRANSPOSE(MMULT($E$20:$G$22, TRANSPOSE(Random!L764:N764)))</f>
        <v>2.0881268741709471</v>
      </c>
      <c r="J765" s="50">
        <v>-2.3237788504740799</v>
      </c>
      <c r="K765" s="50">
        <v>1.1408578470123627</v>
      </c>
      <c r="L765" s="21">
        <f t="shared" si="146"/>
        <v>2.5108088340073078E-2</v>
      </c>
      <c r="M765" s="21">
        <f t="shared" si="147"/>
        <v>-4.1844760104645648E-2</v>
      </c>
      <c r="N765" s="21">
        <f t="shared" si="148"/>
        <v>1.8689638836377097E-4</v>
      </c>
      <c r="O765" s="51">
        <f t="shared" si="149"/>
        <v>4558.2353745320861</v>
      </c>
      <c r="P765" s="52">
        <f t="shared" si="150"/>
        <v>0.21355523989535435</v>
      </c>
      <c r="Q765" s="52">
        <f t="shared" si="151"/>
        <v>7.6868963883637703E-3</v>
      </c>
      <c r="R765" s="13">
        <f t="shared" si="152"/>
        <v>0.28606662372411062</v>
      </c>
      <c r="S765" s="13">
        <f t="shared" si="153"/>
        <v>0.17928900377643345</v>
      </c>
      <c r="T765" s="35">
        <f t="shared" si="154"/>
        <v>18439.354561075968</v>
      </c>
      <c r="U765" s="36">
        <f t="shared" si="158"/>
        <v>-5866.4638963799516</v>
      </c>
      <c r="V765" s="36">
        <f t="shared" si="155"/>
        <v>-4198.3839976221607</v>
      </c>
      <c r="W765" s="36">
        <f t="shared" si="156"/>
        <v>-5866.4638963799516</v>
      </c>
      <c r="X765" s="37">
        <f t="shared" si="157"/>
        <v>-10064.847894002112</v>
      </c>
    </row>
    <row r="766" spans="9:24" x14ac:dyDescent="0.25">
      <c r="I766" s="50">
        <f t="array" ref="I766:K766">TRANSPOSE(MMULT($E$20:$G$22, TRANSPOSE(Random!L765:N765)))</f>
        <v>-1.1508807421144136</v>
      </c>
      <c r="J766" s="50">
        <v>1.0814786957377267</v>
      </c>
      <c r="K766" s="50">
        <v>7.6178373275108652E-2</v>
      </c>
      <c r="L766" s="21">
        <f t="shared" si="146"/>
        <v>-1.0489361633625838E-2</v>
      </c>
      <c r="M766" s="21">
        <f t="shared" si="147"/>
        <v>1.362085338230646E-2</v>
      </c>
      <c r="N766" s="21">
        <f t="shared" si="148"/>
        <v>2.2839654822498396E-5</v>
      </c>
      <c r="O766" s="51">
        <f t="shared" si="149"/>
        <v>4399.9481094535358</v>
      </c>
      <c r="P766" s="52">
        <f t="shared" si="150"/>
        <v>0.26902085338230647</v>
      </c>
      <c r="Q766" s="52">
        <f t="shared" si="151"/>
        <v>7.5228396548224982E-3</v>
      </c>
      <c r="R766" s="13">
        <f t="shared" si="152"/>
        <v>-1.1095982827912958E-2</v>
      </c>
      <c r="S766" s="13">
        <f t="shared" si="153"/>
        <v>-0.1456064095190662</v>
      </c>
      <c r="T766" s="35">
        <f t="shared" si="154"/>
        <v>23771.427742897278</v>
      </c>
      <c r="U766" s="36">
        <f t="shared" si="158"/>
        <v>2450.822240478039</v>
      </c>
      <c r="V766" s="36">
        <f t="shared" si="155"/>
        <v>1133.6891841991492</v>
      </c>
      <c r="W766" s="36">
        <f t="shared" si="156"/>
        <v>2450.822240478039</v>
      </c>
      <c r="X766" s="37">
        <f t="shared" si="157"/>
        <v>3584.5114246771882</v>
      </c>
    </row>
    <row r="767" spans="9:24" x14ac:dyDescent="0.25">
      <c r="I767" s="50">
        <f t="array" ref="I767:K767">TRANSPOSE(MMULT($E$20:$G$22, TRANSPOSE(Random!L766:N766)))</f>
        <v>-0.84295998180178466</v>
      </c>
      <c r="J767" s="50">
        <v>6.7583376063985456E-3</v>
      </c>
      <c r="K767" s="50">
        <v>-1.7087519127842408</v>
      </c>
      <c r="L767" s="21">
        <f t="shared" si="146"/>
        <v>-7.1830734828000316E-3</v>
      </c>
      <c r="M767" s="21">
        <f t="shared" si="147"/>
        <v>-1.9486515905456104E-4</v>
      </c>
      <c r="N767" s="21">
        <f t="shared" si="148"/>
        <v>-2.832747241111722E-4</v>
      </c>
      <c r="O767" s="51">
        <f t="shared" si="149"/>
        <v>4414.6498172821166</v>
      </c>
      <c r="P767" s="52">
        <f t="shared" si="150"/>
        <v>0.25520513484094548</v>
      </c>
      <c r="Q767" s="52">
        <f t="shared" si="151"/>
        <v>7.2167252758888276E-3</v>
      </c>
      <c r="R767" s="13">
        <f t="shared" si="152"/>
        <v>6.7505926989961419E-3</v>
      </c>
      <c r="S767" s="13">
        <f t="shared" si="153"/>
        <v>-0.1208519747214766</v>
      </c>
      <c r="T767" s="35">
        <f t="shared" si="154"/>
        <v>22569.526208794126</v>
      </c>
      <c r="U767" s="36">
        <f t="shared" si="158"/>
        <v>1678.3134056699346</v>
      </c>
      <c r="V767" s="36">
        <f t="shared" si="155"/>
        <v>-68.212349904002622</v>
      </c>
      <c r="W767" s="36">
        <f t="shared" si="156"/>
        <v>1678.3134056699346</v>
      </c>
      <c r="X767" s="37">
        <f t="shared" si="157"/>
        <v>1610.101055765932</v>
      </c>
    </row>
    <row r="768" spans="9:24" x14ac:dyDescent="0.25">
      <c r="I768" s="50">
        <f t="array" ref="I768:K768">TRANSPOSE(MMULT($E$20:$G$22, TRANSPOSE(Random!L767:N767)))</f>
        <v>-4.9076827321324632E-3</v>
      </c>
      <c r="J768" s="50">
        <v>1.378667510679185</v>
      </c>
      <c r="K768" s="50">
        <v>1.1908450328716151</v>
      </c>
      <c r="L768" s="21">
        <f t="shared" si="146"/>
        <v>9.4914341571538166E-4</v>
      </c>
      <c r="M768" s="21">
        <f t="shared" si="147"/>
        <v>1.8417502777961694E-2</v>
      </c>
      <c r="N768" s="21">
        <f t="shared" si="148"/>
        <v>1.9610938356166003E-4</v>
      </c>
      <c r="O768" s="51">
        <f t="shared" si="149"/>
        <v>4450.8104516208859</v>
      </c>
      <c r="P768" s="52">
        <f t="shared" si="150"/>
        <v>0.27381750277796169</v>
      </c>
      <c r="Q768" s="52">
        <f t="shared" si="151"/>
        <v>7.6961093835616595E-3</v>
      </c>
      <c r="R768" s="13">
        <f t="shared" si="152"/>
        <v>7.5741861700230964E-2</v>
      </c>
      <c r="S768" s="13">
        <f t="shared" si="153"/>
        <v>-6.1166889688749879E-2</v>
      </c>
      <c r="T768" s="35">
        <f t="shared" si="154"/>
        <v>24277.462203069219</v>
      </c>
      <c r="U768" s="36">
        <f t="shared" si="158"/>
        <v>-221.76581129414262</v>
      </c>
      <c r="V768" s="36">
        <f t="shared" si="155"/>
        <v>1639.7236443710899</v>
      </c>
      <c r="W768" s="36">
        <f t="shared" si="156"/>
        <v>-221.76581129414262</v>
      </c>
      <c r="X768" s="37">
        <f t="shared" si="157"/>
        <v>1417.9578330769473</v>
      </c>
    </row>
    <row r="769" spans="9:24" x14ac:dyDescent="0.25">
      <c r="I769" s="50">
        <f t="array" ref="I769:K769">TRANSPOSE(MMULT($E$20:$G$22, TRANSPOSE(Random!L768:N768)))</f>
        <v>-8.1401311033874574E-2</v>
      </c>
      <c r="J769" s="50">
        <v>0.29876743974319353</v>
      </c>
      <c r="K769" s="50">
        <v>-0.41152229563544385</v>
      </c>
      <c r="L769" s="21">
        <f t="shared" si="146"/>
        <v>2.301578727502714E-4</v>
      </c>
      <c r="M769" s="21">
        <f t="shared" si="147"/>
        <v>3.2807975474216178E-3</v>
      </c>
      <c r="N769" s="21">
        <f t="shared" si="148"/>
        <v>-4.5932179546235349E-5</v>
      </c>
      <c r="O769" s="51">
        <f t="shared" si="149"/>
        <v>4447.6134176953929</v>
      </c>
      <c r="P769" s="52">
        <f t="shared" si="150"/>
        <v>0.25868079754742163</v>
      </c>
      <c r="Q769" s="52">
        <f t="shared" si="151"/>
        <v>7.4540678204537639E-3</v>
      </c>
      <c r="R769" s="13">
        <f t="shared" si="152"/>
        <v>6.6360687027816515E-2</v>
      </c>
      <c r="S769" s="13">
        <f t="shared" si="153"/>
        <v>-6.2979711745894298E-2</v>
      </c>
      <c r="T769" s="35">
        <f t="shared" si="154"/>
        <v>22925.676525408242</v>
      </c>
      <c r="U769" s="36">
        <f t="shared" si="158"/>
        <v>-53.7760116449208</v>
      </c>
      <c r="V769" s="36">
        <f t="shared" si="155"/>
        <v>287.93796671011296</v>
      </c>
      <c r="W769" s="36">
        <f t="shared" si="156"/>
        <v>-53.7760116449208</v>
      </c>
      <c r="X769" s="37">
        <f t="shared" si="157"/>
        <v>234.16195506519216</v>
      </c>
    </row>
    <row r="770" spans="9:24" x14ac:dyDescent="0.25">
      <c r="I770" s="50">
        <f t="array" ref="I770:K770">TRANSPOSE(MMULT($E$20:$G$22, TRANSPOSE(Random!L769:N769)))</f>
        <v>-0.30513368868364787</v>
      </c>
      <c r="J770" s="50">
        <v>4.2518151324747816E-2</v>
      </c>
      <c r="K770" s="50">
        <v>-0.72935835090115975</v>
      </c>
      <c r="L770" s="21">
        <f t="shared" si="146"/>
        <v>-1.8838251261617139E-3</v>
      </c>
      <c r="M770" s="21">
        <f t="shared" si="147"/>
        <v>2.2814848299057187E-4</v>
      </c>
      <c r="N770" s="21">
        <f t="shared" si="148"/>
        <v>-9.3483949369081083E-5</v>
      </c>
      <c r="O770" s="51">
        <f t="shared" si="149"/>
        <v>4438.213402032261</v>
      </c>
      <c r="P770" s="52">
        <f t="shared" si="150"/>
        <v>0.25562814848299059</v>
      </c>
      <c r="Q770" s="52">
        <f t="shared" si="151"/>
        <v>7.4065160506309189E-3</v>
      </c>
      <c r="R770" s="13">
        <f t="shared" si="152"/>
        <v>4.8971493011255571E-2</v>
      </c>
      <c r="S770" s="13">
        <f t="shared" si="153"/>
        <v>-7.8842581230239725E-2</v>
      </c>
      <c r="T770" s="35">
        <f t="shared" si="154"/>
        <v>22650.540153861675</v>
      </c>
      <c r="U770" s="36">
        <f t="shared" si="158"/>
        <v>440.15266873512883</v>
      </c>
      <c r="V770" s="36">
        <f t="shared" si="155"/>
        <v>12.801595163546153</v>
      </c>
      <c r="W770" s="36">
        <f t="shared" si="156"/>
        <v>440.15266873512883</v>
      </c>
      <c r="X770" s="37">
        <f t="shared" si="157"/>
        <v>452.95426389867498</v>
      </c>
    </row>
    <row r="771" spans="9:24" x14ac:dyDescent="0.25">
      <c r="I771" s="50">
        <f t="array" ref="I771:K771">TRANSPOSE(MMULT($E$20:$G$22, TRANSPOSE(Random!L770:N770)))</f>
        <v>1.1268582512818022</v>
      </c>
      <c r="J771" s="50">
        <v>-0.86477110631101073</v>
      </c>
      <c r="K771" s="50">
        <v>0.44581067343126135</v>
      </c>
      <c r="L771" s="21">
        <f t="shared" ref="L771:L834" si="159">E$8 + E$9 * _xlfn.T.INV(_xlfn.NORM.DIST(I771, 0, 1, 1),  E$10)</f>
        <v>1.2211761136348621E-2</v>
      </c>
      <c r="M771" s="21">
        <f t="shared" ref="M771:M834" si="160">F$8 + F$9 * _xlfn.T.INV(_xlfn.NORM.DIST(J771, 0, 1, 1),  F$10)</f>
        <v>-1.1054227287408038E-2</v>
      </c>
      <c r="N771" s="21">
        <f t="shared" ref="N771:N834" si="161">G$8 + G$9 * _xlfn.T.INV(_xlfn.NORM.DIST(K771, 0, 1, 1),  G$10)</f>
        <v>7.53048788456007E-5</v>
      </c>
      <c r="O771" s="51">
        <f t="shared" ref="O771:O834" si="162">$B$3 * (1 + L771)</f>
        <v>4500.8906949512766</v>
      </c>
      <c r="P771" s="52">
        <f t="shared" ref="P771:P834" si="163">$B$6+M771</f>
        <v>0.24434577271259197</v>
      </c>
      <c r="Q771" s="52">
        <f t="shared" ref="Q771:Q834" si="164">$B$5+N771</f>
        <v>7.5753048788456002E-3</v>
      </c>
      <c r="R771" s="13">
        <f t="shared" ref="R771:R834" si="165">(LN(O771/$B$4) + ((Q771 - $B$8) + 0.5*P771^2)*$B$7) / (P771 * SQRT($B$7))</f>
        <v>0.16058990661035877</v>
      </c>
      <c r="S771" s="13">
        <f t="shared" ref="S771:S834" si="166">R771 - P771*SQRT($B$7)</f>
        <v>3.8417020254062781E-2</v>
      </c>
      <c r="T771" s="35">
        <f t="shared" ref="T771:T834" si="167">($B$3*EXP(-$B$8*$B$7)*_xlfn.NORM.DIST(R771, 0, 1, 1) - $B$4*EXP(-Q771*$B$7)*_xlfn.NORM.DIST(S771, 0, 1, 1)) * $B$2</f>
        <v>21556.665612011057</v>
      </c>
      <c r="U771" s="36">
        <f t="shared" si="158"/>
        <v>-2853.2580755368108</v>
      </c>
      <c r="V771" s="36">
        <f t="shared" ref="V771:V834" si="168">T771-$B$13</f>
        <v>-1081.0729466870725</v>
      </c>
      <c r="W771" s="36">
        <f t="shared" ref="W771:W834" si="169">U771-$B$19</f>
        <v>-2853.2580755368108</v>
      </c>
      <c r="X771" s="37">
        <f t="shared" ref="X771:X834" si="170">V771+W771</f>
        <v>-3934.3310222238833</v>
      </c>
    </row>
    <row r="772" spans="9:24" x14ac:dyDescent="0.25">
      <c r="I772" s="50">
        <f t="array" ref="I772:K772">TRANSPOSE(MMULT($E$20:$G$22, TRANSPOSE(Random!L771:N771)))</f>
        <v>0.37299708314742064</v>
      </c>
      <c r="J772" s="50">
        <v>-0.61480347263611879</v>
      </c>
      <c r="K772" s="50">
        <v>-8.1538021669292624E-2</v>
      </c>
      <c r="L772" s="21">
        <f t="shared" si="159"/>
        <v>4.5219182122130872E-3</v>
      </c>
      <c r="M772" s="21">
        <f t="shared" si="160"/>
        <v>-7.7404457602274594E-3</v>
      </c>
      <c r="N772" s="21">
        <f t="shared" si="161"/>
        <v>8.1111008666346832E-7</v>
      </c>
      <c r="O772" s="51">
        <f t="shared" si="162"/>
        <v>4466.6971163032449</v>
      </c>
      <c r="P772" s="52">
        <f t="shared" si="163"/>
        <v>0.24765955423977257</v>
      </c>
      <c r="Q772" s="52">
        <f t="shared" si="164"/>
        <v>7.5008111100866633E-3</v>
      </c>
      <c r="R772" s="13">
        <f t="shared" si="165"/>
        <v>9.8351422157721219E-2</v>
      </c>
      <c r="S772" s="13">
        <f t="shared" si="166"/>
        <v>-2.5478354962165065E-2</v>
      </c>
      <c r="T772" s="35">
        <f t="shared" si="167"/>
        <v>21938.038465425372</v>
      </c>
      <c r="U772" s="36">
        <f t="shared" ref="U772:U835" si="171">$B$17*O772+$B$18</f>
        <v>-1056.5388162981835</v>
      </c>
      <c r="V772" s="36">
        <f t="shared" si="168"/>
        <v>-699.70009327275693</v>
      </c>
      <c r="W772" s="36">
        <f t="shared" si="169"/>
        <v>-1056.5388162981835</v>
      </c>
      <c r="X772" s="37">
        <f t="shared" si="170"/>
        <v>-1756.2389095709405</v>
      </c>
    </row>
    <row r="773" spans="9:24" x14ac:dyDescent="0.25">
      <c r="I773" s="50">
        <f t="array" ref="I773:K773">TRANSPOSE(MMULT($E$20:$G$22, TRANSPOSE(Random!L772:N772)))</f>
        <v>-3.7537736960427247E-2</v>
      </c>
      <c r="J773" s="50">
        <v>0.50082938120816933</v>
      </c>
      <c r="K773" s="50">
        <v>-1.4463029595346888</v>
      </c>
      <c r="L773" s="21">
        <f t="shared" si="159"/>
        <v>6.4251848249781928E-4</v>
      </c>
      <c r="M773" s="21">
        <f t="shared" si="160"/>
        <v>5.7529283923560947E-3</v>
      </c>
      <c r="N773" s="21">
        <f t="shared" si="161"/>
        <v>-2.2259913137621449E-4</v>
      </c>
      <c r="O773" s="51">
        <f t="shared" si="162"/>
        <v>4449.4470162590906</v>
      </c>
      <c r="P773" s="52">
        <f t="shared" si="163"/>
        <v>0.2611529283923561</v>
      </c>
      <c r="Q773" s="52">
        <f t="shared" si="164"/>
        <v>7.2774008686237856E-3</v>
      </c>
      <c r="R773" s="13">
        <f t="shared" si="165"/>
        <v>6.9781096693861164E-2</v>
      </c>
      <c r="S773" s="13">
        <f t="shared" si="166"/>
        <v>-6.0795367502316885E-2</v>
      </c>
      <c r="T773" s="35">
        <f t="shared" si="167"/>
        <v>23134.934929535484</v>
      </c>
      <c r="U773" s="36">
        <f t="shared" si="171"/>
        <v>-150.1233956674987</v>
      </c>
      <c r="V773" s="36">
        <f t="shared" si="168"/>
        <v>497.19637083735506</v>
      </c>
      <c r="W773" s="36">
        <f t="shared" si="169"/>
        <v>-150.1233956674987</v>
      </c>
      <c r="X773" s="37">
        <f t="shared" si="170"/>
        <v>347.07297516985636</v>
      </c>
    </row>
    <row r="774" spans="9:24" x14ac:dyDescent="0.25">
      <c r="I774" s="50">
        <f t="array" ref="I774:K774">TRANSPOSE(MMULT($E$20:$G$22, TRANSPOSE(Random!L773:N773)))</f>
        <v>7.6874871286094229E-2</v>
      </c>
      <c r="J774" s="50">
        <v>-0.13682736726803377</v>
      </c>
      <c r="K774" s="50">
        <v>0.26440176869284493</v>
      </c>
      <c r="L774" s="21">
        <f t="shared" si="159"/>
        <v>1.7177898976697005E-3</v>
      </c>
      <c r="M774" s="21">
        <f t="shared" si="160"/>
        <v>-1.8952291138707856E-3</v>
      </c>
      <c r="N774" s="21">
        <f t="shared" si="161"/>
        <v>4.9292623831395607E-5</v>
      </c>
      <c r="O774" s="51">
        <f t="shared" si="162"/>
        <v>4454.2283073810795</v>
      </c>
      <c r="P774" s="52">
        <f t="shared" si="163"/>
        <v>0.25350477088612922</v>
      </c>
      <c r="Q774" s="52">
        <f t="shared" si="164"/>
        <v>7.5492926238313954E-3</v>
      </c>
      <c r="R774" s="13">
        <f t="shared" si="165"/>
        <v>7.7014116252237613E-2</v>
      </c>
      <c r="S774" s="13">
        <f t="shared" si="166"/>
        <v>-4.9738269190826995E-2</v>
      </c>
      <c r="T774" s="35">
        <f t="shared" si="167"/>
        <v>22470.522249986061</v>
      </c>
      <c r="U774" s="36">
        <f t="shared" si="171"/>
        <v>-401.35880835508578</v>
      </c>
      <c r="V774" s="36">
        <f t="shared" si="168"/>
        <v>-167.21630871206798</v>
      </c>
      <c r="W774" s="36">
        <f t="shared" si="169"/>
        <v>-401.35880835508578</v>
      </c>
      <c r="X774" s="37">
        <f t="shared" si="170"/>
        <v>-568.57511706715377</v>
      </c>
    </row>
    <row r="775" spans="9:24" x14ac:dyDescent="0.25">
      <c r="I775" s="50">
        <f t="array" ref="I775:K775">TRANSPOSE(MMULT($E$20:$G$22, TRANSPOSE(Random!L774:N774)))</f>
        <v>0.14110045421289277</v>
      </c>
      <c r="J775" s="50">
        <v>0.23850505399376876</v>
      </c>
      <c r="K775" s="50">
        <v>0.59367796168541531</v>
      </c>
      <c r="L775" s="21">
        <f t="shared" si="159"/>
        <v>2.3222624106354157E-3</v>
      </c>
      <c r="M775" s="21">
        <f t="shared" si="160"/>
        <v>2.5572573212354751E-3</v>
      </c>
      <c r="N775" s="21">
        <f t="shared" si="161"/>
        <v>9.7143602729448845E-5</v>
      </c>
      <c r="O775" s="51">
        <f t="shared" si="162"/>
        <v>4456.9161488125073</v>
      </c>
      <c r="P775" s="52">
        <f t="shared" si="163"/>
        <v>0.25795725732123548</v>
      </c>
      <c r="Q775" s="52">
        <f t="shared" si="164"/>
        <v>7.5971436027294486E-3</v>
      </c>
      <c r="R775" s="13">
        <f t="shared" si="165"/>
        <v>8.2661751513327109E-2</v>
      </c>
      <c r="S775" s="13">
        <f t="shared" si="166"/>
        <v>-4.631687714729063E-2</v>
      </c>
      <c r="T775" s="35">
        <f t="shared" si="167"/>
        <v>22865.522359332863</v>
      </c>
      <c r="U775" s="36">
        <f t="shared" si="171"/>
        <v>-542.59282528370386</v>
      </c>
      <c r="V775" s="36">
        <f t="shared" si="168"/>
        <v>227.78380063473378</v>
      </c>
      <c r="W775" s="36">
        <f t="shared" si="169"/>
        <v>-542.59282528370386</v>
      </c>
      <c r="X775" s="37">
        <f t="shared" si="170"/>
        <v>-314.80902464897008</v>
      </c>
    </row>
    <row r="776" spans="9:24" x14ac:dyDescent="0.25">
      <c r="I776" s="50">
        <f t="array" ref="I776:K776">TRANSPOSE(MMULT($E$20:$G$22, TRANSPOSE(Random!L775:N775)))</f>
        <v>0.58667488864086392</v>
      </c>
      <c r="J776" s="50">
        <v>-0.71795421330386666</v>
      </c>
      <c r="K776" s="50">
        <v>0.31916669379100282</v>
      </c>
      <c r="L776" s="21">
        <f t="shared" si="159"/>
        <v>6.5935326681613128E-3</v>
      </c>
      <c r="M776" s="21">
        <f t="shared" si="160"/>
        <v>-9.077821066342695E-3</v>
      </c>
      <c r="N776" s="21">
        <f t="shared" si="161"/>
        <v>5.7074907539412289E-5</v>
      </c>
      <c r="O776" s="51">
        <f t="shared" si="162"/>
        <v>4475.9087364269189</v>
      </c>
      <c r="P776" s="52">
        <f t="shared" si="163"/>
        <v>0.24632217893365732</v>
      </c>
      <c r="Q776" s="52">
        <f t="shared" si="164"/>
        <v>7.5570749075394121E-3</v>
      </c>
      <c r="R776" s="13">
        <f t="shared" si="165"/>
        <v>0.11505651809124091</v>
      </c>
      <c r="S776" s="13">
        <f t="shared" si="166"/>
        <v>-8.1045713755877463E-3</v>
      </c>
      <c r="T776" s="35">
        <f t="shared" si="167"/>
        <v>21806.142603913486</v>
      </c>
      <c r="U776" s="36">
        <f t="shared" si="171"/>
        <v>-1540.568155705987</v>
      </c>
      <c r="V776" s="36">
        <f t="shared" si="168"/>
        <v>-831.59595478464325</v>
      </c>
      <c r="W776" s="36">
        <f t="shared" si="169"/>
        <v>-1540.568155705987</v>
      </c>
      <c r="X776" s="37">
        <f t="shared" si="170"/>
        <v>-2372.1641104906303</v>
      </c>
    </row>
    <row r="777" spans="9:24" x14ac:dyDescent="0.25">
      <c r="I777" s="50">
        <f t="array" ref="I777:K777">TRANSPOSE(MMULT($E$20:$G$22, TRANSPOSE(Random!L776:N776)))</f>
        <v>-1.5418900110785152</v>
      </c>
      <c r="J777" s="50">
        <v>0.4796890961622674</v>
      </c>
      <c r="K777" s="50">
        <v>-0.69766168588482924</v>
      </c>
      <c r="L777" s="21">
        <f t="shared" si="159"/>
        <v>-1.5169940156377262E-2</v>
      </c>
      <c r="M777" s="21">
        <f t="shared" si="160"/>
        <v>5.4901457025194143E-3</v>
      </c>
      <c r="N777" s="21">
        <f t="shared" si="161"/>
        <v>-8.8568833663418202E-5</v>
      </c>
      <c r="O777" s="51">
        <f t="shared" si="162"/>
        <v>4379.1354958000547</v>
      </c>
      <c r="P777" s="52">
        <f t="shared" si="163"/>
        <v>0.26089014570251945</v>
      </c>
      <c r="Q777" s="52">
        <f t="shared" si="164"/>
        <v>7.4114311663365812E-3</v>
      </c>
      <c r="R777" s="13">
        <f t="shared" si="165"/>
        <v>-5.2132014774172369E-2</v>
      </c>
      <c r="S777" s="13">
        <f t="shared" si="166"/>
        <v>-0.18257708762543209</v>
      </c>
      <c r="T777" s="35">
        <f t="shared" si="167"/>
        <v>22961.013593502183</v>
      </c>
      <c r="U777" s="36">
        <f t="shared" si="171"/>
        <v>3544.4317796028336</v>
      </c>
      <c r="V777" s="36">
        <f t="shared" si="168"/>
        <v>323.27503480405358</v>
      </c>
      <c r="W777" s="36">
        <f t="shared" si="169"/>
        <v>3544.4317796028336</v>
      </c>
      <c r="X777" s="37">
        <f t="shared" si="170"/>
        <v>3867.7068144068871</v>
      </c>
    </row>
    <row r="778" spans="9:24" x14ac:dyDescent="0.25">
      <c r="I778" s="50">
        <f t="array" ref="I778:K778">TRANSPOSE(MMULT($E$20:$G$22, TRANSPOSE(Random!L777:N777)))</f>
        <v>0.91921974116690053</v>
      </c>
      <c r="J778" s="50">
        <v>0.24529469122913783</v>
      </c>
      <c r="K778" s="50">
        <v>1.0411427116254519</v>
      </c>
      <c r="L778" s="21">
        <f t="shared" si="159"/>
        <v>9.9682310495166626E-3</v>
      </c>
      <c r="M778" s="21">
        <f t="shared" si="160"/>
        <v>2.6385418517087377E-3</v>
      </c>
      <c r="N778" s="21">
        <f t="shared" si="161"/>
        <v>1.6913052917948325E-4</v>
      </c>
      <c r="O778" s="51">
        <f t="shared" si="162"/>
        <v>4490.9146365024699</v>
      </c>
      <c r="P778" s="52">
        <f t="shared" si="163"/>
        <v>0.25803854185170877</v>
      </c>
      <c r="Q778" s="52">
        <f t="shared" si="164"/>
        <v>7.6691305291794829E-3</v>
      </c>
      <c r="R778" s="13">
        <f t="shared" si="165"/>
        <v>0.14171638537603151</v>
      </c>
      <c r="S778" s="13">
        <f t="shared" si="166"/>
        <v>1.2697114450177127E-2</v>
      </c>
      <c r="T778" s="35">
        <f t="shared" si="167"/>
        <v>22812.811744183909</v>
      </c>
      <c r="U778" s="36">
        <f t="shared" si="171"/>
        <v>-2329.0609293193265</v>
      </c>
      <c r="V778" s="36">
        <f t="shared" si="168"/>
        <v>175.07318548578041</v>
      </c>
      <c r="W778" s="36">
        <f t="shared" si="169"/>
        <v>-2329.0609293193265</v>
      </c>
      <c r="X778" s="37">
        <f t="shared" si="170"/>
        <v>-2153.9877438335461</v>
      </c>
    </row>
    <row r="779" spans="9:24" x14ac:dyDescent="0.25">
      <c r="I779" s="50">
        <f t="array" ref="I779:K779">TRANSPOSE(MMULT($E$20:$G$22, TRANSPOSE(Random!L778:N778)))</f>
        <v>-0.2515730174086051</v>
      </c>
      <c r="J779" s="50">
        <v>0.19490174933952406</v>
      </c>
      <c r="K779" s="50">
        <v>0.25551654119265693</v>
      </c>
      <c r="L779" s="21">
        <f t="shared" si="159"/>
        <v>-1.3752931918096637E-3</v>
      </c>
      <c r="M779" s="21">
        <f t="shared" si="160"/>
        <v>2.0364758650048701E-3</v>
      </c>
      <c r="N779" s="21">
        <f t="shared" si="161"/>
        <v>4.8034649041360785E-5</v>
      </c>
      <c r="O779" s="51">
        <f t="shared" si="162"/>
        <v>4440.474635046231</v>
      </c>
      <c r="P779" s="52">
        <f t="shared" si="163"/>
        <v>0.2574364758650049</v>
      </c>
      <c r="Q779" s="52">
        <f t="shared" si="164"/>
        <v>7.5480346490413609E-3</v>
      </c>
      <c r="R779" s="13">
        <f t="shared" si="165"/>
        <v>5.3760534529968117E-2</v>
      </c>
      <c r="S779" s="13">
        <f t="shared" si="166"/>
        <v>-7.4957703402534326E-2</v>
      </c>
      <c r="T779" s="35">
        <f t="shared" si="167"/>
        <v>22819.226929635352</v>
      </c>
      <c r="U779" s="36">
        <f t="shared" si="171"/>
        <v>321.33501154731493</v>
      </c>
      <c r="V779" s="36">
        <f t="shared" si="168"/>
        <v>181.4883709372225</v>
      </c>
      <c r="W779" s="36">
        <f t="shared" si="169"/>
        <v>321.33501154731493</v>
      </c>
      <c r="X779" s="37">
        <f t="shared" si="170"/>
        <v>502.82338248453743</v>
      </c>
    </row>
    <row r="780" spans="9:24" x14ac:dyDescent="0.25">
      <c r="I780" s="50">
        <f t="array" ref="I780:K780">TRANSPOSE(MMULT($E$20:$G$22, TRANSPOSE(Random!L779:N779)))</f>
        <v>-9.794858127546259E-2</v>
      </c>
      <c r="J780" s="50">
        <v>-0.25191016285639889</v>
      </c>
      <c r="K780" s="50">
        <v>-1.0872936997372689</v>
      </c>
      <c r="L780" s="21">
        <f t="shared" si="159"/>
        <v>7.4506390469001541E-5</v>
      </c>
      <c r="M780" s="21">
        <f t="shared" si="160"/>
        <v>-3.2673952315681863E-3</v>
      </c>
      <c r="N780" s="21">
        <f t="shared" si="161"/>
        <v>-1.5285615517897692E-4</v>
      </c>
      <c r="O780" s="51">
        <f t="shared" si="162"/>
        <v>4446.9212993707961</v>
      </c>
      <c r="P780" s="52">
        <f t="shared" si="163"/>
        <v>0.25213260476843186</v>
      </c>
      <c r="Q780" s="52">
        <f t="shared" si="164"/>
        <v>7.3471438448210226E-3</v>
      </c>
      <c r="R780" s="13">
        <f t="shared" si="165"/>
        <v>6.3321012226538548E-2</v>
      </c>
      <c r="S780" s="13">
        <f t="shared" si="166"/>
        <v>-6.274529015767738E-2</v>
      </c>
      <c r="T780" s="35">
        <f t="shared" si="167"/>
        <v>22340.442100388645</v>
      </c>
      <c r="U780" s="36">
        <f t="shared" si="171"/>
        <v>-17.408296634006547</v>
      </c>
      <c r="V780" s="36">
        <f t="shared" si="168"/>
        <v>-297.29645830948357</v>
      </c>
      <c r="W780" s="36">
        <f t="shared" si="169"/>
        <v>-17.408296634006547</v>
      </c>
      <c r="X780" s="37">
        <f t="shared" si="170"/>
        <v>-314.70475494349012</v>
      </c>
    </row>
    <row r="781" spans="9:24" x14ac:dyDescent="0.25">
      <c r="I781" s="50">
        <f t="array" ref="I781:K781">TRANSPOSE(MMULT($E$20:$G$22, TRANSPOSE(Random!L780:N780)))</f>
        <v>-0.1207245562639695</v>
      </c>
      <c r="J781" s="50">
        <v>-0.20241910428742005</v>
      </c>
      <c r="K781" s="50">
        <v>-0.34010992295009185</v>
      </c>
      <c r="L781" s="21">
        <f t="shared" si="159"/>
        <v>-1.3984800625588116E-4</v>
      </c>
      <c r="M781" s="21">
        <f t="shared" si="160"/>
        <v>-2.6757181338910581E-3</v>
      </c>
      <c r="N781" s="21">
        <f t="shared" si="161"/>
        <v>-3.5665397048613434E-5</v>
      </c>
      <c r="O781" s="51">
        <f t="shared" si="162"/>
        <v>4445.9681532538625</v>
      </c>
      <c r="P781" s="52">
        <f t="shared" si="163"/>
        <v>0.25272428186610896</v>
      </c>
      <c r="Q781" s="52">
        <f t="shared" si="164"/>
        <v>7.4643346029513863E-3</v>
      </c>
      <c r="R781" s="13">
        <f t="shared" si="165"/>
        <v>6.2003707262139988E-2</v>
      </c>
      <c r="S781" s="13">
        <f t="shared" si="166"/>
        <v>-6.4358433670914483E-2</v>
      </c>
      <c r="T781" s="35">
        <f t="shared" si="167"/>
        <v>22398.993438520756</v>
      </c>
      <c r="U781" s="36">
        <f t="shared" si="171"/>
        <v>32.675258608651347</v>
      </c>
      <c r="V781" s="36">
        <f t="shared" si="168"/>
        <v>-238.74512017737288</v>
      </c>
      <c r="W781" s="36">
        <f t="shared" si="169"/>
        <v>32.675258608651347</v>
      </c>
      <c r="X781" s="37">
        <f t="shared" si="170"/>
        <v>-206.06986156872154</v>
      </c>
    </row>
    <row r="782" spans="9:24" x14ac:dyDescent="0.25">
      <c r="I782" s="50">
        <f t="array" ref="I782:K782">TRANSPOSE(MMULT($E$20:$G$22, TRANSPOSE(Random!L781:N781)))</f>
        <v>0.65858069752488602</v>
      </c>
      <c r="J782" s="50">
        <v>0.23873496857080601</v>
      </c>
      <c r="K782" s="50">
        <v>1.9809691089129744</v>
      </c>
      <c r="L782" s="21">
        <f t="shared" si="159"/>
        <v>7.3051048593574096E-3</v>
      </c>
      <c r="M782" s="21">
        <f t="shared" si="160"/>
        <v>2.5600089240083454E-3</v>
      </c>
      <c r="N782" s="21">
        <f t="shared" si="161"/>
        <v>3.8290895889033833E-4</v>
      </c>
      <c r="O782" s="51">
        <f t="shared" si="162"/>
        <v>4479.0728062165699</v>
      </c>
      <c r="P782" s="52">
        <f t="shared" si="163"/>
        <v>0.25796000892400839</v>
      </c>
      <c r="Q782" s="52">
        <f t="shared" si="164"/>
        <v>7.8829089588903379E-3</v>
      </c>
      <c r="R782" s="13">
        <f t="shared" si="165"/>
        <v>0.12166381834373474</v>
      </c>
      <c r="S782" s="13">
        <f t="shared" si="166"/>
        <v>-7.3161861182694521E-3</v>
      </c>
      <c r="T782" s="35">
        <f t="shared" si="167"/>
        <v>22848.205686070512</v>
      </c>
      <c r="U782" s="36">
        <f t="shared" si="171"/>
        <v>-1706.8258378035098</v>
      </c>
      <c r="V782" s="36">
        <f t="shared" si="168"/>
        <v>210.4671273723834</v>
      </c>
      <c r="W782" s="36">
        <f t="shared" si="169"/>
        <v>-1706.8258378035098</v>
      </c>
      <c r="X782" s="37">
        <f t="shared" si="170"/>
        <v>-1496.3587104311264</v>
      </c>
    </row>
    <row r="783" spans="9:24" x14ac:dyDescent="0.25">
      <c r="I783" s="50">
        <f t="array" ref="I783:K783">TRANSPOSE(MMULT($E$20:$G$22, TRANSPOSE(Random!L782:N782)))</f>
        <v>8.7043390401821782E-2</v>
      </c>
      <c r="J783" s="50">
        <v>9.0091563004885425E-2</v>
      </c>
      <c r="K783" s="50">
        <v>0.9967337736162506</v>
      </c>
      <c r="L783" s="21">
        <f t="shared" si="159"/>
        <v>1.8134226915121486E-3</v>
      </c>
      <c r="M783" s="21">
        <f t="shared" si="160"/>
        <v>7.9136068387430816E-4</v>
      </c>
      <c r="N783" s="21">
        <f t="shared" si="161"/>
        <v>1.6145957136511811E-4</v>
      </c>
      <c r="O783" s="51">
        <f t="shared" si="162"/>
        <v>4454.6535472058513</v>
      </c>
      <c r="P783" s="52">
        <f t="shared" si="163"/>
        <v>0.25619136068387433</v>
      </c>
      <c r="Q783" s="52">
        <f t="shared" si="164"/>
        <v>7.6614595713651182E-3</v>
      </c>
      <c r="R783" s="13">
        <f t="shared" si="165"/>
        <v>7.850691727329874E-2</v>
      </c>
      <c r="S783" s="13">
        <f t="shared" si="166"/>
        <v>-4.9588763068638422E-2</v>
      </c>
      <c r="T783" s="35">
        <f t="shared" si="167"/>
        <v>22714.035081858674</v>
      </c>
      <c r="U783" s="36">
        <f t="shared" si="171"/>
        <v>-423.70325468599913</v>
      </c>
      <c r="V783" s="36">
        <f t="shared" si="168"/>
        <v>76.296523160544893</v>
      </c>
      <c r="W783" s="36">
        <f t="shared" si="169"/>
        <v>-423.70325468599913</v>
      </c>
      <c r="X783" s="37">
        <f t="shared" si="170"/>
        <v>-347.40673152545423</v>
      </c>
    </row>
    <row r="784" spans="9:24" x14ac:dyDescent="0.25">
      <c r="I784" s="50">
        <f t="array" ref="I784:K784">TRANSPOSE(MMULT($E$20:$G$22, TRANSPOSE(Random!L783:N783)))</f>
        <v>0.112596006041672</v>
      </c>
      <c r="J784" s="50">
        <v>-0.52351235537295793</v>
      </c>
      <c r="K784" s="50">
        <v>2.8916588693226886</v>
      </c>
      <c r="L784" s="21">
        <f t="shared" si="159"/>
        <v>2.0538455685267633E-3</v>
      </c>
      <c r="M784" s="21">
        <f t="shared" si="160"/>
        <v>-6.5857677327258481E-3</v>
      </c>
      <c r="N784" s="21">
        <f t="shared" si="161"/>
        <v>8.0240874348564979E-4</v>
      </c>
      <c r="O784" s="51">
        <f t="shared" si="162"/>
        <v>4455.7226091665561</v>
      </c>
      <c r="P784" s="52">
        <f t="shared" si="163"/>
        <v>0.24881423226727417</v>
      </c>
      <c r="Q784" s="52">
        <f t="shared" si="164"/>
        <v>8.3024087434856488E-3</v>
      </c>
      <c r="R784" s="13">
        <f t="shared" si="165"/>
        <v>8.0308161461272412E-2</v>
      </c>
      <c r="S784" s="13">
        <f t="shared" si="166"/>
        <v>-4.4098954672364674E-2</v>
      </c>
      <c r="T784" s="35">
        <f t="shared" si="167"/>
        <v>22094.17935125043</v>
      </c>
      <c r="U784" s="36">
        <f t="shared" si="171"/>
        <v>-479.87766783792176</v>
      </c>
      <c r="V784" s="36">
        <f t="shared" si="168"/>
        <v>-543.55920744769901</v>
      </c>
      <c r="W784" s="36">
        <f t="shared" si="169"/>
        <v>-479.87766783792176</v>
      </c>
      <c r="X784" s="37">
        <f t="shared" si="170"/>
        <v>-1023.4368752856208</v>
      </c>
    </row>
    <row r="785" spans="9:24" x14ac:dyDescent="0.25">
      <c r="I785" s="50">
        <f t="array" ref="I785:K785">TRANSPOSE(MMULT($E$20:$G$22, TRANSPOSE(Random!L784:N784)))</f>
        <v>-1.068554838747197</v>
      </c>
      <c r="J785" s="50">
        <v>0.25449878345943089</v>
      </c>
      <c r="K785" s="50">
        <v>0.14645029114288852</v>
      </c>
      <c r="L785" s="21">
        <f t="shared" si="159"/>
        <v>-9.578334483266171E-3</v>
      </c>
      <c r="M785" s="21">
        <f t="shared" si="160"/>
        <v>2.7488217307388642E-3</v>
      </c>
      <c r="N785" s="21">
        <f t="shared" si="161"/>
        <v>3.267651136028821E-5</v>
      </c>
      <c r="O785" s="51">
        <f t="shared" si="162"/>
        <v>4403.9990736700538</v>
      </c>
      <c r="P785" s="52">
        <f t="shared" si="163"/>
        <v>0.25814882173073889</v>
      </c>
      <c r="Q785" s="52">
        <f t="shared" si="164"/>
        <v>7.5326765113602877E-3</v>
      </c>
      <c r="R785" s="13">
        <f t="shared" si="165"/>
        <v>-9.9650338339246289E-3</v>
      </c>
      <c r="S785" s="13">
        <f t="shared" si="166"/>
        <v>-0.13903944469929408</v>
      </c>
      <c r="T785" s="35">
        <f t="shared" si="167"/>
        <v>22819.337675639465</v>
      </c>
      <c r="U785" s="36">
        <f t="shared" si="171"/>
        <v>2237.9622324272932</v>
      </c>
      <c r="V785" s="36">
        <f t="shared" si="168"/>
        <v>181.59911694133552</v>
      </c>
      <c r="W785" s="36">
        <f t="shared" si="169"/>
        <v>2237.9622324272932</v>
      </c>
      <c r="X785" s="37">
        <f t="shared" si="170"/>
        <v>2419.5613493686287</v>
      </c>
    </row>
    <row r="786" spans="9:24" x14ac:dyDescent="0.25">
      <c r="I786" s="50">
        <f t="array" ref="I786:K786">TRANSPOSE(MMULT($E$20:$G$22, TRANSPOSE(Random!L785:N785)))</f>
        <v>0.30135761807609235</v>
      </c>
      <c r="J786" s="50">
        <v>-0.75038275520006248</v>
      </c>
      <c r="K786" s="50">
        <v>-1.5573402187093608</v>
      </c>
      <c r="L786" s="21">
        <f t="shared" si="159"/>
        <v>3.8384203039415802E-3</v>
      </c>
      <c r="M786" s="21">
        <f t="shared" si="160"/>
        <v>-9.5064521409180241E-3</v>
      </c>
      <c r="N786" s="21">
        <f t="shared" si="161"/>
        <v>-2.4707495800975758E-4</v>
      </c>
      <c r="O786" s="51">
        <f t="shared" si="162"/>
        <v>4463.6578813393044</v>
      </c>
      <c r="P786" s="52">
        <f t="shared" si="163"/>
        <v>0.24589354785908199</v>
      </c>
      <c r="Q786" s="52">
        <f t="shared" si="164"/>
        <v>7.2529250419902424E-3</v>
      </c>
      <c r="R786" s="13">
        <f t="shared" si="165"/>
        <v>9.213139860455466E-2</v>
      </c>
      <c r="S786" s="13">
        <f t="shared" si="166"/>
        <v>-3.0815375324986335E-2</v>
      </c>
      <c r="T786" s="35">
        <f t="shared" si="167"/>
        <v>21772.578376517413</v>
      </c>
      <c r="U786" s="36">
        <f t="shared" si="171"/>
        <v>-896.84064462472452</v>
      </c>
      <c r="V786" s="36">
        <f t="shared" si="168"/>
        <v>-865.16018218071622</v>
      </c>
      <c r="W786" s="36">
        <f t="shared" si="169"/>
        <v>-896.84064462472452</v>
      </c>
      <c r="X786" s="37">
        <f t="shared" si="170"/>
        <v>-1762.0008268054407</v>
      </c>
    </row>
    <row r="787" spans="9:24" x14ac:dyDescent="0.25">
      <c r="I787" s="50">
        <f t="array" ref="I787:K787">TRANSPOSE(MMULT($E$20:$G$22, TRANSPOSE(Random!L786:N786)))</f>
        <v>0.34232217128332959</v>
      </c>
      <c r="J787" s="50">
        <v>-0.77214407946987751</v>
      </c>
      <c r="K787" s="50">
        <v>-0.21713042567445348</v>
      </c>
      <c r="L787" s="21">
        <f t="shared" si="159"/>
        <v>4.2287120928498033E-3</v>
      </c>
      <c r="M787" s="21">
        <f t="shared" si="160"/>
        <v>-9.7964806448744019E-3</v>
      </c>
      <c r="N787" s="21">
        <f t="shared" si="161"/>
        <v>-1.8212975888082253E-5</v>
      </c>
      <c r="O787" s="51">
        <f t="shared" si="162"/>
        <v>4465.393348904945</v>
      </c>
      <c r="P787" s="52">
        <f t="shared" si="163"/>
        <v>0.24560351935512562</v>
      </c>
      <c r="Q787" s="52">
        <f t="shared" si="164"/>
        <v>7.4817870241119175E-3</v>
      </c>
      <c r="R787" s="13">
        <f t="shared" si="165"/>
        <v>9.5726470801347038E-2</v>
      </c>
      <c r="S787" s="13">
        <f t="shared" si="166"/>
        <v>-2.707528887621577E-2</v>
      </c>
      <c r="T787" s="35">
        <f t="shared" si="167"/>
        <v>21756.730029961684</v>
      </c>
      <c r="U787" s="36">
        <f t="shared" si="171"/>
        <v>-988.0316846462083</v>
      </c>
      <c r="V787" s="36">
        <f t="shared" si="168"/>
        <v>-881.00852873644544</v>
      </c>
      <c r="W787" s="36">
        <f t="shared" si="169"/>
        <v>-988.0316846462083</v>
      </c>
      <c r="X787" s="37">
        <f t="shared" si="170"/>
        <v>-1869.0402133826537</v>
      </c>
    </row>
    <row r="788" spans="9:24" x14ac:dyDescent="0.25">
      <c r="I788" s="50">
        <f t="array" ref="I788:K788">TRANSPOSE(MMULT($E$20:$G$22, TRANSPOSE(Random!L787:N787)))</f>
        <v>0.51120310035551253</v>
      </c>
      <c r="J788" s="50">
        <v>-0.50497463051785929</v>
      </c>
      <c r="K788" s="50">
        <v>-0.46114390066222161</v>
      </c>
      <c r="L788" s="21">
        <f t="shared" si="159"/>
        <v>5.8552075413143053E-3</v>
      </c>
      <c r="M788" s="21">
        <f t="shared" si="160"/>
        <v>-6.3541887830306388E-3</v>
      </c>
      <c r="N788" s="21">
        <f t="shared" si="161"/>
        <v>-5.3138625239712386E-5</v>
      </c>
      <c r="O788" s="51">
        <f t="shared" si="162"/>
        <v>4472.6257073011329</v>
      </c>
      <c r="P788" s="52">
        <f t="shared" si="163"/>
        <v>0.24904581121696936</v>
      </c>
      <c r="Q788" s="52">
        <f t="shared" si="164"/>
        <v>7.446861374760287E-3</v>
      </c>
      <c r="R788" s="13">
        <f t="shared" si="165"/>
        <v>0.10903877259649125</v>
      </c>
      <c r="S788" s="13">
        <f t="shared" si="166"/>
        <v>-1.5484133011993431E-2</v>
      </c>
      <c r="T788" s="35">
        <f t="shared" si="167"/>
        <v>22048.238384900062</v>
      </c>
      <c r="U788" s="36">
        <f t="shared" si="171"/>
        <v>-1368.0596938202507</v>
      </c>
      <c r="V788" s="36">
        <f t="shared" si="168"/>
        <v>-589.50017379806741</v>
      </c>
      <c r="W788" s="36">
        <f t="shared" si="169"/>
        <v>-1368.0596938202507</v>
      </c>
      <c r="X788" s="37">
        <f t="shared" si="170"/>
        <v>-1957.5598676183181</v>
      </c>
    </row>
    <row r="789" spans="9:24" x14ac:dyDescent="0.25">
      <c r="I789" s="50">
        <f t="array" ref="I789:K789">TRANSPOSE(MMULT($E$20:$G$22, TRANSPOSE(Random!L788:N788)))</f>
        <v>0.84234309350796321</v>
      </c>
      <c r="J789" s="50">
        <v>-0.61260165539436695</v>
      </c>
      <c r="K789" s="50">
        <v>-0.23035749544725831</v>
      </c>
      <c r="L789" s="21">
        <f t="shared" si="159"/>
        <v>9.1672174254146671E-3</v>
      </c>
      <c r="M789" s="21">
        <f t="shared" si="160"/>
        <v>-7.7122974300027226E-3</v>
      </c>
      <c r="N789" s="21">
        <f t="shared" si="161"/>
        <v>-2.0078892821338819E-5</v>
      </c>
      <c r="O789" s="51">
        <f t="shared" si="162"/>
        <v>4487.3528573316753</v>
      </c>
      <c r="P789" s="52">
        <f t="shared" si="163"/>
        <v>0.24768770256999728</v>
      </c>
      <c r="Q789" s="52">
        <f t="shared" si="164"/>
        <v>7.4799211071786605E-3</v>
      </c>
      <c r="R789" s="13">
        <f t="shared" si="165"/>
        <v>0.13556654921482969</v>
      </c>
      <c r="S789" s="13">
        <f t="shared" si="166"/>
        <v>1.172269792983105E-2</v>
      </c>
      <c r="T789" s="35">
        <f t="shared" si="167"/>
        <v>21894.528199346176</v>
      </c>
      <c r="U789" s="36">
        <f t="shared" si="171"/>
        <v>-2141.9054022774217</v>
      </c>
      <c r="V789" s="36">
        <f t="shared" si="168"/>
        <v>-743.21035935195323</v>
      </c>
      <c r="W789" s="36">
        <f t="shared" si="169"/>
        <v>-2141.9054022774217</v>
      </c>
      <c r="X789" s="37">
        <f t="shared" si="170"/>
        <v>-2885.1157616293749</v>
      </c>
    </row>
    <row r="790" spans="9:24" x14ac:dyDescent="0.25">
      <c r="I790" s="50">
        <f t="array" ref="I790:K790">TRANSPOSE(MMULT($E$20:$G$22, TRANSPOSE(Random!L789:N789)))</f>
        <v>1.1844578142175686</v>
      </c>
      <c r="J790" s="50">
        <v>-1.0764681457014587</v>
      </c>
      <c r="K790" s="50">
        <v>-0.16461428822128685</v>
      </c>
      <c r="L790" s="21">
        <f t="shared" si="159"/>
        <v>1.2857923838116042E-2</v>
      </c>
      <c r="M790" s="21">
        <f t="shared" si="160"/>
        <v>-1.4095240927661273E-2</v>
      </c>
      <c r="N790" s="21">
        <f t="shared" si="161"/>
        <v>-1.0825180024153856E-5</v>
      </c>
      <c r="O790" s="51">
        <f t="shared" si="162"/>
        <v>4503.7639155593288</v>
      </c>
      <c r="P790" s="52">
        <f t="shared" si="163"/>
        <v>0.24130475907233875</v>
      </c>
      <c r="Q790" s="52">
        <f t="shared" si="164"/>
        <v>7.4891748199758463E-3</v>
      </c>
      <c r="R790" s="13">
        <f t="shared" si="165"/>
        <v>0.16619443960928887</v>
      </c>
      <c r="S790" s="13">
        <f t="shared" si="166"/>
        <v>4.5542060073119492E-2</v>
      </c>
      <c r="T790" s="35">
        <f t="shared" si="167"/>
        <v>21269.932176024031</v>
      </c>
      <c r="U790" s="36">
        <f t="shared" si="171"/>
        <v>-3004.2329370939115</v>
      </c>
      <c r="V790" s="36">
        <f t="shared" si="168"/>
        <v>-1367.8063826740981</v>
      </c>
      <c r="W790" s="36">
        <f t="shared" si="169"/>
        <v>-3004.2329370939115</v>
      </c>
      <c r="X790" s="37">
        <f t="shared" si="170"/>
        <v>-4372.0393197680096</v>
      </c>
    </row>
    <row r="791" spans="9:24" x14ac:dyDescent="0.25">
      <c r="I791" s="50">
        <f t="array" ref="I791:K791">TRANSPOSE(MMULT($E$20:$G$22, TRANSPOSE(Random!L790:N790)))</f>
        <v>-0.58200861648551006</v>
      </c>
      <c r="J791" s="50">
        <v>0.35491796153375227</v>
      </c>
      <c r="K791" s="50">
        <v>-1.4128972350385531</v>
      </c>
      <c r="L791" s="21">
        <f t="shared" si="159"/>
        <v>-4.5571265319133232E-3</v>
      </c>
      <c r="M791" s="21">
        <f t="shared" si="160"/>
        <v>3.9598165264861148E-3</v>
      </c>
      <c r="N791" s="21">
        <f t="shared" si="161"/>
        <v>-2.1554002144325048E-4</v>
      </c>
      <c r="O791" s="51">
        <f t="shared" si="162"/>
        <v>4426.3263267344601</v>
      </c>
      <c r="P791" s="52">
        <f t="shared" si="163"/>
        <v>0.25935981652648615</v>
      </c>
      <c r="Q791" s="52">
        <f t="shared" si="164"/>
        <v>7.2844599785567496E-3</v>
      </c>
      <c r="R791" s="13">
        <f t="shared" si="165"/>
        <v>2.920276904214435E-2</v>
      </c>
      <c r="S791" s="13">
        <f t="shared" si="166"/>
        <v>-0.10047713922109873</v>
      </c>
      <c r="T791" s="35">
        <f t="shared" si="167"/>
        <v>22962.640371945145</v>
      </c>
      <c r="U791" s="36">
        <f t="shared" si="171"/>
        <v>1064.7651827811787</v>
      </c>
      <c r="V791" s="36">
        <f t="shared" si="168"/>
        <v>324.90181324701553</v>
      </c>
      <c r="W791" s="36">
        <f t="shared" si="169"/>
        <v>1064.7651827811787</v>
      </c>
      <c r="X791" s="37">
        <f t="shared" si="170"/>
        <v>1389.6669960281943</v>
      </c>
    </row>
    <row r="792" spans="9:24" x14ac:dyDescent="0.25">
      <c r="I792" s="50">
        <f t="array" ref="I792:K792">TRANSPOSE(MMULT($E$20:$G$22, TRANSPOSE(Random!L791:N791)))</f>
        <v>-0.32100121803608855</v>
      </c>
      <c r="J792" s="50">
        <v>0.1306170834010775</v>
      </c>
      <c r="K792" s="50">
        <v>-1.8670258776562079</v>
      </c>
      <c r="L792" s="21">
        <f t="shared" si="159"/>
        <v>-2.0348888631283313E-3</v>
      </c>
      <c r="M792" s="21">
        <f t="shared" si="160"/>
        <v>1.2719038074517116E-3</v>
      </c>
      <c r="N792" s="21">
        <f t="shared" si="161"/>
        <v>-3.2523058321465791E-4</v>
      </c>
      <c r="O792" s="51">
        <f t="shared" si="162"/>
        <v>4437.5416835301021</v>
      </c>
      <c r="P792" s="52">
        <f t="shared" si="163"/>
        <v>0.25667190380745175</v>
      </c>
      <c r="Q792" s="52">
        <f t="shared" si="164"/>
        <v>7.1747694167853416E-3</v>
      </c>
      <c r="R792" s="13">
        <f t="shared" si="165"/>
        <v>4.7662315014170856E-2</v>
      </c>
      <c r="S792" s="13">
        <f t="shared" si="166"/>
        <v>-8.067363688955502E-2</v>
      </c>
      <c r="T792" s="35">
        <f t="shared" si="167"/>
        <v>22730.311281303784</v>
      </c>
      <c r="U792" s="36">
        <f t="shared" si="171"/>
        <v>475.44846453465289</v>
      </c>
      <c r="V792" s="36">
        <f t="shared" si="168"/>
        <v>92.572722605655144</v>
      </c>
      <c r="W792" s="36">
        <f t="shared" si="169"/>
        <v>475.44846453465289</v>
      </c>
      <c r="X792" s="37">
        <f t="shared" si="170"/>
        <v>568.02118714030803</v>
      </c>
    </row>
    <row r="793" spans="9:24" x14ac:dyDescent="0.25">
      <c r="I793" s="50">
        <f t="array" ref="I793:K793">TRANSPOSE(MMULT($E$20:$G$22, TRANSPOSE(Random!L792:N792)))</f>
        <v>0.24934936171371211</v>
      </c>
      <c r="J793" s="50">
        <v>-1.5922034774430784</v>
      </c>
      <c r="K793" s="50">
        <v>-1.3546249260792504</v>
      </c>
      <c r="L793" s="21">
        <f t="shared" si="159"/>
        <v>3.3447383176272438E-3</v>
      </c>
      <c r="M793" s="21">
        <f t="shared" si="160"/>
        <v>-2.2920180349214E-2</v>
      </c>
      <c r="N793" s="21">
        <f t="shared" si="161"/>
        <v>-2.0353688427304887E-4</v>
      </c>
      <c r="O793" s="51">
        <f t="shared" si="162"/>
        <v>4461.4626799557782</v>
      </c>
      <c r="P793" s="52">
        <f t="shared" si="163"/>
        <v>0.23247981965078601</v>
      </c>
      <c r="Q793" s="52">
        <f t="shared" si="164"/>
        <v>7.296463115726951E-3</v>
      </c>
      <c r="R793" s="13">
        <f t="shared" si="165"/>
        <v>8.6408628793479839E-2</v>
      </c>
      <c r="S793" s="13">
        <f t="shared" si="166"/>
        <v>-2.9831281031913168E-2</v>
      </c>
      <c r="T793" s="35">
        <f t="shared" si="167"/>
        <v>20589.296124079829</v>
      </c>
      <c r="U793" s="36">
        <f t="shared" si="171"/>
        <v>-781.49265357977129</v>
      </c>
      <c r="V793" s="36">
        <f t="shared" si="168"/>
        <v>-2048.4424346183005</v>
      </c>
      <c r="W793" s="36">
        <f t="shared" si="169"/>
        <v>-781.49265357977129</v>
      </c>
      <c r="X793" s="37">
        <f t="shared" si="170"/>
        <v>-2829.9350881980718</v>
      </c>
    </row>
    <row r="794" spans="9:24" x14ac:dyDescent="0.25">
      <c r="I794" s="50">
        <f t="array" ref="I794:K794">TRANSPOSE(MMULT($E$20:$G$22, TRANSPOSE(Random!L793:N793)))</f>
        <v>5.3174270962692782E-2</v>
      </c>
      <c r="J794" s="50">
        <v>-1.3296376255670133</v>
      </c>
      <c r="K794" s="50">
        <v>1.3874861794657172</v>
      </c>
      <c r="L794" s="21">
        <f t="shared" si="159"/>
        <v>1.4949637849112664E-3</v>
      </c>
      <c r="M794" s="21">
        <f t="shared" si="160"/>
        <v>-1.8125230721647571E-2</v>
      </c>
      <c r="N794" s="21">
        <f t="shared" si="161"/>
        <v>2.3465835321706977E-4</v>
      </c>
      <c r="O794" s="51">
        <f t="shared" si="162"/>
        <v>4453.2374910163489</v>
      </c>
      <c r="P794" s="52">
        <f t="shared" si="163"/>
        <v>0.23727476927835245</v>
      </c>
      <c r="Q794" s="52">
        <f t="shared" si="164"/>
        <v>7.7346583532170695E-3</v>
      </c>
      <c r="R794" s="13">
        <f t="shared" si="165"/>
        <v>7.240488797399873E-2</v>
      </c>
      <c r="S794" s="13">
        <f t="shared" si="166"/>
        <v>-4.6232496665177494E-2</v>
      </c>
      <c r="T794" s="35">
        <f t="shared" si="167"/>
        <v>21043.901405917633</v>
      </c>
      <c r="U794" s="36">
        <f t="shared" si="171"/>
        <v>-349.29585047622095</v>
      </c>
      <c r="V794" s="36">
        <f t="shared" si="168"/>
        <v>-1593.8371527804957</v>
      </c>
      <c r="W794" s="36">
        <f t="shared" si="169"/>
        <v>-349.29585047622095</v>
      </c>
      <c r="X794" s="37">
        <f t="shared" si="170"/>
        <v>-1943.1330032567166</v>
      </c>
    </row>
    <row r="795" spans="9:24" x14ac:dyDescent="0.25">
      <c r="I795" s="50">
        <f t="array" ref="I795:K795">TRANSPOSE(MMULT($E$20:$G$22, TRANSPOSE(Random!L794:N794)))</f>
        <v>2.0534637768631807</v>
      </c>
      <c r="J795" s="50">
        <v>-0.89310544757754384</v>
      </c>
      <c r="K795" s="50">
        <v>-0.23619603834168137</v>
      </c>
      <c r="L795" s="21">
        <f t="shared" si="159"/>
        <v>2.4538794913719738E-2</v>
      </c>
      <c r="M795" s="21">
        <f t="shared" si="160"/>
        <v>-1.1447050059698044E-2</v>
      </c>
      <c r="N795" s="21">
        <f t="shared" si="161"/>
        <v>-2.0903266171754748E-5</v>
      </c>
      <c r="O795" s="51">
        <f t="shared" si="162"/>
        <v>4555.7039600753969</v>
      </c>
      <c r="P795" s="52">
        <f t="shared" si="163"/>
        <v>0.24395294994030198</v>
      </c>
      <c r="Q795" s="52">
        <f t="shared" si="164"/>
        <v>7.4790967338282449E-3</v>
      </c>
      <c r="R795" s="13">
        <f t="shared" si="165"/>
        <v>0.25969318724988766</v>
      </c>
      <c r="S795" s="13">
        <f t="shared" si="166"/>
        <v>0.13771671227973667</v>
      </c>
      <c r="T795" s="35">
        <f t="shared" si="167"/>
        <v>21200.910765538902</v>
      </c>
      <c r="U795" s="36">
        <f t="shared" si="171"/>
        <v>-5733.4494156709989</v>
      </c>
      <c r="V795" s="36">
        <f t="shared" si="168"/>
        <v>-1436.8277931592274</v>
      </c>
      <c r="W795" s="36">
        <f t="shared" si="169"/>
        <v>-5733.4494156709989</v>
      </c>
      <c r="X795" s="37">
        <f t="shared" si="170"/>
        <v>-7170.2772088302263</v>
      </c>
    </row>
    <row r="796" spans="9:24" x14ac:dyDescent="0.25">
      <c r="I796" s="50">
        <f t="array" ref="I796:K796">TRANSPOSE(MMULT($E$20:$G$22, TRANSPOSE(Random!L795:N795)))</f>
        <v>7.7923507779278978E-2</v>
      </c>
      <c r="J796" s="50">
        <v>5.6329761165177669E-2</v>
      </c>
      <c r="K796" s="50">
        <v>-0.17190454191439372</v>
      </c>
      <c r="L796" s="21">
        <f t="shared" si="159"/>
        <v>1.7276511344400019E-3</v>
      </c>
      <c r="M796" s="21">
        <f t="shared" si="160"/>
        <v>3.9158931534150618E-4</v>
      </c>
      <c r="N796" s="21">
        <f t="shared" si="161"/>
        <v>-1.184897593941231E-5</v>
      </c>
      <c r="O796" s="51">
        <f t="shared" si="162"/>
        <v>4454.2721562578899</v>
      </c>
      <c r="P796" s="52">
        <f t="shared" si="163"/>
        <v>0.25579158931534152</v>
      </c>
      <c r="Q796" s="52">
        <f t="shared" si="164"/>
        <v>7.488151024060587E-3</v>
      </c>
      <c r="R796" s="13">
        <f t="shared" si="165"/>
        <v>7.7421352202841631E-2</v>
      </c>
      <c r="S796" s="13">
        <f t="shared" si="166"/>
        <v>-5.0474442454829127E-2</v>
      </c>
      <c r="T796" s="35">
        <f t="shared" si="167"/>
        <v>22669.713286782324</v>
      </c>
      <c r="U796" s="36">
        <f t="shared" si="171"/>
        <v>-403.66287024554913</v>
      </c>
      <c r="V796" s="36">
        <f t="shared" si="168"/>
        <v>31.974728084194794</v>
      </c>
      <c r="W796" s="36">
        <f t="shared" si="169"/>
        <v>-403.66287024554913</v>
      </c>
      <c r="X796" s="37">
        <f t="shared" si="170"/>
        <v>-371.68814216135434</v>
      </c>
    </row>
    <row r="797" spans="9:24" x14ac:dyDescent="0.25">
      <c r="I797" s="50">
        <f t="array" ref="I797:K797">TRANSPOSE(MMULT($E$20:$G$22, TRANSPOSE(Random!L796:N796)))</f>
        <v>1.219882738393544</v>
      </c>
      <c r="J797" s="50">
        <v>-0.8116187648481652</v>
      </c>
      <c r="K797" s="50">
        <v>9.2461724312022278E-2</v>
      </c>
      <c r="L797" s="21">
        <f t="shared" si="159"/>
        <v>1.3261085322620849E-2</v>
      </c>
      <c r="M797" s="21">
        <f t="shared" si="160"/>
        <v>-1.0327744078425549E-2</v>
      </c>
      <c r="N797" s="21">
        <f t="shared" si="161"/>
        <v>2.5116364337409866E-5</v>
      </c>
      <c r="O797" s="51">
        <f t="shared" si="162"/>
        <v>4505.5566093847128</v>
      </c>
      <c r="P797" s="52">
        <f t="shared" si="163"/>
        <v>0.24507225592157447</v>
      </c>
      <c r="Q797" s="52">
        <f t="shared" si="164"/>
        <v>7.5251163643374093E-3</v>
      </c>
      <c r="R797" s="13">
        <f t="shared" si="165"/>
        <v>0.16882985934372854</v>
      </c>
      <c r="S797" s="13">
        <f t="shared" si="166"/>
        <v>4.6293731382941308E-2</v>
      </c>
      <c r="T797" s="35">
        <f t="shared" si="167"/>
        <v>21599.794584681513</v>
      </c>
      <c r="U797" s="36">
        <f t="shared" si="171"/>
        <v>-3098.4309605046874</v>
      </c>
      <c r="V797" s="36">
        <f t="shared" si="168"/>
        <v>-1037.9439740166163</v>
      </c>
      <c r="W797" s="36">
        <f t="shared" si="169"/>
        <v>-3098.4309605046874</v>
      </c>
      <c r="X797" s="37">
        <f t="shared" si="170"/>
        <v>-4136.3749345213037</v>
      </c>
    </row>
    <row r="798" spans="9:24" x14ac:dyDescent="0.25">
      <c r="I798" s="50">
        <f t="array" ref="I798:K798">TRANSPOSE(MMULT($E$20:$G$22, TRANSPOSE(Random!L797:N797)))</f>
        <v>-0.20449580316721425</v>
      </c>
      <c r="J798" s="50">
        <v>0.52053556609512242</v>
      </c>
      <c r="K798" s="50">
        <v>1.6427594475040266</v>
      </c>
      <c r="L798" s="21">
        <f t="shared" si="159"/>
        <v>-9.2984175075394343E-4</v>
      </c>
      <c r="M798" s="21">
        <f t="shared" si="160"/>
        <v>5.9989191472874081E-3</v>
      </c>
      <c r="N798" s="21">
        <f t="shared" si="161"/>
        <v>2.9146471921903059E-4</v>
      </c>
      <c r="O798" s="51">
        <f t="shared" si="162"/>
        <v>4442.4553749695151</v>
      </c>
      <c r="P798" s="52">
        <f t="shared" si="163"/>
        <v>0.26139891914728741</v>
      </c>
      <c r="Q798" s="52">
        <f t="shared" si="164"/>
        <v>7.7914647192190304E-3</v>
      </c>
      <c r="R798" s="13">
        <f t="shared" si="165"/>
        <v>5.8789579157615485E-2</v>
      </c>
      <c r="S798" s="13">
        <f t="shared" si="166"/>
        <v>-7.1909880416028221E-2</v>
      </c>
      <c r="T798" s="35">
        <f t="shared" si="167"/>
        <v>23183.486609499188</v>
      </c>
      <c r="U798" s="36">
        <f t="shared" si="171"/>
        <v>217.25600875151576</v>
      </c>
      <c r="V798" s="36">
        <f t="shared" si="168"/>
        <v>545.74805080105943</v>
      </c>
      <c r="W798" s="36">
        <f t="shared" si="169"/>
        <v>217.25600875151576</v>
      </c>
      <c r="X798" s="37">
        <f t="shared" si="170"/>
        <v>763.0040595525752</v>
      </c>
    </row>
    <row r="799" spans="9:24" x14ac:dyDescent="0.25">
      <c r="I799" s="50">
        <f t="array" ref="I799:K799">TRANSPOSE(MMULT($E$20:$G$22, TRANSPOSE(Random!L798:N798)))</f>
        <v>1.2968726401683974</v>
      </c>
      <c r="J799" s="50">
        <v>-1.1743095677897784</v>
      </c>
      <c r="K799" s="50">
        <v>-0.13037783569037789</v>
      </c>
      <c r="L799" s="21">
        <f t="shared" si="159"/>
        <v>1.4153397410368754E-2</v>
      </c>
      <c r="M799" s="21">
        <f t="shared" si="160"/>
        <v>-1.5594927443502216E-2</v>
      </c>
      <c r="N799" s="21">
        <f t="shared" si="161"/>
        <v>-6.0236694110790668E-6</v>
      </c>
      <c r="O799" s="51">
        <f t="shared" si="162"/>
        <v>4509.5243553909713</v>
      </c>
      <c r="P799" s="52">
        <f t="shared" si="163"/>
        <v>0.2398050725564978</v>
      </c>
      <c r="Q799" s="52">
        <f t="shared" si="164"/>
        <v>7.4939763305889202E-3</v>
      </c>
      <c r="R799" s="13">
        <f t="shared" si="165"/>
        <v>0.17715201921284293</v>
      </c>
      <c r="S799" s="13">
        <f t="shared" si="166"/>
        <v>5.7249482934594031E-2</v>
      </c>
      <c r="T799" s="35">
        <f t="shared" si="167"/>
        <v>21111.498616249221</v>
      </c>
      <c r="U799" s="36">
        <f t="shared" si="171"/>
        <v>-3306.9182246951968</v>
      </c>
      <c r="V799" s="36">
        <f t="shared" si="168"/>
        <v>-1526.2399424489086</v>
      </c>
      <c r="W799" s="36">
        <f t="shared" si="169"/>
        <v>-3306.9182246951968</v>
      </c>
      <c r="X799" s="37">
        <f t="shared" si="170"/>
        <v>-4833.1581671441054</v>
      </c>
    </row>
    <row r="800" spans="9:24" x14ac:dyDescent="0.25">
      <c r="I800" s="50">
        <f t="array" ref="I800:K800">TRANSPOSE(MMULT($E$20:$G$22, TRANSPOSE(Random!L799:N799)))</f>
        <v>0.70943019212476055</v>
      </c>
      <c r="J800" s="50">
        <v>-2.2175956341886627E-3</v>
      </c>
      <c r="K800" s="50">
        <v>-1.1692853675797648</v>
      </c>
      <c r="L800" s="21">
        <f t="shared" si="159"/>
        <v>7.8136888931699816E-3</v>
      </c>
      <c r="M800" s="21">
        <f t="shared" si="160"/>
        <v>-3.0102873630442976E-4</v>
      </c>
      <c r="N800" s="21">
        <f t="shared" si="161"/>
        <v>-1.6770923718513754E-4</v>
      </c>
      <c r="O800" s="51">
        <f t="shared" si="162"/>
        <v>4481.3342708954806</v>
      </c>
      <c r="P800" s="52">
        <f t="shared" si="163"/>
        <v>0.25509897126369557</v>
      </c>
      <c r="Q800" s="52">
        <f t="shared" si="164"/>
        <v>7.3322907628148625E-3</v>
      </c>
      <c r="R800" s="13">
        <f t="shared" si="165"/>
        <v>0.12446799273894593</v>
      </c>
      <c r="S800" s="13">
        <f t="shared" si="166"/>
        <v>-3.0814928929018548E-3</v>
      </c>
      <c r="T800" s="35">
        <f t="shared" si="167"/>
        <v>22560.242421938347</v>
      </c>
      <c r="U800" s="36">
        <f t="shared" si="171"/>
        <v>-1825.6556679453352</v>
      </c>
      <c r="V800" s="36">
        <f t="shared" si="168"/>
        <v>-77.49613675978253</v>
      </c>
      <c r="W800" s="36">
        <f t="shared" si="169"/>
        <v>-1825.6556679453352</v>
      </c>
      <c r="X800" s="37">
        <f t="shared" si="170"/>
        <v>-1903.1518047051177</v>
      </c>
    </row>
    <row r="801" spans="9:24" x14ac:dyDescent="0.25">
      <c r="I801" s="50">
        <f t="array" ref="I801:K801">TRANSPOSE(MMULT($E$20:$G$22, TRANSPOSE(Random!L800:N800)))</f>
        <v>0.96585797046834676</v>
      </c>
      <c r="J801" s="50">
        <v>0.22816210508349477</v>
      </c>
      <c r="K801" s="50">
        <v>-0.70600286669934642</v>
      </c>
      <c r="L801" s="21">
        <f t="shared" si="159"/>
        <v>1.046145050432605E-2</v>
      </c>
      <c r="M801" s="21">
        <f t="shared" si="160"/>
        <v>2.4335372886715744E-3</v>
      </c>
      <c r="N801" s="21">
        <f t="shared" si="161"/>
        <v>-8.985787662032214E-5</v>
      </c>
      <c r="O801" s="51">
        <f t="shared" si="162"/>
        <v>4493.1077811980313</v>
      </c>
      <c r="P801" s="52">
        <f t="shared" si="163"/>
        <v>0.25783353728867159</v>
      </c>
      <c r="Q801" s="52">
        <f t="shared" si="164"/>
        <v>7.4101421233796778E-3</v>
      </c>
      <c r="R801" s="13">
        <f t="shared" si="165"/>
        <v>0.14501147172893761</v>
      </c>
      <c r="S801" s="13">
        <f t="shared" si="166"/>
        <v>1.6094703084601814E-2</v>
      </c>
      <c r="T801" s="35">
        <f t="shared" si="167"/>
        <v>22774.16040993985</v>
      </c>
      <c r="U801" s="36">
        <f t="shared" si="171"/>
        <v>-2444.3008506324259</v>
      </c>
      <c r="V801" s="36">
        <f t="shared" si="168"/>
        <v>136.42185124172101</v>
      </c>
      <c r="W801" s="36">
        <f t="shared" si="169"/>
        <v>-2444.3008506324259</v>
      </c>
      <c r="X801" s="37">
        <f t="shared" si="170"/>
        <v>-2307.8789993907048</v>
      </c>
    </row>
    <row r="802" spans="9:24" x14ac:dyDescent="0.25">
      <c r="I802" s="50">
        <f t="array" ref="I802:K802">TRANSPOSE(MMULT($E$20:$G$22, TRANSPOSE(Random!L801:N801)))</f>
        <v>0.45597277038635597</v>
      </c>
      <c r="J802" s="50">
        <v>-0.65662091264294187</v>
      </c>
      <c r="K802" s="50">
        <v>0.96623664225438477</v>
      </c>
      <c r="L802" s="21">
        <f t="shared" si="159"/>
        <v>5.3197569396471918E-3</v>
      </c>
      <c r="M802" s="21">
        <f t="shared" si="160"/>
        <v>-8.2780948291865109E-3</v>
      </c>
      <c r="N802" s="21">
        <f t="shared" si="161"/>
        <v>1.5627124771533865E-4</v>
      </c>
      <c r="O802" s="51">
        <f t="shared" si="162"/>
        <v>4470.2447780102666</v>
      </c>
      <c r="P802" s="52">
        <f t="shared" si="163"/>
        <v>0.24712190517081351</v>
      </c>
      <c r="Q802" s="52">
        <f t="shared" si="164"/>
        <v>7.6562712477153388E-3</v>
      </c>
      <c r="R802" s="13">
        <f t="shared" si="165"/>
        <v>0.10503625181185403</v>
      </c>
      <c r="S802" s="13">
        <f t="shared" si="166"/>
        <v>-1.8524700773552727E-2</v>
      </c>
      <c r="T802" s="35">
        <f t="shared" si="167"/>
        <v>21893.046890469213</v>
      </c>
      <c r="U802" s="36">
        <f t="shared" si="171"/>
        <v>-1242.9525339110987</v>
      </c>
      <c r="V802" s="36">
        <f t="shared" si="168"/>
        <v>-744.69166822891566</v>
      </c>
      <c r="W802" s="36">
        <f t="shared" si="169"/>
        <v>-1242.9525339110987</v>
      </c>
      <c r="X802" s="37">
        <f t="shared" si="170"/>
        <v>-1987.6442021400144</v>
      </c>
    </row>
    <row r="803" spans="9:24" x14ac:dyDescent="0.25">
      <c r="I803" s="50">
        <f t="array" ref="I803:K803">TRANSPOSE(MMULT($E$20:$G$22, TRANSPOSE(Random!L802:N802)))</f>
        <v>1.2296315396517996</v>
      </c>
      <c r="J803" s="50">
        <v>-1.2986477866074781</v>
      </c>
      <c r="K803" s="50">
        <v>-1.06072620128535</v>
      </c>
      <c r="L803" s="21">
        <f t="shared" si="159"/>
        <v>1.3372833324996006E-2</v>
      </c>
      <c r="M803" s="21">
        <f t="shared" si="160"/>
        <v>-1.7604348856956602E-2</v>
      </c>
      <c r="N803" s="21">
        <f t="shared" si="161"/>
        <v>-1.481588298824134E-4</v>
      </c>
      <c r="O803" s="51">
        <f t="shared" si="162"/>
        <v>4506.0535069345942</v>
      </c>
      <c r="P803" s="52">
        <f t="shared" si="163"/>
        <v>0.23779565114304341</v>
      </c>
      <c r="Q803" s="52">
        <f t="shared" si="164"/>
        <v>7.3518411701175863E-3</v>
      </c>
      <c r="R803" s="13">
        <f t="shared" si="165"/>
        <v>0.17086530306954634</v>
      </c>
      <c r="S803" s="13">
        <f t="shared" si="166"/>
        <v>5.1967477498024633E-2</v>
      </c>
      <c r="T803" s="35">
        <f t="shared" si="167"/>
        <v>20940.404655784641</v>
      </c>
      <c r="U803" s="36">
        <f t="shared" si="171"/>
        <v>-3124.5406990298652</v>
      </c>
      <c r="V803" s="36">
        <f t="shared" si="168"/>
        <v>-1697.3339029134877</v>
      </c>
      <c r="W803" s="36">
        <f t="shared" si="169"/>
        <v>-3124.5406990298652</v>
      </c>
      <c r="X803" s="37">
        <f t="shared" si="170"/>
        <v>-4821.8746019433529</v>
      </c>
    </row>
    <row r="804" spans="9:24" x14ac:dyDescent="0.25">
      <c r="I804" s="50">
        <f t="array" ref="I804:K804">TRANSPOSE(MMULT($E$20:$G$22, TRANSPOSE(Random!L803:N803)))</f>
        <v>0.42169753987814695</v>
      </c>
      <c r="J804" s="50">
        <v>0.32119619779882991</v>
      </c>
      <c r="K804" s="50">
        <v>-1.4693432578633137</v>
      </c>
      <c r="L804" s="21">
        <f t="shared" si="159"/>
        <v>4.9892957575956636E-3</v>
      </c>
      <c r="M804" s="21">
        <f t="shared" si="160"/>
        <v>3.5514100937484175E-3</v>
      </c>
      <c r="N804" s="21">
        <f t="shared" si="161"/>
        <v>-2.2754705977457893E-4</v>
      </c>
      <c r="O804" s="51">
        <f t="shared" si="162"/>
        <v>4468.7753526227671</v>
      </c>
      <c r="P804" s="52">
        <f t="shared" si="163"/>
        <v>0.25895141009374845</v>
      </c>
      <c r="Q804" s="52">
        <f t="shared" si="164"/>
        <v>7.2724529402254205E-3</v>
      </c>
      <c r="R804" s="13">
        <f t="shared" si="165"/>
        <v>0.10273728801695281</v>
      </c>
      <c r="S804" s="13">
        <f t="shared" si="166"/>
        <v>-2.6738417029921413E-2</v>
      </c>
      <c r="T804" s="35">
        <f t="shared" si="167"/>
        <v>22923.166322340148</v>
      </c>
      <c r="U804" s="36">
        <f t="shared" si="171"/>
        <v>-1165.7408176145982</v>
      </c>
      <c r="V804" s="36">
        <f t="shared" si="168"/>
        <v>285.42776364201927</v>
      </c>
      <c r="W804" s="36">
        <f t="shared" si="169"/>
        <v>-1165.7408176145982</v>
      </c>
      <c r="X804" s="37">
        <f t="shared" si="170"/>
        <v>-880.31305397257893</v>
      </c>
    </row>
    <row r="805" spans="9:24" x14ac:dyDescent="0.25">
      <c r="I805" s="50">
        <f t="array" ref="I805:K805">TRANSPOSE(MMULT($E$20:$G$22, TRANSPOSE(Random!L804:N804)))</f>
        <v>-0.24589829629436924</v>
      </c>
      <c r="J805" s="50">
        <v>0.11937911294638467</v>
      </c>
      <c r="K805" s="50">
        <v>-0.72265550690669456</v>
      </c>
      <c r="L805" s="21">
        <f t="shared" si="159"/>
        <v>-1.3215285827061366E-3</v>
      </c>
      <c r="M805" s="21">
        <f t="shared" si="160"/>
        <v>1.1385545821072799E-3</v>
      </c>
      <c r="N805" s="21">
        <f t="shared" si="161"/>
        <v>-9.2440737572718764E-5</v>
      </c>
      <c r="O805" s="51">
        <f t="shared" si="162"/>
        <v>4440.7137042194245</v>
      </c>
      <c r="P805" s="52">
        <f t="shared" si="163"/>
        <v>0.25653855458210728</v>
      </c>
      <c r="Q805" s="52">
        <f t="shared" si="164"/>
        <v>7.4075592624272806E-3</v>
      </c>
      <c r="R805" s="13">
        <f t="shared" si="165"/>
        <v>5.3644887829908935E-2</v>
      </c>
      <c r="S805" s="13">
        <f t="shared" si="166"/>
        <v>-7.4624389461144705E-2</v>
      </c>
      <c r="T805" s="35">
        <f t="shared" si="167"/>
        <v>22732.436211464345</v>
      </c>
      <c r="U805" s="36">
        <f t="shared" si="171"/>
        <v>308.77299830535776</v>
      </c>
      <c r="V805" s="36">
        <f t="shared" si="168"/>
        <v>94.697652766215469</v>
      </c>
      <c r="W805" s="36">
        <f t="shared" si="169"/>
        <v>308.77299830535776</v>
      </c>
      <c r="X805" s="37">
        <f t="shared" si="170"/>
        <v>403.47065107157323</v>
      </c>
    </row>
    <row r="806" spans="9:24" x14ac:dyDescent="0.25">
      <c r="I806" s="50">
        <f t="array" ref="I806:K806">TRANSPOSE(MMULT($E$20:$G$22, TRANSPOSE(Random!L805:N805)))</f>
        <v>0.38170292501980374</v>
      </c>
      <c r="J806" s="50">
        <v>-0.420767315570033</v>
      </c>
      <c r="K806" s="50">
        <v>-0.2934121414681381</v>
      </c>
      <c r="L806" s="21">
        <f t="shared" si="159"/>
        <v>4.605293173151127E-3</v>
      </c>
      <c r="M806" s="21">
        <f t="shared" si="160"/>
        <v>-5.3129503348968762E-3</v>
      </c>
      <c r="N806" s="21">
        <f t="shared" si="161"/>
        <v>-2.9008673203730186E-5</v>
      </c>
      <c r="O806" s="51">
        <f t="shared" si="162"/>
        <v>4467.067850570802</v>
      </c>
      <c r="P806" s="52">
        <f t="shared" si="163"/>
        <v>0.25008704966510314</v>
      </c>
      <c r="Q806" s="52">
        <f t="shared" si="164"/>
        <v>7.4709913267962695E-3</v>
      </c>
      <c r="R806" s="13">
        <f t="shared" si="165"/>
        <v>9.9208740760928657E-2</v>
      </c>
      <c r="S806" s="13">
        <f t="shared" si="166"/>
        <v>-2.5834784071622915E-2</v>
      </c>
      <c r="T806" s="35">
        <f t="shared" si="167"/>
        <v>22150.964858584804</v>
      </c>
      <c r="U806" s="36">
        <f t="shared" si="171"/>
        <v>-1076.0192399600637</v>
      </c>
      <c r="V806" s="36">
        <f t="shared" si="168"/>
        <v>-486.77370011332459</v>
      </c>
      <c r="W806" s="36">
        <f t="shared" si="169"/>
        <v>-1076.0192399600637</v>
      </c>
      <c r="X806" s="37">
        <f t="shared" si="170"/>
        <v>-1562.7929400733883</v>
      </c>
    </row>
    <row r="807" spans="9:24" x14ac:dyDescent="0.25">
      <c r="I807" s="50">
        <f t="array" ref="I807:K807">TRANSPOSE(MMULT($E$20:$G$22, TRANSPOSE(Random!L806:N806)))</f>
        <v>0.71447628442519528</v>
      </c>
      <c r="J807" s="50">
        <v>-0.95210258342379217</v>
      </c>
      <c r="K807" s="50">
        <v>-0.91511739448779483</v>
      </c>
      <c r="L807" s="21">
        <f t="shared" si="159"/>
        <v>7.8644195383243271E-3</v>
      </c>
      <c r="M807" s="21">
        <f t="shared" si="160"/>
        <v>-1.2278238192683186E-2</v>
      </c>
      <c r="N807" s="21">
        <f t="shared" si="161"/>
        <v>-1.2331177976205687E-4</v>
      </c>
      <c r="O807" s="51">
        <f t="shared" si="162"/>
        <v>4481.5598492749177</v>
      </c>
      <c r="P807" s="52">
        <f t="shared" si="163"/>
        <v>0.24312176180731682</v>
      </c>
      <c r="Q807" s="52">
        <f t="shared" si="164"/>
        <v>7.3766882202379426E-3</v>
      </c>
      <c r="R807" s="13">
        <f t="shared" si="165"/>
        <v>0.12496908546192483</v>
      </c>
      <c r="S807" s="13">
        <f t="shared" si="166"/>
        <v>3.4082045582664172E-3</v>
      </c>
      <c r="T807" s="35">
        <f t="shared" si="167"/>
        <v>21499.643844733691</v>
      </c>
      <c r="U807" s="36">
        <f t="shared" si="171"/>
        <v>-1837.5088004581339</v>
      </c>
      <c r="V807" s="36">
        <f t="shared" si="168"/>
        <v>-1138.0947139644377</v>
      </c>
      <c r="W807" s="36">
        <f t="shared" si="169"/>
        <v>-1837.5088004581339</v>
      </c>
      <c r="X807" s="37">
        <f t="shared" si="170"/>
        <v>-2975.6035144225716</v>
      </c>
    </row>
    <row r="808" spans="9:24" x14ac:dyDescent="0.25">
      <c r="I808" s="50">
        <f t="array" ref="I808:K808">TRANSPOSE(MMULT($E$20:$G$22, TRANSPOSE(Random!L807:N807)))</f>
        <v>2.4595049230866306</v>
      </c>
      <c r="J808" s="50">
        <v>-2.4833157904774561</v>
      </c>
      <c r="K808" s="50">
        <v>0.92831088330496958</v>
      </c>
      <c r="L808" s="21">
        <f t="shared" si="159"/>
        <v>3.1945891564979331E-2</v>
      </c>
      <c r="M808" s="21">
        <f t="shared" si="160"/>
        <v>-4.7676000524227387E-2</v>
      </c>
      <c r="N808" s="21">
        <f t="shared" si="161"/>
        <v>1.4990497791885223E-4</v>
      </c>
      <c r="O808" s="51">
        <f t="shared" si="162"/>
        <v>4588.6402819739214</v>
      </c>
      <c r="P808" s="52">
        <f t="shared" si="163"/>
        <v>0.20772399947577264</v>
      </c>
      <c r="Q808" s="52">
        <f t="shared" si="164"/>
        <v>7.6499049779188517E-3</v>
      </c>
      <c r="R808" s="13">
        <f t="shared" si="165"/>
        <v>0.35506122415386726</v>
      </c>
      <c r="S808" s="13">
        <f t="shared" si="166"/>
        <v>0.25119922441598097</v>
      </c>
      <c r="T808" s="35">
        <f t="shared" si="167"/>
        <v>17599.885025163258</v>
      </c>
      <c r="U808" s="36">
        <f t="shared" si="171"/>
        <v>-7464.1054693323385</v>
      </c>
      <c r="V808" s="36">
        <f t="shared" si="168"/>
        <v>-5037.8535335348715</v>
      </c>
      <c r="W808" s="36">
        <f t="shared" si="169"/>
        <v>-7464.1054693323385</v>
      </c>
      <c r="X808" s="37">
        <f t="shared" si="170"/>
        <v>-12501.95900286721</v>
      </c>
    </row>
    <row r="809" spans="9:24" x14ac:dyDescent="0.25">
      <c r="I809" s="50">
        <f t="array" ref="I809:K809">TRANSPOSE(MMULT($E$20:$G$22, TRANSPOSE(Random!L808:N808)))</f>
        <v>0.3734143133000879</v>
      </c>
      <c r="J809" s="50">
        <v>0.15879110705055155</v>
      </c>
      <c r="K809" s="50">
        <v>0.39895697432857796</v>
      </c>
      <c r="L809" s="21">
        <f t="shared" si="159"/>
        <v>4.5259123198701044E-3</v>
      </c>
      <c r="M809" s="21">
        <f t="shared" si="160"/>
        <v>1.606587807545991E-3</v>
      </c>
      <c r="N809" s="21">
        <f t="shared" si="161"/>
        <v>6.8517256564013099E-5</v>
      </c>
      <c r="O809" s="51">
        <f t="shared" si="162"/>
        <v>4466.7148764624117</v>
      </c>
      <c r="P809" s="52">
        <f t="shared" si="163"/>
        <v>0.25700658780754598</v>
      </c>
      <c r="Q809" s="52">
        <f t="shared" si="164"/>
        <v>7.5685172565640125E-3</v>
      </c>
      <c r="R809" s="13">
        <f t="shared" si="165"/>
        <v>9.9525688210897259E-2</v>
      </c>
      <c r="S809" s="13">
        <f t="shared" si="166"/>
        <v>-2.8977605692875733E-2</v>
      </c>
      <c r="T809" s="35">
        <f t="shared" si="167"/>
        <v>22769.517594953777</v>
      </c>
      <c r="U809" s="36">
        <f t="shared" si="171"/>
        <v>-1057.4720330389973</v>
      </c>
      <c r="V809" s="36">
        <f t="shared" si="168"/>
        <v>131.77903625564795</v>
      </c>
      <c r="W809" s="36">
        <f t="shared" si="169"/>
        <v>-1057.4720330389973</v>
      </c>
      <c r="X809" s="37">
        <f t="shared" si="170"/>
        <v>-925.69299678334937</v>
      </c>
    </row>
    <row r="810" spans="9:24" x14ac:dyDescent="0.25">
      <c r="I810" s="50">
        <f t="array" ref="I810:K810">TRANSPOSE(MMULT($E$20:$G$22, TRANSPOSE(Random!L809:N809)))</f>
        <v>1.0323733502487806</v>
      </c>
      <c r="J810" s="50">
        <v>-0.75825333169305675</v>
      </c>
      <c r="K810" s="50">
        <v>-0.34289728448136408</v>
      </c>
      <c r="L810" s="21">
        <f t="shared" si="159"/>
        <v>1.1175190996975577E-2</v>
      </c>
      <c r="M810" s="21">
        <f t="shared" si="160"/>
        <v>-9.6111221307462052E-3</v>
      </c>
      <c r="N810" s="21">
        <f t="shared" si="161"/>
        <v>-3.606405820955004E-5</v>
      </c>
      <c r="O810" s="51">
        <f t="shared" si="162"/>
        <v>4496.2814925352413</v>
      </c>
      <c r="P810" s="52">
        <f t="shared" si="163"/>
        <v>0.2457888778692538</v>
      </c>
      <c r="Q810" s="52">
        <f t="shared" si="164"/>
        <v>7.46393594179045E-3</v>
      </c>
      <c r="R810" s="13">
        <f t="shared" si="165"/>
        <v>0.15180276339130119</v>
      </c>
      <c r="S810" s="13">
        <f t="shared" si="166"/>
        <v>2.8908324456674295E-2</v>
      </c>
      <c r="T810" s="35">
        <f t="shared" si="167"/>
        <v>21696.242124763648</v>
      </c>
      <c r="U810" s="36">
        <f t="shared" si="171"/>
        <v>-2611.0651528285816</v>
      </c>
      <c r="V810" s="36">
        <f t="shared" si="168"/>
        <v>-941.49643393448059</v>
      </c>
      <c r="W810" s="36">
        <f t="shared" si="169"/>
        <v>-2611.0651528285816</v>
      </c>
      <c r="X810" s="37">
        <f t="shared" si="170"/>
        <v>-3552.5615867630622</v>
      </c>
    </row>
    <row r="811" spans="9:24" x14ac:dyDescent="0.25">
      <c r="I811" s="50">
        <f t="array" ref="I811:K811">TRANSPOSE(MMULT($E$20:$G$22, TRANSPOSE(Random!L810:N810)))</f>
        <v>1.0772889886305588</v>
      </c>
      <c r="J811" s="50">
        <v>-0.95482579879561691</v>
      </c>
      <c r="K811" s="50">
        <v>-0.88147409231070861</v>
      </c>
      <c r="L811" s="21">
        <f t="shared" si="159"/>
        <v>1.1664476295125892E-2</v>
      </c>
      <c r="M811" s="21">
        <f t="shared" si="160"/>
        <v>-1.2317055984428704E-2</v>
      </c>
      <c r="N811" s="21">
        <f t="shared" si="161"/>
        <v>-1.1776734962299922E-4</v>
      </c>
      <c r="O811" s="51">
        <f t="shared" si="162"/>
        <v>4498.4571436491442</v>
      </c>
      <c r="P811" s="52">
        <f t="shared" si="163"/>
        <v>0.24308294401557132</v>
      </c>
      <c r="Q811" s="52">
        <f t="shared" si="164"/>
        <v>7.3822326503770004E-3</v>
      </c>
      <c r="R811" s="13">
        <f t="shared" si="165"/>
        <v>0.1559442492139316</v>
      </c>
      <c r="S811" s="13">
        <f t="shared" si="166"/>
        <v>3.4402777206145943E-2</v>
      </c>
      <c r="T811" s="35">
        <f t="shared" si="167"/>
        <v>21443.402916817606</v>
      </c>
      <c r="U811" s="36">
        <f t="shared" si="171"/>
        <v>-2725.3858648538007</v>
      </c>
      <c r="V811" s="36">
        <f t="shared" si="168"/>
        <v>-1194.3356418805233</v>
      </c>
      <c r="W811" s="36">
        <f t="shared" si="169"/>
        <v>-2725.3858648538007</v>
      </c>
      <c r="X811" s="37">
        <f t="shared" si="170"/>
        <v>-3919.7215067343241</v>
      </c>
    </row>
    <row r="812" spans="9:24" x14ac:dyDescent="0.25">
      <c r="I812" s="50">
        <f t="array" ref="I812:K812">TRANSPOSE(MMULT($E$20:$G$22, TRANSPOSE(Random!L811:N811)))</f>
        <v>5.8413828705937421E-2</v>
      </c>
      <c r="J812" s="50">
        <v>0.3514886527880684</v>
      </c>
      <c r="K812" s="50">
        <v>-0.49176750188124935</v>
      </c>
      <c r="L812" s="21">
        <f t="shared" si="159"/>
        <v>1.5442169316896273E-3</v>
      </c>
      <c r="M812" s="21">
        <f t="shared" si="160"/>
        <v>3.9181947632278159E-3</v>
      </c>
      <c r="N812" s="21">
        <f t="shared" si="161"/>
        <v>-5.7619650494287794E-5</v>
      </c>
      <c r="O812" s="51">
        <f t="shared" si="162"/>
        <v>4453.4564995662822</v>
      </c>
      <c r="P812" s="52">
        <f t="shared" si="163"/>
        <v>0.25931819476322782</v>
      </c>
      <c r="Q812" s="52">
        <f t="shared" si="164"/>
        <v>7.4423803495057119E-3</v>
      </c>
      <c r="R812" s="13">
        <f t="shared" si="165"/>
        <v>7.6619087357969559E-2</v>
      </c>
      <c r="S812" s="13">
        <f t="shared" si="166"/>
        <v>-5.3040010023644349E-2</v>
      </c>
      <c r="T812" s="35">
        <f t="shared" si="167"/>
        <v>22979.888425961872</v>
      </c>
      <c r="U812" s="36">
        <f t="shared" si="171"/>
        <v>-360.80376790286391</v>
      </c>
      <c r="V812" s="36">
        <f t="shared" si="168"/>
        <v>342.14986726374264</v>
      </c>
      <c r="W812" s="36">
        <f t="shared" si="169"/>
        <v>-360.80376790286391</v>
      </c>
      <c r="X812" s="37">
        <f t="shared" si="170"/>
        <v>-18.653900639121275</v>
      </c>
    </row>
    <row r="813" spans="9:24" x14ac:dyDescent="0.25">
      <c r="I813" s="50">
        <f t="array" ref="I813:K813">TRANSPOSE(MMULT($E$20:$G$22, TRANSPOSE(Random!L812:N812)))</f>
        <v>1.8112497761062902</v>
      </c>
      <c r="J813" s="50">
        <v>-2.4369847295062299</v>
      </c>
      <c r="K813" s="50">
        <v>-0.38495852923582818</v>
      </c>
      <c r="L813" s="21">
        <f t="shared" si="159"/>
        <v>2.0827261194918619E-2</v>
      </c>
      <c r="M813" s="21">
        <f t="shared" si="160"/>
        <v>-4.5896662806017716E-2</v>
      </c>
      <c r="N813" s="21">
        <f t="shared" si="161"/>
        <v>-4.2099752016125524E-5</v>
      </c>
      <c r="O813" s="51">
        <f t="shared" si="162"/>
        <v>4539.200291356713</v>
      </c>
      <c r="P813" s="52">
        <f t="shared" si="163"/>
        <v>0.20950333719398229</v>
      </c>
      <c r="Q813" s="52">
        <f t="shared" si="164"/>
        <v>7.4579002479838738E-3</v>
      </c>
      <c r="R813" s="13">
        <f t="shared" si="165"/>
        <v>0.24905827674323808</v>
      </c>
      <c r="S813" s="13">
        <f t="shared" si="166"/>
        <v>0.14430660814624693</v>
      </c>
      <c r="T813" s="35">
        <f t="shared" si="167"/>
        <v>18215.66153527351</v>
      </c>
      <c r="U813" s="36">
        <f t="shared" si="171"/>
        <v>-4866.2556147477881</v>
      </c>
      <c r="V813" s="36">
        <f t="shared" si="168"/>
        <v>-4422.0770234246193</v>
      </c>
      <c r="W813" s="36">
        <f t="shared" si="169"/>
        <v>-4866.2556147477881</v>
      </c>
      <c r="X813" s="37">
        <f t="shared" si="170"/>
        <v>-9288.3326381724073</v>
      </c>
    </row>
    <row r="814" spans="9:24" x14ac:dyDescent="0.25">
      <c r="I814" s="50">
        <f t="array" ref="I814:K814">TRANSPOSE(MMULT($E$20:$G$22, TRANSPOSE(Random!L813:N813)))</f>
        <v>-1.0260537105716288</v>
      </c>
      <c r="J814" s="50">
        <v>9.9263972181345861E-2</v>
      </c>
      <c r="K814" s="50">
        <v>-3.6167723676072475E-2</v>
      </c>
      <c r="L814" s="21">
        <f t="shared" si="159"/>
        <v>-9.1163182336075621E-3</v>
      </c>
      <c r="M814" s="21">
        <f t="shared" si="160"/>
        <v>9.0004980114431494E-4</v>
      </c>
      <c r="N814" s="21">
        <f t="shared" si="161"/>
        <v>7.150108246449816E-6</v>
      </c>
      <c r="O814" s="51">
        <f t="shared" si="162"/>
        <v>4406.0534705056234</v>
      </c>
      <c r="P814" s="52">
        <f t="shared" si="163"/>
        <v>0.25630004980114435</v>
      </c>
      <c r="Q814" s="52">
        <f t="shared" si="164"/>
        <v>7.5071501082464498E-3</v>
      </c>
      <c r="R814" s="13">
        <f t="shared" si="165"/>
        <v>-7.375138466052214E-3</v>
      </c>
      <c r="S814" s="13">
        <f t="shared" si="166"/>
        <v>-0.1355251633666244</v>
      </c>
      <c r="T814" s="35">
        <f t="shared" si="167"/>
        <v>22659.926857847451</v>
      </c>
      <c r="U814" s="36">
        <f t="shared" si="171"/>
        <v>2130.0128891139757</v>
      </c>
      <c r="V814" s="36">
        <f t="shared" si="168"/>
        <v>22.18829914932212</v>
      </c>
      <c r="W814" s="36">
        <f t="shared" si="169"/>
        <v>2130.0128891139757</v>
      </c>
      <c r="X814" s="37">
        <f t="shared" si="170"/>
        <v>2152.2011882632978</v>
      </c>
    </row>
    <row r="815" spans="9:24" x14ac:dyDescent="0.25">
      <c r="I815" s="50">
        <f t="array" ref="I815:K815">TRANSPOSE(MMULT($E$20:$G$22, TRANSPOSE(Random!L814:N814)))</f>
        <v>2.3122518082614425</v>
      </c>
      <c r="J815" s="50">
        <v>-1.2795835535218769</v>
      </c>
      <c r="K815" s="50">
        <v>1.4666514899573257</v>
      </c>
      <c r="L815" s="21">
        <f t="shared" si="159"/>
        <v>2.9059407206991184E-2</v>
      </c>
      <c r="M815" s="21">
        <f t="shared" si="160"/>
        <v>-1.7288064252560534E-2</v>
      </c>
      <c r="N815" s="21">
        <f t="shared" si="161"/>
        <v>2.5136559255670778E-4</v>
      </c>
      <c r="O815" s="51">
        <f t="shared" si="162"/>
        <v>4575.8052694925354</v>
      </c>
      <c r="P815" s="52">
        <f t="shared" si="163"/>
        <v>0.2381119357474395</v>
      </c>
      <c r="Q815" s="52">
        <f t="shared" si="164"/>
        <v>7.7513655925567073E-3</v>
      </c>
      <c r="R815" s="13">
        <f t="shared" si="165"/>
        <v>0.30065852151242928</v>
      </c>
      <c r="S815" s="13">
        <f t="shared" si="166"/>
        <v>0.18160255363870953</v>
      </c>
      <c r="T815" s="35">
        <f t="shared" si="167"/>
        <v>20519.153836045327</v>
      </c>
      <c r="U815" s="36">
        <f t="shared" si="171"/>
        <v>-6789.6831061380799</v>
      </c>
      <c r="V815" s="36">
        <f t="shared" si="168"/>
        <v>-2118.5847226528022</v>
      </c>
      <c r="W815" s="36">
        <f t="shared" si="169"/>
        <v>-6789.6831061380799</v>
      </c>
      <c r="X815" s="37">
        <f t="shared" si="170"/>
        <v>-8908.267828790882</v>
      </c>
    </row>
    <row r="816" spans="9:24" x14ac:dyDescent="0.25">
      <c r="I816" s="50">
        <f t="array" ref="I816:K816">TRANSPOSE(MMULT($E$20:$G$22, TRANSPOSE(Random!L815:N815)))</f>
        <v>5.818214064307361E-3</v>
      </c>
      <c r="J816" s="50">
        <v>5.7085128634946421E-2</v>
      </c>
      <c r="K816" s="50">
        <v>0.60966705019943723</v>
      </c>
      <c r="L816" s="21">
        <f t="shared" si="159"/>
        <v>1.0499276331034561E-3</v>
      </c>
      <c r="M816" s="21">
        <f t="shared" si="160"/>
        <v>4.0052942242005667E-4</v>
      </c>
      <c r="N816" s="21">
        <f t="shared" si="161"/>
        <v>9.9549172458037819E-5</v>
      </c>
      <c r="O816" s="51">
        <f t="shared" si="162"/>
        <v>4451.2585977140816</v>
      </c>
      <c r="P816" s="52">
        <f t="shared" si="163"/>
        <v>0.2558005294224201</v>
      </c>
      <c r="Q816" s="52">
        <f t="shared" si="164"/>
        <v>7.5995491724580371E-3</v>
      </c>
      <c r="R816" s="13">
        <f t="shared" si="165"/>
        <v>7.2349365462104118E-2</v>
      </c>
      <c r="S816" s="13">
        <f t="shared" si="166"/>
        <v>-5.5550899249105931E-2</v>
      </c>
      <c r="T816" s="35">
        <f t="shared" si="167"/>
        <v>22677.681047360511</v>
      </c>
      <c r="U816" s="36">
        <f t="shared" si="171"/>
        <v>-245.31387933596852</v>
      </c>
      <c r="V816" s="36">
        <f t="shared" si="168"/>
        <v>39.942488662381948</v>
      </c>
      <c r="W816" s="36">
        <f t="shared" si="169"/>
        <v>-245.31387933596852</v>
      </c>
      <c r="X816" s="37">
        <f t="shared" si="170"/>
        <v>-205.37139067358657</v>
      </c>
    </row>
    <row r="817" spans="9:24" x14ac:dyDescent="0.25">
      <c r="I817" s="50">
        <f t="array" ref="I817:K817">TRANSPOSE(MMULT($E$20:$G$22, TRANSPOSE(Random!L816:N816)))</f>
        <v>1.0297985618362959</v>
      </c>
      <c r="J817" s="50">
        <v>-0.95863349409925203</v>
      </c>
      <c r="K817" s="50">
        <v>-1.158200613156724</v>
      </c>
      <c r="L817" s="21">
        <f t="shared" si="159"/>
        <v>1.1147326210671132E-2</v>
      </c>
      <c r="M817" s="21">
        <f t="shared" si="160"/>
        <v>-1.2371401245432286E-2</v>
      </c>
      <c r="N817" s="21">
        <f t="shared" si="161"/>
        <v>-1.6566837779439931E-4</v>
      </c>
      <c r="O817" s="51">
        <f t="shared" si="162"/>
        <v>4496.1575892551082</v>
      </c>
      <c r="P817" s="52">
        <f t="shared" si="163"/>
        <v>0.24302859875456773</v>
      </c>
      <c r="Q817" s="52">
        <f t="shared" si="164"/>
        <v>7.3343316222056008E-3</v>
      </c>
      <c r="R817" s="13">
        <f t="shared" si="165"/>
        <v>0.15164551129504483</v>
      </c>
      <c r="S817" s="13">
        <f t="shared" si="166"/>
        <v>3.0131211917760969E-2</v>
      </c>
      <c r="T817" s="35">
        <f t="shared" si="167"/>
        <v>21444.449382225412</v>
      </c>
      <c r="U817" s="36">
        <f t="shared" si="171"/>
        <v>-2604.5545909482462</v>
      </c>
      <c r="V817" s="36">
        <f t="shared" si="168"/>
        <v>-1193.2891764727174</v>
      </c>
      <c r="W817" s="36">
        <f t="shared" si="169"/>
        <v>-2604.5545909482462</v>
      </c>
      <c r="X817" s="37">
        <f t="shared" si="170"/>
        <v>-3797.8437674209636</v>
      </c>
    </row>
    <row r="818" spans="9:24" x14ac:dyDescent="0.25">
      <c r="I818" s="50">
        <f t="array" ref="I818:K818">TRANSPOSE(MMULT($E$20:$G$22, TRANSPOSE(Random!L817:N817)))</f>
        <v>-0.24647274881631218</v>
      </c>
      <c r="J818" s="50">
        <v>0.52290040215636069</v>
      </c>
      <c r="K818" s="50">
        <v>2.1399941638054814</v>
      </c>
      <c r="L818" s="21">
        <f t="shared" si="159"/>
        <v>-1.3269702586606686E-3</v>
      </c>
      <c r="M818" s="21">
        <f t="shared" si="160"/>
        <v>6.0285084081650279E-3</v>
      </c>
      <c r="N818" s="21">
        <f t="shared" si="161"/>
        <v>4.3445071470534961E-4</v>
      </c>
      <c r="O818" s="51">
        <f t="shared" si="162"/>
        <v>4440.6895073175419</v>
      </c>
      <c r="P818" s="52">
        <f t="shared" si="163"/>
        <v>0.26142850840816506</v>
      </c>
      <c r="Q818" s="52">
        <f t="shared" si="164"/>
        <v>7.9344507147053496E-3</v>
      </c>
      <c r="R818" s="13">
        <f t="shared" si="165"/>
        <v>5.6029615025541525E-2</v>
      </c>
      <c r="S818" s="13">
        <f t="shared" si="166"/>
        <v>-7.4684639178541012E-2</v>
      </c>
      <c r="T818" s="35">
        <f t="shared" si="167"/>
        <v>23193.034682816233</v>
      </c>
      <c r="U818" s="36">
        <f t="shared" si="171"/>
        <v>310.04443701828131</v>
      </c>
      <c r="V818" s="36">
        <f t="shared" si="168"/>
        <v>555.29612411810376</v>
      </c>
      <c r="W818" s="36">
        <f t="shared" si="169"/>
        <v>310.04443701828131</v>
      </c>
      <c r="X818" s="37">
        <f t="shared" si="170"/>
        <v>865.34056113638508</v>
      </c>
    </row>
    <row r="819" spans="9:24" x14ac:dyDescent="0.25">
      <c r="I819" s="50">
        <f t="array" ref="I819:K819">TRANSPOSE(MMULT($E$20:$G$22, TRANSPOSE(Random!L818:N818)))</f>
        <v>-0.70908875080129885</v>
      </c>
      <c r="J819" s="50">
        <v>0.22835281386534678</v>
      </c>
      <c r="K819" s="50">
        <v>-1.1269878914890481</v>
      </c>
      <c r="L819" s="21">
        <f t="shared" si="159"/>
        <v>-5.8197426155940186E-3</v>
      </c>
      <c r="M819" s="21">
        <f t="shared" si="160"/>
        <v>2.4358173932432763E-3</v>
      </c>
      <c r="N819" s="21">
        <f t="shared" si="161"/>
        <v>-1.5997773526603401E-4</v>
      </c>
      <c r="O819" s="51">
        <f t="shared" si="162"/>
        <v>4420.7119906829257</v>
      </c>
      <c r="P819" s="52">
        <f t="shared" si="163"/>
        <v>0.25783581739324329</v>
      </c>
      <c r="Q819" s="52">
        <f t="shared" si="164"/>
        <v>7.3400222647339655E-3</v>
      </c>
      <c r="R819" s="13">
        <f t="shared" si="165"/>
        <v>1.8873838961744036E-2</v>
      </c>
      <c r="S819" s="13">
        <f t="shared" si="166"/>
        <v>-0.11004406973487761</v>
      </c>
      <c r="T819" s="35">
        <f t="shared" si="167"/>
        <v>22821.530785594085</v>
      </c>
      <c r="U819" s="36">
        <f t="shared" si="171"/>
        <v>1359.7733717590745</v>
      </c>
      <c r="V819" s="36">
        <f t="shared" si="168"/>
        <v>183.79222689595554</v>
      </c>
      <c r="W819" s="36">
        <f t="shared" si="169"/>
        <v>1359.7733717590745</v>
      </c>
      <c r="X819" s="37">
        <f t="shared" si="170"/>
        <v>1543.56559865503</v>
      </c>
    </row>
    <row r="820" spans="9:24" x14ac:dyDescent="0.25">
      <c r="I820" s="50">
        <f t="array" ref="I820:K820">TRANSPOSE(MMULT($E$20:$G$22, TRANSPOSE(Random!L819:N819)))</f>
        <v>-0.69720717315947822</v>
      </c>
      <c r="J820" s="50">
        <v>1.6091908985124754</v>
      </c>
      <c r="K820" s="50">
        <v>0.63951697251010009</v>
      </c>
      <c r="L820" s="21">
        <f t="shared" si="159"/>
        <v>-5.7004892789378168E-3</v>
      </c>
      <c r="M820" s="21">
        <f t="shared" si="160"/>
        <v>2.2707428998638934E-2</v>
      </c>
      <c r="N820" s="21">
        <f t="shared" si="161"/>
        <v>1.0406620247608249E-4</v>
      </c>
      <c r="O820" s="51">
        <f t="shared" si="162"/>
        <v>4421.2422613771678</v>
      </c>
      <c r="P820" s="52">
        <f t="shared" si="163"/>
        <v>0.27810742899863894</v>
      </c>
      <c r="Q820" s="52">
        <f t="shared" si="164"/>
        <v>7.6040662024760824E-3</v>
      </c>
      <c r="R820" s="13">
        <f t="shared" si="165"/>
        <v>2.860179063121554E-2</v>
      </c>
      <c r="S820" s="13">
        <f t="shared" si="166"/>
        <v>-0.11045192386810393</v>
      </c>
      <c r="T820" s="35">
        <f t="shared" si="167"/>
        <v>24632.011690033891</v>
      </c>
      <c r="U820" s="36">
        <f t="shared" si="171"/>
        <v>1331.9100241182314</v>
      </c>
      <c r="V820" s="36">
        <f t="shared" si="168"/>
        <v>1994.2731313357617</v>
      </c>
      <c r="W820" s="36">
        <f t="shared" si="169"/>
        <v>1331.9100241182314</v>
      </c>
      <c r="X820" s="37">
        <f t="shared" si="170"/>
        <v>3326.1831554539931</v>
      </c>
    </row>
    <row r="821" spans="9:24" x14ac:dyDescent="0.25">
      <c r="I821" s="50">
        <f t="array" ref="I821:K821">TRANSPOSE(MMULT($E$20:$G$22, TRANSPOSE(Random!L820:N820)))</f>
        <v>1.1119134669423665</v>
      </c>
      <c r="J821" s="50">
        <v>-0.56472328373713487</v>
      </c>
      <c r="K821" s="50">
        <v>0.61574452726709106</v>
      </c>
      <c r="L821" s="21">
        <f t="shared" si="159"/>
        <v>1.2045925979469633E-2</v>
      </c>
      <c r="M821" s="21">
        <f t="shared" si="160"/>
        <v>-7.1039660932212968E-3</v>
      </c>
      <c r="N821" s="21">
        <f t="shared" si="161"/>
        <v>1.0046605257681432E-4</v>
      </c>
      <c r="O821" s="51">
        <f t="shared" si="162"/>
        <v>4500.1532940010502</v>
      </c>
      <c r="P821" s="52">
        <f t="shared" si="163"/>
        <v>0.24829603390677871</v>
      </c>
      <c r="Q821" s="52">
        <f t="shared" si="164"/>
        <v>7.6004660525768137E-3</v>
      </c>
      <c r="R821" s="13">
        <f t="shared" si="165"/>
        <v>0.15872531266833853</v>
      </c>
      <c r="S821" s="13">
        <f t="shared" si="166"/>
        <v>3.4577295714949177E-2</v>
      </c>
      <c r="T821" s="35">
        <f t="shared" si="167"/>
        <v>21912.199828225537</v>
      </c>
      <c r="U821" s="36">
        <f t="shared" si="171"/>
        <v>-2814.5109615628317</v>
      </c>
      <c r="V821" s="36">
        <f t="shared" si="168"/>
        <v>-725.53873047259185</v>
      </c>
      <c r="W821" s="36">
        <f t="shared" si="169"/>
        <v>-2814.5109615628317</v>
      </c>
      <c r="X821" s="37">
        <f t="shared" si="170"/>
        <v>-3540.0496920354235</v>
      </c>
    </row>
    <row r="822" spans="9:24" x14ac:dyDescent="0.25">
      <c r="I822" s="50">
        <f t="array" ref="I822:K822">TRANSPOSE(MMULT($E$20:$G$22, TRANSPOSE(Random!L821:N821)))</f>
        <v>-1.2161369882858417</v>
      </c>
      <c r="J822" s="50">
        <v>1.3447992587213924</v>
      </c>
      <c r="K822" s="50">
        <v>-0.83553829983179762</v>
      </c>
      <c r="L822" s="21">
        <f t="shared" si="159"/>
        <v>-1.1227726239083288E-2</v>
      </c>
      <c r="M822" s="21">
        <f t="shared" si="160"/>
        <v>1.7833595178503168E-2</v>
      </c>
      <c r="N822" s="21">
        <f t="shared" si="161"/>
        <v>-1.103040751125157E-4</v>
      </c>
      <c r="O822" s="51">
        <f t="shared" si="162"/>
        <v>4396.6649047825549</v>
      </c>
      <c r="P822" s="52">
        <f t="shared" si="163"/>
        <v>0.27323359517850321</v>
      </c>
      <c r="Q822" s="52">
        <f t="shared" si="164"/>
        <v>7.3896959248874843E-3</v>
      </c>
      <c r="R822" s="13">
        <f t="shared" si="165"/>
        <v>-1.4542386618972131E-2</v>
      </c>
      <c r="S822" s="13">
        <f t="shared" si="166"/>
        <v>-0.15115918420822375</v>
      </c>
      <c r="T822" s="35">
        <f t="shared" si="167"/>
        <v>24127.831769289605</v>
      </c>
      <c r="U822" s="36">
        <f t="shared" si="171"/>
        <v>2623.339926476765</v>
      </c>
      <c r="V822" s="36">
        <f t="shared" si="168"/>
        <v>1490.0932105914762</v>
      </c>
      <c r="W822" s="36">
        <f t="shared" si="169"/>
        <v>2623.339926476765</v>
      </c>
      <c r="X822" s="37">
        <f t="shared" si="170"/>
        <v>4113.4331370682412</v>
      </c>
    </row>
    <row r="823" spans="9:24" x14ac:dyDescent="0.25">
      <c r="I823" s="50">
        <f t="array" ref="I823:K823">TRANSPOSE(MMULT($E$20:$G$22, TRANSPOSE(Random!L822:N822)))</f>
        <v>0.44884091201773563</v>
      </c>
      <c r="J823" s="50">
        <v>-0.61985082536698477</v>
      </c>
      <c r="K823" s="50">
        <v>-0.69480990218270733</v>
      </c>
      <c r="L823" s="21">
        <f t="shared" si="159"/>
        <v>5.2508856638641974E-3</v>
      </c>
      <c r="M823" s="21">
        <f t="shared" si="160"/>
        <v>-7.8050310595718063E-3</v>
      </c>
      <c r="N823" s="21">
        <f t="shared" si="161"/>
        <v>-8.8128827423282689E-5</v>
      </c>
      <c r="O823" s="51">
        <f t="shared" si="162"/>
        <v>4469.9385356840821</v>
      </c>
      <c r="P823" s="52">
        <f t="shared" si="163"/>
        <v>0.24759496894042821</v>
      </c>
      <c r="Q823" s="52">
        <f t="shared" si="164"/>
        <v>7.4118711725767172E-3</v>
      </c>
      <c r="R823" s="13">
        <f t="shared" si="165"/>
        <v>0.10402492637150447</v>
      </c>
      <c r="S823" s="13">
        <f t="shared" si="166"/>
        <v>-1.9772558098709633E-2</v>
      </c>
      <c r="T823" s="35">
        <f t="shared" si="167"/>
        <v>21922.564356438445</v>
      </c>
      <c r="U823" s="36">
        <f t="shared" si="171"/>
        <v>-1226.8608726341918</v>
      </c>
      <c r="V823" s="36">
        <f t="shared" si="168"/>
        <v>-715.17420225968453</v>
      </c>
      <c r="W823" s="36">
        <f t="shared" si="169"/>
        <v>-1226.8608726341918</v>
      </c>
      <c r="X823" s="37">
        <f t="shared" si="170"/>
        <v>-1942.0350748938763</v>
      </c>
    </row>
    <row r="824" spans="9:24" x14ac:dyDescent="0.25">
      <c r="I824" s="50">
        <f t="array" ref="I824:K824">TRANSPOSE(MMULT($E$20:$G$22, TRANSPOSE(Random!L823:N823)))</f>
        <v>0.74353718846629946</v>
      </c>
      <c r="J824" s="50">
        <v>-0.9116289628717591</v>
      </c>
      <c r="K824" s="50">
        <v>0.80112450760041476</v>
      </c>
      <c r="L824" s="21">
        <f t="shared" si="159"/>
        <v>8.1575406840997313E-3</v>
      </c>
      <c r="M824" s="21">
        <f t="shared" si="160"/>
        <v>-1.1706047806943537E-2</v>
      </c>
      <c r="N824" s="21">
        <f t="shared" si="161"/>
        <v>1.2918929306413618E-4</v>
      </c>
      <c r="O824" s="51">
        <f t="shared" si="162"/>
        <v>4482.8632388305114</v>
      </c>
      <c r="P824" s="52">
        <f t="shared" si="163"/>
        <v>0.24369395219305648</v>
      </c>
      <c r="Q824" s="52">
        <f t="shared" si="164"/>
        <v>7.6291892930641361E-3</v>
      </c>
      <c r="R824" s="13">
        <f t="shared" si="165"/>
        <v>0.12786602025460411</v>
      </c>
      <c r="S824" s="13">
        <f t="shared" si="166"/>
        <v>6.019044158075873E-3</v>
      </c>
      <c r="T824" s="35">
        <f t="shared" si="167"/>
        <v>21560.397999934459</v>
      </c>
      <c r="U824" s="36">
        <f t="shared" si="171"/>
        <v>-1905.9960781698755</v>
      </c>
      <c r="V824" s="36">
        <f t="shared" si="168"/>
        <v>-1077.3405587636698</v>
      </c>
      <c r="W824" s="36">
        <f t="shared" si="169"/>
        <v>-1905.9960781698755</v>
      </c>
      <c r="X824" s="37">
        <f t="shared" si="170"/>
        <v>-2983.3366369335454</v>
      </c>
    </row>
    <row r="825" spans="9:24" x14ac:dyDescent="0.25">
      <c r="I825" s="50">
        <f t="array" ref="I825:K825">TRANSPOSE(MMULT($E$20:$G$22, TRANSPOSE(Random!L824:N824)))</f>
        <v>-0.71156407517409326</v>
      </c>
      <c r="J825" s="50">
        <v>0.15907292986481036</v>
      </c>
      <c r="K825" s="50">
        <v>0.58067985998667826</v>
      </c>
      <c r="L825" s="21">
        <f t="shared" si="159"/>
        <v>-5.8446205106877473E-3</v>
      </c>
      <c r="M825" s="21">
        <f t="shared" si="160"/>
        <v>1.6099385809970961E-3</v>
      </c>
      <c r="N825" s="21">
        <f t="shared" si="161"/>
        <v>9.5194952994123554E-5</v>
      </c>
      <c r="O825" s="51">
        <f t="shared" si="162"/>
        <v>4420.6013688833809</v>
      </c>
      <c r="P825" s="52">
        <f t="shared" si="163"/>
        <v>0.25700993858099713</v>
      </c>
      <c r="Q825" s="52">
        <f t="shared" si="164"/>
        <v>7.5951949529941233E-3</v>
      </c>
      <c r="R825" s="13">
        <f t="shared" si="165"/>
        <v>1.882258071107891E-2</v>
      </c>
      <c r="S825" s="13">
        <f t="shared" si="166"/>
        <v>-0.10968238857941966</v>
      </c>
      <c r="T825" s="35">
        <f t="shared" si="167"/>
        <v>22761.607687142056</v>
      </c>
      <c r="U825" s="36">
        <f t="shared" si="171"/>
        <v>1365.5860513788357</v>
      </c>
      <c r="V825" s="36">
        <f t="shared" si="168"/>
        <v>123.86912844392646</v>
      </c>
      <c r="W825" s="36">
        <f t="shared" si="169"/>
        <v>1365.5860513788357</v>
      </c>
      <c r="X825" s="37">
        <f t="shared" si="170"/>
        <v>1489.4551798227621</v>
      </c>
    </row>
    <row r="826" spans="9:24" x14ac:dyDescent="0.25">
      <c r="I826" s="50">
        <f t="array" ref="I826:K826">TRANSPOSE(MMULT($E$20:$G$22, TRANSPOSE(Random!L825:N825)))</f>
        <v>0.85931228517819969</v>
      </c>
      <c r="J826" s="50">
        <v>-1.4601503826463853</v>
      </c>
      <c r="K826" s="50">
        <v>0.28506284078676608</v>
      </c>
      <c r="L826" s="21">
        <f t="shared" si="159"/>
        <v>9.3428033028030259E-3</v>
      </c>
      <c r="M826" s="21">
        <f t="shared" si="160"/>
        <v>-2.0417659716325018E-2</v>
      </c>
      <c r="N826" s="21">
        <f t="shared" si="161"/>
        <v>5.2222634058327377E-5</v>
      </c>
      <c r="O826" s="51">
        <f t="shared" si="162"/>
        <v>4488.1336157382111</v>
      </c>
      <c r="P826" s="52">
        <f t="shared" si="163"/>
        <v>0.23498234028367498</v>
      </c>
      <c r="Q826" s="52">
        <f t="shared" si="164"/>
        <v>7.5522226340583275E-3</v>
      </c>
      <c r="R826" s="13">
        <f t="shared" si="165"/>
        <v>0.13800673219159182</v>
      </c>
      <c r="S826" s="13">
        <f t="shared" si="166"/>
        <v>2.0515562049754327E-2</v>
      </c>
      <c r="T826" s="35">
        <f t="shared" si="167"/>
        <v>20767.858688746855</v>
      </c>
      <c r="U826" s="36">
        <f t="shared" si="171"/>
        <v>-2182.9307561976602</v>
      </c>
      <c r="V826" s="36">
        <f t="shared" si="168"/>
        <v>-1869.8798699512736</v>
      </c>
      <c r="W826" s="36">
        <f t="shared" si="169"/>
        <v>-2182.9307561976602</v>
      </c>
      <c r="X826" s="37">
        <f t="shared" si="170"/>
        <v>-4052.8106261489338</v>
      </c>
    </row>
    <row r="827" spans="9:24" x14ac:dyDescent="0.25">
      <c r="I827" s="50">
        <f t="array" ref="I827:K827">TRANSPOSE(MMULT($E$20:$G$22, TRANSPOSE(Random!L826:N826)))</f>
        <v>1.9482849537179769</v>
      </c>
      <c r="J827" s="50">
        <v>-0.86370142088372048</v>
      </c>
      <c r="K827" s="50">
        <v>-1.1043931760972203</v>
      </c>
      <c r="L827" s="21">
        <f t="shared" si="159"/>
        <v>2.2872366516265816E-2</v>
      </c>
      <c r="M827" s="21">
        <f t="shared" si="160"/>
        <v>-1.1039474898869852E-2</v>
      </c>
      <c r="N827" s="21">
        <f t="shared" si="161"/>
        <v>-1.5590851845427602E-4</v>
      </c>
      <c r="O827" s="51">
        <f t="shared" si="162"/>
        <v>4548.2940362275622</v>
      </c>
      <c r="P827" s="52">
        <f t="shared" si="163"/>
        <v>0.24436052510113015</v>
      </c>
      <c r="Q827" s="52">
        <f t="shared" si="164"/>
        <v>7.3440914815457239E-3</v>
      </c>
      <c r="R827" s="13">
        <f t="shared" si="165"/>
        <v>0.24586415018156482</v>
      </c>
      <c r="S827" s="13">
        <f t="shared" si="166"/>
        <v>0.12368388763099974</v>
      </c>
      <c r="T827" s="35">
        <f t="shared" si="167"/>
        <v>21284.794439196503</v>
      </c>
      <c r="U827" s="36">
        <f t="shared" si="171"/>
        <v>-5344.0911380850885</v>
      </c>
      <c r="V827" s="36">
        <f t="shared" si="168"/>
        <v>-1352.9441195016261</v>
      </c>
      <c r="W827" s="36">
        <f t="shared" si="169"/>
        <v>-5344.0911380850885</v>
      </c>
      <c r="X827" s="37">
        <f t="shared" si="170"/>
        <v>-6697.0352575867146</v>
      </c>
    </row>
    <row r="828" spans="9:24" x14ac:dyDescent="0.25">
      <c r="I828" s="50">
        <f t="array" ref="I828:K828">TRANSPOSE(MMULT($E$20:$G$22, TRANSPOSE(Random!L827:N827)))</f>
        <v>-0.14952537588741627</v>
      </c>
      <c r="J828" s="50">
        <v>0.47968415638783662</v>
      </c>
      <c r="K828" s="50">
        <v>-0.25308940342055913</v>
      </c>
      <c r="L828" s="21">
        <f t="shared" si="159"/>
        <v>-4.1113440211422306E-4</v>
      </c>
      <c r="M828" s="21">
        <f t="shared" si="160"/>
        <v>5.4900844293009742E-3</v>
      </c>
      <c r="N828" s="21">
        <f t="shared" si="161"/>
        <v>-2.3291221048222801E-5</v>
      </c>
      <c r="O828" s="51">
        <f t="shared" si="162"/>
        <v>4444.7618538789029</v>
      </c>
      <c r="P828" s="52">
        <f t="shared" si="163"/>
        <v>0.26089008442930101</v>
      </c>
      <c r="Q828" s="52">
        <f t="shared" si="164"/>
        <v>7.4767087789517767E-3</v>
      </c>
      <c r="R828" s="13">
        <f t="shared" si="165"/>
        <v>6.2025452524141191E-2</v>
      </c>
      <c r="S828" s="13">
        <f t="shared" si="166"/>
        <v>-6.8419589690509319E-2</v>
      </c>
      <c r="T828" s="35">
        <f t="shared" si="167"/>
        <v>23122.335569016923</v>
      </c>
      <c r="U828" s="36">
        <f t="shared" si="171"/>
        <v>96.060882608639076</v>
      </c>
      <c r="V828" s="36">
        <f t="shared" si="168"/>
        <v>484.59701031879376</v>
      </c>
      <c r="W828" s="36">
        <f t="shared" si="169"/>
        <v>96.060882608639076</v>
      </c>
      <c r="X828" s="37">
        <f t="shared" si="170"/>
        <v>580.65789292743284</v>
      </c>
    </row>
    <row r="829" spans="9:24" x14ac:dyDescent="0.25">
      <c r="I829" s="50">
        <f t="array" ref="I829:K829">TRANSPOSE(MMULT($E$20:$G$22, TRANSPOSE(Random!L828:N828)))</f>
        <v>2.1716799213657496</v>
      </c>
      <c r="J829" s="50">
        <v>-1.211503622364773</v>
      </c>
      <c r="K829" s="50">
        <v>-0.19622438543398629</v>
      </c>
      <c r="L829" s="21">
        <f t="shared" si="159"/>
        <v>2.6524306778214185E-2</v>
      </c>
      <c r="M829" s="21">
        <f t="shared" si="160"/>
        <v>-1.6183163550889921E-2</v>
      </c>
      <c r="N829" s="21">
        <f t="shared" si="161"/>
        <v>-1.5268272209892326E-5</v>
      </c>
      <c r="O829" s="51">
        <f t="shared" si="162"/>
        <v>4564.5327172769394</v>
      </c>
      <c r="P829" s="52">
        <f t="shared" si="163"/>
        <v>0.2392168364491101</v>
      </c>
      <c r="Q829" s="52">
        <f t="shared" si="164"/>
        <v>7.4847317277901074E-3</v>
      </c>
      <c r="R829" s="13">
        <f t="shared" si="165"/>
        <v>0.27864181096628793</v>
      </c>
      <c r="S829" s="13">
        <f t="shared" si="166"/>
        <v>0.15903339274173289</v>
      </c>
      <c r="T829" s="35">
        <f t="shared" si="167"/>
        <v>20702.999145288457</v>
      </c>
      <c r="U829" s="36">
        <f t="shared" si="171"/>
        <v>-6197.361024994927</v>
      </c>
      <c r="V829" s="36">
        <f t="shared" si="168"/>
        <v>-1934.7394134096721</v>
      </c>
      <c r="W829" s="36">
        <f t="shared" si="169"/>
        <v>-6197.361024994927</v>
      </c>
      <c r="X829" s="37">
        <f t="shared" si="170"/>
        <v>-8132.1004384045991</v>
      </c>
    </row>
    <row r="830" spans="9:24" x14ac:dyDescent="0.25">
      <c r="I830" s="50">
        <f t="array" ref="I830:K830">TRANSPOSE(MMULT($E$20:$G$22, TRANSPOSE(Random!L829:N829)))</f>
        <v>-3.7697113713121469E-2</v>
      </c>
      <c r="J830" s="50">
        <v>0.37648969553795747</v>
      </c>
      <c r="K830" s="50">
        <v>0.92884103244268512</v>
      </c>
      <c r="L830" s="21">
        <f t="shared" si="159"/>
        <v>6.4102064209941006E-4</v>
      </c>
      <c r="M830" s="21">
        <f t="shared" si="160"/>
        <v>4.2221232879590537E-3</v>
      </c>
      <c r="N830" s="21">
        <f t="shared" si="161"/>
        <v>1.4999333404430118E-4</v>
      </c>
      <c r="O830" s="51">
        <f t="shared" si="162"/>
        <v>4449.4403559769535</v>
      </c>
      <c r="P830" s="52">
        <f t="shared" si="163"/>
        <v>0.25962212328795908</v>
      </c>
      <c r="Q830" s="52">
        <f t="shared" si="164"/>
        <v>7.6499933340443008E-3</v>
      </c>
      <c r="R830" s="13">
        <f t="shared" si="165"/>
        <v>7.0130922256635531E-2</v>
      </c>
      <c r="S830" s="13">
        <f t="shared" si="166"/>
        <v>-5.9680139387344011E-2</v>
      </c>
      <c r="T830" s="35">
        <f t="shared" si="167"/>
        <v>23019.077817680729</v>
      </c>
      <c r="U830" s="36">
        <f t="shared" si="171"/>
        <v>-149.77342770097312</v>
      </c>
      <c r="V830" s="36">
        <f t="shared" si="168"/>
        <v>381.33925898259986</v>
      </c>
      <c r="W830" s="36">
        <f t="shared" si="169"/>
        <v>-149.77342770097312</v>
      </c>
      <c r="X830" s="37">
        <f t="shared" si="170"/>
        <v>231.56583128162674</v>
      </c>
    </row>
    <row r="831" spans="9:24" x14ac:dyDescent="0.25">
      <c r="I831" s="50">
        <f t="array" ref="I831:K831">TRANSPOSE(MMULT($E$20:$G$22, TRANSPOSE(Random!L830:N830)))</f>
        <v>1.94989900369404</v>
      </c>
      <c r="J831" s="50">
        <v>-1.5236195857741053</v>
      </c>
      <c r="K831" s="50">
        <v>1.2033905098824889</v>
      </c>
      <c r="L831" s="21">
        <f t="shared" si="159"/>
        <v>2.2897276052548245E-2</v>
      </c>
      <c r="M831" s="21">
        <f t="shared" si="160"/>
        <v>-2.1595663123210491E-2</v>
      </c>
      <c r="N831" s="21">
        <f t="shared" si="161"/>
        <v>1.9845608117983666E-4</v>
      </c>
      <c r="O831" s="51">
        <f t="shared" si="162"/>
        <v>4548.4047987225013</v>
      </c>
      <c r="P831" s="52">
        <f t="shared" si="163"/>
        <v>0.23380433687678953</v>
      </c>
      <c r="Q831" s="52">
        <f t="shared" si="164"/>
        <v>7.6984560811798365E-3</v>
      </c>
      <c r="R831" s="13">
        <f t="shared" si="165"/>
        <v>0.25253372473060692</v>
      </c>
      <c r="S831" s="13">
        <f t="shared" si="166"/>
        <v>0.13563155629221216</v>
      </c>
      <c r="T831" s="35">
        <f t="shared" si="167"/>
        <v>20351.81409697784</v>
      </c>
      <c r="U831" s="36">
        <f t="shared" si="171"/>
        <v>-5349.9112106170214</v>
      </c>
      <c r="V831" s="36">
        <f t="shared" si="168"/>
        <v>-2285.9244617202894</v>
      </c>
      <c r="W831" s="36">
        <f t="shared" si="169"/>
        <v>-5349.9112106170214</v>
      </c>
      <c r="X831" s="37">
        <f t="shared" si="170"/>
        <v>-7635.8356723373108</v>
      </c>
    </row>
    <row r="832" spans="9:24" x14ac:dyDescent="0.25">
      <c r="I832" s="50">
        <f t="array" ref="I832:K832">TRANSPOSE(MMULT($E$20:$G$22, TRANSPOSE(Random!L831:N831)))</f>
        <v>-0.42563236375220859</v>
      </c>
      <c r="J832" s="50">
        <v>0.9552155801970369</v>
      </c>
      <c r="K832" s="50">
        <v>-3.556240046048903E-2</v>
      </c>
      <c r="L832" s="21">
        <f t="shared" si="159"/>
        <v>-3.0366508975695882E-3</v>
      </c>
      <c r="M832" s="21">
        <f t="shared" si="160"/>
        <v>1.1773015437796132E-2</v>
      </c>
      <c r="N832" s="21">
        <f t="shared" si="161"/>
        <v>7.2346409565977563E-6</v>
      </c>
      <c r="O832" s="51">
        <f t="shared" si="162"/>
        <v>4433.087258485376</v>
      </c>
      <c r="P832" s="52">
        <f t="shared" si="163"/>
        <v>0.26717301543779615</v>
      </c>
      <c r="Q832" s="52">
        <f t="shared" si="164"/>
        <v>7.5072346409565975E-3</v>
      </c>
      <c r="R832" s="13">
        <f t="shared" si="165"/>
        <v>4.4040490359732037E-2</v>
      </c>
      <c r="S832" s="13">
        <f t="shared" si="166"/>
        <v>-8.9546017359166036E-2</v>
      </c>
      <c r="T832" s="35">
        <f t="shared" si="167"/>
        <v>23673.993595864114</v>
      </c>
      <c r="U832" s="36">
        <f t="shared" si="171"/>
        <v>709.50853028779966</v>
      </c>
      <c r="V832" s="36">
        <f t="shared" si="168"/>
        <v>1036.2550371659854</v>
      </c>
      <c r="W832" s="36">
        <f t="shared" si="169"/>
        <v>709.50853028779966</v>
      </c>
      <c r="X832" s="37">
        <f t="shared" si="170"/>
        <v>1745.7635674537851</v>
      </c>
    </row>
    <row r="833" spans="9:24" x14ac:dyDescent="0.25">
      <c r="I833" s="50">
        <f t="array" ref="I833:K833">TRANSPOSE(MMULT($E$20:$G$22, TRANSPOSE(Random!L832:N832)))</f>
        <v>-2.6212067241357103E-2</v>
      </c>
      <c r="J833" s="50">
        <v>0.47243081649299251</v>
      </c>
      <c r="K833" s="50">
        <v>-0.49838516422641144</v>
      </c>
      <c r="L833" s="21">
        <f t="shared" si="159"/>
        <v>7.4895285222938233E-4</v>
      </c>
      <c r="M833" s="21">
        <f t="shared" si="160"/>
        <v>5.4001778973409298E-3</v>
      </c>
      <c r="N833" s="21">
        <f t="shared" si="161"/>
        <v>-5.8591589835508095E-5</v>
      </c>
      <c r="O833" s="51">
        <f t="shared" si="162"/>
        <v>4449.9202862631946</v>
      </c>
      <c r="P833" s="52">
        <f t="shared" si="163"/>
        <v>0.26080017789734095</v>
      </c>
      <c r="Q833" s="52">
        <f t="shared" si="164"/>
        <v>7.4414084101644918E-3</v>
      </c>
      <c r="R833" s="13">
        <f t="shared" si="165"/>
        <v>7.0829063867337852E-2</v>
      </c>
      <c r="S833" s="13">
        <f t="shared" si="166"/>
        <v>-5.9571025081332621E-2</v>
      </c>
      <c r="T833" s="35">
        <f t="shared" si="167"/>
        <v>23112.252394330881</v>
      </c>
      <c r="U833" s="36">
        <f t="shared" si="171"/>
        <v>-174.99161259050015</v>
      </c>
      <c r="V833" s="36">
        <f t="shared" si="168"/>
        <v>474.51383563275158</v>
      </c>
      <c r="W833" s="36">
        <f t="shared" si="169"/>
        <v>-174.99161259050015</v>
      </c>
      <c r="X833" s="37">
        <f t="shared" si="170"/>
        <v>299.52222304225143</v>
      </c>
    </row>
    <row r="834" spans="9:24" x14ac:dyDescent="0.25">
      <c r="I834" s="50">
        <f t="array" ref="I834:K834">TRANSPOSE(MMULT($E$20:$G$22, TRANSPOSE(Random!L833:N833)))</f>
        <v>0.40641518994536369</v>
      </c>
      <c r="J834" s="50">
        <v>6.9909862152411184E-2</v>
      </c>
      <c r="K834" s="50">
        <v>1.5411838402977749</v>
      </c>
      <c r="L834" s="21">
        <f t="shared" si="159"/>
        <v>4.8423691880780297E-3</v>
      </c>
      <c r="M834" s="21">
        <f t="shared" si="160"/>
        <v>5.5234191802459127E-4</v>
      </c>
      <c r="N834" s="21">
        <f t="shared" si="161"/>
        <v>2.6781184099380207E-4</v>
      </c>
      <c r="O834" s="51">
        <f t="shared" si="162"/>
        <v>4468.1220304080161</v>
      </c>
      <c r="P834" s="52">
        <f t="shared" si="163"/>
        <v>0.25595234191802463</v>
      </c>
      <c r="Q834" s="52">
        <f t="shared" si="164"/>
        <v>7.7678118409938018E-3</v>
      </c>
      <c r="R834" s="13">
        <f t="shared" si="165"/>
        <v>0.10225798802345953</v>
      </c>
      <c r="S834" s="13">
        <f t="shared" si="166"/>
        <v>-2.571818293555278E-2</v>
      </c>
      <c r="T834" s="35">
        <f t="shared" si="167"/>
        <v>22684.624633992142</v>
      </c>
      <c r="U834" s="36">
        <f t="shared" si="171"/>
        <v>-1131.4116642430017</v>
      </c>
      <c r="V834" s="36">
        <f t="shared" si="168"/>
        <v>46.886075294012699</v>
      </c>
      <c r="W834" s="36">
        <f t="shared" si="169"/>
        <v>-1131.4116642430017</v>
      </c>
      <c r="X834" s="37">
        <f t="shared" si="170"/>
        <v>-1084.525588948989</v>
      </c>
    </row>
    <row r="835" spans="9:24" x14ac:dyDescent="0.25">
      <c r="I835" s="50">
        <f t="array" ref="I835:K835">TRANSPOSE(MMULT($E$20:$G$22, TRANSPOSE(Random!L834:N834)))</f>
        <v>-9.4711108554290852E-2</v>
      </c>
      <c r="J835" s="50">
        <v>-0.16217668434518939</v>
      </c>
      <c r="K835" s="50">
        <v>2.7578088052375181E-2</v>
      </c>
      <c r="L835" s="21">
        <f t="shared" ref="L835:L898" si="172">E$8 + E$9 * _xlfn.T.INV(_xlfn.NORM.DIST(I835, 0, 1, 1),  E$10)</f>
        <v>1.0496455005036846E-4</v>
      </c>
      <c r="M835" s="21">
        <f t="shared" ref="M835:M898" si="173">F$8 + F$9 * _xlfn.T.INV(_xlfn.NORM.DIST(J835, 0, 1, 1),  F$10)</f>
        <v>-2.1964452658469608E-3</v>
      </c>
      <c r="N835" s="21">
        <f t="shared" ref="N835:N898" si="174">G$8 + G$9 * _xlfn.T.INV(_xlfn.NORM.DIST(K835, 0, 1, 1),  G$10)</f>
        <v>1.6050424479953154E-5</v>
      </c>
      <c r="O835" s="51">
        <f t="shared" ref="O835:O898" si="175">$B$3 * (1 + L835)</f>
        <v>4447.0567343186085</v>
      </c>
      <c r="P835" s="52">
        <f t="shared" ref="P835:P898" si="176">$B$6+M835</f>
        <v>0.25320355473415307</v>
      </c>
      <c r="Q835" s="52">
        <f t="shared" ref="Q835:Q898" si="177">$B$5+N835</f>
        <v>7.5160504244799527E-3</v>
      </c>
      <c r="R835" s="13">
        <f t="shared" ref="R835:R898" si="178">(LN(O835/$B$4) + ((Q835 - $B$8) + 0.5*P835^2)*$B$7) / (P835 * SQRT($B$7))</f>
        <v>6.4161632111030487E-2</v>
      </c>
      <c r="S835" s="13">
        <f t="shared" ref="S835:S898" si="179">R835 - P835*SQRT($B$7)</f>
        <v>-6.2440145256046048E-2</v>
      </c>
      <c r="T835" s="35">
        <f t="shared" ref="T835:T898" si="180">($B$3*EXP(-$B$8*$B$7)*_xlfn.NORM.DIST(R835, 0, 1, 1) - $B$4*EXP(-Q835*$B$7)*_xlfn.NORM.DIST(S835, 0, 1, 1)) * $B$2</f>
        <v>22444.153963052806</v>
      </c>
      <c r="U835" s="36">
        <f t="shared" si="171"/>
        <v>-24.524795951409033</v>
      </c>
      <c r="V835" s="36">
        <f t="shared" ref="V835:V898" si="181">T835-$B$13</f>
        <v>-193.58459564532313</v>
      </c>
      <c r="W835" s="36">
        <f t="shared" ref="W835:W898" si="182">U835-$B$19</f>
        <v>-24.524795951409033</v>
      </c>
      <c r="X835" s="37">
        <f t="shared" ref="X835:X898" si="183">V835+W835</f>
        <v>-218.10939159673217</v>
      </c>
    </row>
    <row r="836" spans="9:24" x14ac:dyDescent="0.25">
      <c r="I836" s="50">
        <f t="array" ref="I836:K836">TRANSPOSE(MMULT($E$20:$G$22, TRANSPOSE(Random!L835:N835)))</f>
        <v>-1.3435486454249792</v>
      </c>
      <c r="J836" s="50">
        <v>1.1450369339282209</v>
      </c>
      <c r="K836" s="50">
        <v>-0.45776056149612854</v>
      </c>
      <c r="L836" s="21">
        <f t="shared" si="172"/>
        <v>-1.2715242436009626E-2</v>
      </c>
      <c r="M836" s="21">
        <f t="shared" si="173"/>
        <v>1.4589602041591768E-2</v>
      </c>
      <c r="N836" s="21">
        <f t="shared" si="174"/>
        <v>-5.2645186782375558E-5</v>
      </c>
      <c r="O836" s="51">
        <f t="shared" si="175"/>
        <v>4390.0505301364637</v>
      </c>
      <c r="P836" s="52">
        <f t="shared" si="176"/>
        <v>0.26998960204159178</v>
      </c>
      <c r="Q836" s="52">
        <f t="shared" si="177"/>
        <v>7.4473548132176241E-3</v>
      </c>
      <c r="R836" s="13">
        <f t="shared" si="178"/>
        <v>-2.7394655989272203E-2</v>
      </c>
      <c r="S836" s="13">
        <f t="shared" si="179"/>
        <v>-0.1623894570100681</v>
      </c>
      <c r="T836" s="35">
        <f t="shared" si="180"/>
        <v>23819.120746864177</v>
      </c>
      <c r="U836" s="36">
        <f t="shared" ref="U836:U899" si="184">$B$17*O836+$B$18</f>
        <v>2970.8956601652317</v>
      </c>
      <c r="V836" s="36">
        <f t="shared" si="181"/>
        <v>1181.3821881660479</v>
      </c>
      <c r="W836" s="36">
        <f t="shared" si="182"/>
        <v>2970.8956601652317</v>
      </c>
      <c r="X836" s="37">
        <f t="shared" si="183"/>
        <v>4152.2778483312795</v>
      </c>
    </row>
    <row r="837" spans="9:24" x14ac:dyDescent="0.25">
      <c r="I837" s="50">
        <f t="array" ref="I837:K837">TRANSPOSE(MMULT($E$20:$G$22, TRANSPOSE(Random!L836:N836)))</f>
        <v>-0.42603472920098884</v>
      </c>
      <c r="J837" s="50">
        <v>0.78770354303856616</v>
      </c>
      <c r="K837" s="50">
        <v>-0.85254260114297142</v>
      </c>
      <c r="L837" s="21">
        <f t="shared" si="172"/>
        <v>-3.0405243939456272E-3</v>
      </c>
      <c r="M837" s="21">
        <f t="shared" si="173"/>
        <v>9.4554757752289779E-3</v>
      </c>
      <c r="N837" s="21">
        <f t="shared" si="174"/>
        <v>-1.1305283674612427E-4</v>
      </c>
      <c r="O837" s="51">
        <f t="shared" si="175"/>
        <v>4433.070034635125</v>
      </c>
      <c r="P837" s="52">
        <f t="shared" si="176"/>
        <v>0.264855475775229</v>
      </c>
      <c r="Q837" s="52">
        <f t="shared" si="177"/>
        <v>7.3869471632538753E-3</v>
      </c>
      <c r="R837" s="13">
        <f t="shared" si="178"/>
        <v>4.3005593717339176E-2</v>
      </c>
      <c r="S837" s="13">
        <f t="shared" si="179"/>
        <v>-8.9422144170275331E-2</v>
      </c>
      <c r="T837" s="35">
        <f t="shared" si="180"/>
        <v>23462.487711001722</v>
      </c>
      <c r="U837" s="36">
        <f t="shared" si="184"/>
        <v>710.41356639948208</v>
      </c>
      <c r="V837" s="36">
        <f t="shared" si="181"/>
        <v>824.74915230359329</v>
      </c>
      <c r="W837" s="36">
        <f t="shared" si="182"/>
        <v>710.41356639948208</v>
      </c>
      <c r="X837" s="37">
        <f t="shared" si="183"/>
        <v>1535.1627187030754</v>
      </c>
    </row>
    <row r="838" spans="9:24" x14ac:dyDescent="0.25">
      <c r="I838" s="50">
        <f t="array" ref="I838:K838">TRANSPOSE(MMULT($E$20:$G$22, TRANSPOSE(Random!L837:N837)))</f>
        <v>-1.7426614947590424</v>
      </c>
      <c r="J838" s="50">
        <v>1.3589637606373783</v>
      </c>
      <c r="K838" s="50">
        <v>2.4251617969375379</v>
      </c>
      <c r="L838" s="21">
        <f t="shared" si="172"/>
        <v>-1.7861584209755019E-2</v>
      </c>
      <c r="M838" s="21">
        <f t="shared" si="173"/>
        <v>1.8076495727093526E-2</v>
      </c>
      <c r="N838" s="21">
        <f t="shared" si="174"/>
        <v>5.4549613409681939E-4</v>
      </c>
      <c r="O838" s="51">
        <f t="shared" si="175"/>
        <v>4367.1668582687453</v>
      </c>
      <c r="P838" s="52">
        <f t="shared" si="176"/>
        <v>0.27347649572709354</v>
      </c>
      <c r="Q838" s="52">
        <f t="shared" si="177"/>
        <v>8.0454961340968197E-3</v>
      </c>
      <c r="R838" s="13">
        <f t="shared" si="178"/>
        <v>-6.2440315733608309E-2</v>
      </c>
      <c r="S838" s="13">
        <f t="shared" si="179"/>
        <v>-0.19917856359715508</v>
      </c>
      <c r="T838" s="35">
        <f t="shared" si="180"/>
        <v>24056.932085230983</v>
      </c>
      <c r="U838" s="36">
        <f t="shared" si="184"/>
        <v>4173.3300233550544</v>
      </c>
      <c r="V838" s="36">
        <f t="shared" si="181"/>
        <v>1419.1935265328539</v>
      </c>
      <c r="W838" s="36">
        <f t="shared" si="182"/>
        <v>4173.3300233550544</v>
      </c>
      <c r="X838" s="37">
        <f t="shared" si="183"/>
        <v>5592.5235498879083</v>
      </c>
    </row>
    <row r="839" spans="9:24" x14ac:dyDescent="0.25">
      <c r="I839" s="50">
        <f t="array" ref="I839:K839">TRANSPOSE(MMULT($E$20:$G$22, TRANSPOSE(Random!L838:N838)))</f>
        <v>-2.8131750900497052E-2</v>
      </c>
      <c r="J839" s="50">
        <v>0.56995072234697874</v>
      </c>
      <c r="K839" s="50">
        <v>0.21977217944585417</v>
      </c>
      <c r="L839" s="21">
        <f t="shared" si="172"/>
        <v>7.309130849897272E-4</v>
      </c>
      <c r="M839" s="21">
        <f t="shared" si="173"/>
        <v>6.6204456329065093E-3</v>
      </c>
      <c r="N839" s="21">
        <f t="shared" si="174"/>
        <v>4.2985461226240302E-5</v>
      </c>
      <c r="O839" s="51">
        <f t="shared" si="175"/>
        <v>4449.8400708145846</v>
      </c>
      <c r="P839" s="52">
        <f t="shared" si="176"/>
        <v>0.26202044563290655</v>
      </c>
      <c r="Q839" s="52">
        <f t="shared" si="177"/>
        <v>7.5429854612262398E-3</v>
      </c>
      <c r="R839" s="13">
        <f t="shared" si="178"/>
        <v>7.1164154248375258E-2</v>
      </c>
      <c r="S839" s="13">
        <f t="shared" si="179"/>
        <v>-5.9846068568078017E-2</v>
      </c>
      <c r="T839" s="35">
        <f t="shared" si="180"/>
        <v>23225.626707267518</v>
      </c>
      <c r="U839" s="36">
        <f t="shared" si="184"/>
        <v>-170.77665039279964</v>
      </c>
      <c r="V839" s="36">
        <f t="shared" si="181"/>
        <v>587.88814856938916</v>
      </c>
      <c r="W839" s="36">
        <f t="shared" si="182"/>
        <v>-170.77665039279964</v>
      </c>
      <c r="X839" s="37">
        <f t="shared" si="183"/>
        <v>417.11149817658952</v>
      </c>
    </row>
    <row r="840" spans="9:24" x14ac:dyDescent="0.25">
      <c r="I840" s="50">
        <f t="array" ref="I840:K840">TRANSPOSE(MMULT($E$20:$G$22, TRANSPOSE(Random!L839:N839)))</f>
        <v>-1.0949629433193075</v>
      </c>
      <c r="J840" s="50">
        <v>1.4987164860180884</v>
      </c>
      <c r="K840" s="50">
        <v>0.48726107156705351</v>
      </c>
      <c r="L840" s="21">
        <f t="shared" si="172"/>
        <v>-9.8681946342908354E-3</v>
      </c>
      <c r="M840" s="21">
        <f t="shared" si="173"/>
        <v>2.0578587256899952E-2</v>
      </c>
      <c r="N840" s="21">
        <f t="shared" si="174"/>
        <v>8.1358536286620719E-5</v>
      </c>
      <c r="O840" s="51">
        <f t="shared" si="175"/>
        <v>4402.7101844211093</v>
      </c>
      <c r="P840" s="52">
        <f t="shared" si="176"/>
        <v>0.27597858725689994</v>
      </c>
      <c r="Q840" s="52">
        <f t="shared" si="177"/>
        <v>7.5813585362866209E-3</v>
      </c>
      <c r="R840" s="13">
        <f t="shared" si="178"/>
        <v>-2.7273548574893872E-3</v>
      </c>
      <c r="S840" s="13">
        <f t="shared" si="179"/>
        <v>-0.14071664848593937</v>
      </c>
      <c r="T840" s="35">
        <f t="shared" si="180"/>
        <v>24400.253384747135</v>
      </c>
      <c r="U840" s="36">
        <f t="shared" si="184"/>
        <v>2305.6875840332359</v>
      </c>
      <c r="V840" s="36">
        <f t="shared" si="181"/>
        <v>1762.5148260490059</v>
      </c>
      <c r="W840" s="36">
        <f t="shared" si="182"/>
        <v>2305.6875840332359</v>
      </c>
      <c r="X840" s="37">
        <f t="shared" si="183"/>
        <v>4068.2024100822418</v>
      </c>
    </row>
    <row r="841" spans="9:24" x14ac:dyDescent="0.25">
      <c r="I841" s="50">
        <f t="array" ref="I841:K841">TRANSPOSE(MMULT($E$20:$G$22, TRANSPOSE(Random!L840:N840)))</f>
        <v>-0.96978752449774464</v>
      </c>
      <c r="J841" s="50">
        <v>1.0374447439632797</v>
      </c>
      <c r="K841" s="50">
        <v>0.25817376840209871</v>
      </c>
      <c r="L841" s="21">
        <f t="shared" si="172"/>
        <v>-8.5127569608389117E-3</v>
      </c>
      <c r="M841" s="21">
        <f t="shared" si="173"/>
        <v>1.2965391771176712E-2</v>
      </c>
      <c r="N841" s="21">
        <f t="shared" si="174"/>
        <v>4.8410734734484217E-5</v>
      </c>
      <c r="O841" s="51">
        <f t="shared" si="175"/>
        <v>4408.7372600255039</v>
      </c>
      <c r="P841" s="52">
        <f t="shared" si="176"/>
        <v>0.26836539177117674</v>
      </c>
      <c r="Q841" s="52">
        <f t="shared" si="177"/>
        <v>7.5484107347344835E-3</v>
      </c>
      <c r="R841" s="13">
        <f t="shared" si="178"/>
        <v>3.4684292823159517E-3</v>
      </c>
      <c r="S841" s="13">
        <f t="shared" si="179"/>
        <v>-0.13071426660327243</v>
      </c>
      <c r="T841" s="35">
        <f t="shared" si="180"/>
        <v>23739.654458697827</v>
      </c>
      <c r="U841" s="36">
        <f t="shared" si="184"/>
        <v>1988.9917819714174</v>
      </c>
      <c r="V841" s="36">
        <f t="shared" si="181"/>
        <v>1101.915899999698</v>
      </c>
      <c r="W841" s="36">
        <f t="shared" si="182"/>
        <v>1988.9917819714174</v>
      </c>
      <c r="X841" s="37">
        <f t="shared" si="183"/>
        <v>3090.9076819711154</v>
      </c>
    </row>
    <row r="842" spans="9:24" x14ac:dyDescent="0.25">
      <c r="I842" s="50">
        <f t="array" ref="I842:K842">TRANSPOSE(MMULT($E$20:$G$22, TRANSPOSE(Random!L841:N841)))</f>
        <v>2.4169429051952322</v>
      </c>
      <c r="J842" s="50">
        <v>-2.3750010011714826</v>
      </c>
      <c r="K842" s="50">
        <v>-0.69487664275296224</v>
      </c>
      <c r="L842" s="21">
        <f t="shared" si="172"/>
        <v>3.1085366603728678E-2</v>
      </c>
      <c r="M842" s="21">
        <f t="shared" si="173"/>
        <v>-4.3628372674242986E-2</v>
      </c>
      <c r="N842" s="21">
        <f t="shared" si="174"/>
        <v>-8.813912083868829E-5</v>
      </c>
      <c r="O842" s="51">
        <f t="shared" si="175"/>
        <v>4584.8138802864742</v>
      </c>
      <c r="P842" s="52">
        <f t="shared" si="176"/>
        <v>0.21177162732575702</v>
      </c>
      <c r="Q842" s="52">
        <f t="shared" si="177"/>
        <v>7.4118608791613116E-3</v>
      </c>
      <c r="R842" s="13">
        <f t="shared" si="178"/>
        <v>0.3418387048457166</v>
      </c>
      <c r="S842" s="13">
        <f t="shared" si="179"/>
        <v>0.23595289118283808</v>
      </c>
      <c r="T842" s="35">
        <f t="shared" si="180"/>
        <v>18002.197526681539</v>
      </c>
      <c r="U842" s="36">
        <f t="shared" si="184"/>
        <v>-7263.0452154119557</v>
      </c>
      <c r="V842" s="36">
        <f t="shared" si="181"/>
        <v>-4635.5410320165902</v>
      </c>
      <c r="W842" s="36">
        <f t="shared" si="182"/>
        <v>-7263.0452154119557</v>
      </c>
      <c r="X842" s="37">
        <f t="shared" si="183"/>
        <v>-11898.586247428546</v>
      </c>
    </row>
    <row r="843" spans="9:24" x14ac:dyDescent="0.25">
      <c r="I843" s="50">
        <f t="array" ref="I843:K843">TRANSPOSE(MMULT($E$20:$G$22, TRANSPOSE(Random!L842:N842)))</f>
        <v>0.2584583106325406</v>
      </c>
      <c r="J843" s="50">
        <v>0.40509102459372193</v>
      </c>
      <c r="K843" s="50">
        <v>1.5805021881994423</v>
      </c>
      <c r="L843" s="21">
        <f t="shared" si="172"/>
        <v>3.4310702185917264E-3</v>
      </c>
      <c r="M843" s="21">
        <f t="shared" si="173"/>
        <v>4.5712773333907008E-3</v>
      </c>
      <c r="N843" s="21">
        <f t="shared" si="174"/>
        <v>2.7679019964077831E-4</v>
      </c>
      <c r="O843" s="51">
        <f t="shared" si="175"/>
        <v>4461.8465625232884</v>
      </c>
      <c r="P843" s="52">
        <f t="shared" si="176"/>
        <v>0.2599712773333907</v>
      </c>
      <c r="Q843" s="52">
        <f t="shared" si="177"/>
        <v>7.7767901996407783E-3</v>
      </c>
      <c r="R843" s="13">
        <f t="shared" si="178"/>
        <v>9.1875751264663033E-2</v>
      </c>
      <c r="S843" s="13">
        <f t="shared" si="179"/>
        <v>-3.8109887402032319E-2</v>
      </c>
      <c r="T843" s="35">
        <f t="shared" si="180"/>
        <v>23048.95839343626</v>
      </c>
      <c r="U843" s="36">
        <f t="shared" si="184"/>
        <v>-801.66396145694307</v>
      </c>
      <c r="V843" s="36">
        <f t="shared" si="181"/>
        <v>411.21983473813088</v>
      </c>
      <c r="W843" s="36">
        <f t="shared" si="182"/>
        <v>-801.66396145694307</v>
      </c>
      <c r="X843" s="37">
        <f t="shared" si="183"/>
        <v>-390.44412671881219</v>
      </c>
    </row>
    <row r="844" spans="9:24" x14ac:dyDescent="0.25">
      <c r="I844" s="50">
        <f t="array" ref="I844:K844">TRANSPOSE(MMULT($E$20:$G$22, TRANSPOSE(Random!L843:N843)))</f>
        <v>2.1202178177631152</v>
      </c>
      <c r="J844" s="50">
        <v>-1.4462897230197569</v>
      </c>
      <c r="K844" s="50">
        <v>-0.5059377233829363</v>
      </c>
      <c r="L844" s="21">
        <f t="shared" si="172"/>
        <v>2.5644518167734519E-2</v>
      </c>
      <c r="M844" s="21">
        <f t="shared" si="173"/>
        <v>-2.0166160978513467E-2</v>
      </c>
      <c r="N844" s="21">
        <f t="shared" si="174"/>
        <v>-5.9702455643757579E-5</v>
      </c>
      <c r="O844" s="51">
        <f t="shared" si="175"/>
        <v>4560.6206580394664</v>
      </c>
      <c r="P844" s="52">
        <f t="shared" si="176"/>
        <v>0.23523383902148653</v>
      </c>
      <c r="Q844" s="52">
        <f t="shared" si="177"/>
        <v>7.4402975443562417E-3</v>
      </c>
      <c r="R844" s="13">
        <f t="shared" si="178"/>
        <v>0.27396702438527482</v>
      </c>
      <c r="S844" s="13">
        <f t="shared" si="179"/>
        <v>0.15635010487453155</v>
      </c>
      <c r="T844" s="35">
        <f t="shared" si="180"/>
        <v>20372.123372565238</v>
      </c>
      <c r="U844" s="36">
        <f t="shared" si="184"/>
        <v>-5991.7998508457968</v>
      </c>
      <c r="V844" s="36">
        <f t="shared" si="181"/>
        <v>-2265.6151861328908</v>
      </c>
      <c r="W844" s="36">
        <f t="shared" si="182"/>
        <v>-5991.7998508457968</v>
      </c>
      <c r="X844" s="37">
        <f t="shared" si="183"/>
        <v>-8257.4150369786876</v>
      </c>
    </row>
    <row r="845" spans="9:24" x14ac:dyDescent="0.25">
      <c r="I845" s="50">
        <f t="array" ref="I845:K845">TRANSPOSE(MMULT($E$20:$G$22, TRANSPOSE(Random!L844:N844)))</f>
        <v>0.33095771218147407</v>
      </c>
      <c r="J845" s="50">
        <v>-0.41039546627390433</v>
      </c>
      <c r="K845" s="50">
        <v>-0.221677141328044</v>
      </c>
      <c r="L845" s="21">
        <f t="shared" si="172"/>
        <v>4.1202974956523553E-3</v>
      </c>
      <c r="M845" s="21">
        <f t="shared" si="173"/>
        <v>-5.1858123737474997E-3</v>
      </c>
      <c r="N845" s="21">
        <f t="shared" si="174"/>
        <v>-1.8854114987299385E-5</v>
      </c>
      <c r="O845" s="51">
        <f t="shared" si="175"/>
        <v>4464.9112736411935</v>
      </c>
      <c r="P845" s="52">
        <f t="shared" si="176"/>
        <v>0.25021418762625253</v>
      </c>
      <c r="Q845" s="52">
        <f t="shared" si="177"/>
        <v>7.4811458850127001E-3</v>
      </c>
      <c r="R845" s="13">
        <f t="shared" si="178"/>
        <v>9.538237108224927E-2</v>
      </c>
      <c r="S845" s="13">
        <f t="shared" si="179"/>
        <v>-2.9724722730876993E-2</v>
      </c>
      <c r="T845" s="35">
        <f t="shared" si="180"/>
        <v>22165.736550818066</v>
      </c>
      <c r="U845" s="36">
        <f t="shared" si="184"/>
        <v>-962.70079080498544</v>
      </c>
      <c r="V845" s="36">
        <f t="shared" si="181"/>
        <v>-472.00200788006259</v>
      </c>
      <c r="W845" s="36">
        <f t="shared" si="182"/>
        <v>-962.70079080498544</v>
      </c>
      <c r="X845" s="37">
        <f t="shared" si="183"/>
        <v>-1434.702798685048</v>
      </c>
    </row>
    <row r="846" spans="9:24" x14ac:dyDescent="0.25">
      <c r="I846" s="50">
        <f t="array" ref="I846:K846">TRANSPOSE(MMULT($E$20:$G$22, TRANSPOSE(Random!L845:N845)))</f>
        <v>0.2666015721311063</v>
      </c>
      <c r="J846" s="50">
        <v>-0.42033281354191965</v>
      </c>
      <c r="K846" s="50">
        <v>-0.63817122610491162</v>
      </c>
      <c r="L846" s="21">
        <f t="shared" si="172"/>
        <v>3.5082955820101504E-3</v>
      </c>
      <c r="M846" s="21">
        <f t="shared" si="173"/>
        <v>-5.3076196540348865E-3</v>
      </c>
      <c r="N846" s="21">
        <f t="shared" si="174"/>
        <v>-7.9461806283983064E-5</v>
      </c>
      <c r="O846" s="51">
        <f t="shared" si="175"/>
        <v>4462.1899520520101</v>
      </c>
      <c r="P846" s="52">
        <f t="shared" si="176"/>
        <v>0.25009238034596515</v>
      </c>
      <c r="Q846" s="52">
        <f t="shared" si="177"/>
        <v>7.4205381937160163E-3</v>
      </c>
      <c r="R846" s="13">
        <f t="shared" si="178"/>
        <v>9.0371127980884189E-2</v>
      </c>
      <c r="S846" s="13">
        <f t="shared" si="179"/>
        <v>-3.4675062192098385E-2</v>
      </c>
      <c r="T846" s="35">
        <f t="shared" si="180"/>
        <v>22155.031976294413</v>
      </c>
      <c r="U846" s="36">
        <f t="shared" si="184"/>
        <v>-819.70754168659914</v>
      </c>
      <c r="V846" s="36">
        <f t="shared" si="181"/>
        <v>-482.70658240371631</v>
      </c>
      <c r="W846" s="36">
        <f t="shared" si="182"/>
        <v>-819.70754168659914</v>
      </c>
      <c r="X846" s="37">
        <f t="shared" si="183"/>
        <v>-1302.4141240903155</v>
      </c>
    </row>
    <row r="847" spans="9:24" x14ac:dyDescent="0.25">
      <c r="I847" s="50">
        <f t="array" ref="I847:K847">TRANSPOSE(MMULT($E$20:$G$22, TRANSPOSE(Random!L846:N846)))</f>
        <v>1.9684815304467633</v>
      </c>
      <c r="J847" s="50">
        <v>-2.5299496870767419</v>
      </c>
      <c r="K847" s="50">
        <v>-0.86427739262878978</v>
      </c>
      <c r="L847" s="21">
        <f t="shared" si="172"/>
        <v>2.3185507505097555E-2</v>
      </c>
      <c r="M847" s="21">
        <f t="shared" si="173"/>
        <v>-4.9544096517752351E-2</v>
      </c>
      <c r="N847" s="21">
        <f t="shared" si="174"/>
        <v>-1.1495926502046084E-4</v>
      </c>
      <c r="O847" s="51">
        <f t="shared" si="175"/>
        <v>4549.6864458170921</v>
      </c>
      <c r="P847" s="52">
        <f t="shared" si="176"/>
        <v>0.20585590348224767</v>
      </c>
      <c r="Q847" s="52">
        <f t="shared" si="177"/>
        <v>7.3850407349795389E-3</v>
      </c>
      <c r="R847" s="13">
        <f t="shared" si="178"/>
        <v>0.27387263247060906</v>
      </c>
      <c r="S847" s="13">
        <f t="shared" si="179"/>
        <v>0.17094468072948521</v>
      </c>
      <c r="T847" s="35">
        <f t="shared" si="180"/>
        <v>17797.947471980799</v>
      </c>
      <c r="U847" s="36">
        <f t="shared" si="184"/>
        <v>-5417.2560194801772</v>
      </c>
      <c r="V847" s="36">
        <f t="shared" si="181"/>
        <v>-4839.7910867173305</v>
      </c>
      <c r="W847" s="36">
        <f t="shared" si="182"/>
        <v>-5417.2560194801772</v>
      </c>
      <c r="X847" s="37">
        <f t="shared" si="183"/>
        <v>-10257.047106197508</v>
      </c>
    </row>
    <row r="848" spans="9:24" x14ac:dyDescent="0.25">
      <c r="I848" s="50">
        <f t="array" ref="I848:K848">TRANSPOSE(MMULT($E$20:$G$22, TRANSPOSE(Random!L847:N847)))</f>
        <v>-0.47214580246879828</v>
      </c>
      <c r="J848" s="50">
        <v>-0.65988502648739589</v>
      </c>
      <c r="K848" s="50">
        <v>-0.31012466264291488</v>
      </c>
      <c r="L848" s="21">
        <f t="shared" si="172"/>
        <v>-3.4856451896012252E-3</v>
      </c>
      <c r="M848" s="21">
        <f t="shared" si="173"/>
        <v>-8.3203125113893977E-3</v>
      </c>
      <c r="N848" s="21">
        <f t="shared" si="174"/>
        <v>-3.1386379197941961E-5</v>
      </c>
      <c r="O848" s="51">
        <f t="shared" si="175"/>
        <v>4431.0907649563715</v>
      </c>
      <c r="P848" s="52">
        <f t="shared" si="176"/>
        <v>0.24707968748861062</v>
      </c>
      <c r="Q848" s="52">
        <f t="shared" si="177"/>
        <v>7.468613620802058E-3</v>
      </c>
      <c r="R848" s="13">
        <f t="shared" si="178"/>
        <v>3.344237431279793E-2</v>
      </c>
      <c r="S848" s="13">
        <f t="shared" si="179"/>
        <v>-9.0097469431507371E-2</v>
      </c>
      <c r="T848" s="35">
        <f t="shared" si="180"/>
        <v>21890.815538854215</v>
      </c>
      <c r="U848" s="36">
        <f t="shared" si="184"/>
        <v>814.41531443671556</v>
      </c>
      <c r="V848" s="36">
        <f t="shared" si="181"/>
        <v>-746.92301984391452</v>
      </c>
      <c r="W848" s="36">
        <f t="shared" si="182"/>
        <v>814.41531443671556</v>
      </c>
      <c r="X848" s="37">
        <f t="shared" si="183"/>
        <v>67.492294592801045</v>
      </c>
    </row>
    <row r="849" spans="9:24" x14ac:dyDescent="0.25">
      <c r="I849" s="50">
        <f t="array" ref="I849:K849">TRANSPOSE(MMULT($E$20:$G$22, TRANSPOSE(Random!L848:N848)))</f>
        <v>-0.3051984130303782</v>
      </c>
      <c r="J849" s="50">
        <v>-0.30022753445292383</v>
      </c>
      <c r="K849" s="50">
        <v>0.3084494271117606</v>
      </c>
      <c r="L849" s="21">
        <f t="shared" si="172"/>
        <v>-1.8844409178946564E-3</v>
      </c>
      <c r="M849" s="21">
        <f t="shared" si="173"/>
        <v>-3.8479907775514784E-3</v>
      </c>
      <c r="N849" s="21">
        <f t="shared" si="174"/>
        <v>5.5547816356658063E-5</v>
      </c>
      <c r="O849" s="51">
        <f t="shared" si="175"/>
        <v>4438.2106638588994</v>
      </c>
      <c r="P849" s="52">
        <f t="shared" si="176"/>
        <v>0.25155200922244852</v>
      </c>
      <c r="Q849" s="52">
        <f t="shared" si="177"/>
        <v>7.5555478163566578E-3</v>
      </c>
      <c r="R849" s="13">
        <f t="shared" si="178"/>
        <v>4.8001762579995381E-2</v>
      </c>
      <c r="S849" s="13">
        <f t="shared" si="179"/>
        <v>-7.7774242031228874E-2</v>
      </c>
      <c r="T849" s="35">
        <f t="shared" si="180"/>
        <v>22297.548243994468</v>
      </c>
      <c r="U849" s="36">
        <f t="shared" si="184"/>
        <v>440.29654746933375</v>
      </c>
      <c r="V849" s="36">
        <f t="shared" si="181"/>
        <v>-340.19031470366099</v>
      </c>
      <c r="W849" s="36">
        <f t="shared" si="182"/>
        <v>440.29654746933375</v>
      </c>
      <c r="X849" s="37">
        <f t="shared" si="183"/>
        <v>100.10623276567276</v>
      </c>
    </row>
    <row r="850" spans="9:24" x14ac:dyDescent="0.25">
      <c r="I850" s="50">
        <f t="array" ref="I850:K850">TRANSPOSE(MMULT($E$20:$G$22, TRANSPOSE(Random!L849:N849)))</f>
        <v>-5.1648087806862336E-2</v>
      </c>
      <c r="J850" s="50">
        <v>-0.2001046852274346</v>
      </c>
      <c r="K850" s="50">
        <v>0.55657117138538159</v>
      </c>
      <c r="L850" s="21">
        <f t="shared" si="172"/>
        <v>5.0989737130165483E-4</v>
      </c>
      <c r="M850" s="21">
        <f t="shared" si="173"/>
        <v>-2.6481134359796071E-3</v>
      </c>
      <c r="N850" s="21">
        <f t="shared" si="174"/>
        <v>9.1596515897855287E-5</v>
      </c>
      <c r="O850" s="51">
        <f t="shared" si="175"/>
        <v>4448.8573045522562</v>
      </c>
      <c r="P850" s="52">
        <f t="shared" si="176"/>
        <v>0.25275188656402042</v>
      </c>
      <c r="Q850" s="52">
        <f t="shared" si="177"/>
        <v>7.5915965158978548E-3</v>
      </c>
      <c r="R850" s="13">
        <f t="shared" si="178"/>
        <v>6.740290790934432E-2</v>
      </c>
      <c r="S850" s="13">
        <f t="shared" si="179"/>
        <v>-5.8973035372665891E-2</v>
      </c>
      <c r="T850" s="35">
        <f t="shared" si="180"/>
        <v>22407.986093409498</v>
      </c>
      <c r="U850" s="36">
        <f t="shared" si="184"/>
        <v>-119.13668930446147</v>
      </c>
      <c r="V850" s="36">
        <f t="shared" si="181"/>
        <v>-229.75246528863136</v>
      </c>
      <c r="W850" s="36">
        <f t="shared" si="182"/>
        <v>-119.13668930446147</v>
      </c>
      <c r="X850" s="37">
        <f t="shared" si="183"/>
        <v>-348.88915459309283</v>
      </c>
    </row>
    <row r="851" spans="9:24" x14ac:dyDescent="0.25">
      <c r="I851" s="50">
        <f t="array" ref="I851:K851">TRANSPOSE(MMULT($E$20:$G$22, TRANSPOSE(Random!L850:N850)))</f>
        <v>0.65940294317642478</v>
      </c>
      <c r="J851" s="50">
        <v>-0.3090995556425678</v>
      </c>
      <c r="K851" s="50">
        <v>0.51720876624929701</v>
      </c>
      <c r="L851" s="21">
        <f t="shared" si="172"/>
        <v>7.3132918278401449E-3</v>
      </c>
      <c r="M851" s="21">
        <f t="shared" si="173"/>
        <v>-3.9549623112742844E-3</v>
      </c>
      <c r="N851" s="21">
        <f t="shared" si="174"/>
        <v>8.5763520128502008E-5</v>
      </c>
      <c r="O851" s="51">
        <f t="shared" si="175"/>
        <v>4479.1092103087567</v>
      </c>
      <c r="P851" s="52">
        <f t="shared" si="176"/>
        <v>0.25144503768872573</v>
      </c>
      <c r="Q851" s="52">
        <f t="shared" si="177"/>
        <v>7.5857635201285016E-3</v>
      </c>
      <c r="R851" s="13">
        <f t="shared" si="178"/>
        <v>0.12099022730583639</v>
      </c>
      <c r="S851" s="13">
        <f t="shared" si="179"/>
        <v>-4.732291538526473E-3</v>
      </c>
      <c r="T851" s="35">
        <f t="shared" si="180"/>
        <v>22254.825477279017</v>
      </c>
      <c r="U851" s="36">
        <f t="shared" si="184"/>
        <v>-1708.7387096388848</v>
      </c>
      <c r="V851" s="36">
        <f t="shared" si="181"/>
        <v>-382.91308141911213</v>
      </c>
      <c r="W851" s="36">
        <f t="shared" si="182"/>
        <v>-1708.7387096388848</v>
      </c>
      <c r="X851" s="37">
        <f t="shared" si="183"/>
        <v>-2091.6517910579969</v>
      </c>
    </row>
    <row r="852" spans="9:24" x14ac:dyDescent="0.25">
      <c r="I852" s="50">
        <f t="array" ref="I852:K852">TRANSPOSE(MMULT($E$20:$G$22, TRANSPOSE(Random!L851:N851)))</f>
        <v>-0.28583259188676818</v>
      </c>
      <c r="J852" s="50">
        <v>-0.32638258448787411</v>
      </c>
      <c r="K852" s="50">
        <v>-9.164129550249904E-2</v>
      </c>
      <c r="L852" s="21">
        <f t="shared" si="172"/>
        <v>-1.7003351015284626E-3</v>
      </c>
      <c r="M852" s="21">
        <f t="shared" si="173"/>
        <v>-4.1636989291139685E-3</v>
      </c>
      <c r="N852" s="21">
        <f t="shared" si="174"/>
        <v>-6.0162151558181814E-7</v>
      </c>
      <c r="O852" s="51">
        <f t="shared" si="175"/>
        <v>4439.0293069408945</v>
      </c>
      <c r="P852" s="52">
        <f t="shared" si="176"/>
        <v>0.25123630107088607</v>
      </c>
      <c r="Q852" s="52">
        <f t="shared" si="177"/>
        <v>7.4993983784844183E-3</v>
      </c>
      <c r="R852" s="13">
        <f t="shared" si="178"/>
        <v>4.9260613440275089E-2</v>
      </c>
      <c r="S852" s="13">
        <f t="shared" si="179"/>
        <v>-7.6357537095167946E-2</v>
      </c>
      <c r="T852" s="35">
        <f t="shared" si="180"/>
        <v>22267.099814629044</v>
      </c>
      <c r="U852" s="36">
        <f t="shared" si="184"/>
        <v>397.28052370055229</v>
      </c>
      <c r="V852" s="36">
        <f t="shared" si="181"/>
        <v>-370.63874406908508</v>
      </c>
      <c r="W852" s="36">
        <f t="shared" si="182"/>
        <v>397.28052370055229</v>
      </c>
      <c r="X852" s="37">
        <f t="shared" si="183"/>
        <v>26.641779631467216</v>
      </c>
    </row>
    <row r="853" spans="9:24" x14ac:dyDescent="0.25">
      <c r="I853" s="50">
        <f t="array" ref="I853:K853">TRANSPOSE(MMULT($E$20:$G$22, TRANSPOSE(Random!L852:N852)))</f>
        <v>-0.79773343444420464</v>
      </c>
      <c r="J853" s="50">
        <v>0.15783866161511817</v>
      </c>
      <c r="K853" s="50">
        <v>1.064076294084852</v>
      </c>
      <c r="L853" s="21">
        <f t="shared" si="172"/>
        <v>-6.7182392209538628E-3</v>
      </c>
      <c r="M853" s="21">
        <f t="shared" si="173"/>
        <v>1.5952640279372264E-3</v>
      </c>
      <c r="N853" s="21">
        <f t="shared" si="174"/>
        <v>1.7314817726988356E-4</v>
      </c>
      <c r="O853" s="51">
        <f t="shared" si="175"/>
        <v>4416.716744662499</v>
      </c>
      <c r="P853" s="52">
        <f t="shared" si="176"/>
        <v>0.25699526402793726</v>
      </c>
      <c r="Q853" s="52">
        <f t="shared" si="177"/>
        <v>7.6731481772698831E-3</v>
      </c>
      <c r="R853" s="13">
        <f t="shared" si="178"/>
        <v>1.2126290259702147E-2</v>
      </c>
      <c r="S853" s="13">
        <f t="shared" si="179"/>
        <v>-0.11637134175426649</v>
      </c>
      <c r="T853" s="35">
        <f t="shared" si="180"/>
        <v>22756.796463671093</v>
      </c>
      <c r="U853" s="36">
        <f t="shared" si="184"/>
        <v>1569.7056384044117</v>
      </c>
      <c r="V853" s="36">
        <f t="shared" si="181"/>
        <v>119.05790497296402</v>
      </c>
      <c r="W853" s="36">
        <f t="shared" si="182"/>
        <v>1569.7056384044117</v>
      </c>
      <c r="X853" s="37">
        <f t="shared" si="183"/>
        <v>1688.7635433773758</v>
      </c>
    </row>
    <row r="854" spans="9:24" x14ac:dyDescent="0.25">
      <c r="I854" s="50">
        <f t="array" ref="I854:K854">TRANSPOSE(MMULT($E$20:$G$22, TRANSPOSE(Random!L853:N853)))</f>
        <v>-5.3651592551813065E-2</v>
      </c>
      <c r="J854" s="50">
        <v>0.5463504021578387</v>
      </c>
      <c r="K854" s="50">
        <v>-0.67395136946218281</v>
      </c>
      <c r="L854" s="21">
        <f t="shared" si="172"/>
        <v>4.91064792105354E-4</v>
      </c>
      <c r="M854" s="21">
        <f t="shared" si="173"/>
        <v>6.3227477440570348E-3</v>
      </c>
      <c r="N854" s="21">
        <f t="shared" si="174"/>
        <v>-8.4921294202991839E-5</v>
      </c>
      <c r="O854" s="51">
        <f t="shared" si="175"/>
        <v>4448.7735637939277</v>
      </c>
      <c r="P854" s="52">
        <f t="shared" si="176"/>
        <v>0.26172274774405707</v>
      </c>
      <c r="Q854" s="52">
        <f t="shared" si="177"/>
        <v>7.4150787057970079E-3</v>
      </c>
      <c r="R854" s="13">
        <f t="shared" si="178"/>
        <v>6.9020087855471465E-2</v>
      </c>
      <c r="S854" s="13">
        <f t="shared" si="179"/>
        <v>-6.184128601655707E-2</v>
      </c>
      <c r="T854" s="35">
        <f t="shared" si="180"/>
        <v>23192.737916973827</v>
      </c>
      <c r="U854" s="36">
        <f t="shared" si="184"/>
        <v>-114.73648788590799</v>
      </c>
      <c r="V854" s="36">
        <f t="shared" si="181"/>
        <v>554.99935827569789</v>
      </c>
      <c r="W854" s="36">
        <f t="shared" si="182"/>
        <v>-114.73648788590799</v>
      </c>
      <c r="X854" s="37">
        <f t="shared" si="183"/>
        <v>440.2628703897899</v>
      </c>
    </row>
    <row r="855" spans="9:24" x14ac:dyDescent="0.25">
      <c r="I855" s="50">
        <f t="array" ref="I855:K855">TRANSPOSE(MMULT($E$20:$G$22, TRANSPOSE(Random!L854:N854)))</f>
        <v>1.2072790536306479</v>
      </c>
      <c r="J855" s="50">
        <v>-1.1253986793452782</v>
      </c>
      <c r="K855" s="50">
        <v>0.92442059186037007</v>
      </c>
      <c r="L855" s="21">
        <f t="shared" si="172"/>
        <v>1.3117128322993589E-2</v>
      </c>
      <c r="M855" s="21">
        <f t="shared" si="173"/>
        <v>-1.4836908594610865E-2</v>
      </c>
      <c r="N855" s="21">
        <f t="shared" si="174"/>
        <v>1.4925715159596267E-4</v>
      </c>
      <c r="O855" s="51">
        <f t="shared" si="175"/>
        <v>4504.9164916297404</v>
      </c>
      <c r="P855" s="52">
        <f t="shared" si="176"/>
        <v>0.24056309140538915</v>
      </c>
      <c r="Q855" s="52">
        <f t="shared" si="177"/>
        <v>7.6492571515959628E-3</v>
      </c>
      <c r="R855" s="13">
        <f t="shared" si="178"/>
        <v>0.16879549614634065</v>
      </c>
      <c r="S855" s="13">
        <f t="shared" si="179"/>
        <v>4.8513950443646078E-2</v>
      </c>
      <c r="T855" s="35">
        <f t="shared" si="180"/>
        <v>21207.544784144782</v>
      </c>
      <c r="U855" s="36">
        <f t="shared" si="184"/>
        <v>-3064.7956422954448</v>
      </c>
      <c r="V855" s="36">
        <f t="shared" si="181"/>
        <v>-1430.1937745533469</v>
      </c>
      <c r="W855" s="36">
        <f t="shared" si="182"/>
        <v>-3064.7956422954448</v>
      </c>
      <c r="X855" s="37">
        <f t="shared" si="183"/>
        <v>-4494.9894168487917</v>
      </c>
    </row>
    <row r="856" spans="9:24" x14ac:dyDescent="0.25">
      <c r="I856" s="50">
        <f t="array" ref="I856:K856">TRANSPOSE(MMULT($E$20:$G$22, TRANSPOSE(Random!L855:N855)))</f>
        <v>-1.8808119796620262</v>
      </c>
      <c r="J856" s="50">
        <v>0.68503564761756508</v>
      </c>
      <c r="K856" s="50">
        <v>0.32013820324188558</v>
      </c>
      <c r="L856" s="21">
        <f t="shared" si="172"/>
        <v>-1.9858038363918945E-2</v>
      </c>
      <c r="M856" s="21">
        <f t="shared" si="173"/>
        <v>8.0972771965393819E-3</v>
      </c>
      <c r="N856" s="21">
        <f t="shared" si="174"/>
        <v>5.7213442611545162E-5</v>
      </c>
      <c r="O856" s="51">
        <f t="shared" si="175"/>
        <v>4358.2894451913817</v>
      </c>
      <c r="P856" s="52">
        <f t="shared" si="176"/>
        <v>0.26349727719653937</v>
      </c>
      <c r="Q856" s="52">
        <f t="shared" si="177"/>
        <v>7.5572134426115448E-3</v>
      </c>
      <c r="R856" s="13">
        <f t="shared" si="178"/>
        <v>-8.6260502349236837E-2</v>
      </c>
      <c r="S856" s="13">
        <f t="shared" si="179"/>
        <v>-0.21800914094750651</v>
      </c>
      <c r="T856" s="35">
        <f t="shared" si="180"/>
        <v>23088.736601570599</v>
      </c>
      <c r="U856" s="36">
        <f t="shared" si="184"/>
        <v>4639.7982808164088</v>
      </c>
      <c r="V856" s="36">
        <f t="shared" si="181"/>
        <v>450.99804287247025</v>
      </c>
      <c r="W856" s="36">
        <f t="shared" si="182"/>
        <v>4639.7982808164088</v>
      </c>
      <c r="X856" s="37">
        <f t="shared" si="183"/>
        <v>5090.7963236888791</v>
      </c>
    </row>
    <row r="857" spans="9:24" x14ac:dyDescent="0.25">
      <c r="I857" s="50">
        <f t="array" ref="I857:K857">TRANSPOSE(MMULT($E$20:$G$22, TRANSPOSE(Random!L856:N856)))</f>
        <v>1.3070690258093027</v>
      </c>
      <c r="J857" s="50">
        <v>-0.99368950844959902</v>
      </c>
      <c r="K857" s="50">
        <v>0.85018741256835573</v>
      </c>
      <c r="L857" s="21">
        <f t="shared" si="172"/>
        <v>1.4273303825300742E-2</v>
      </c>
      <c r="M857" s="21">
        <f t="shared" si="173"/>
        <v>-1.287558375016718E-2</v>
      </c>
      <c r="N857" s="21">
        <f t="shared" si="174"/>
        <v>1.3707115437500058E-4</v>
      </c>
      <c r="O857" s="51">
        <f t="shared" si="175"/>
        <v>4510.0575300565442</v>
      </c>
      <c r="P857" s="52">
        <f t="shared" si="176"/>
        <v>0.24252441624983284</v>
      </c>
      <c r="Q857" s="52">
        <f t="shared" si="177"/>
        <v>7.6370711543750002E-3</v>
      </c>
      <c r="R857" s="13">
        <f t="shared" si="178"/>
        <v>0.17778769604751204</v>
      </c>
      <c r="S857" s="13">
        <f t="shared" si="179"/>
        <v>5.6525487922595624E-2</v>
      </c>
      <c r="T857" s="35">
        <f t="shared" si="180"/>
        <v>21359.037849844572</v>
      </c>
      <c r="U857" s="36">
        <f t="shared" si="184"/>
        <v>-3334.9341630102135</v>
      </c>
      <c r="V857" s="36">
        <f t="shared" si="181"/>
        <v>-1278.7007088535574</v>
      </c>
      <c r="W857" s="36">
        <f t="shared" si="182"/>
        <v>-3334.9341630102135</v>
      </c>
      <c r="X857" s="37">
        <f t="shared" si="183"/>
        <v>-4613.634871863771</v>
      </c>
    </row>
    <row r="858" spans="9:24" x14ac:dyDescent="0.25">
      <c r="I858" s="50">
        <f t="array" ref="I858:K858">TRANSPOSE(MMULT($E$20:$G$22, TRANSPOSE(Random!L857:N857)))</f>
        <v>-6.3788334529901042E-2</v>
      </c>
      <c r="J858" s="50">
        <v>0.94211438283152638</v>
      </c>
      <c r="K858" s="50">
        <v>-1.0345293182798063</v>
      </c>
      <c r="L858" s="21">
        <f t="shared" si="172"/>
        <v>3.9577254322922231E-4</v>
      </c>
      <c r="M858" s="21">
        <f t="shared" si="173"/>
        <v>1.1586611312614388E-2</v>
      </c>
      <c r="N858" s="21">
        <f t="shared" si="174"/>
        <v>-1.435791878651932E-4</v>
      </c>
      <c r="O858" s="51">
        <f t="shared" si="175"/>
        <v>4448.3498382329981</v>
      </c>
      <c r="P858" s="52">
        <f t="shared" si="176"/>
        <v>0.26698661131261442</v>
      </c>
      <c r="Q858" s="52">
        <f t="shared" si="177"/>
        <v>7.3564208121348063E-3</v>
      </c>
      <c r="R858" s="13">
        <f t="shared" si="178"/>
        <v>6.9441914940355176E-2</v>
      </c>
      <c r="S858" s="13">
        <f t="shared" si="179"/>
        <v>-6.4051390715952033E-2</v>
      </c>
      <c r="T858" s="35">
        <f t="shared" si="180"/>
        <v>23655.584162978812</v>
      </c>
      <c r="U858" s="36">
        <f t="shared" si="184"/>
        <v>-92.471609331085347</v>
      </c>
      <c r="V858" s="36">
        <f t="shared" si="181"/>
        <v>1017.8456042806829</v>
      </c>
      <c r="W858" s="36">
        <f t="shared" si="182"/>
        <v>-92.471609331085347</v>
      </c>
      <c r="X858" s="37">
        <f t="shared" si="183"/>
        <v>925.37399494959755</v>
      </c>
    </row>
    <row r="859" spans="9:24" x14ac:dyDescent="0.25">
      <c r="I859" s="50">
        <f t="array" ref="I859:K859">TRANSPOSE(MMULT($E$20:$G$22, TRANSPOSE(Random!L858:N858)))</f>
        <v>-0.69041517359442306</v>
      </c>
      <c r="J859" s="50">
        <v>1.0117080731003063</v>
      </c>
      <c r="K859" s="50">
        <v>1.0364613227609667</v>
      </c>
      <c r="L859" s="21">
        <f t="shared" si="172"/>
        <v>-5.6324373547143427E-3</v>
      </c>
      <c r="M859" s="21">
        <f t="shared" si="173"/>
        <v>1.2587901563143619E-2</v>
      </c>
      <c r="N859" s="21">
        <f t="shared" si="174"/>
        <v>1.6831520436433426E-4</v>
      </c>
      <c r="O859" s="51">
        <f t="shared" si="175"/>
        <v>4421.5448603829009</v>
      </c>
      <c r="P859" s="52">
        <f t="shared" si="176"/>
        <v>0.26798790156314362</v>
      </c>
      <c r="Q859" s="52">
        <f t="shared" si="177"/>
        <v>7.6683152043643338E-3</v>
      </c>
      <c r="R859" s="13">
        <f t="shared" si="178"/>
        <v>2.515717209553921E-2</v>
      </c>
      <c r="S859" s="13">
        <f t="shared" si="179"/>
        <v>-0.1088367786860326</v>
      </c>
      <c r="T859" s="35">
        <f t="shared" si="180"/>
        <v>23739.650641926255</v>
      </c>
      <c r="U859" s="36">
        <f t="shared" si="184"/>
        <v>1316.0098029970832</v>
      </c>
      <c r="V859" s="36">
        <f t="shared" si="181"/>
        <v>1101.912083228126</v>
      </c>
      <c r="W859" s="36">
        <f t="shared" si="182"/>
        <v>1316.0098029970832</v>
      </c>
      <c r="X859" s="37">
        <f t="shared" si="183"/>
        <v>2417.9218862252092</v>
      </c>
    </row>
    <row r="860" spans="9:24" x14ac:dyDescent="0.25">
      <c r="I860" s="50">
        <f t="array" ref="I860:K860">TRANSPOSE(MMULT($E$20:$G$22, TRANSPOSE(Random!L859:N859)))</f>
        <v>-0.11540398575662876</v>
      </c>
      <c r="J860" s="50">
        <v>-0.85926296129527258</v>
      </c>
      <c r="K860" s="50">
        <v>-1.5586456276591518</v>
      </c>
      <c r="L860" s="21">
        <f t="shared" si="172"/>
        <v>-8.9760830922265599E-5</v>
      </c>
      <c r="M860" s="21">
        <f t="shared" si="173"/>
        <v>-1.0978321915192785E-2</v>
      </c>
      <c r="N860" s="21">
        <f t="shared" si="174"/>
        <v>-2.4737251385805191E-4</v>
      </c>
      <c r="O860" s="51">
        <f t="shared" si="175"/>
        <v>4446.1908703868294</v>
      </c>
      <c r="P860" s="52">
        <f t="shared" si="176"/>
        <v>0.24442167808480722</v>
      </c>
      <c r="Q860" s="52">
        <f t="shared" si="177"/>
        <v>7.2526274861419481E-3</v>
      </c>
      <c r="R860" s="13">
        <f t="shared" si="178"/>
        <v>5.9864874989152272E-2</v>
      </c>
      <c r="S860" s="13">
        <f t="shared" si="179"/>
        <v>-6.2345964053251338E-2</v>
      </c>
      <c r="T860" s="35">
        <f t="shared" si="180"/>
        <v>21652.814167923407</v>
      </c>
      <c r="U860" s="36">
        <f t="shared" si="184"/>
        <v>20.972471770131961</v>
      </c>
      <c r="V860" s="36">
        <f t="shared" si="181"/>
        <v>-984.92439077472227</v>
      </c>
      <c r="W860" s="36">
        <f t="shared" si="182"/>
        <v>20.972471770131961</v>
      </c>
      <c r="X860" s="37">
        <f t="shared" si="183"/>
        <v>-963.95191900459031</v>
      </c>
    </row>
    <row r="861" spans="9:24" x14ac:dyDescent="0.25">
      <c r="I861" s="50">
        <f t="array" ref="I861:K861">TRANSPOSE(MMULT($E$20:$G$22, TRANSPOSE(Random!L860:N860)))</f>
        <v>-1.8925207168411855</v>
      </c>
      <c r="J861" s="50">
        <v>0.50535171837014126</v>
      </c>
      <c r="K861" s="50">
        <v>0.46450984860286243</v>
      </c>
      <c r="L861" s="21">
        <f t="shared" si="172"/>
        <v>-2.0033297392439243E-2</v>
      </c>
      <c r="M861" s="21">
        <f t="shared" si="173"/>
        <v>5.8092904683136118E-3</v>
      </c>
      <c r="N861" s="21">
        <f t="shared" si="174"/>
        <v>7.8029842727439977E-5</v>
      </c>
      <c r="O861" s="51">
        <f t="shared" si="175"/>
        <v>4357.5101401477541</v>
      </c>
      <c r="P861" s="52">
        <f t="shared" si="176"/>
        <v>0.26120929046831365</v>
      </c>
      <c r="Q861" s="52">
        <f t="shared" si="177"/>
        <v>7.5780298427274399E-3</v>
      </c>
      <c r="R861" s="13">
        <f t="shared" si="178"/>
        <v>-8.9494448423339895E-2</v>
      </c>
      <c r="S861" s="13">
        <f t="shared" si="179"/>
        <v>-0.22009909365749672</v>
      </c>
      <c r="T861" s="35">
        <f t="shared" si="180"/>
        <v>22880.172012292609</v>
      </c>
      <c r="U861" s="36">
        <f t="shared" si="184"/>
        <v>4680.7472670316347</v>
      </c>
      <c r="V861" s="36">
        <f t="shared" si="181"/>
        <v>242.43345359447994</v>
      </c>
      <c r="W861" s="36">
        <f t="shared" si="182"/>
        <v>4680.7472670316347</v>
      </c>
      <c r="X861" s="37">
        <f t="shared" si="183"/>
        <v>4923.1807206261146</v>
      </c>
    </row>
    <row r="862" spans="9:24" x14ac:dyDescent="0.25">
      <c r="I862" s="50">
        <f t="array" ref="I862:K862">TRANSPOSE(MMULT($E$20:$G$22, TRANSPOSE(Random!L861:N861)))</f>
        <v>0.25379573709182296</v>
      </c>
      <c r="J862" s="50">
        <v>0.84577105612576964</v>
      </c>
      <c r="K862" s="50">
        <v>-1.7054708549111461</v>
      </c>
      <c r="L862" s="21">
        <f t="shared" si="172"/>
        <v>3.386873069054613E-3</v>
      </c>
      <c r="M862" s="21">
        <f t="shared" si="173"/>
        <v>1.0243412047390453E-2</v>
      </c>
      <c r="N862" s="21">
        <f t="shared" si="174"/>
        <v>-2.8245206039804988E-4</v>
      </c>
      <c r="O862" s="51">
        <f t="shared" si="175"/>
        <v>4461.6500359201282</v>
      </c>
      <c r="P862" s="52">
        <f t="shared" si="176"/>
        <v>0.26564341204739045</v>
      </c>
      <c r="Q862" s="52">
        <f t="shared" si="177"/>
        <v>7.2175479396019496E-3</v>
      </c>
      <c r="R862" s="13">
        <f t="shared" si="178"/>
        <v>9.1335525460614589E-2</v>
      </c>
      <c r="S862" s="13">
        <f t="shared" si="179"/>
        <v>-4.1486180563080635E-2</v>
      </c>
      <c r="T862" s="35">
        <f t="shared" si="180"/>
        <v>23521.887686273476</v>
      </c>
      <c r="U862" s="36">
        <f t="shared" si="184"/>
        <v>-791.33736954079359</v>
      </c>
      <c r="V862" s="36">
        <f t="shared" si="181"/>
        <v>884.14912757534694</v>
      </c>
      <c r="W862" s="36">
        <f t="shared" si="182"/>
        <v>-791.33736954079359</v>
      </c>
      <c r="X862" s="37">
        <f t="shared" si="183"/>
        <v>92.81175803455335</v>
      </c>
    </row>
    <row r="863" spans="9:24" x14ac:dyDescent="0.25">
      <c r="I863" s="50">
        <f t="array" ref="I863:K863">TRANSPOSE(MMULT($E$20:$G$22, TRANSPOSE(Random!L862:N862)))</f>
        <v>1.3573538341739491</v>
      </c>
      <c r="J863" s="50">
        <v>-1.443526838045543</v>
      </c>
      <c r="K863" s="50">
        <v>0.40402908532903792</v>
      </c>
      <c r="L863" s="21">
        <f t="shared" si="172"/>
        <v>1.4870857060453133E-2</v>
      </c>
      <c r="M863" s="21">
        <f t="shared" si="173"/>
        <v>-2.0116267939976739E-2</v>
      </c>
      <c r="N863" s="21">
        <f t="shared" si="174"/>
        <v>6.9249408290151322E-5</v>
      </c>
      <c r="O863" s="51">
        <f t="shared" si="175"/>
        <v>4512.7146042964405</v>
      </c>
      <c r="P863" s="52">
        <f t="shared" si="176"/>
        <v>0.23528373206002329</v>
      </c>
      <c r="Q863" s="52">
        <f t="shared" si="177"/>
        <v>7.5692494082901509E-3</v>
      </c>
      <c r="R863" s="13">
        <f t="shared" si="178"/>
        <v>0.18444527770083688</v>
      </c>
      <c r="S863" s="13">
        <f t="shared" si="179"/>
        <v>6.6803411670825236E-2</v>
      </c>
      <c r="T863" s="35">
        <f t="shared" si="180"/>
        <v>20697.162074761854</v>
      </c>
      <c r="U863" s="36">
        <f t="shared" si="184"/>
        <v>-3474.5515019611921</v>
      </c>
      <c r="V863" s="36">
        <f t="shared" si="181"/>
        <v>-1940.5764839362746</v>
      </c>
      <c r="W863" s="36">
        <f t="shared" si="182"/>
        <v>-3474.5515019611921</v>
      </c>
      <c r="X863" s="37">
        <f t="shared" si="183"/>
        <v>-5415.1279858974667</v>
      </c>
    </row>
    <row r="864" spans="9:24" x14ac:dyDescent="0.25">
      <c r="I864" s="50">
        <f t="array" ref="I864:K864">TRANSPOSE(MMULT($E$20:$G$22, TRANSPOSE(Random!L863:N863)))</f>
        <v>-0.39428068563046736</v>
      </c>
      <c r="J864" s="50">
        <v>1.1473634606049963</v>
      </c>
      <c r="K864" s="50">
        <v>0.47983276155831062</v>
      </c>
      <c r="L864" s="21">
        <f t="shared" si="172"/>
        <v>-2.7353649423335117E-3</v>
      </c>
      <c r="M864" s="21">
        <f t="shared" si="173"/>
        <v>1.4625595434371566E-2</v>
      </c>
      <c r="N864" s="21">
        <f t="shared" si="174"/>
        <v>8.0270072587674656E-5</v>
      </c>
      <c r="O864" s="51">
        <f t="shared" si="175"/>
        <v>4434.4269536010697</v>
      </c>
      <c r="P864" s="52">
        <f t="shared" si="176"/>
        <v>0.2700255954343716</v>
      </c>
      <c r="Q864" s="52">
        <f t="shared" si="177"/>
        <v>7.5802700725876746E-3</v>
      </c>
      <c r="R864" s="13">
        <f t="shared" si="178"/>
        <v>4.7367231186543436E-2</v>
      </c>
      <c r="S864" s="13">
        <f t="shared" si="179"/>
        <v>-8.7645566530642371E-2</v>
      </c>
      <c r="T864" s="35">
        <f t="shared" si="180"/>
        <v>23931.488621519522</v>
      </c>
      <c r="U864" s="36">
        <f t="shared" si="184"/>
        <v>639.11355816011201</v>
      </c>
      <c r="V864" s="36">
        <f t="shared" si="181"/>
        <v>1293.7500628213929</v>
      </c>
      <c r="W864" s="36">
        <f t="shared" si="182"/>
        <v>639.11355816011201</v>
      </c>
      <c r="X864" s="37">
        <f t="shared" si="183"/>
        <v>1932.8636209815049</v>
      </c>
    </row>
    <row r="865" spans="9:24" x14ac:dyDescent="0.25">
      <c r="I865" s="50">
        <f t="array" ref="I865:K865">TRANSPOSE(MMULT($E$20:$G$22, TRANSPOSE(Random!L864:N864)))</f>
        <v>1.3265338941162517</v>
      </c>
      <c r="J865" s="50">
        <v>-1.9424544737676115</v>
      </c>
      <c r="K865" s="50">
        <v>0.78151441208985473</v>
      </c>
      <c r="L865" s="21">
        <f t="shared" si="172"/>
        <v>1.450337243137045E-2</v>
      </c>
      <c r="M865" s="21">
        <f t="shared" si="173"/>
        <v>-3.0700701072179402E-2</v>
      </c>
      <c r="N865" s="21">
        <f t="shared" si="174"/>
        <v>1.2607465190070304E-4</v>
      </c>
      <c r="O865" s="51">
        <f t="shared" si="175"/>
        <v>4511.0805508196072</v>
      </c>
      <c r="P865" s="52">
        <f t="shared" si="176"/>
        <v>0.22469929892782062</v>
      </c>
      <c r="Q865" s="52">
        <f t="shared" si="177"/>
        <v>7.6260746519007027E-3</v>
      </c>
      <c r="R865" s="13">
        <f t="shared" si="178"/>
        <v>0.18461957947818855</v>
      </c>
      <c r="S865" s="13">
        <f t="shared" si="179"/>
        <v>7.2269930014278241E-2</v>
      </c>
      <c r="T865" s="35">
        <f t="shared" si="180"/>
        <v>19763.536413243492</v>
      </c>
      <c r="U865" s="36">
        <f t="shared" si="184"/>
        <v>-3388.6893176407611</v>
      </c>
      <c r="V865" s="36">
        <f t="shared" si="181"/>
        <v>-2874.2021454546375</v>
      </c>
      <c r="W865" s="36">
        <f t="shared" si="182"/>
        <v>-3388.6893176407611</v>
      </c>
      <c r="X865" s="37">
        <f t="shared" si="183"/>
        <v>-6262.8914630953986</v>
      </c>
    </row>
    <row r="866" spans="9:24" x14ac:dyDescent="0.25">
      <c r="I866" s="50">
        <f t="array" ref="I866:K866">TRANSPOSE(MMULT($E$20:$G$22, TRANSPOSE(Random!L865:N865)))</f>
        <v>-0.20882808859921487</v>
      </c>
      <c r="J866" s="50">
        <v>-0.70397249766870806</v>
      </c>
      <c r="K866" s="50">
        <v>1.1898429830026354</v>
      </c>
      <c r="L866" s="21">
        <f t="shared" si="172"/>
        <v>-9.7078255906061237E-4</v>
      </c>
      <c r="M866" s="21">
        <f t="shared" si="173"/>
        <v>-8.894284038244122E-3</v>
      </c>
      <c r="N866" s="21">
        <f t="shared" si="174"/>
        <v>1.9592255386887412E-4</v>
      </c>
      <c r="O866" s="51">
        <f t="shared" si="175"/>
        <v>4442.2733279807071</v>
      </c>
      <c r="P866" s="52">
        <f t="shared" si="176"/>
        <v>0.24650571596175588</v>
      </c>
      <c r="Q866" s="52">
        <f t="shared" si="177"/>
        <v>7.6959225538688735E-3</v>
      </c>
      <c r="R866" s="13">
        <f t="shared" si="178"/>
        <v>5.4143653740648806E-2</v>
      </c>
      <c r="S866" s="13">
        <f t="shared" si="179"/>
        <v>-6.9109204240229136E-2</v>
      </c>
      <c r="T866" s="35">
        <f t="shared" si="180"/>
        <v>21860.075326480684</v>
      </c>
      <c r="U866" s="36">
        <f t="shared" si="184"/>
        <v>226.82176184933633</v>
      </c>
      <c r="V866" s="36">
        <f t="shared" si="181"/>
        <v>-777.6632322174446</v>
      </c>
      <c r="W866" s="36">
        <f t="shared" si="182"/>
        <v>226.82176184933633</v>
      </c>
      <c r="X866" s="37">
        <f t="shared" si="183"/>
        <v>-550.84147036810828</v>
      </c>
    </row>
    <row r="867" spans="9:24" x14ac:dyDescent="0.25">
      <c r="I867" s="50">
        <f t="array" ref="I867:K867">TRANSPOSE(MMULT($E$20:$G$22, TRANSPOSE(Random!L866:N866)))</f>
        <v>1.2487500997141641</v>
      </c>
      <c r="J867" s="50">
        <v>-1.6148023978084254</v>
      </c>
      <c r="K867" s="50">
        <v>1.9636554148571901</v>
      </c>
      <c r="L867" s="21">
        <f t="shared" si="172"/>
        <v>1.3593010502156191E-2</v>
      </c>
      <c r="M867" s="21">
        <f t="shared" si="173"/>
        <v>-2.3369095128078842E-2</v>
      </c>
      <c r="N867" s="21">
        <f t="shared" si="174"/>
        <v>3.7766936461400773E-4</v>
      </c>
      <c r="O867" s="51">
        <f t="shared" si="175"/>
        <v>4507.0325445687831</v>
      </c>
      <c r="P867" s="52">
        <f t="shared" si="176"/>
        <v>0.23203090487192118</v>
      </c>
      <c r="Q867" s="52">
        <f t="shared" si="177"/>
        <v>7.8776693646140077E-3</v>
      </c>
      <c r="R867" s="13">
        <f t="shared" si="178"/>
        <v>0.17519790511738534</v>
      </c>
      <c r="S867" s="13">
        <f t="shared" si="179"/>
        <v>5.9182452681424746E-2</v>
      </c>
      <c r="T867" s="35">
        <f t="shared" si="180"/>
        <v>20450.206252492171</v>
      </c>
      <c r="U867" s="36">
        <f t="shared" si="184"/>
        <v>-3175.984737425897</v>
      </c>
      <c r="V867" s="36">
        <f t="shared" si="181"/>
        <v>-2187.5323062059579</v>
      </c>
      <c r="W867" s="36">
        <f t="shared" si="182"/>
        <v>-3175.984737425897</v>
      </c>
      <c r="X867" s="37">
        <f t="shared" si="183"/>
        <v>-5363.5170436318549</v>
      </c>
    </row>
    <row r="868" spans="9:24" x14ac:dyDescent="0.25">
      <c r="I868" s="50">
        <f t="array" ref="I868:K868">TRANSPOSE(MMULT($E$20:$G$22, TRANSPOSE(Random!L867:N867)))</f>
        <v>0.50804509330308156</v>
      </c>
      <c r="J868" s="50">
        <v>-1.4900954809298452</v>
      </c>
      <c r="K868" s="50">
        <v>0.47514999034532646</v>
      </c>
      <c r="L868" s="21">
        <f t="shared" si="172"/>
        <v>5.8244864115971368E-3</v>
      </c>
      <c r="M868" s="21">
        <f t="shared" si="173"/>
        <v>-2.0967959829326085E-2</v>
      </c>
      <c r="N868" s="21">
        <f t="shared" si="174"/>
        <v>7.958473399988972E-5</v>
      </c>
      <c r="O868" s="51">
        <f t="shared" si="175"/>
        <v>4472.4891030329436</v>
      </c>
      <c r="P868" s="52">
        <f t="shared" si="176"/>
        <v>0.23443204017067393</v>
      </c>
      <c r="Q868" s="52">
        <f t="shared" si="177"/>
        <v>7.5795847339998898E-3</v>
      </c>
      <c r="R868" s="13">
        <f t="shared" si="178"/>
        <v>0.10832378991667901</v>
      </c>
      <c r="S868" s="13">
        <f t="shared" si="179"/>
        <v>-8.8922301686579497E-3</v>
      </c>
      <c r="T868" s="35">
        <f t="shared" si="180"/>
        <v>20760.191027050496</v>
      </c>
      <c r="U868" s="36">
        <f t="shared" si="184"/>
        <v>-1360.8817519593867</v>
      </c>
      <c r="V868" s="36">
        <f t="shared" si="181"/>
        <v>-1877.5475316476331</v>
      </c>
      <c r="W868" s="36">
        <f t="shared" si="182"/>
        <v>-1360.8817519593867</v>
      </c>
      <c r="X868" s="37">
        <f t="shared" si="183"/>
        <v>-3238.4292836070199</v>
      </c>
    </row>
    <row r="869" spans="9:24" x14ac:dyDescent="0.25">
      <c r="I869" s="50">
        <f t="array" ref="I869:K869">TRANSPOSE(MMULT($E$20:$G$22, TRANSPOSE(Random!L868:N868)))</f>
        <v>-1.0880805935981279</v>
      </c>
      <c r="J869" s="50">
        <v>1.6362903851145889</v>
      </c>
      <c r="K869" s="50">
        <v>-0.25536904681150835</v>
      </c>
      <c r="L869" s="21">
        <f t="shared" si="172"/>
        <v>-9.792441875442242E-3</v>
      </c>
      <c r="M869" s="21">
        <f t="shared" si="173"/>
        <v>2.3252337568272011E-2</v>
      </c>
      <c r="N869" s="21">
        <f t="shared" si="174"/>
        <v>-2.3613776807035423E-5</v>
      </c>
      <c r="O869" s="51">
        <f t="shared" si="175"/>
        <v>4403.0470258810774</v>
      </c>
      <c r="P869" s="52">
        <f t="shared" si="176"/>
        <v>0.27865233756827201</v>
      </c>
      <c r="Q869" s="52">
        <f t="shared" si="177"/>
        <v>7.4763862231929639E-3</v>
      </c>
      <c r="R869" s="13">
        <f t="shared" si="178"/>
        <v>-1.0099749967801021E-3</v>
      </c>
      <c r="S869" s="13">
        <f t="shared" si="179"/>
        <v>-0.14033614378091611</v>
      </c>
      <c r="T869" s="35">
        <f t="shared" si="180"/>
        <v>24632.886634206148</v>
      </c>
      <c r="U869" s="36">
        <f t="shared" si="184"/>
        <v>2287.9880754598998</v>
      </c>
      <c r="V869" s="36">
        <f t="shared" si="181"/>
        <v>1995.1480755080192</v>
      </c>
      <c r="W869" s="36">
        <f t="shared" si="182"/>
        <v>2287.9880754598998</v>
      </c>
      <c r="X869" s="37">
        <f t="shared" si="183"/>
        <v>4283.1361509679191</v>
      </c>
    </row>
    <row r="870" spans="9:24" x14ac:dyDescent="0.25">
      <c r="I870" s="50">
        <f t="array" ref="I870:K870">TRANSPOSE(MMULT($E$20:$G$22, TRANSPOSE(Random!L869:N869)))</f>
        <v>1.4792782398273245</v>
      </c>
      <c r="J870" s="50">
        <v>-1.1022460364684834</v>
      </c>
      <c r="K870" s="50">
        <v>-0.21225699135359144</v>
      </c>
      <c r="L870" s="21">
        <f t="shared" si="172"/>
        <v>1.6365543134297146E-2</v>
      </c>
      <c r="M870" s="21">
        <f t="shared" si="173"/>
        <v>-1.44839587336738E-2</v>
      </c>
      <c r="N870" s="21">
        <f t="shared" si="174"/>
        <v>-1.7526056658332188E-5</v>
      </c>
      <c r="O870" s="51">
        <f t="shared" si="175"/>
        <v>4519.3608604455339</v>
      </c>
      <c r="P870" s="52">
        <f t="shared" si="176"/>
        <v>0.24091604126632621</v>
      </c>
      <c r="Q870" s="52">
        <f t="shared" si="177"/>
        <v>7.4824739433416677E-3</v>
      </c>
      <c r="R870" s="13">
        <f t="shared" si="178"/>
        <v>0.19495386631759556</v>
      </c>
      <c r="S870" s="13">
        <f t="shared" si="179"/>
        <v>7.449584568443246E-2</v>
      </c>
      <c r="T870" s="35">
        <f t="shared" si="180"/>
        <v>21161.797822092602</v>
      </c>
      <c r="U870" s="36">
        <f t="shared" si="184"/>
        <v>-3823.7824656993616</v>
      </c>
      <c r="V870" s="36">
        <f t="shared" si="181"/>
        <v>-1475.9407366055275</v>
      </c>
      <c r="W870" s="36">
        <f t="shared" si="182"/>
        <v>-3823.7824656993616</v>
      </c>
      <c r="X870" s="37">
        <f t="shared" si="183"/>
        <v>-5299.7232023048891</v>
      </c>
    </row>
    <row r="871" spans="9:24" x14ac:dyDescent="0.25">
      <c r="I871" s="50">
        <f t="array" ref="I871:K871">TRANSPOSE(MMULT($E$20:$G$22, TRANSPOSE(Random!L870:N870)))</f>
        <v>-0.53263321634472904</v>
      </c>
      <c r="J871" s="50">
        <v>0.32783814785728405</v>
      </c>
      <c r="K871" s="50">
        <v>0.95938511479158173</v>
      </c>
      <c r="L871" s="21">
        <f t="shared" si="172"/>
        <v>-4.0735185265932412E-3</v>
      </c>
      <c r="M871" s="21">
        <f t="shared" si="173"/>
        <v>3.6317004598942324E-3</v>
      </c>
      <c r="N871" s="21">
        <f t="shared" si="174"/>
        <v>1.5511421898497784E-4</v>
      </c>
      <c r="O871" s="51">
        <f t="shared" si="175"/>
        <v>4428.4767332548363</v>
      </c>
      <c r="P871" s="52">
        <f t="shared" si="176"/>
        <v>0.25903170045989427</v>
      </c>
      <c r="Q871" s="52">
        <f t="shared" si="177"/>
        <v>7.6551142189849779E-3</v>
      </c>
      <c r="R871" s="13">
        <f t="shared" si="178"/>
        <v>3.35412103908252E-2</v>
      </c>
      <c r="S871" s="13">
        <f t="shared" si="179"/>
        <v>-9.5974639839121939E-2</v>
      </c>
      <c r="T871" s="35">
        <f t="shared" si="180"/>
        <v>22955.986804305849</v>
      </c>
      <c r="U871" s="36">
        <f t="shared" si="184"/>
        <v>951.77096096769674</v>
      </c>
      <c r="V871" s="36">
        <f t="shared" si="181"/>
        <v>318.24824560771958</v>
      </c>
      <c r="W871" s="36">
        <f t="shared" si="182"/>
        <v>951.77096096769674</v>
      </c>
      <c r="X871" s="37">
        <f t="shared" si="183"/>
        <v>1270.0192065754163</v>
      </c>
    </row>
    <row r="872" spans="9:24" x14ac:dyDescent="0.25">
      <c r="I872" s="50">
        <f t="array" ref="I872:K872">TRANSPOSE(MMULT($E$20:$G$22, TRANSPOSE(Random!L871:N871)))</f>
        <v>-0.82825852058881044</v>
      </c>
      <c r="J872" s="50">
        <v>1.158097053721592</v>
      </c>
      <c r="K872" s="50">
        <v>0.75594746678486702</v>
      </c>
      <c r="L872" s="21">
        <f t="shared" si="172"/>
        <v>-7.0314694524608165E-3</v>
      </c>
      <c r="M872" s="21">
        <f t="shared" si="173"/>
        <v>1.4792156856568751E-2</v>
      </c>
      <c r="N872" s="21">
        <f t="shared" si="174"/>
        <v>1.2204304363716252E-4</v>
      </c>
      <c r="O872" s="51">
        <f t="shared" si="175"/>
        <v>4415.3239382473821</v>
      </c>
      <c r="P872" s="52">
        <f t="shared" si="176"/>
        <v>0.27019215685656878</v>
      </c>
      <c r="Q872" s="52">
        <f t="shared" si="177"/>
        <v>7.6220430436371618E-3</v>
      </c>
      <c r="R872" s="13">
        <f t="shared" si="178"/>
        <v>1.5542118306040166E-2</v>
      </c>
      <c r="S872" s="13">
        <f t="shared" si="179"/>
        <v>-0.11955396012224423</v>
      </c>
      <c r="T872" s="35">
        <f t="shared" si="180"/>
        <v>23920.749123419046</v>
      </c>
      <c r="U872" s="36">
        <f t="shared" si="184"/>
        <v>1642.8913712050417</v>
      </c>
      <c r="V872" s="36">
        <f t="shared" si="181"/>
        <v>1283.0105647209166</v>
      </c>
      <c r="W872" s="36">
        <f t="shared" si="182"/>
        <v>1642.8913712050417</v>
      </c>
      <c r="X872" s="37">
        <f t="shared" si="183"/>
        <v>2925.9019359259582</v>
      </c>
    </row>
    <row r="873" spans="9:24" x14ac:dyDescent="0.25">
      <c r="I873" s="50">
        <f t="array" ref="I873:K873">TRANSPOSE(MMULT($E$20:$G$22, TRANSPOSE(Random!L872:N872)))</f>
        <v>-0.87223272361530435</v>
      </c>
      <c r="J873" s="50">
        <v>1.3403665176013235</v>
      </c>
      <c r="K873" s="50">
        <v>7.6807275905303729E-2</v>
      </c>
      <c r="L873" s="21">
        <f t="shared" si="172"/>
        <v>-7.486435161228106E-3</v>
      </c>
      <c r="M873" s="21">
        <f t="shared" si="173"/>
        <v>1.7757959160450015E-2</v>
      </c>
      <c r="N873" s="21">
        <f t="shared" si="174"/>
        <v>2.2927563535278926E-5</v>
      </c>
      <c r="O873" s="51">
        <f t="shared" si="175"/>
        <v>4413.3008922764348</v>
      </c>
      <c r="P873" s="52">
        <f t="shared" si="176"/>
        <v>0.27315795916045005</v>
      </c>
      <c r="Q873" s="52">
        <f t="shared" si="177"/>
        <v>7.5229275635352788E-3</v>
      </c>
      <c r="R873" s="13">
        <f t="shared" si="178"/>
        <v>1.3311283754801138E-2</v>
      </c>
      <c r="S873" s="13">
        <f t="shared" si="179"/>
        <v>-0.12326769582542388</v>
      </c>
      <c r="T873" s="35">
        <f t="shared" si="180"/>
        <v>24174.020598758692</v>
      </c>
      <c r="U873" s="36">
        <f t="shared" si="184"/>
        <v>1749.1933671365259</v>
      </c>
      <c r="V873" s="36">
        <f t="shared" si="181"/>
        <v>1536.2820400605633</v>
      </c>
      <c r="W873" s="36">
        <f t="shared" si="182"/>
        <v>1749.1933671365259</v>
      </c>
      <c r="X873" s="37">
        <f t="shared" si="183"/>
        <v>3285.4754071970892</v>
      </c>
    </row>
    <row r="874" spans="9:24" x14ac:dyDescent="0.25">
      <c r="I874" s="50">
        <f t="array" ref="I874:K874">TRANSPOSE(MMULT($E$20:$G$22, TRANSPOSE(Random!L873:N873)))</f>
        <v>1.2585825343339319</v>
      </c>
      <c r="J874" s="50">
        <v>-1.1101998047339889</v>
      </c>
      <c r="K874" s="50">
        <v>-1.2759537081196377</v>
      </c>
      <c r="L874" s="21">
        <f t="shared" si="172"/>
        <v>1.3706781625830718E-2</v>
      </c>
      <c r="M874" s="21">
        <f t="shared" si="173"/>
        <v>-1.4604796177667049E-2</v>
      </c>
      <c r="N874" s="21">
        <f t="shared" si="174"/>
        <v>-1.8791673771161485E-4</v>
      </c>
      <c r="O874" s="51">
        <f t="shared" si="175"/>
        <v>4507.5384381096028</v>
      </c>
      <c r="P874" s="52">
        <f t="shared" si="176"/>
        <v>0.24079520382233296</v>
      </c>
      <c r="Q874" s="52">
        <f t="shared" si="177"/>
        <v>7.3120832622883851E-3</v>
      </c>
      <c r="R874" s="13">
        <f t="shared" si="178"/>
        <v>0.17288139560243604</v>
      </c>
      <c r="S874" s="13">
        <f t="shared" si="179"/>
        <v>5.2483793691269556E-2</v>
      </c>
      <c r="T874" s="35">
        <f t="shared" si="180"/>
        <v>21199.030217281099</v>
      </c>
      <c r="U874" s="36">
        <f t="shared" si="184"/>
        <v>-3202.5671749435132</v>
      </c>
      <c r="V874" s="36">
        <f t="shared" si="181"/>
        <v>-1438.7083414170302</v>
      </c>
      <c r="W874" s="36">
        <f t="shared" si="182"/>
        <v>-3202.5671749435132</v>
      </c>
      <c r="X874" s="37">
        <f t="shared" si="183"/>
        <v>-4641.2755163605434</v>
      </c>
    </row>
    <row r="875" spans="9:24" x14ac:dyDescent="0.25">
      <c r="I875" s="50">
        <f t="array" ref="I875:K875">TRANSPOSE(MMULT($E$20:$G$22, TRANSPOSE(Random!L874:N874)))</f>
        <v>-1.1595874012892591</v>
      </c>
      <c r="J875" s="50">
        <v>1.0439710761025534</v>
      </c>
      <c r="K875" s="50">
        <v>-0.7809990329571932</v>
      </c>
      <c r="L875" s="21">
        <f t="shared" si="172"/>
        <v>-1.0587017412128325E-2</v>
      </c>
      <c r="M875" s="21">
        <f t="shared" si="173"/>
        <v>1.3061762936811412E-2</v>
      </c>
      <c r="N875" s="21">
        <f t="shared" si="174"/>
        <v>-1.0159306022548516E-4</v>
      </c>
      <c r="O875" s="51">
        <f t="shared" si="175"/>
        <v>4399.5138742454046</v>
      </c>
      <c r="P875" s="52">
        <f t="shared" si="176"/>
        <v>0.26846176293681145</v>
      </c>
      <c r="Q875" s="52">
        <f t="shared" si="177"/>
        <v>7.3984069397745149E-3</v>
      </c>
      <c r="R875" s="13">
        <f t="shared" si="178"/>
        <v>-1.2365947939609382E-2</v>
      </c>
      <c r="S875" s="13">
        <f t="shared" si="179"/>
        <v>-0.14659682940801511</v>
      </c>
      <c r="T875" s="35">
        <f t="shared" si="180"/>
        <v>23713.87739826812</v>
      </c>
      <c r="U875" s="36">
        <f t="shared" si="184"/>
        <v>2473.6393538758275</v>
      </c>
      <c r="V875" s="36">
        <f t="shared" si="181"/>
        <v>1076.1388395699905</v>
      </c>
      <c r="W875" s="36">
        <f t="shared" si="182"/>
        <v>2473.6393538758275</v>
      </c>
      <c r="X875" s="37">
        <f t="shared" si="183"/>
        <v>3549.778193445818</v>
      </c>
    </row>
    <row r="876" spans="9:24" x14ac:dyDescent="0.25">
      <c r="I876" s="50">
        <f t="array" ref="I876:K876">TRANSPOSE(MMULT($E$20:$G$22, TRANSPOSE(Random!L875:N875)))</f>
        <v>1.6219648131007123</v>
      </c>
      <c r="J876" s="50">
        <v>-1.5679989215510262</v>
      </c>
      <c r="K876" s="50">
        <v>0.78039215900156134</v>
      </c>
      <c r="L876" s="21">
        <f t="shared" si="172"/>
        <v>1.820665326724993E-2</v>
      </c>
      <c r="M876" s="21">
        <f t="shared" si="173"/>
        <v>-2.2446349598867391E-2</v>
      </c>
      <c r="N876" s="21">
        <f t="shared" si="174"/>
        <v>1.2589700087522172E-4</v>
      </c>
      <c r="O876" s="51">
        <f t="shared" si="175"/>
        <v>4527.5475223516214</v>
      </c>
      <c r="P876" s="52">
        <f t="shared" si="176"/>
        <v>0.23295365040113264</v>
      </c>
      <c r="Q876" s="52">
        <f t="shared" si="177"/>
        <v>7.6258970008752213E-3</v>
      </c>
      <c r="R876" s="13">
        <f t="shared" si="178"/>
        <v>0.21341409691402827</v>
      </c>
      <c r="S876" s="13">
        <f t="shared" si="179"/>
        <v>9.6937271713461948E-2</v>
      </c>
      <c r="T876" s="35">
        <f t="shared" si="180"/>
        <v>20411.210508505021</v>
      </c>
      <c r="U876" s="36">
        <f t="shared" si="184"/>
        <v>-4253.9548459275102</v>
      </c>
      <c r="V876" s="36">
        <f t="shared" si="181"/>
        <v>-2226.5280501931084</v>
      </c>
      <c r="W876" s="36">
        <f t="shared" si="182"/>
        <v>-4253.9548459275102</v>
      </c>
      <c r="X876" s="37">
        <f t="shared" si="183"/>
        <v>-6480.4828961206185</v>
      </c>
    </row>
    <row r="877" spans="9:24" x14ac:dyDescent="0.25">
      <c r="I877" s="50">
        <f t="array" ref="I877:K877">TRANSPOSE(MMULT($E$20:$G$22, TRANSPOSE(Random!L876:N876)))</f>
        <v>-0.73810305594517656</v>
      </c>
      <c r="J877" s="50">
        <v>0.1869244664571198</v>
      </c>
      <c r="K877" s="50">
        <v>0.77455140585495641</v>
      </c>
      <c r="L877" s="21">
        <f t="shared" si="172"/>
        <v>-6.1120882132981056E-3</v>
      </c>
      <c r="M877" s="21">
        <f t="shared" si="173"/>
        <v>1.9414085423773934E-3</v>
      </c>
      <c r="N877" s="21">
        <f t="shared" si="174"/>
        <v>1.2497344337186357E-4</v>
      </c>
      <c r="O877" s="51">
        <f t="shared" si="175"/>
        <v>4419.4120496716305</v>
      </c>
      <c r="P877" s="52">
        <f t="shared" si="176"/>
        <v>0.25734140854237741</v>
      </c>
      <c r="Q877" s="52">
        <f t="shared" si="177"/>
        <v>7.6249734433718637E-3</v>
      </c>
      <c r="R877" s="13">
        <f t="shared" si="178"/>
        <v>1.693062112235982E-2</v>
      </c>
      <c r="S877" s="13">
        <f t="shared" si="179"/>
        <v>-0.11174008314882888</v>
      </c>
      <c r="T877" s="35">
        <f t="shared" si="180"/>
        <v>22790.330604511088</v>
      </c>
      <c r="U877" s="36">
        <f t="shared" si="184"/>
        <v>1428.0794439286401</v>
      </c>
      <c r="V877" s="36">
        <f t="shared" si="181"/>
        <v>152.59204581295853</v>
      </c>
      <c r="W877" s="36">
        <f t="shared" si="182"/>
        <v>1428.0794439286401</v>
      </c>
      <c r="X877" s="37">
        <f t="shared" si="183"/>
        <v>1580.6714897415986</v>
      </c>
    </row>
    <row r="878" spans="9:24" x14ac:dyDescent="0.25">
      <c r="I878" s="50">
        <f t="array" ref="I878:K878">TRANSPOSE(MMULT($E$20:$G$22, TRANSPOSE(Random!L877:N877)))</f>
        <v>0.53975303130899854</v>
      </c>
      <c r="J878" s="50">
        <v>-0.70416213912109238</v>
      </c>
      <c r="K878" s="50">
        <v>-0.1596749177227319</v>
      </c>
      <c r="L878" s="21">
        <f t="shared" si="172"/>
        <v>6.1335526263292355E-3</v>
      </c>
      <c r="M878" s="21">
        <f t="shared" si="173"/>
        <v>-8.8967684619385076E-3</v>
      </c>
      <c r="N878" s="21">
        <f t="shared" si="174"/>
        <v>-1.0131817593432826E-5</v>
      </c>
      <c r="O878" s="51">
        <f t="shared" si="175"/>
        <v>4473.86339377271</v>
      </c>
      <c r="P878" s="52">
        <f t="shared" si="176"/>
        <v>0.2465032315380615</v>
      </c>
      <c r="Q878" s="52">
        <f t="shared" si="177"/>
        <v>7.4898681824065666E-3</v>
      </c>
      <c r="R878" s="13">
        <f t="shared" si="178"/>
        <v>0.11121774194146304</v>
      </c>
      <c r="S878" s="13">
        <f t="shared" si="179"/>
        <v>-1.2033873827567709E-2</v>
      </c>
      <c r="T878" s="35">
        <f t="shared" si="180"/>
        <v>21822.800735902547</v>
      </c>
      <c r="U878" s="36">
        <f t="shared" si="184"/>
        <v>-1433.0945690309163</v>
      </c>
      <c r="V878" s="36">
        <f t="shared" si="181"/>
        <v>-814.93782279558218</v>
      </c>
      <c r="W878" s="36">
        <f t="shared" si="182"/>
        <v>-1433.0945690309163</v>
      </c>
      <c r="X878" s="37">
        <f t="shared" si="183"/>
        <v>-2248.0323918264985</v>
      </c>
    </row>
    <row r="879" spans="9:24" x14ac:dyDescent="0.25">
      <c r="I879" s="50">
        <f t="array" ref="I879:K879">TRANSPOSE(MMULT($E$20:$G$22, TRANSPOSE(Random!L878:N878)))</f>
        <v>-0.35823569929033405</v>
      </c>
      <c r="J879" s="50">
        <v>0.42246911978742602</v>
      </c>
      <c r="K879" s="50">
        <v>-0.22501194530682123</v>
      </c>
      <c r="L879" s="21">
        <f t="shared" si="172"/>
        <v>-2.3901988483414974E-3</v>
      </c>
      <c r="M879" s="21">
        <f t="shared" si="173"/>
        <v>4.7842327721339846E-3</v>
      </c>
      <c r="N879" s="21">
        <f t="shared" si="174"/>
        <v>-1.9324530525133474E-5</v>
      </c>
      <c r="O879" s="51">
        <f t="shared" si="175"/>
        <v>4435.9617657029539</v>
      </c>
      <c r="P879" s="52">
        <f t="shared" si="176"/>
        <v>0.26018423277213398</v>
      </c>
      <c r="Q879" s="52">
        <f t="shared" si="177"/>
        <v>7.4806754694748661E-3</v>
      </c>
      <c r="R879" s="13">
        <f t="shared" si="178"/>
        <v>4.6613803166336079E-2</v>
      </c>
      <c r="S879" s="13">
        <f t="shared" si="179"/>
        <v>-8.3478313219730912E-2</v>
      </c>
      <c r="T879" s="35">
        <f t="shared" si="180"/>
        <v>23056.289247035558</v>
      </c>
      <c r="U879" s="36">
        <f t="shared" si="184"/>
        <v>558.4660631683364</v>
      </c>
      <c r="V879" s="36">
        <f t="shared" si="181"/>
        <v>418.55068833742916</v>
      </c>
      <c r="W879" s="36">
        <f t="shared" si="182"/>
        <v>558.4660631683364</v>
      </c>
      <c r="X879" s="37">
        <f t="shared" si="183"/>
        <v>977.01675150576557</v>
      </c>
    </row>
    <row r="880" spans="9:24" x14ac:dyDescent="0.25">
      <c r="I880" s="50">
        <f t="array" ref="I880:K880">TRANSPOSE(MMULT($E$20:$G$22, TRANSPOSE(Random!L879:N879)))</f>
        <v>1.0559117119007553</v>
      </c>
      <c r="J880" s="50">
        <v>-1.0647540489096561</v>
      </c>
      <c r="K880" s="50">
        <v>-1.3835937311133055</v>
      </c>
      <c r="L880" s="21">
        <f t="shared" si="172"/>
        <v>1.1430841456447446E-2</v>
      </c>
      <c r="M880" s="21">
        <f t="shared" si="173"/>
        <v>-1.3920040147997643E-2</v>
      </c>
      <c r="N880" s="21">
        <f t="shared" si="174"/>
        <v>-2.0945586250936091E-4</v>
      </c>
      <c r="O880" s="51">
        <f t="shared" si="175"/>
        <v>4497.4182653118251</v>
      </c>
      <c r="P880" s="52">
        <f t="shared" si="176"/>
        <v>0.24147995985200238</v>
      </c>
      <c r="Q880" s="52">
        <f t="shared" si="177"/>
        <v>7.290544137490639E-3</v>
      </c>
      <c r="R880" s="13">
        <f t="shared" si="178"/>
        <v>0.15407249899891931</v>
      </c>
      <c r="S880" s="13">
        <f t="shared" si="179"/>
        <v>3.3332519072918121E-2</v>
      </c>
      <c r="T880" s="35">
        <f t="shared" si="180"/>
        <v>21299.853536645925</v>
      </c>
      <c r="U880" s="36">
        <f t="shared" si="184"/>
        <v>-2670.797465789743</v>
      </c>
      <c r="V880" s="36">
        <f t="shared" si="181"/>
        <v>-1337.8850220522036</v>
      </c>
      <c r="W880" s="36">
        <f t="shared" si="182"/>
        <v>-2670.797465789743</v>
      </c>
      <c r="X880" s="37">
        <f t="shared" si="183"/>
        <v>-4008.6824878419466</v>
      </c>
    </row>
    <row r="881" spans="9:24" x14ac:dyDescent="0.25">
      <c r="I881" s="50">
        <f t="array" ref="I881:K881">TRANSPOSE(MMULT($E$20:$G$22, TRANSPOSE(Random!L880:N880)))</f>
        <v>0.38164163991852162</v>
      </c>
      <c r="J881" s="50">
        <v>-0.56889047700525941</v>
      </c>
      <c r="K881" s="50">
        <v>-0.16482623849868078</v>
      </c>
      <c r="L881" s="21">
        <f t="shared" si="172"/>
        <v>4.6047059952918591E-3</v>
      </c>
      <c r="M881" s="21">
        <f t="shared" si="173"/>
        <v>-7.1566366448178563E-3</v>
      </c>
      <c r="N881" s="21">
        <f t="shared" si="174"/>
        <v>-1.0854937649935238E-5</v>
      </c>
      <c r="O881" s="51">
        <f t="shared" si="175"/>
        <v>4467.0652396316045</v>
      </c>
      <c r="P881" s="52">
        <f t="shared" si="176"/>
        <v>0.24824336335518216</v>
      </c>
      <c r="Q881" s="52">
        <f t="shared" si="177"/>
        <v>7.4891450623500644E-3</v>
      </c>
      <c r="R881" s="13">
        <f t="shared" si="178"/>
        <v>9.9052146251377995E-2</v>
      </c>
      <c r="S881" s="13">
        <f t="shared" si="179"/>
        <v>-2.5069535426213083E-2</v>
      </c>
      <c r="T881" s="35">
        <f t="shared" si="180"/>
        <v>21988.604070054542</v>
      </c>
      <c r="U881" s="36">
        <f t="shared" si="184"/>
        <v>-1075.8820468107588</v>
      </c>
      <c r="V881" s="36">
        <f t="shared" si="181"/>
        <v>-649.13448864358725</v>
      </c>
      <c r="W881" s="36">
        <f t="shared" si="182"/>
        <v>-1075.8820468107588</v>
      </c>
      <c r="X881" s="37">
        <f t="shared" si="183"/>
        <v>-1725.016535454346</v>
      </c>
    </row>
    <row r="882" spans="9:24" x14ac:dyDescent="0.25">
      <c r="I882" s="50">
        <f t="array" ref="I882:K882">TRANSPOSE(MMULT($E$20:$G$22, TRANSPOSE(Random!L881:N881)))</f>
        <v>-1.1088267378443386</v>
      </c>
      <c r="J882" s="50">
        <v>0.70773627346705514</v>
      </c>
      <c r="K882" s="50">
        <v>-7.8497625667755533E-2</v>
      </c>
      <c r="L882" s="21">
        <f t="shared" si="172"/>
        <v>-1.002124931335573E-2</v>
      </c>
      <c r="M882" s="21">
        <f t="shared" si="173"/>
        <v>8.3940173977901881E-3</v>
      </c>
      <c r="N882" s="21">
        <f t="shared" si="174"/>
        <v>1.2361487183096784E-6</v>
      </c>
      <c r="O882" s="51">
        <f t="shared" si="175"/>
        <v>4402.0296130157258</v>
      </c>
      <c r="P882" s="52">
        <f t="shared" si="176"/>
        <v>0.26379401739779018</v>
      </c>
      <c r="Q882" s="52">
        <f t="shared" si="177"/>
        <v>7.501236148718309E-3</v>
      </c>
      <c r="R882" s="13">
        <f t="shared" si="178"/>
        <v>-1.041024782325947E-2</v>
      </c>
      <c r="S882" s="13">
        <f t="shared" si="179"/>
        <v>-0.14230725652215456</v>
      </c>
      <c r="T882" s="35">
        <f t="shared" si="180"/>
        <v>23312.789505915749</v>
      </c>
      <c r="U882" s="36">
        <f t="shared" si="184"/>
        <v>2341.4485602073546</v>
      </c>
      <c r="V882" s="36">
        <f t="shared" si="181"/>
        <v>675.05094721761998</v>
      </c>
      <c r="W882" s="36">
        <f t="shared" si="182"/>
        <v>2341.4485602073546</v>
      </c>
      <c r="X882" s="37">
        <f t="shared" si="183"/>
        <v>3016.4995074249746</v>
      </c>
    </row>
    <row r="883" spans="9:24" x14ac:dyDescent="0.25">
      <c r="I883" s="50">
        <f t="array" ref="I883:K883">TRANSPOSE(MMULT($E$20:$G$22, TRANSPOSE(Random!L882:N882)))</f>
        <v>-1.2980091776316469</v>
      </c>
      <c r="J883" s="50">
        <v>0.45308143348632157</v>
      </c>
      <c r="K883" s="50">
        <v>0.40541215370301648</v>
      </c>
      <c r="L883" s="21">
        <f t="shared" si="172"/>
        <v>-1.2176226773968787E-2</v>
      </c>
      <c r="M883" s="21">
        <f t="shared" si="173"/>
        <v>5.1609543981840211E-3</v>
      </c>
      <c r="N883" s="21">
        <f t="shared" si="174"/>
        <v>6.9449159443351241E-5</v>
      </c>
      <c r="O883" s="51">
        <f t="shared" si="175"/>
        <v>4392.4473117891384</v>
      </c>
      <c r="P883" s="52">
        <f t="shared" si="176"/>
        <v>0.26056095439818405</v>
      </c>
      <c r="Q883" s="52">
        <f t="shared" si="177"/>
        <v>7.5694491594433507E-3</v>
      </c>
      <c r="R883" s="13">
        <f t="shared" si="178"/>
        <v>-2.8761797199423275E-2</v>
      </c>
      <c r="S883" s="13">
        <f t="shared" si="179"/>
        <v>-0.15904227439851532</v>
      </c>
      <c r="T883" s="35">
        <f t="shared" si="180"/>
        <v>22996.467372633335</v>
      </c>
      <c r="U883" s="36">
        <f t="shared" si="184"/>
        <v>2844.9555297133338</v>
      </c>
      <c r="V883" s="36">
        <f t="shared" si="181"/>
        <v>358.72881393520584</v>
      </c>
      <c r="W883" s="36">
        <f t="shared" si="182"/>
        <v>2844.9555297133338</v>
      </c>
      <c r="X883" s="37">
        <f t="shared" si="183"/>
        <v>3203.6843436485397</v>
      </c>
    </row>
    <row r="884" spans="9:24" x14ac:dyDescent="0.25">
      <c r="I884" s="50">
        <f t="array" ref="I884:K884">TRANSPOSE(MMULT($E$20:$G$22, TRANSPOSE(Random!L883:N883)))</f>
        <v>0.30077594566815818</v>
      </c>
      <c r="J884" s="50">
        <v>-0.26639508030640108</v>
      </c>
      <c r="K884" s="50">
        <v>-0.5979386028743936</v>
      </c>
      <c r="L884" s="21">
        <f t="shared" si="172"/>
        <v>3.8328880715308021E-3</v>
      </c>
      <c r="M884" s="21">
        <f t="shared" si="173"/>
        <v>-3.4411177046946686E-3</v>
      </c>
      <c r="N884" s="21">
        <f t="shared" si="174"/>
        <v>-7.3383690889847352E-5</v>
      </c>
      <c r="O884" s="51">
        <f t="shared" si="175"/>
        <v>4463.6332817699886</v>
      </c>
      <c r="P884" s="52">
        <f t="shared" si="176"/>
        <v>0.25195888229530533</v>
      </c>
      <c r="Q884" s="52">
        <f t="shared" si="177"/>
        <v>7.426616309110152E-3</v>
      </c>
      <c r="R884" s="13">
        <f t="shared" si="178"/>
        <v>9.3210646421262949E-2</v>
      </c>
      <c r="S884" s="13">
        <f t="shared" si="179"/>
        <v>-3.2768794726389716E-2</v>
      </c>
      <c r="T884" s="35">
        <f t="shared" si="180"/>
        <v>22318.981257999621</v>
      </c>
      <c r="U884" s="36">
        <f t="shared" si="184"/>
        <v>-895.54804754347424</v>
      </c>
      <c r="V884" s="36">
        <f t="shared" si="181"/>
        <v>-318.75730069850761</v>
      </c>
      <c r="W884" s="36">
        <f t="shared" si="182"/>
        <v>-895.54804754347424</v>
      </c>
      <c r="X884" s="37">
        <f t="shared" si="183"/>
        <v>-1214.3053482419818</v>
      </c>
    </row>
    <row r="885" spans="9:24" x14ac:dyDescent="0.25">
      <c r="I885" s="50">
        <f t="array" ref="I885:K885">TRANSPOSE(MMULT($E$20:$G$22, TRANSPOSE(Random!L884:N884)))</f>
        <v>1.0551023814443241</v>
      </c>
      <c r="J885" s="50">
        <v>-0.95780433971508883</v>
      </c>
      <c r="K885" s="50">
        <v>0.13164886293738051</v>
      </c>
      <c r="L885" s="21">
        <f t="shared" si="172"/>
        <v>1.1422023661403699E-2</v>
      </c>
      <c r="M885" s="21">
        <f t="shared" si="173"/>
        <v>-1.2359560297780315E-2</v>
      </c>
      <c r="N885" s="21">
        <f t="shared" si="174"/>
        <v>3.0601752190262842E-5</v>
      </c>
      <c r="O885" s="51">
        <f t="shared" si="175"/>
        <v>4497.3790561925616</v>
      </c>
      <c r="P885" s="52">
        <f t="shared" si="176"/>
        <v>0.2430404397022197</v>
      </c>
      <c r="Q885" s="52">
        <f t="shared" si="177"/>
        <v>7.5306017521902628E-3</v>
      </c>
      <c r="R885" s="13">
        <f t="shared" si="178"/>
        <v>0.15428310799315517</v>
      </c>
      <c r="S885" s="13">
        <f t="shared" si="179"/>
        <v>3.2762888142045324E-2</v>
      </c>
      <c r="T885" s="35">
        <f t="shared" si="180"/>
        <v>21451.463571944896</v>
      </c>
      <c r="U885" s="36">
        <f t="shared" si="184"/>
        <v>-2668.7372023571515</v>
      </c>
      <c r="V885" s="36">
        <f t="shared" si="181"/>
        <v>-1186.274986753233</v>
      </c>
      <c r="W885" s="36">
        <f t="shared" si="182"/>
        <v>-2668.7372023571515</v>
      </c>
      <c r="X885" s="37">
        <f t="shared" si="183"/>
        <v>-3855.0121891103845</v>
      </c>
    </row>
    <row r="886" spans="9:24" x14ac:dyDescent="0.25">
      <c r="I886" s="50">
        <f t="array" ref="I886:K886">TRANSPOSE(MMULT($E$20:$G$22, TRANSPOSE(Random!L885:N885)))</f>
        <v>0.68039737931180044</v>
      </c>
      <c r="J886" s="50">
        <v>-0.27247859961351251</v>
      </c>
      <c r="K886" s="50">
        <v>-0.14683340040653808</v>
      </c>
      <c r="L886" s="21">
        <f t="shared" si="172"/>
        <v>7.5227347279369638E-3</v>
      </c>
      <c r="M886" s="21">
        <f t="shared" si="173"/>
        <v>-3.5141613317288488E-3</v>
      </c>
      <c r="N886" s="21">
        <f t="shared" si="174"/>
        <v>-8.3302368411017926E-6</v>
      </c>
      <c r="O886" s="51">
        <f t="shared" si="175"/>
        <v>4480.0405170138974</v>
      </c>
      <c r="P886" s="52">
        <f t="shared" si="176"/>
        <v>0.25188583866827119</v>
      </c>
      <c r="Q886" s="52">
        <f t="shared" si="177"/>
        <v>7.4916697631588983E-3</v>
      </c>
      <c r="R886" s="13">
        <f t="shared" si="178"/>
        <v>0.12246267641266356</v>
      </c>
      <c r="S886" s="13">
        <f t="shared" si="179"/>
        <v>-3.4802429214720321E-3</v>
      </c>
      <c r="T886" s="35">
        <f t="shared" si="180"/>
        <v>22286.786275303166</v>
      </c>
      <c r="U886" s="36">
        <f t="shared" si="184"/>
        <v>-1757.674701703625</v>
      </c>
      <c r="V886" s="36">
        <f t="shared" si="181"/>
        <v>-350.95228339496316</v>
      </c>
      <c r="W886" s="36">
        <f t="shared" si="182"/>
        <v>-1757.674701703625</v>
      </c>
      <c r="X886" s="37">
        <f t="shared" si="183"/>
        <v>-2108.6269850985882</v>
      </c>
    </row>
    <row r="887" spans="9:24" x14ac:dyDescent="0.25">
      <c r="I887" s="50">
        <f t="array" ref="I887:K887">TRANSPOSE(MMULT($E$20:$G$22, TRANSPOSE(Random!L886:N886)))</f>
        <v>-6.0195010050358329E-2</v>
      </c>
      <c r="J887" s="50">
        <v>-1.4927528010458144</v>
      </c>
      <c r="K887" s="50">
        <v>-0.99862101271246106</v>
      </c>
      <c r="L887" s="21">
        <f t="shared" si="172"/>
        <v>4.2955398112811511E-4</v>
      </c>
      <c r="M887" s="21">
        <f t="shared" si="173"/>
        <v>-2.1017261096767832E-2</v>
      </c>
      <c r="N887" s="21">
        <f t="shared" si="174"/>
        <v>-1.3738272600448894E-4</v>
      </c>
      <c r="O887" s="51">
        <f t="shared" si="175"/>
        <v>4448.5000504369445</v>
      </c>
      <c r="P887" s="52">
        <f t="shared" si="176"/>
        <v>0.23438273890323219</v>
      </c>
      <c r="Q887" s="52">
        <f t="shared" si="177"/>
        <v>7.3626172739955104E-3</v>
      </c>
      <c r="R887" s="13">
        <f t="shared" si="178"/>
        <v>6.1967230510928978E-2</v>
      </c>
      <c r="S887" s="13">
        <f t="shared" si="179"/>
        <v>-5.5224138940687117E-2</v>
      </c>
      <c r="T887" s="35">
        <f t="shared" si="180"/>
        <v>20769.652837525973</v>
      </c>
      <c r="U887" s="36">
        <f t="shared" si="184"/>
        <v>-100.3645872080524</v>
      </c>
      <c r="V887" s="36">
        <f t="shared" si="181"/>
        <v>-1868.0857211721559</v>
      </c>
      <c r="W887" s="36">
        <f t="shared" si="182"/>
        <v>-100.3645872080524</v>
      </c>
      <c r="X887" s="37">
        <f t="shared" si="183"/>
        <v>-1968.4503083802083</v>
      </c>
    </row>
    <row r="888" spans="9:24" x14ac:dyDescent="0.25">
      <c r="I888" s="50">
        <f t="array" ref="I888:K888">TRANSPOSE(MMULT($E$20:$G$22, TRANSPOSE(Random!L887:N887)))</f>
        <v>0.30058391821147845</v>
      </c>
      <c r="J888" s="50">
        <v>0.70941894311730125</v>
      </c>
      <c r="K888" s="50">
        <v>0.13720721748108353</v>
      </c>
      <c r="L888" s="21">
        <f t="shared" si="172"/>
        <v>3.8310617729920343E-3</v>
      </c>
      <c r="M888" s="21">
        <f t="shared" si="173"/>
        <v>8.4160902664654827E-3</v>
      </c>
      <c r="N888" s="21">
        <f t="shared" si="174"/>
        <v>3.1380676257486127E-5</v>
      </c>
      <c r="O888" s="51">
        <f t="shared" si="175"/>
        <v>4463.625160969169</v>
      </c>
      <c r="P888" s="52">
        <f t="shared" si="176"/>
        <v>0.26381609026646552</v>
      </c>
      <c r="Q888" s="52">
        <f t="shared" si="177"/>
        <v>7.5313806762574856E-3</v>
      </c>
      <c r="R888" s="13">
        <f t="shared" si="178"/>
        <v>9.5001432906280922E-2</v>
      </c>
      <c r="S888" s="13">
        <f t="shared" si="179"/>
        <v>-3.6906612226951838E-2</v>
      </c>
      <c r="T888" s="35">
        <f t="shared" si="180"/>
        <v>23374.491446939603</v>
      </c>
      <c r="U888" s="36">
        <f t="shared" si="184"/>
        <v>-895.1213358680543</v>
      </c>
      <c r="V888" s="36">
        <f t="shared" si="181"/>
        <v>736.75288824147356</v>
      </c>
      <c r="W888" s="36">
        <f t="shared" si="182"/>
        <v>-895.1213358680543</v>
      </c>
      <c r="X888" s="37">
        <f t="shared" si="183"/>
        <v>-158.36844762658075</v>
      </c>
    </row>
    <row r="889" spans="9:24" x14ac:dyDescent="0.25">
      <c r="I889" s="50">
        <f t="array" ref="I889:K889">TRANSPOSE(MMULT($E$20:$G$22, TRANSPOSE(Random!L888:N888)))</f>
        <v>-0.34089099646284454</v>
      </c>
      <c r="J889" s="50">
        <v>0.76799530161312335</v>
      </c>
      <c r="K889" s="50">
        <v>-0.45153164192779438</v>
      </c>
      <c r="L889" s="21">
        <f t="shared" si="172"/>
        <v>-2.2245374930103829E-3</v>
      </c>
      <c r="M889" s="21">
        <f t="shared" si="173"/>
        <v>9.1914346366634442E-3</v>
      </c>
      <c r="N889" s="21">
        <f t="shared" si="174"/>
        <v>-5.1737561489913751E-5</v>
      </c>
      <c r="O889" s="51">
        <f t="shared" si="175"/>
        <v>4436.698393828955</v>
      </c>
      <c r="P889" s="52">
        <f t="shared" si="176"/>
        <v>0.26459143463666346</v>
      </c>
      <c r="Q889" s="52">
        <f t="shared" si="177"/>
        <v>7.4482624385100856E-3</v>
      </c>
      <c r="R889" s="13">
        <f t="shared" si="178"/>
        <v>4.9216472761924458E-2</v>
      </c>
      <c r="S889" s="13">
        <f t="shared" si="179"/>
        <v>-8.3079244556407278E-2</v>
      </c>
      <c r="T889" s="35">
        <f t="shared" si="180"/>
        <v>23445.225810168449</v>
      </c>
      <c r="U889" s="36">
        <f t="shared" si="184"/>
        <v>519.75955764265382</v>
      </c>
      <c r="V889" s="36">
        <f t="shared" si="181"/>
        <v>807.48725147032019</v>
      </c>
      <c r="W889" s="36">
        <f t="shared" si="182"/>
        <v>519.75955764265382</v>
      </c>
      <c r="X889" s="37">
        <f t="shared" si="183"/>
        <v>1327.246809112974</v>
      </c>
    </row>
    <row r="890" spans="9:24" x14ac:dyDescent="0.25">
      <c r="I890" s="50">
        <f t="array" ref="I890:K890">TRANSPOSE(MMULT($E$20:$G$22, TRANSPOSE(Random!L889:N889)))</f>
        <v>-0.35023202494371125</v>
      </c>
      <c r="J890" s="50">
        <v>5.6482213642214923E-2</v>
      </c>
      <c r="K890" s="50">
        <v>-0.26080758404067345</v>
      </c>
      <c r="L890" s="21">
        <f t="shared" si="172"/>
        <v>-2.3137214208028612E-3</v>
      </c>
      <c r="M890" s="21">
        <f t="shared" si="173"/>
        <v>3.9339364485616501E-4</v>
      </c>
      <c r="N890" s="21">
        <f t="shared" si="174"/>
        <v>-2.4383612358606463E-5</v>
      </c>
      <c r="O890" s="51">
        <f t="shared" si="175"/>
        <v>4436.3018294674721</v>
      </c>
      <c r="P890" s="52">
        <f t="shared" si="176"/>
        <v>0.2557933936448562</v>
      </c>
      <c r="Q890" s="52">
        <f t="shared" si="177"/>
        <v>7.475616387641393E-3</v>
      </c>
      <c r="R890" s="13">
        <f t="shared" si="178"/>
        <v>4.5789176432063802E-2</v>
      </c>
      <c r="S890" s="13">
        <f t="shared" si="179"/>
        <v>-8.21075203903643E-2</v>
      </c>
      <c r="T890" s="35">
        <f t="shared" si="180"/>
        <v>22667.560675072898</v>
      </c>
      <c r="U890" s="36">
        <f t="shared" si="184"/>
        <v>540.59723693729029</v>
      </c>
      <c r="V890" s="36">
        <f t="shared" si="181"/>
        <v>29.822116374769394</v>
      </c>
      <c r="W890" s="36">
        <f t="shared" si="182"/>
        <v>540.59723693729029</v>
      </c>
      <c r="X890" s="37">
        <f t="shared" si="183"/>
        <v>570.41935331205968</v>
      </c>
    </row>
    <row r="891" spans="9:24" x14ac:dyDescent="0.25">
      <c r="I891" s="50">
        <f t="array" ref="I891:K891">TRANSPOSE(MMULT($E$20:$G$22, TRANSPOSE(Random!L890:N890)))</f>
        <v>-0.46259803683009793</v>
      </c>
      <c r="J891" s="50">
        <v>1.0419387066674195</v>
      </c>
      <c r="K891" s="50">
        <v>-8.2585277007243996E-2</v>
      </c>
      <c r="L891" s="21">
        <f t="shared" si="172"/>
        <v>-3.3932743272856759E-3</v>
      </c>
      <c r="M891" s="21">
        <f t="shared" si="173"/>
        <v>1.3031723491249871E-2</v>
      </c>
      <c r="N891" s="21">
        <f t="shared" si="174"/>
        <v>6.6469676270164024E-7</v>
      </c>
      <c r="O891" s="51">
        <f t="shared" si="175"/>
        <v>4431.5015003090348</v>
      </c>
      <c r="P891" s="52">
        <f t="shared" si="176"/>
        <v>0.26843172349124989</v>
      </c>
      <c r="Q891" s="52">
        <f t="shared" si="177"/>
        <v>7.5006646967627011E-3</v>
      </c>
      <c r="R891" s="13">
        <f t="shared" si="178"/>
        <v>4.1783961550616304E-2</v>
      </c>
      <c r="S891" s="13">
        <f t="shared" si="179"/>
        <v>-9.2431900195008632E-2</v>
      </c>
      <c r="T891" s="35">
        <f t="shared" si="180"/>
        <v>23783.551090237823</v>
      </c>
      <c r="U891" s="36">
        <f t="shared" si="184"/>
        <v>792.833013087773</v>
      </c>
      <c r="V891" s="36">
        <f t="shared" si="181"/>
        <v>1145.8125315396937</v>
      </c>
      <c r="W891" s="36">
        <f t="shared" si="182"/>
        <v>792.833013087773</v>
      </c>
      <c r="X891" s="37">
        <f t="shared" si="183"/>
        <v>1938.6455446274667</v>
      </c>
    </row>
    <row r="892" spans="9:24" x14ac:dyDescent="0.25">
      <c r="I892" s="50">
        <f t="array" ref="I892:K892">TRANSPOSE(MMULT($E$20:$G$22, TRANSPOSE(Random!L891:N891)))</f>
        <v>-0.75662905820320925</v>
      </c>
      <c r="J892" s="50">
        <v>0.48337597332419685</v>
      </c>
      <c r="K892" s="50">
        <v>0.95673102785639319</v>
      </c>
      <c r="L892" s="21">
        <f t="shared" si="172"/>
        <v>-6.299622657148795E-3</v>
      </c>
      <c r="M892" s="21">
        <f t="shared" si="173"/>
        <v>5.5358946730058606E-3</v>
      </c>
      <c r="N892" s="21">
        <f t="shared" si="174"/>
        <v>1.5466685004607866E-4</v>
      </c>
      <c r="O892" s="51">
        <f t="shared" si="175"/>
        <v>4418.5781608889492</v>
      </c>
      <c r="P892" s="52">
        <f t="shared" si="176"/>
        <v>0.26093589467300587</v>
      </c>
      <c r="Q892" s="52">
        <f t="shared" si="177"/>
        <v>7.6546668500460787E-3</v>
      </c>
      <c r="R892" s="13">
        <f t="shared" si="178"/>
        <v>1.709278324239746E-2</v>
      </c>
      <c r="S892" s="13">
        <f t="shared" si="179"/>
        <v>-0.11337516409410547</v>
      </c>
      <c r="T892" s="35">
        <f t="shared" si="180"/>
        <v>23108.806077162695</v>
      </c>
      <c r="U892" s="36">
        <f t="shared" si="184"/>
        <v>1471.8965609180159</v>
      </c>
      <c r="V892" s="36">
        <f t="shared" si="181"/>
        <v>471.06751846456609</v>
      </c>
      <c r="W892" s="36">
        <f t="shared" si="182"/>
        <v>1471.8965609180159</v>
      </c>
      <c r="X892" s="37">
        <f t="shared" si="183"/>
        <v>1942.964079382582</v>
      </c>
    </row>
    <row r="893" spans="9:24" x14ac:dyDescent="0.25">
      <c r="I893" s="50">
        <f t="array" ref="I893:K893">TRANSPOSE(MMULT($E$20:$G$22, TRANSPOSE(Random!L892:N892)))</f>
        <v>-0.58003103389808242</v>
      </c>
      <c r="J893" s="50">
        <v>0.59799607399297561</v>
      </c>
      <c r="K893" s="50">
        <v>0.73315289597690092</v>
      </c>
      <c r="L893" s="21">
        <f t="shared" si="172"/>
        <v>-4.5376878908972625E-3</v>
      </c>
      <c r="M893" s="21">
        <f t="shared" si="173"/>
        <v>6.9763699201012379E-3</v>
      </c>
      <c r="N893" s="21">
        <f t="shared" si="174"/>
        <v>1.1847544782764463E-4</v>
      </c>
      <c r="O893" s="51">
        <f t="shared" si="175"/>
        <v>4426.4127624012153</v>
      </c>
      <c r="P893" s="52">
        <f t="shared" si="176"/>
        <v>0.26237636992010127</v>
      </c>
      <c r="Q893" s="52">
        <f t="shared" si="177"/>
        <v>7.6184754478276443E-3</v>
      </c>
      <c r="R893" s="13">
        <f t="shared" si="178"/>
        <v>3.1152000099658544E-2</v>
      </c>
      <c r="S893" s="13">
        <f t="shared" si="179"/>
        <v>-0.10003618486039209</v>
      </c>
      <c r="T893" s="35">
        <f t="shared" si="180"/>
        <v>23247.515202024762</v>
      </c>
      <c r="U893" s="36">
        <f t="shared" si="184"/>
        <v>1060.2233760067902</v>
      </c>
      <c r="V893" s="36">
        <f t="shared" si="181"/>
        <v>609.77664332663335</v>
      </c>
      <c r="W893" s="36">
        <f t="shared" si="182"/>
        <v>1060.2233760067902</v>
      </c>
      <c r="X893" s="37">
        <f t="shared" si="183"/>
        <v>1670.0000193334236</v>
      </c>
    </row>
    <row r="894" spans="9:24" x14ac:dyDescent="0.25">
      <c r="I894" s="50">
        <f t="array" ref="I894:K894">TRANSPOSE(MMULT($E$20:$G$22, TRANSPOSE(Random!L893:N893)))</f>
        <v>-0.5724260834885132</v>
      </c>
      <c r="J894" s="50">
        <v>0.66427070889666529</v>
      </c>
      <c r="K894" s="50">
        <v>0.11177683530959262</v>
      </c>
      <c r="L894" s="21">
        <f t="shared" si="172"/>
        <v>-4.4629902061799048E-3</v>
      </c>
      <c r="M894" s="21">
        <f t="shared" si="173"/>
        <v>7.8274953082348459E-3</v>
      </c>
      <c r="N894" s="21">
        <f t="shared" si="174"/>
        <v>2.7818832848546134E-5</v>
      </c>
      <c r="O894" s="51">
        <f t="shared" si="175"/>
        <v>4426.744912379103</v>
      </c>
      <c r="P894" s="52">
        <f t="shared" si="176"/>
        <v>0.26322749530823486</v>
      </c>
      <c r="Q894" s="52">
        <f t="shared" si="177"/>
        <v>7.5278188328485457E-3</v>
      </c>
      <c r="R894" s="13">
        <f t="shared" si="178"/>
        <v>3.187406323850963E-2</v>
      </c>
      <c r="S894" s="13">
        <f t="shared" si="179"/>
        <v>-9.9739684415607793E-2</v>
      </c>
      <c r="T894" s="35">
        <f t="shared" si="180"/>
        <v>23318.568379342993</v>
      </c>
      <c r="U894" s="36">
        <f t="shared" si="184"/>
        <v>1042.7703837836161</v>
      </c>
      <c r="V894" s="36">
        <f t="shared" si="181"/>
        <v>680.8298206448635</v>
      </c>
      <c r="W894" s="36">
        <f t="shared" si="182"/>
        <v>1042.7703837836161</v>
      </c>
      <c r="X894" s="37">
        <f t="shared" si="183"/>
        <v>1723.6002044284796</v>
      </c>
    </row>
    <row r="895" spans="9:24" x14ac:dyDescent="0.25">
      <c r="I895" s="50">
        <f t="array" ref="I895:K895">TRANSPOSE(MMULT($E$20:$G$22, TRANSPOSE(Random!L894:N894)))</f>
        <v>-1.539460699076082</v>
      </c>
      <c r="J895" s="50">
        <v>1.0591798421463092</v>
      </c>
      <c r="K895" s="50">
        <v>0.59988876745034925</v>
      </c>
      <c r="L895" s="21">
        <f t="shared" si="172"/>
        <v>-1.5138729887752986E-2</v>
      </c>
      <c r="M895" s="21">
        <f t="shared" si="173"/>
        <v>1.3287380519551013E-2</v>
      </c>
      <c r="N895" s="21">
        <f t="shared" si="174"/>
        <v>9.8076893252530808E-5</v>
      </c>
      <c r="O895" s="51">
        <f t="shared" si="175"/>
        <v>4379.2742750684165</v>
      </c>
      <c r="P895" s="52">
        <f t="shared" si="176"/>
        <v>0.26868738051955104</v>
      </c>
      <c r="Q895" s="52">
        <f t="shared" si="177"/>
        <v>7.5980768932525306E-3</v>
      </c>
      <c r="R895" s="13">
        <f t="shared" si="178"/>
        <v>-4.6193888699239266E-2</v>
      </c>
      <c r="S895" s="13">
        <f t="shared" si="179"/>
        <v>-0.18053757895901479</v>
      </c>
      <c r="T895" s="35">
        <f t="shared" si="180"/>
        <v>23666.122462187377</v>
      </c>
      <c r="U895" s="36">
        <f t="shared" si="184"/>
        <v>3537.1395512340241</v>
      </c>
      <c r="V895" s="36">
        <f t="shared" si="181"/>
        <v>1028.383903489248</v>
      </c>
      <c r="W895" s="36">
        <f t="shared" si="182"/>
        <v>3537.1395512340241</v>
      </c>
      <c r="X895" s="37">
        <f t="shared" si="183"/>
        <v>4565.5234547232722</v>
      </c>
    </row>
    <row r="896" spans="9:24" x14ac:dyDescent="0.25">
      <c r="I896" s="50">
        <f t="array" ref="I896:K896">TRANSPOSE(MMULT($E$20:$G$22, TRANSPOSE(Random!L895:N895)))</f>
        <v>0.66152109102687284</v>
      </c>
      <c r="J896" s="50">
        <v>-0.61058934200956083</v>
      </c>
      <c r="K896" s="50">
        <v>-7.02944255982101E-2</v>
      </c>
      <c r="L896" s="21">
        <f t="shared" si="172"/>
        <v>7.3343873322595458E-3</v>
      </c>
      <c r="M896" s="21">
        <f t="shared" si="173"/>
        <v>-7.6865853983415465E-3</v>
      </c>
      <c r="N896" s="21">
        <f t="shared" si="174"/>
        <v>2.3827273105384642E-6</v>
      </c>
      <c r="O896" s="51">
        <f t="shared" si="175"/>
        <v>4479.2030133677517</v>
      </c>
      <c r="P896" s="52">
        <f t="shared" si="176"/>
        <v>0.24771341460165847</v>
      </c>
      <c r="Q896" s="52">
        <f t="shared" si="177"/>
        <v>7.5023827273105383E-3</v>
      </c>
      <c r="R896" s="13">
        <f t="shared" si="178"/>
        <v>0.12093377490578204</v>
      </c>
      <c r="S896" s="13">
        <f t="shared" si="179"/>
        <v>-2.9229323950471925E-3</v>
      </c>
      <c r="T896" s="35">
        <f t="shared" si="180"/>
        <v>21919.301685835628</v>
      </c>
      <c r="U896" s="36">
        <f t="shared" si="184"/>
        <v>-1713.6676398455456</v>
      </c>
      <c r="V896" s="36">
        <f t="shared" si="181"/>
        <v>-718.43687286250133</v>
      </c>
      <c r="W896" s="36">
        <f t="shared" si="182"/>
        <v>-1713.6676398455456</v>
      </c>
      <c r="X896" s="37">
        <f t="shared" si="183"/>
        <v>-2432.104512708047</v>
      </c>
    </row>
    <row r="897" spans="9:24" x14ac:dyDescent="0.25">
      <c r="I897" s="50">
        <f t="array" ref="I897:K897">TRANSPOSE(MMULT($E$20:$G$22, TRANSPOSE(Random!L896:N896)))</f>
        <v>-0.45312872792658293</v>
      </c>
      <c r="J897" s="50">
        <v>-0.43180722638541075</v>
      </c>
      <c r="K897" s="50">
        <v>0.77544622210348779</v>
      </c>
      <c r="L897" s="21">
        <f t="shared" si="172"/>
        <v>-3.3017699779315599E-3</v>
      </c>
      <c r="M897" s="21">
        <f t="shared" si="173"/>
        <v>-5.4485295784775876E-3</v>
      </c>
      <c r="N897" s="21">
        <f t="shared" si="174"/>
        <v>1.2511482320606048E-4</v>
      </c>
      <c r="O897" s="51">
        <f t="shared" si="175"/>
        <v>4431.9083826338292</v>
      </c>
      <c r="P897" s="52">
        <f t="shared" si="176"/>
        <v>0.24995147042152244</v>
      </c>
      <c r="Q897" s="52">
        <f t="shared" si="177"/>
        <v>7.6251148232060603E-3</v>
      </c>
      <c r="R897" s="13">
        <f t="shared" si="178"/>
        <v>3.6275146094482499E-2</v>
      </c>
      <c r="S897" s="13">
        <f t="shared" si="179"/>
        <v>-8.8700589116278719E-2</v>
      </c>
      <c r="T897" s="35">
        <f t="shared" si="180"/>
        <v>22154.297759128851</v>
      </c>
      <c r="U897" s="36">
        <f t="shared" si="184"/>
        <v>771.45317107922165</v>
      </c>
      <c r="V897" s="36">
        <f t="shared" si="181"/>
        <v>-483.44079956927817</v>
      </c>
      <c r="W897" s="36">
        <f t="shared" si="182"/>
        <v>771.45317107922165</v>
      </c>
      <c r="X897" s="37">
        <f t="shared" si="183"/>
        <v>288.01237150994348</v>
      </c>
    </row>
    <row r="898" spans="9:24" x14ac:dyDescent="0.25">
      <c r="I898" s="50">
        <f t="array" ref="I898:K898">TRANSPOSE(MMULT($E$20:$G$22, TRANSPOSE(Random!L897:N897)))</f>
        <v>0.61206454180898007</v>
      </c>
      <c r="J898" s="50">
        <v>0.18160419084047064</v>
      </c>
      <c r="K898" s="50">
        <v>0.24307524440903719</v>
      </c>
      <c r="L898" s="21">
        <f t="shared" si="172"/>
        <v>6.8438231590057458E-3</v>
      </c>
      <c r="M898" s="21">
        <f t="shared" si="173"/>
        <v>1.8780382556604011E-3</v>
      </c>
      <c r="N898" s="21">
        <f t="shared" si="174"/>
        <v>4.6275181345911886E-5</v>
      </c>
      <c r="O898" s="51">
        <f t="shared" si="175"/>
        <v>4477.0216756206037</v>
      </c>
      <c r="P898" s="52">
        <f t="shared" si="176"/>
        <v>0.25727803825566042</v>
      </c>
      <c r="Q898" s="52">
        <f t="shared" si="177"/>
        <v>7.5462751813459112E-3</v>
      </c>
      <c r="R898" s="13">
        <f t="shared" si="178"/>
        <v>0.1174299837234887</v>
      </c>
      <c r="S898" s="13">
        <f t="shared" si="179"/>
        <v>-1.1209035404341511E-2</v>
      </c>
      <c r="T898" s="35">
        <f t="shared" si="180"/>
        <v>22774.426697218907</v>
      </c>
      <c r="U898" s="36">
        <f t="shared" si="184"/>
        <v>-1599.0481207379489</v>
      </c>
      <c r="V898" s="36">
        <f t="shared" si="181"/>
        <v>136.68813852077801</v>
      </c>
      <c r="W898" s="36">
        <f t="shared" si="182"/>
        <v>-1599.0481207379489</v>
      </c>
      <c r="X898" s="37">
        <f t="shared" si="183"/>
        <v>-1462.3599822171709</v>
      </c>
    </row>
    <row r="899" spans="9:24" x14ac:dyDescent="0.25">
      <c r="I899" s="50">
        <f t="array" ref="I899:K899">TRANSPOSE(MMULT($E$20:$G$22, TRANSPOSE(Random!L898:N898)))</f>
        <v>-0.25336533874681977</v>
      </c>
      <c r="J899" s="50">
        <v>-0.6893733600746148</v>
      </c>
      <c r="K899" s="50">
        <v>-1.0709277260287702</v>
      </c>
      <c r="L899" s="21">
        <f t="shared" ref="L899:L962" si="185">E$8 + E$9 * _xlfn.T.INV(_xlfn.NORM.DIST(I899, 0, 1, 1),  E$10)</f>
        <v>-1.3922786139093858E-3</v>
      </c>
      <c r="M899" s="21">
        <f t="shared" ref="M899:M962" si="186">F$8 + F$9 * _xlfn.T.INV(_xlfn.NORM.DIST(J899, 0, 1, 1),  F$10)</f>
        <v>-8.7034311514157837E-3</v>
      </c>
      <c r="N899" s="21">
        <f t="shared" ref="N899:N962" si="187">G$8 + G$9 * _xlfn.T.INV(_xlfn.NORM.DIST(K899, 0, 1, 1),  G$10)</f>
        <v>-1.4995613176704668E-4</v>
      </c>
      <c r="O899" s="51">
        <f t="shared" ref="O899:O962" si="188">$B$3 * (1 + L899)</f>
        <v>4440.3991078381769</v>
      </c>
      <c r="P899" s="52">
        <f t="shared" ref="P899:P962" si="189">$B$6+M899</f>
        <v>0.24669656884858424</v>
      </c>
      <c r="Q899" s="52">
        <f t="shared" ref="Q899:Q962" si="190">$B$5+N899</f>
        <v>7.3500438682329531E-3</v>
      </c>
      <c r="R899" s="13">
        <f t="shared" ref="R899:R962" si="191">(LN(O899/$B$4) + ((Q899 - $B$8) + 0.5*P899^2)*$B$7) / (P899 * SQRT($B$7))</f>
        <v>5.0074971830858406E-2</v>
      </c>
      <c r="S899" s="13">
        <f t="shared" ref="S899:S962" si="192">R899 - P899*SQRT($B$7)</f>
        <v>-7.3273312593433712E-2</v>
      </c>
      <c r="T899" s="35">
        <f t="shared" ref="T899:T962" si="193">($B$3*EXP(-$B$8*$B$7)*_xlfn.NORM.DIST(R899, 0, 1, 1) - $B$4*EXP(-Q899*$B$7)*_xlfn.NORM.DIST(S899, 0, 1, 1)) * $B$2</f>
        <v>21857.975230558895</v>
      </c>
      <c r="U899" s="36">
        <f t="shared" si="184"/>
        <v>325.30362772243097</v>
      </c>
      <c r="V899" s="36">
        <f t="shared" ref="V899:V962" si="194">T899-$B$13</f>
        <v>-779.76332813923364</v>
      </c>
      <c r="W899" s="36">
        <f t="shared" ref="W899:W962" si="195">U899-$B$19</f>
        <v>325.30362772243097</v>
      </c>
      <c r="X899" s="37">
        <f t="shared" ref="X899:X962" si="196">V899+W899</f>
        <v>-454.45970041680266</v>
      </c>
    </row>
    <row r="900" spans="9:24" x14ac:dyDescent="0.25">
      <c r="I900" s="50">
        <f t="array" ref="I900:K900">TRANSPOSE(MMULT($E$20:$G$22, TRANSPOSE(Random!L899:N899)))</f>
        <v>0.40348610770716969</v>
      </c>
      <c r="J900" s="50">
        <v>0.13769068933651074</v>
      </c>
      <c r="K900" s="50">
        <v>-0.23649511116872268</v>
      </c>
      <c r="L900" s="21">
        <f t="shared" si="185"/>
        <v>4.8142366939393014E-3</v>
      </c>
      <c r="M900" s="21">
        <f t="shared" si="186"/>
        <v>1.3558800603049087E-3</v>
      </c>
      <c r="N900" s="21">
        <f t="shared" si="187"/>
        <v>-2.0945506354644788E-5</v>
      </c>
      <c r="O900" s="51">
        <f t="shared" si="188"/>
        <v>4467.996936740903</v>
      </c>
      <c r="P900" s="52">
        <f t="shared" si="189"/>
        <v>0.25675588006030492</v>
      </c>
      <c r="Q900" s="52">
        <f t="shared" si="190"/>
        <v>7.4790544936453552E-3</v>
      </c>
      <c r="R900" s="13">
        <f t="shared" si="191"/>
        <v>0.1015586998764658</v>
      </c>
      <c r="S900" s="13">
        <f t="shared" si="192"/>
        <v>-2.6819240153686655E-2</v>
      </c>
      <c r="T900" s="35">
        <f t="shared" si="193"/>
        <v>22740.751850750712</v>
      </c>
      <c r="U900" s="36">
        <f t="shared" ref="U900:U963" si="197">$B$17*O900+$B$18</f>
        <v>-1124.8385528636863</v>
      </c>
      <c r="V900" s="36">
        <f t="shared" si="194"/>
        <v>103.01329205258298</v>
      </c>
      <c r="W900" s="36">
        <f t="shared" si="195"/>
        <v>-1124.8385528636863</v>
      </c>
      <c r="X900" s="37">
        <f t="shared" si="196"/>
        <v>-1021.8252608111034</v>
      </c>
    </row>
    <row r="901" spans="9:24" x14ac:dyDescent="0.25">
      <c r="I901" s="50">
        <f t="array" ref="I901:K901">TRANSPOSE(MMULT($E$20:$G$22, TRANSPOSE(Random!L900:N900)))</f>
        <v>-0.19836437273596924</v>
      </c>
      <c r="J901" s="50">
        <v>6.5947148892153487E-2</v>
      </c>
      <c r="K901" s="50">
        <v>0.27517457597542516</v>
      </c>
      <c r="L901" s="21">
        <f t="shared" si="185"/>
        <v>-8.7191525512045624E-4</v>
      </c>
      <c r="M901" s="21">
        <f t="shared" si="186"/>
        <v>5.0542784521806895E-4</v>
      </c>
      <c r="N901" s="21">
        <f t="shared" si="187"/>
        <v>5.0819489167869299E-5</v>
      </c>
      <c r="O901" s="51">
        <f t="shared" si="188"/>
        <v>4442.7129503457345</v>
      </c>
      <c r="P901" s="52">
        <f t="shared" si="189"/>
        <v>0.25590542784521808</v>
      </c>
      <c r="Q901" s="52">
        <f t="shared" si="190"/>
        <v>7.5508194891678688E-3</v>
      </c>
      <c r="R901" s="13">
        <f t="shared" si="191"/>
        <v>5.7258322652530641E-2</v>
      </c>
      <c r="S901" s="13">
        <f t="shared" si="192"/>
        <v>-7.0694391270078399E-2</v>
      </c>
      <c r="T901" s="35">
        <f t="shared" si="193"/>
        <v>22684.631146779109</v>
      </c>
      <c r="U901" s="36">
        <f t="shared" si="197"/>
        <v>203.72157750866609</v>
      </c>
      <c r="V901" s="36">
        <f t="shared" si="194"/>
        <v>46.892588080980204</v>
      </c>
      <c r="W901" s="36">
        <f t="shared" si="195"/>
        <v>203.72157750866609</v>
      </c>
      <c r="X901" s="37">
        <f t="shared" si="196"/>
        <v>250.61416558964629</v>
      </c>
    </row>
    <row r="902" spans="9:24" x14ac:dyDescent="0.25">
      <c r="I902" s="50">
        <f t="array" ref="I902:K902">TRANSPOSE(MMULT($E$20:$G$22, TRANSPOSE(Random!L901:N901)))</f>
        <v>1.6000308979770959</v>
      </c>
      <c r="J902" s="50">
        <v>-0.36602201563529091</v>
      </c>
      <c r="K902" s="50">
        <v>0.44408663861130426</v>
      </c>
      <c r="L902" s="21">
        <f t="shared" si="185"/>
        <v>1.7916644442824179E-2</v>
      </c>
      <c r="M902" s="21">
        <f t="shared" si="186"/>
        <v>-4.6443320868222934E-3</v>
      </c>
      <c r="N902" s="21">
        <f t="shared" si="187"/>
        <v>7.5054119282964315E-5</v>
      </c>
      <c r="O902" s="51">
        <f t="shared" si="188"/>
        <v>4526.2579720130179</v>
      </c>
      <c r="P902" s="52">
        <f t="shared" si="189"/>
        <v>0.25075566791317772</v>
      </c>
      <c r="Q902" s="52">
        <f t="shared" si="190"/>
        <v>7.5750541192829641E-3</v>
      </c>
      <c r="R902" s="13">
        <f t="shared" si="191"/>
        <v>0.20447471800756944</v>
      </c>
      <c r="S902" s="13">
        <f t="shared" si="192"/>
        <v>7.9096884050980587E-2</v>
      </c>
      <c r="T902" s="35">
        <f t="shared" si="193"/>
        <v>22009.05562530379</v>
      </c>
      <c r="U902" s="36">
        <f t="shared" si="197"/>
        <v>-4186.1947570237971</v>
      </c>
      <c r="V902" s="36">
        <f t="shared" si="194"/>
        <v>-628.68293339433876</v>
      </c>
      <c r="W902" s="36">
        <f t="shared" si="195"/>
        <v>-4186.1947570237971</v>
      </c>
      <c r="X902" s="37">
        <f t="shared" si="196"/>
        <v>-4814.8776904181359</v>
      </c>
    </row>
    <row r="903" spans="9:24" x14ac:dyDescent="0.25">
      <c r="I903" s="50">
        <f t="array" ref="I903:K903">TRANSPOSE(MMULT($E$20:$G$22, TRANSPOSE(Random!L902:N902)))</f>
        <v>0.74827386589062572</v>
      </c>
      <c r="J903" s="50">
        <v>-0.81285319104486253</v>
      </c>
      <c r="K903" s="50">
        <v>0.91003789623696196</v>
      </c>
      <c r="L903" s="21">
        <f t="shared" si="185"/>
        <v>8.2054748933584679E-3</v>
      </c>
      <c r="M903" s="21">
        <f t="shared" si="186"/>
        <v>-1.0344468120366979E-2</v>
      </c>
      <c r="N903" s="21">
        <f t="shared" si="187"/>
        <v>1.468702760709994E-4</v>
      </c>
      <c r="O903" s="51">
        <f t="shared" si="188"/>
        <v>4483.0763826060593</v>
      </c>
      <c r="P903" s="52">
        <f t="shared" si="189"/>
        <v>0.24505553187963303</v>
      </c>
      <c r="Q903" s="52">
        <f t="shared" si="190"/>
        <v>7.6468702760709995E-3</v>
      </c>
      <c r="R903" s="13">
        <f t="shared" si="191"/>
        <v>0.12825858022954381</v>
      </c>
      <c r="S903" s="13">
        <f t="shared" si="192"/>
        <v>5.7308142897272984E-3</v>
      </c>
      <c r="T903" s="35">
        <f t="shared" si="193"/>
        <v>21681.581525404501</v>
      </c>
      <c r="U903" s="36">
        <f t="shared" si="197"/>
        <v>-1917.1958279958635</v>
      </c>
      <c r="V903" s="36">
        <f t="shared" si="194"/>
        <v>-956.15703329362805</v>
      </c>
      <c r="W903" s="36">
        <f t="shared" si="195"/>
        <v>-1917.1958279958635</v>
      </c>
      <c r="X903" s="37">
        <f t="shared" si="196"/>
        <v>-2873.3528612894916</v>
      </c>
    </row>
    <row r="904" spans="9:24" x14ac:dyDescent="0.25">
      <c r="I904" s="50">
        <f t="array" ref="I904:K904">TRANSPOSE(MMULT($E$20:$G$22, TRANSPOSE(Random!L903:N903)))</f>
        <v>-0.91890594384971724</v>
      </c>
      <c r="J904" s="50">
        <v>-0.82463945113629722</v>
      </c>
      <c r="K904" s="50">
        <v>-1.0457316258860816</v>
      </c>
      <c r="L904" s="21">
        <f t="shared" si="185"/>
        <v>-7.9744163765943787E-3</v>
      </c>
      <c r="M904" s="21">
        <f t="shared" si="186"/>
        <v>-1.0504496030098946E-2</v>
      </c>
      <c r="N904" s="21">
        <f t="shared" si="187"/>
        <v>-1.4553131175607634E-4</v>
      </c>
      <c r="O904" s="51">
        <f t="shared" si="188"/>
        <v>4411.1310398839996</v>
      </c>
      <c r="P904" s="52">
        <f t="shared" si="189"/>
        <v>0.24489550396990106</v>
      </c>
      <c r="Q904" s="52">
        <f t="shared" si="190"/>
        <v>7.3544686882439231E-3</v>
      </c>
      <c r="R904" s="13">
        <f t="shared" si="191"/>
        <v>-4.4593626495639934E-3</v>
      </c>
      <c r="S904" s="13">
        <f t="shared" si="192"/>
        <v>-0.12690711463451451</v>
      </c>
      <c r="T904" s="35">
        <f t="shared" si="193"/>
        <v>21653.855112076031</v>
      </c>
      <c r="U904" s="36">
        <f t="shared" si="197"/>
        <v>1863.2093823457835</v>
      </c>
      <c r="V904" s="36">
        <f t="shared" si="194"/>
        <v>-983.88344662209784</v>
      </c>
      <c r="W904" s="36">
        <f t="shared" si="195"/>
        <v>1863.2093823457835</v>
      </c>
      <c r="X904" s="37">
        <f t="shared" si="196"/>
        <v>879.32593572368569</v>
      </c>
    </row>
    <row r="905" spans="9:24" x14ac:dyDescent="0.25">
      <c r="I905" s="50">
        <f t="array" ref="I905:K905">TRANSPOSE(MMULT($E$20:$G$22, TRANSPOSE(Random!L904:N904)))</f>
        <v>-0.97455019924381303</v>
      </c>
      <c r="J905" s="50">
        <v>0.77894085658673173</v>
      </c>
      <c r="K905" s="50">
        <v>-0.42137730969302661</v>
      </c>
      <c r="L905" s="21">
        <f t="shared" si="185"/>
        <v>-8.563502125195941E-3</v>
      </c>
      <c r="M905" s="21">
        <f t="shared" si="186"/>
        <v>9.3378730605831548E-3</v>
      </c>
      <c r="N905" s="21">
        <f t="shared" si="187"/>
        <v>-4.735833804366501E-5</v>
      </c>
      <c r="O905" s="51">
        <f t="shared" si="188"/>
        <v>4408.5116170851252</v>
      </c>
      <c r="P905" s="52">
        <f t="shared" si="189"/>
        <v>0.26473787306058316</v>
      </c>
      <c r="Q905" s="52">
        <f t="shared" si="190"/>
        <v>7.4526416619563347E-3</v>
      </c>
      <c r="R905" s="13">
        <f t="shared" si="191"/>
        <v>1.1222308231039371E-3</v>
      </c>
      <c r="S905" s="13">
        <f t="shared" si="192"/>
        <v>-0.13124670570718763</v>
      </c>
      <c r="T905" s="35">
        <f t="shared" si="193"/>
        <v>23412.331834338533</v>
      </c>
      <c r="U905" s="36">
        <f t="shared" si="197"/>
        <v>2000.8483068722708</v>
      </c>
      <c r="V905" s="36">
        <f t="shared" si="194"/>
        <v>774.59327564040359</v>
      </c>
      <c r="W905" s="36">
        <f t="shared" si="195"/>
        <v>2000.8483068722708</v>
      </c>
      <c r="X905" s="37">
        <f t="shared" si="196"/>
        <v>2775.4415825126744</v>
      </c>
    </row>
    <row r="906" spans="9:24" x14ac:dyDescent="0.25">
      <c r="I906" s="50">
        <f t="array" ref="I906:K906">TRANSPOSE(MMULT($E$20:$G$22, TRANSPOSE(Random!L905:N905)))</f>
        <v>2.9542913413893608</v>
      </c>
      <c r="J906" s="50">
        <v>-2.6173866973890827</v>
      </c>
      <c r="K906" s="50">
        <v>0.38627042800995404</v>
      </c>
      <c r="L906" s="21">
        <f t="shared" si="185"/>
        <v>4.3883519524954527E-2</v>
      </c>
      <c r="M906" s="21">
        <f t="shared" si="186"/>
        <v>-5.327123586019749E-2</v>
      </c>
      <c r="N906" s="21">
        <f t="shared" si="187"/>
        <v>6.6688634123197768E-5</v>
      </c>
      <c r="O906" s="51">
        <f t="shared" si="188"/>
        <v>4641.7220190844673</v>
      </c>
      <c r="P906" s="52">
        <f t="shared" si="189"/>
        <v>0.20212876413980252</v>
      </c>
      <c r="Q906" s="52">
        <f t="shared" si="190"/>
        <v>7.5666886341231978E-3</v>
      </c>
      <c r="R906" s="13">
        <f t="shared" si="191"/>
        <v>0.47565312066638388</v>
      </c>
      <c r="S906" s="13">
        <f t="shared" si="192"/>
        <v>0.37458873859648262</v>
      </c>
      <c r="T906" s="35">
        <f t="shared" si="193"/>
        <v>16378.206366456925</v>
      </c>
      <c r="U906" s="36">
        <f t="shared" si="197"/>
        <v>-10253.312775244092</v>
      </c>
      <c r="V906" s="36">
        <f t="shared" si="194"/>
        <v>-6259.532192241204</v>
      </c>
      <c r="W906" s="36">
        <f t="shared" si="195"/>
        <v>-10253.312775244092</v>
      </c>
      <c r="X906" s="37">
        <f t="shared" si="196"/>
        <v>-16512.844967485296</v>
      </c>
    </row>
    <row r="907" spans="9:24" x14ac:dyDescent="0.25">
      <c r="I907" s="50">
        <f t="array" ref="I907:K907">TRANSPOSE(MMULT($E$20:$G$22, TRANSPOSE(Random!L906:N906)))</f>
        <v>0.56177168207138584</v>
      </c>
      <c r="J907" s="50">
        <v>-0.20856474338377418</v>
      </c>
      <c r="K907" s="50">
        <v>-0.3501092894426916</v>
      </c>
      <c r="L907" s="21">
        <f t="shared" si="185"/>
        <v>6.3490007964252838E-3</v>
      </c>
      <c r="M907" s="21">
        <f t="shared" si="186"/>
        <v>-2.7490449965304033E-3</v>
      </c>
      <c r="N907" s="21">
        <f t="shared" si="187"/>
        <v>-3.709628695036758E-5</v>
      </c>
      <c r="O907" s="51">
        <f t="shared" si="188"/>
        <v>4474.8214034513767</v>
      </c>
      <c r="P907" s="52">
        <f t="shared" si="189"/>
        <v>0.25265095500346962</v>
      </c>
      <c r="Q907" s="52">
        <f t="shared" si="190"/>
        <v>7.4629037130496323E-3</v>
      </c>
      <c r="R907" s="13">
        <f t="shared" si="191"/>
        <v>0.11318951758401542</v>
      </c>
      <c r="S907" s="13">
        <f t="shared" si="192"/>
        <v>-1.3135959917719389E-2</v>
      </c>
      <c r="T907" s="35">
        <f t="shared" si="193"/>
        <v>22364.390147726226</v>
      </c>
      <c r="U907" s="36">
        <f t="shared" si="197"/>
        <v>-1483.4336826380459</v>
      </c>
      <c r="V907" s="36">
        <f t="shared" si="194"/>
        <v>-273.34841097190292</v>
      </c>
      <c r="W907" s="36">
        <f t="shared" si="195"/>
        <v>-1483.4336826380459</v>
      </c>
      <c r="X907" s="37">
        <f t="shared" si="196"/>
        <v>-1756.7820936099488</v>
      </c>
    </row>
    <row r="908" spans="9:24" x14ac:dyDescent="0.25">
      <c r="I908" s="50">
        <f t="array" ref="I908:K908">TRANSPOSE(MMULT($E$20:$G$22, TRANSPOSE(Random!L907:N907)))</f>
        <v>-1.3347462796266203</v>
      </c>
      <c r="J908" s="50">
        <v>1.3621575160316315</v>
      </c>
      <c r="K908" s="50">
        <v>0.1281411341201997</v>
      </c>
      <c r="L908" s="21">
        <f t="shared" si="185"/>
        <v>-1.2610390815657926E-2</v>
      </c>
      <c r="M908" s="21">
        <f t="shared" si="186"/>
        <v>1.8131521135864508E-2</v>
      </c>
      <c r="N908" s="21">
        <f t="shared" si="187"/>
        <v>3.0110316279120754E-5</v>
      </c>
      <c r="O908" s="51">
        <f t="shared" si="188"/>
        <v>4390.5167623030038</v>
      </c>
      <c r="P908" s="52">
        <f t="shared" si="189"/>
        <v>0.27353152113586454</v>
      </c>
      <c r="Q908" s="52">
        <f t="shared" si="190"/>
        <v>7.5301103162791205E-3</v>
      </c>
      <c r="R908" s="13">
        <f t="shared" si="191"/>
        <v>-2.4352677151173133E-2</v>
      </c>
      <c r="S908" s="13">
        <f t="shared" si="192"/>
        <v>-0.16111843771910539</v>
      </c>
      <c r="T908" s="35">
        <f t="shared" si="193"/>
        <v>24140.034766075245</v>
      </c>
      <c r="U908" s="36">
        <f t="shared" si="197"/>
        <v>2946.3972500537348</v>
      </c>
      <c r="V908" s="36">
        <f t="shared" si="194"/>
        <v>1502.2962073771159</v>
      </c>
      <c r="W908" s="36">
        <f t="shared" si="195"/>
        <v>2946.3972500537348</v>
      </c>
      <c r="X908" s="37">
        <f t="shared" si="196"/>
        <v>4448.6934574308507</v>
      </c>
    </row>
    <row r="909" spans="9:24" x14ac:dyDescent="0.25">
      <c r="I909" s="50">
        <f t="array" ref="I909:K909">TRANSPOSE(MMULT($E$20:$G$22, TRANSPOSE(Random!L908:N908)))</f>
        <v>9.3370465290167889E-2</v>
      </c>
      <c r="J909" s="50">
        <v>0.91882885904151301</v>
      </c>
      <c r="K909" s="50">
        <v>0.69251943543393024</v>
      </c>
      <c r="L909" s="21">
        <f t="shared" si="185"/>
        <v>1.8729387691598931E-3</v>
      </c>
      <c r="M909" s="21">
        <f t="shared" si="186"/>
        <v>1.1257597226810422E-2</v>
      </c>
      <c r="N909" s="21">
        <f t="shared" si="187"/>
        <v>1.1217568669629685E-4</v>
      </c>
      <c r="O909" s="51">
        <f t="shared" si="188"/>
        <v>4454.9181908015589</v>
      </c>
      <c r="P909" s="52">
        <f t="shared" si="189"/>
        <v>0.26665759722681043</v>
      </c>
      <c r="Q909" s="52">
        <f t="shared" si="190"/>
        <v>7.6121756866962967E-3</v>
      </c>
      <c r="R909" s="13">
        <f t="shared" si="191"/>
        <v>8.0909115734995415E-2</v>
      </c>
      <c r="S909" s="13">
        <f t="shared" si="192"/>
        <v>-5.2419682878409798E-2</v>
      </c>
      <c r="T909" s="35">
        <f t="shared" si="193"/>
        <v>23637.705532578686</v>
      </c>
      <c r="U909" s="36">
        <f t="shared" si="197"/>
        <v>-437.60908917430788</v>
      </c>
      <c r="V909" s="36">
        <f t="shared" si="194"/>
        <v>999.96697388055691</v>
      </c>
      <c r="W909" s="36">
        <f t="shared" si="195"/>
        <v>-437.60908917430788</v>
      </c>
      <c r="X909" s="37">
        <f t="shared" si="196"/>
        <v>562.35788470624902</v>
      </c>
    </row>
    <row r="910" spans="9:24" x14ac:dyDescent="0.25">
      <c r="I910" s="50">
        <f t="array" ref="I910:K910">TRANSPOSE(MMULT($E$20:$G$22, TRANSPOSE(Random!L909:N909)))</f>
        <v>-0.77287428493995125</v>
      </c>
      <c r="J910" s="50">
        <v>1.3330723461745921</v>
      </c>
      <c r="K910" s="50">
        <v>-1.9208017373803949</v>
      </c>
      <c r="L910" s="21">
        <f t="shared" si="185"/>
        <v>-6.464644369464808E-3</v>
      </c>
      <c r="M910" s="21">
        <f t="shared" si="186"/>
        <v>1.763388761300036E-2</v>
      </c>
      <c r="N910" s="21">
        <f t="shared" si="187"/>
        <v>-3.4058854538769417E-4</v>
      </c>
      <c r="O910" s="51">
        <f t="shared" si="188"/>
        <v>4417.8443769931819</v>
      </c>
      <c r="P910" s="52">
        <f t="shared" si="189"/>
        <v>0.2730338876130004</v>
      </c>
      <c r="Q910" s="52">
        <f t="shared" si="190"/>
        <v>7.1594114546123053E-3</v>
      </c>
      <c r="R910" s="13">
        <f t="shared" si="191"/>
        <v>2.0126880095540388E-2</v>
      </c>
      <c r="S910" s="13">
        <f t="shared" si="192"/>
        <v>-0.11639006371095981</v>
      </c>
      <c r="T910" s="35">
        <f t="shared" si="193"/>
        <v>24153.248101700592</v>
      </c>
      <c r="U910" s="36">
        <f t="shared" si="197"/>
        <v>1510.4536148963671</v>
      </c>
      <c r="V910" s="36">
        <f t="shared" si="194"/>
        <v>1515.509543002463</v>
      </c>
      <c r="W910" s="36">
        <f t="shared" si="195"/>
        <v>1510.4536148963671</v>
      </c>
      <c r="X910" s="37">
        <f t="shared" si="196"/>
        <v>3025.9631578988301</v>
      </c>
    </row>
    <row r="911" spans="9:24" x14ac:dyDescent="0.25">
      <c r="I911" s="50">
        <f t="array" ref="I911:K911">TRANSPOSE(MMULT($E$20:$G$22, TRANSPOSE(Random!L910:N910)))</f>
        <v>-0.50217234135696276</v>
      </c>
      <c r="J911" s="50">
        <v>0.4359020306907207</v>
      </c>
      <c r="K911" s="50">
        <v>-0.80766822998996868</v>
      </c>
      <c r="L911" s="21">
        <f t="shared" si="185"/>
        <v>-3.7768757299033373E-3</v>
      </c>
      <c r="M911" s="21">
        <f t="shared" si="186"/>
        <v>4.9492847090133324E-3</v>
      </c>
      <c r="N911" s="21">
        <f t="shared" si="187"/>
        <v>-1.0583305893495443E-4</v>
      </c>
      <c r="O911" s="51">
        <f t="shared" si="188"/>
        <v>4429.7957821481687</v>
      </c>
      <c r="P911" s="52">
        <f t="shared" si="189"/>
        <v>0.26034928470901336</v>
      </c>
      <c r="Q911" s="52">
        <f t="shared" si="190"/>
        <v>7.3941669410650451E-3</v>
      </c>
      <c r="R911" s="13">
        <f t="shared" si="191"/>
        <v>3.5815226930165998E-2</v>
      </c>
      <c r="S911" s="13">
        <f t="shared" si="192"/>
        <v>-9.4359415424340676E-2</v>
      </c>
      <c r="T911" s="35">
        <f t="shared" si="193"/>
        <v>23060.501577176819</v>
      </c>
      <c r="U911" s="36">
        <f t="shared" si="197"/>
        <v>882.46085526270326</v>
      </c>
      <c r="V911" s="36">
        <f t="shared" si="194"/>
        <v>422.76301847869036</v>
      </c>
      <c r="W911" s="36">
        <f t="shared" si="195"/>
        <v>882.46085526270326</v>
      </c>
      <c r="X911" s="37">
        <f t="shared" si="196"/>
        <v>1305.2238737413936</v>
      </c>
    </row>
    <row r="912" spans="9:24" x14ac:dyDescent="0.25">
      <c r="I912" s="50">
        <f t="array" ref="I912:K912">TRANSPOSE(MMULT($E$20:$G$22, TRANSPOSE(Random!L911:N911)))</f>
        <v>-0.28408439513329925</v>
      </c>
      <c r="J912" s="50">
        <v>0.22028533404138978</v>
      </c>
      <c r="K912" s="50">
        <v>-1.8873724445675777</v>
      </c>
      <c r="L912" s="21">
        <f t="shared" si="185"/>
        <v>-1.6837291265195584E-3</v>
      </c>
      <c r="M912" s="21">
        <f t="shared" si="186"/>
        <v>2.3393985035011825E-3</v>
      </c>
      <c r="N912" s="21">
        <f t="shared" si="187"/>
        <v>-3.3097093430685637E-4</v>
      </c>
      <c r="O912" s="51">
        <f t="shared" si="188"/>
        <v>4439.1031469033096</v>
      </c>
      <c r="P912" s="52">
        <f t="shared" si="189"/>
        <v>0.25773939850350119</v>
      </c>
      <c r="Q912" s="52">
        <f t="shared" si="190"/>
        <v>7.1690290656931431E-3</v>
      </c>
      <c r="R912" s="13">
        <f t="shared" si="191"/>
        <v>5.071641204628053E-2</v>
      </c>
      <c r="S912" s="13">
        <f t="shared" si="192"/>
        <v>-7.8153287205470073E-2</v>
      </c>
      <c r="T912" s="35">
        <f t="shared" si="193"/>
        <v>22825.41146127096</v>
      </c>
      <c r="U912" s="36">
        <f t="shared" si="197"/>
        <v>393.40056471942808</v>
      </c>
      <c r="V912" s="36">
        <f t="shared" si="194"/>
        <v>187.67290257283094</v>
      </c>
      <c r="W912" s="36">
        <f t="shared" si="195"/>
        <v>393.40056471942808</v>
      </c>
      <c r="X912" s="37">
        <f t="shared" si="196"/>
        <v>581.07346729225901</v>
      </c>
    </row>
    <row r="913" spans="9:24" x14ac:dyDescent="0.25">
      <c r="I913" s="50">
        <f t="array" ref="I913:K913">TRANSPOSE(MMULT($E$20:$G$22, TRANSPOSE(Random!L912:N912)))</f>
        <v>-0.73197299287863526</v>
      </c>
      <c r="J913" s="50">
        <v>0.35782485011116005</v>
      </c>
      <c r="K913" s="50">
        <v>-1.5462668770594041</v>
      </c>
      <c r="L913" s="21">
        <f t="shared" si="185"/>
        <v>-6.0501857168276524E-3</v>
      </c>
      <c r="M913" s="21">
        <f t="shared" si="186"/>
        <v>3.9951140410350913E-3</v>
      </c>
      <c r="N913" s="21">
        <f t="shared" si="187"/>
        <v>-2.4456042485773819E-4</v>
      </c>
      <c r="O913" s="51">
        <f t="shared" si="188"/>
        <v>4419.6873046934115</v>
      </c>
      <c r="P913" s="52">
        <f t="shared" si="189"/>
        <v>0.2593951140410351</v>
      </c>
      <c r="Q913" s="52">
        <f t="shared" si="190"/>
        <v>7.2554395751422618E-3</v>
      </c>
      <c r="R913" s="13">
        <f t="shared" si="191"/>
        <v>1.7587268764763919E-2</v>
      </c>
      <c r="S913" s="13">
        <f t="shared" si="192"/>
        <v>-0.11211028825575363</v>
      </c>
      <c r="T913" s="35">
        <f t="shared" si="193"/>
        <v>22953.351525104994</v>
      </c>
      <c r="U913" s="36">
        <f t="shared" si="197"/>
        <v>1413.6160265739891</v>
      </c>
      <c r="V913" s="36">
        <f t="shared" si="194"/>
        <v>315.61296640686487</v>
      </c>
      <c r="W913" s="36">
        <f t="shared" si="195"/>
        <v>1413.6160265739891</v>
      </c>
      <c r="X913" s="37">
        <f t="shared" si="196"/>
        <v>1729.2289929808539</v>
      </c>
    </row>
    <row r="914" spans="9:24" x14ac:dyDescent="0.25">
      <c r="I914" s="50">
        <f t="array" ref="I914:K914">TRANSPOSE(MMULT($E$20:$G$22, TRANSPOSE(Random!L913:N913)))</f>
        <v>0.3874360616682111</v>
      </c>
      <c r="J914" s="50">
        <v>0.69521136748136592</v>
      </c>
      <c r="K914" s="50">
        <v>-0.60937415940675199</v>
      </c>
      <c r="L914" s="21">
        <f t="shared" si="185"/>
        <v>4.6602391588773089E-3</v>
      </c>
      <c r="M914" s="21">
        <f t="shared" si="186"/>
        <v>8.2300552799819595E-3</v>
      </c>
      <c r="N914" s="21">
        <f t="shared" si="187"/>
        <v>-7.5105020809166259E-5</v>
      </c>
      <c r="O914" s="51">
        <f t="shared" si="188"/>
        <v>4467.3121728414726</v>
      </c>
      <c r="P914" s="52">
        <f t="shared" si="189"/>
        <v>0.26363005527998196</v>
      </c>
      <c r="Q914" s="52">
        <f t="shared" si="190"/>
        <v>7.424894979190833E-3</v>
      </c>
      <c r="R914" s="13">
        <f t="shared" si="191"/>
        <v>0.10103732937557962</v>
      </c>
      <c r="S914" s="13">
        <f t="shared" si="192"/>
        <v>-3.077769826441136E-2</v>
      </c>
      <c r="T914" s="35">
        <f t="shared" si="193"/>
        <v>23347.717040776522</v>
      </c>
      <c r="U914" s="36">
        <f t="shared" si="197"/>
        <v>-1088.8572799234826</v>
      </c>
      <c r="V914" s="36">
        <f t="shared" si="194"/>
        <v>709.97848207839343</v>
      </c>
      <c r="W914" s="36">
        <f t="shared" si="195"/>
        <v>-1088.8572799234826</v>
      </c>
      <c r="X914" s="37">
        <f t="shared" si="196"/>
        <v>-378.87879784508914</v>
      </c>
    </row>
    <row r="915" spans="9:24" x14ac:dyDescent="0.25">
      <c r="I915" s="50">
        <f t="array" ref="I915:K915">TRANSPOSE(MMULT($E$20:$G$22, TRANSPOSE(Random!L914:N914)))</f>
        <v>0.26434865629537074</v>
      </c>
      <c r="J915" s="50">
        <v>-0.24532332535152493</v>
      </c>
      <c r="K915" s="50">
        <v>2.2240821566771896</v>
      </c>
      <c r="L915" s="21">
        <f t="shared" si="185"/>
        <v>3.4869259756710089E-3</v>
      </c>
      <c r="M915" s="21">
        <f t="shared" si="186"/>
        <v>-3.1884847728289216E-3</v>
      </c>
      <c r="N915" s="21">
        <f t="shared" si="187"/>
        <v>4.644668323251795E-4</v>
      </c>
      <c r="O915" s="51">
        <f t="shared" si="188"/>
        <v>4462.0949301741584</v>
      </c>
      <c r="P915" s="52">
        <f t="shared" si="189"/>
        <v>0.25221151522717111</v>
      </c>
      <c r="Q915" s="52">
        <f t="shared" si="190"/>
        <v>7.9644668323251792E-3</v>
      </c>
      <c r="R915" s="13">
        <f t="shared" si="191"/>
        <v>9.1576377818203575E-2</v>
      </c>
      <c r="S915" s="13">
        <f t="shared" si="192"/>
        <v>-3.4529379795381981E-2</v>
      </c>
      <c r="T915" s="35">
        <f t="shared" si="193"/>
        <v>22371.522809687212</v>
      </c>
      <c r="U915" s="36">
        <f t="shared" si="197"/>
        <v>-814.71456801329623</v>
      </c>
      <c r="V915" s="36">
        <f t="shared" si="194"/>
        <v>-266.21574901091662</v>
      </c>
      <c r="W915" s="36">
        <f t="shared" si="195"/>
        <v>-814.71456801329623</v>
      </c>
      <c r="X915" s="37">
        <f t="shared" si="196"/>
        <v>-1080.9303170242129</v>
      </c>
    </row>
    <row r="916" spans="9:24" x14ac:dyDescent="0.25">
      <c r="I916" s="50">
        <f t="array" ref="I916:K916">TRANSPOSE(MMULT($E$20:$G$22, TRANSPOSE(Random!L915:N915)))</f>
        <v>-5.8119883744989449E-2</v>
      </c>
      <c r="J916" s="50">
        <v>0.77089392860731343</v>
      </c>
      <c r="K916" s="50">
        <v>-1.1263851369126789</v>
      </c>
      <c r="L916" s="21">
        <f t="shared" si="185"/>
        <v>4.490616888139815E-4</v>
      </c>
      <c r="M916" s="21">
        <f t="shared" si="186"/>
        <v>9.2301654680122906E-3</v>
      </c>
      <c r="N916" s="21">
        <f t="shared" si="187"/>
        <v>-1.5986864167326926E-4</v>
      </c>
      <c r="O916" s="51">
        <f t="shared" si="188"/>
        <v>4448.5867932148631</v>
      </c>
      <c r="P916" s="52">
        <f t="shared" si="189"/>
        <v>0.26463016546801232</v>
      </c>
      <c r="Q916" s="52">
        <f t="shared" si="190"/>
        <v>7.3401313583267309E-3</v>
      </c>
      <c r="R916" s="13">
        <f t="shared" si="191"/>
        <v>6.9248600390054038E-2</v>
      </c>
      <c r="S916" s="13">
        <f t="shared" si="192"/>
        <v>-6.3066482343952124E-2</v>
      </c>
      <c r="T916" s="35">
        <f t="shared" si="193"/>
        <v>23446.144079571197</v>
      </c>
      <c r="U916" s="36">
        <f t="shared" si="197"/>
        <v>-104.92253129719757</v>
      </c>
      <c r="V916" s="36">
        <f t="shared" si="194"/>
        <v>808.40552087306787</v>
      </c>
      <c r="W916" s="36">
        <f t="shared" si="195"/>
        <v>-104.92253129719757</v>
      </c>
      <c r="X916" s="37">
        <f t="shared" si="196"/>
        <v>703.48298957587031</v>
      </c>
    </row>
    <row r="917" spans="9:24" x14ac:dyDescent="0.25">
      <c r="I917" s="50">
        <f t="array" ref="I917:K917">TRANSPOSE(MMULT($E$20:$G$22, TRANSPOSE(Random!L916:N916)))</f>
        <v>1.1956617739529449</v>
      </c>
      <c r="J917" s="50">
        <v>-0.67244254237977974</v>
      </c>
      <c r="K917" s="50">
        <v>0.17756843591652766</v>
      </c>
      <c r="L917" s="21">
        <f t="shared" si="185"/>
        <v>1.2984946590178435E-2</v>
      </c>
      <c r="M917" s="21">
        <f t="shared" si="186"/>
        <v>-8.4830803281769063E-3</v>
      </c>
      <c r="N917" s="21">
        <f t="shared" si="187"/>
        <v>3.7044742420232442E-5</v>
      </c>
      <c r="O917" s="51">
        <f t="shared" si="188"/>
        <v>4504.3287336584217</v>
      </c>
      <c r="P917" s="52">
        <f t="shared" si="189"/>
        <v>0.24691691967182311</v>
      </c>
      <c r="Q917" s="52">
        <f t="shared" si="190"/>
        <v>7.5370447424202318E-3</v>
      </c>
      <c r="R917" s="13">
        <f t="shared" si="191"/>
        <v>0.16630388711054114</v>
      </c>
      <c r="S917" s="13">
        <f t="shared" si="192"/>
        <v>4.2845427274629588E-2</v>
      </c>
      <c r="T917" s="35">
        <f t="shared" si="193"/>
        <v>21769.731368976136</v>
      </c>
      <c r="U917" s="36">
        <f t="shared" si="197"/>
        <v>-3033.9115959746414</v>
      </c>
      <c r="V917" s="36">
        <f t="shared" si="194"/>
        <v>-868.0071897219932</v>
      </c>
      <c r="W917" s="36">
        <f t="shared" si="195"/>
        <v>-3033.9115959746414</v>
      </c>
      <c r="X917" s="37">
        <f t="shared" si="196"/>
        <v>-3901.9187856966346</v>
      </c>
    </row>
    <row r="918" spans="9:24" x14ac:dyDescent="0.25">
      <c r="I918" s="50">
        <f t="array" ref="I918:K918">TRANSPOSE(MMULT($E$20:$G$22, TRANSPOSE(Random!L917:N917)))</f>
        <v>-0.1884210589261644</v>
      </c>
      <c r="J918" s="50">
        <v>-4.1415380003714863E-2</v>
      </c>
      <c r="K918" s="50">
        <v>2.6793259734814514</v>
      </c>
      <c r="L918" s="21">
        <f t="shared" si="185"/>
        <v>-7.7801590149225754E-4</v>
      </c>
      <c r="M918" s="21">
        <f t="shared" si="186"/>
        <v>-7.6470063365519298E-4</v>
      </c>
      <c r="N918" s="21">
        <f t="shared" si="187"/>
        <v>6.7119862227272837E-4</v>
      </c>
      <c r="O918" s="51">
        <f t="shared" si="188"/>
        <v>4443.1304822725833</v>
      </c>
      <c r="P918" s="52">
        <f t="shared" si="189"/>
        <v>0.25463529936634482</v>
      </c>
      <c r="Q918" s="52">
        <f t="shared" si="190"/>
        <v>8.1711986222727274E-3</v>
      </c>
      <c r="R918" s="13">
        <f t="shared" si="191"/>
        <v>5.8863581928396677E-2</v>
      </c>
      <c r="S918" s="13">
        <f t="shared" si="192"/>
        <v>-6.8454067754775735E-2</v>
      </c>
      <c r="T918" s="35">
        <f t="shared" si="193"/>
        <v>22605.058552745777</v>
      </c>
      <c r="U918" s="36">
        <f t="shared" si="197"/>
        <v>181.78214665708947</v>
      </c>
      <c r="V918" s="36">
        <f t="shared" si="194"/>
        <v>-32.680005952352076</v>
      </c>
      <c r="W918" s="36">
        <f t="shared" si="195"/>
        <v>181.78214665708947</v>
      </c>
      <c r="X918" s="37">
        <f t="shared" si="196"/>
        <v>149.10214070473739</v>
      </c>
    </row>
    <row r="919" spans="9:24" x14ac:dyDescent="0.25">
      <c r="I919" s="50">
        <f t="array" ref="I919:K919">TRANSPOSE(MMULT($E$20:$G$22, TRANSPOSE(Random!L918:N918)))</f>
        <v>-0.22987459915640054</v>
      </c>
      <c r="J919" s="50">
        <v>5.0478035852963704E-2</v>
      </c>
      <c r="K919" s="50">
        <v>0.37761280724217006</v>
      </c>
      <c r="L919" s="21">
        <f t="shared" si="185"/>
        <v>-1.1698203076129653E-3</v>
      </c>
      <c r="M919" s="21">
        <f t="shared" si="186"/>
        <v>3.2233674902846252E-4</v>
      </c>
      <c r="N919" s="21">
        <f t="shared" si="187"/>
        <v>6.5442867818718607E-5</v>
      </c>
      <c r="O919" s="51">
        <f t="shared" si="188"/>
        <v>4441.3882887183718</v>
      </c>
      <c r="P919" s="52">
        <f t="shared" si="189"/>
        <v>0.2557223367490285</v>
      </c>
      <c r="Q919" s="52">
        <f t="shared" si="190"/>
        <v>7.5654428678187183E-3</v>
      </c>
      <c r="R919" s="13">
        <f t="shared" si="191"/>
        <v>5.4904040951336573E-2</v>
      </c>
      <c r="S919" s="13">
        <f t="shared" si="192"/>
        <v>-7.295712742317767E-2</v>
      </c>
      <c r="T919" s="35">
        <f t="shared" si="193"/>
        <v>22668.774208944567</v>
      </c>
      <c r="U919" s="36">
        <f t="shared" si="197"/>
        <v>273.32660722360015</v>
      </c>
      <c r="V919" s="36">
        <f t="shared" si="194"/>
        <v>31.035650246438308</v>
      </c>
      <c r="W919" s="36">
        <f t="shared" si="195"/>
        <v>273.32660722360015</v>
      </c>
      <c r="X919" s="37">
        <f t="shared" si="196"/>
        <v>304.36225747003846</v>
      </c>
    </row>
    <row r="920" spans="9:24" x14ac:dyDescent="0.25">
      <c r="I920" s="50">
        <f t="array" ref="I920:K920">TRANSPOSE(MMULT($E$20:$G$22, TRANSPOSE(Random!L919:N919)))</f>
        <v>-0.81748009144987288</v>
      </c>
      <c r="J920" s="50">
        <v>1.0551203240617661</v>
      </c>
      <c r="K920" s="50">
        <v>0.75273473019839443</v>
      </c>
      <c r="L920" s="21">
        <f t="shared" si="185"/>
        <v>-6.9206315755278311E-3</v>
      </c>
      <c r="M920" s="21">
        <f t="shared" si="186"/>
        <v>1.3227015636346411E-2</v>
      </c>
      <c r="N920" s="21">
        <f t="shared" si="187"/>
        <v>1.2153870742520032E-4</v>
      </c>
      <c r="O920" s="51">
        <f t="shared" si="188"/>
        <v>4415.8167888425742</v>
      </c>
      <c r="P920" s="52">
        <f t="shared" si="189"/>
        <v>0.26862701563634644</v>
      </c>
      <c r="Q920" s="52">
        <f t="shared" si="190"/>
        <v>7.6215387074251998E-3</v>
      </c>
      <c r="R920" s="13">
        <f t="shared" si="191"/>
        <v>1.567789935022364E-2</v>
      </c>
      <c r="S920" s="13">
        <f t="shared" si="192"/>
        <v>-0.11863560846794959</v>
      </c>
      <c r="T920" s="35">
        <f t="shared" si="193"/>
        <v>23783.054213194053</v>
      </c>
      <c r="U920" s="36">
        <f t="shared" si="197"/>
        <v>1616.9942820052383</v>
      </c>
      <c r="V920" s="36">
        <f t="shared" si="194"/>
        <v>1145.3156544959238</v>
      </c>
      <c r="W920" s="36">
        <f t="shared" si="195"/>
        <v>1616.9942820052383</v>
      </c>
      <c r="X920" s="37">
        <f t="shared" si="196"/>
        <v>2762.3099365011622</v>
      </c>
    </row>
    <row r="921" spans="9:24" x14ac:dyDescent="0.25">
      <c r="I921" s="50">
        <f t="array" ref="I921:K921">TRANSPOSE(MMULT($E$20:$G$22, TRANSPOSE(Random!L920:N920)))</f>
        <v>-0.49563653367653909</v>
      </c>
      <c r="J921" s="50">
        <v>0.62928052279678881</v>
      </c>
      <c r="K921" s="50">
        <v>-0.60036514717618528</v>
      </c>
      <c r="L921" s="21">
        <f t="shared" si="185"/>
        <v>-3.7133868911964013E-3</v>
      </c>
      <c r="M921" s="21">
        <f t="shared" si="186"/>
        <v>7.3763156671463794E-3</v>
      </c>
      <c r="N921" s="21">
        <f t="shared" si="187"/>
        <v>-7.3748537184919159E-5</v>
      </c>
      <c r="O921" s="51">
        <f t="shared" si="188"/>
        <v>4430.0780909834748</v>
      </c>
      <c r="P921" s="52">
        <f t="shared" si="189"/>
        <v>0.26277631566714638</v>
      </c>
      <c r="Q921" s="52">
        <f t="shared" si="190"/>
        <v>7.4262514628150806E-3</v>
      </c>
      <c r="R921" s="13">
        <f t="shared" si="191"/>
        <v>3.7238426412156335E-2</v>
      </c>
      <c r="S921" s="13">
        <f t="shared" si="192"/>
        <v>-9.414973142141686E-2</v>
      </c>
      <c r="T921" s="35">
        <f t="shared" si="193"/>
        <v>23277.416159396809</v>
      </c>
      <c r="U921" s="36">
        <f t="shared" si="197"/>
        <v>867.62679163136636</v>
      </c>
      <c r="V921" s="36">
        <f t="shared" si="194"/>
        <v>639.67760069868018</v>
      </c>
      <c r="W921" s="36">
        <f t="shared" si="195"/>
        <v>867.62679163136636</v>
      </c>
      <c r="X921" s="37">
        <f t="shared" si="196"/>
        <v>1507.3043923300465</v>
      </c>
    </row>
    <row r="922" spans="9:24" x14ac:dyDescent="0.25">
      <c r="I922" s="50">
        <f t="array" ref="I922:K922">TRANSPOSE(MMULT($E$20:$G$22, TRANSPOSE(Random!L921:N921)))</f>
        <v>0.98601788296302528</v>
      </c>
      <c r="J922" s="50">
        <v>-1.5541784256289157</v>
      </c>
      <c r="K922" s="50">
        <v>-2.2854527086094385</v>
      </c>
      <c r="L922" s="21">
        <f t="shared" si="185"/>
        <v>1.067645925507257E-2</v>
      </c>
      <c r="M922" s="21">
        <f t="shared" si="186"/>
        <v>-2.2178958978441261E-2</v>
      </c>
      <c r="N922" s="21">
        <f t="shared" si="187"/>
        <v>-4.6333319510101398E-4</v>
      </c>
      <c r="O922" s="51">
        <f t="shared" si="188"/>
        <v>4494.0638369590133</v>
      </c>
      <c r="P922" s="52">
        <f t="shared" si="189"/>
        <v>0.23322104102155874</v>
      </c>
      <c r="Q922" s="52">
        <f t="shared" si="190"/>
        <v>7.0366668048989856E-3</v>
      </c>
      <c r="R922" s="13">
        <f t="shared" si="191"/>
        <v>0.14838319624983834</v>
      </c>
      <c r="S922" s="13">
        <f t="shared" si="192"/>
        <v>3.1772675739058967E-2</v>
      </c>
      <c r="T922" s="35">
        <f t="shared" si="193"/>
        <v>20564.189316559259</v>
      </c>
      <c r="U922" s="36">
        <f t="shared" si="197"/>
        <v>-2494.53729462513</v>
      </c>
      <c r="V922" s="36">
        <f t="shared" si="194"/>
        <v>-2073.5492421388699</v>
      </c>
      <c r="W922" s="36">
        <f t="shared" si="195"/>
        <v>-2494.53729462513</v>
      </c>
      <c r="X922" s="37">
        <f t="shared" si="196"/>
        <v>-4568.0865367639999</v>
      </c>
    </row>
    <row r="923" spans="9:24" x14ac:dyDescent="0.25">
      <c r="I923" s="50">
        <f t="array" ref="I923:K923">TRANSPOSE(MMULT($E$20:$G$22, TRANSPOSE(Random!L922:N922)))</f>
        <v>-0.93372490310158729</v>
      </c>
      <c r="J923" s="50">
        <v>0.24634927378676519</v>
      </c>
      <c r="K923" s="50">
        <v>-0.60189774343847213</v>
      </c>
      <c r="L923" s="21">
        <f t="shared" si="185"/>
        <v>-8.1305017953830563E-3</v>
      </c>
      <c r="M923" s="21">
        <f t="shared" si="186"/>
        <v>2.6511721499864528E-3</v>
      </c>
      <c r="N923" s="21">
        <f t="shared" si="187"/>
        <v>-7.3979085380733602E-5</v>
      </c>
      <c r="O923" s="51">
        <f t="shared" si="188"/>
        <v>4410.4369920216677</v>
      </c>
      <c r="P923" s="52">
        <f t="shared" si="189"/>
        <v>0.25805117214998646</v>
      </c>
      <c r="Q923" s="52">
        <f t="shared" si="190"/>
        <v>7.4260209146192659E-3</v>
      </c>
      <c r="R923" s="13">
        <f t="shared" si="191"/>
        <v>1.0972364742653656E-3</v>
      </c>
      <c r="S923" s="13">
        <f t="shared" si="192"/>
        <v>-0.12792834960072785</v>
      </c>
      <c r="T923" s="35">
        <f t="shared" si="193"/>
        <v>22822.830175946707</v>
      </c>
      <c r="U923" s="36">
        <f t="shared" si="197"/>
        <v>1899.6784859140753</v>
      </c>
      <c r="V923" s="36">
        <f t="shared" si="194"/>
        <v>185.09161724857768</v>
      </c>
      <c r="W923" s="36">
        <f t="shared" si="195"/>
        <v>1899.6784859140753</v>
      </c>
      <c r="X923" s="37">
        <f t="shared" si="196"/>
        <v>2084.770103162653</v>
      </c>
    </row>
    <row r="924" spans="9:24" x14ac:dyDescent="0.25">
      <c r="I924" s="50">
        <f t="array" ref="I924:K924">TRANSPOSE(MMULT($E$20:$G$22, TRANSPOSE(Random!L923:N923)))</f>
        <v>0.243110932887634</v>
      </c>
      <c r="J924" s="50">
        <v>-0.25679735212400556</v>
      </c>
      <c r="K924" s="50">
        <v>0.26333684405932517</v>
      </c>
      <c r="L924" s="21">
        <f t="shared" si="185"/>
        <v>3.285642706809764E-3</v>
      </c>
      <c r="M924" s="21">
        <f t="shared" si="186"/>
        <v>-3.3259788399907825E-3</v>
      </c>
      <c r="N924" s="21">
        <f t="shared" si="187"/>
        <v>4.9141787544192203E-5</v>
      </c>
      <c r="O924" s="51">
        <f t="shared" si="188"/>
        <v>4461.1999060036733</v>
      </c>
      <c r="P924" s="52">
        <f t="shared" si="189"/>
        <v>0.25207402116000921</v>
      </c>
      <c r="Q924" s="52">
        <f t="shared" si="190"/>
        <v>7.5491417875441919E-3</v>
      </c>
      <c r="R924" s="13">
        <f t="shared" si="191"/>
        <v>8.9142119368239084E-2</v>
      </c>
      <c r="S924" s="13">
        <f t="shared" si="192"/>
        <v>-3.6894891211765521E-2</v>
      </c>
      <c r="T924" s="35">
        <f t="shared" si="193"/>
        <v>22338.366732472561</v>
      </c>
      <c r="U924" s="36">
        <f t="shared" si="197"/>
        <v>-767.68506048069685</v>
      </c>
      <c r="V924" s="36">
        <f t="shared" si="194"/>
        <v>-299.37182622556793</v>
      </c>
      <c r="W924" s="36">
        <f t="shared" si="195"/>
        <v>-767.68506048069685</v>
      </c>
      <c r="X924" s="37">
        <f t="shared" si="196"/>
        <v>-1067.0568867062648</v>
      </c>
    </row>
    <row r="925" spans="9:24" x14ac:dyDescent="0.25">
      <c r="I925" s="50">
        <f t="array" ref="I925:K925">TRANSPOSE(MMULT($E$20:$G$22, TRANSPOSE(Random!L924:N924)))</f>
        <v>-0.10402477212506978</v>
      </c>
      <c r="J925" s="50">
        <v>0.72437479055820786</v>
      </c>
      <c r="K925" s="50">
        <v>0.63700253834057841</v>
      </c>
      <c r="L925" s="21">
        <f t="shared" si="185"/>
        <v>1.733451244976961E-5</v>
      </c>
      <c r="M925" s="21">
        <f t="shared" si="186"/>
        <v>8.6127561151688146E-3</v>
      </c>
      <c r="N925" s="21">
        <f t="shared" si="187"/>
        <v>1.0368436084414965E-4</v>
      </c>
      <c r="O925" s="51">
        <f t="shared" si="188"/>
        <v>4446.6670794697138</v>
      </c>
      <c r="P925" s="52">
        <f t="shared" si="189"/>
        <v>0.26401275611516883</v>
      </c>
      <c r="Q925" s="52">
        <f t="shared" si="190"/>
        <v>7.6036843608441491E-3</v>
      </c>
      <c r="R925" s="13">
        <f t="shared" si="191"/>
        <v>6.6330866017255977E-2</v>
      </c>
      <c r="S925" s="13">
        <f t="shared" si="192"/>
        <v>-6.567551204032844E-2</v>
      </c>
      <c r="T925" s="35">
        <f t="shared" si="193"/>
        <v>23405.512397185019</v>
      </c>
      <c r="U925" s="36">
        <f t="shared" si="197"/>
        <v>-4.0501805661187973</v>
      </c>
      <c r="V925" s="36">
        <f t="shared" si="194"/>
        <v>767.77383848688987</v>
      </c>
      <c r="W925" s="36">
        <f t="shared" si="195"/>
        <v>-4.0501805661187973</v>
      </c>
      <c r="X925" s="37">
        <f t="shared" si="196"/>
        <v>763.72365792077107</v>
      </c>
    </row>
    <row r="926" spans="9:24" x14ac:dyDescent="0.25">
      <c r="I926" s="50">
        <f t="array" ref="I926:K926">TRANSPOSE(MMULT($E$20:$G$22, TRANSPOSE(Random!L925:N925)))</f>
        <v>1.5892484917706842</v>
      </c>
      <c r="J926" s="50">
        <v>-0.96252934479676056</v>
      </c>
      <c r="K926" s="50">
        <v>0.54145204675799696</v>
      </c>
      <c r="L926" s="21">
        <f t="shared" si="185"/>
        <v>1.7775045818850622E-2</v>
      </c>
      <c r="M926" s="21">
        <f t="shared" si="186"/>
        <v>-1.2427088212977984E-2</v>
      </c>
      <c r="N926" s="21">
        <f t="shared" si="187"/>
        <v>8.9350031108517648E-5</v>
      </c>
      <c r="O926" s="51">
        <f t="shared" si="188"/>
        <v>4525.6283409876432</v>
      </c>
      <c r="P926" s="52">
        <f t="shared" si="189"/>
        <v>0.24297291178702204</v>
      </c>
      <c r="Q926" s="52">
        <f t="shared" si="190"/>
        <v>7.5893500311085176E-3</v>
      </c>
      <c r="R926" s="13">
        <f t="shared" si="191"/>
        <v>0.20595492652768266</v>
      </c>
      <c r="S926" s="13">
        <f t="shared" si="192"/>
        <v>8.4468470634171636E-2</v>
      </c>
      <c r="T926" s="35">
        <f t="shared" si="193"/>
        <v>21317.328434423325</v>
      </c>
      <c r="U926" s="36">
        <f t="shared" si="197"/>
        <v>-4153.1104694401729</v>
      </c>
      <c r="V926" s="36">
        <f t="shared" si="194"/>
        <v>-1320.4101242748038</v>
      </c>
      <c r="W926" s="36">
        <f t="shared" si="195"/>
        <v>-4153.1104694401729</v>
      </c>
      <c r="X926" s="37">
        <f t="shared" si="196"/>
        <v>-5473.5205937149767</v>
      </c>
    </row>
    <row r="927" spans="9:24" x14ac:dyDescent="0.25">
      <c r="I927" s="50">
        <f t="array" ref="I927:K927">TRANSPOSE(MMULT($E$20:$G$22, TRANSPOSE(Random!L926:N926)))</f>
        <v>-0.5993275566058931</v>
      </c>
      <c r="J927" s="50">
        <v>0.17208617923301145</v>
      </c>
      <c r="K927" s="50">
        <v>1.9078152656986818</v>
      </c>
      <c r="L927" s="21">
        <f t="shared" si="185"/>
        <v>-4.7276201437365384E-3</v>
      </c>
      <c r="M927" s="21">
        <f t="shared" si="186"/>
        <v>1.7647311482347936E-3</v>
      </c>
      <c r="N927" s="21">
        <f t="shared" si="187"/>
        <v>3.6122438877905132E-4</v>
      </c>
      <c r="O927" s="51">
        <f t="shared" si="188"/>
        <v>4425.5682115450627</v>
      </c>
      <c r="P927" s="52">
        <f t="shared" si="189"/>
        <v>0.25716473114823479</v>
      </c>
      <c r="Q927" s="52">
        <f t="shared" si="190"/>
        <v>7.8612243887790506E-3</v>
      </c>
      <c r="R927" s="13">
        <f t="shared" si="191"/>
        <v>2.8139066836747918E-2</v>
      </c>
      <c r="S927" s="13">
        <f t="shared" si="192"/>
        <v>-0.10044329873736949</v>
      </c>
      <c r="T927" s="35">
        <f t="shared" si="193"/>
        <v>22797.543641602078</v>
      </c>
      <c r="U927" s="36">
        <f t="shared" si="197"/>
        <v>1104.60073715623</v>
      </c>
      <c r="V927" s="36">
        <f t="shared" si="194"/>
        <v>159.80508290394937</v>
      </c>
      <c r="W927" s="36">
        <f t="shared" si="195"/>
        <v>1104.60073715623</v>
      </c>
      <c r="X927" s="37">
        <f t="shared" si="196"/>
        <v>1264.4058200601794</v>
      </c>
    </row>
    <row r="928" spans="9:24" x14ac:dyDescent="0.25">
      <c r="I928" s="50">
        <f t="array" ref="I928:K928">TRANSPOSE(MMULT($E$20:$G$22, TRANSPOSE(Random!L927:N927)))</f>
        <v>-0.17825288409407425</v>
      </c>
      <c r="J928" s="50">
        <v>0.93717069112936247</v>
      </c>
      <c r="K928" s="50">
        <v>-2.1241032925834769</v>
      </c>
      <c r="L928" s="21">
        <f t="shared" si="185"/>
        <v>-6.8204170908315286E-4</v>
      </c>
      <c r="M928" s="21">
        <f t="shared" si="186"/>
        <v>1.1516515842170323E-2</v>
      </c>
      <c r="N928" s="21">
        <f t="shared" si="187"/>
        <v>-4.0460515619640774E-4</v>
      </c>
      <c r="O928" s="51">
        <f t="shared" si="188"/>
        <v>4443.5572401568079</v>
      </c>
      <c r="P928" s="52">
        <f t="shared" si="189"/>
        <v>0.26691651584217035</v>
      </c>
      <c r="Q928" s="52">
        <f t="shared" si="190"/>
        <v>7.0953948438035918E-3</v>
      </c>
      <c r="R928" s="13">
        <f t="shared" si="191"/>
        <v>6.0858936238158801E-2</v>
      </c>
      <c r="S928" s="13">
        <f t="shared" si="192"/>
        <v>-7.2599321682926377E-2</v>
      </c>
      <c r="T928" s="35">
        <f t="shared" si="193"/>
        <v>23635.444189781039</v>
      </c>
      <c r="U928" s="36">
        <f t="shared" si="197"/>
        <v>159.35793310779263</v>
      </c>
      <c r="V928" s="36">
        <f t="shared" si="194"/>
        <v>997.70563108291026</v>
      </c>
      <c r="W928" s="36">
        <f t="shared" si="195"/>
        <v>159.35793310779263</v>
      </c>
      <c r="X928" s="37">
        <f t="shared" si="196"/>
        <v>1157.0635641907029</v>
      </c>
    </row>
    <row r="929" spans="9:24" x14ac:dyDescent="0.25">
      <c r="I929" s="50">
        <f t="array" ref="I929:K929">TRANSPOSE(MMULT($E$20:$G$22, TRANSPOSE(Random!L928:N928)))</f>
        <v>0.63875811462000853</v>
      </c>
      <c r="J929" s="50">
        <v>-0.36254962846901195</v>
      </c>
      <c r="K929" s="50">
        <v>8.8248601742961466E-2</v>
      </c>
      <c r="L929" s="21">
        <f t="shared" si="185"/>
        <v>7.1080878058629414E-3</v>
      </c>
      <c r="M929" s="21">
        <f t="shared" si="186"/>
        <v>-4.6021181292925043E-3</v>
      </c>
      <c r="N929" s="21">
        <f t="shared" si="187"/>
        <v>2.452716671370217E-5</v>
      </c>
      <c r="O929" s="51">
        <f t="shared" si="188"/>
        <v>4478.1967521566721</v>
      </c>
      <c r="P929" s="52">
        <f t="shared" si="189"/>
        <v>0.25079788187070751</v>
      </c>
      <c r="Q929" s="52">
        <f t="shared" si="190"/>
        <v>7.5245271667137015E-3</v>
      </c>
      <c r="R929" s="13">
        <f t="shared" si="191"/>
        <v>0.1192316561926081</v>
      </c>
      <c r="S929" s="13">
        <f t="shared" si="192"/>
        <v>-6.1672847427456517E-3</v>
      </c>
      <c r="T929" s="35">
        <f t="shared" si="193"/>
        <v>22196.271006096824</v>
      </c>
      <c r="U929" s="36">
        <f t="shared" si="197"/>
        <v>-1660.7931245343061</v>
      </c>
      <c r="V929" s="36">
        <f t="shared" si="194"/>
        <v>-441.46755260130521</v>
      </c>
      <c r="W929" s="36">
        <f t="shared" si="195"/>
        <v>-1660.7931245343061</v>
      </c>
      <c r="X929" s="37">
        <f t="shared" si="196"/>
        <v>-2102.2606771356113</v>
      </c>
    </row>
    <row r="930" spans="9:24" x14ac:dyDescent="0.25">
      <c r="I930" s="50">
        <f t="array" ref="I930:K930">TRANSPOSE(MMULT($E$20:$G$22, TRANSPOSE(Random!L929:N929)))</f>
        <v>9.1724785468632275E-2</v>
      </c>
      <c r="J930" s="50">
        <v>-0.2181582531661726</v>
      </c>
      <c r="K930" s="50">
        <v>0.35771067965136133</v>
      </c>
      <c r="L930" s="21">
        <f t="shared" si="185"/>
        <v>1.8574576860300545E-3</v>
      </c>
      <c r="M930" s="21">
        <f t="shared" si="186"/>
        <v>-2.8635885188665971E-3</v>
      </c>
      <c r="N930" s="21">
        <f t="shared" si="187"/>
        <v>6.2585414929813135E-5</v>
      </c>
      <c r="O930" s="51">
        <f t="shared" si="188"/>
        <v>4454.8493527721239</v>
      </c>
      <c r="P930" s="52">
        <f t="shared" si="189"/>
        <v>0.25253641148113343</v>
      </c>
      <c r="Q930" s="52">
        <f t="shared" si="190"/>
        <v>7.5625854149298129E-3</v>
      </c>
      <c r="R930" s="13">
        <f t="shared" si="191"/>
        <v>7.795478625179017E-2</v>
      </c>
      <c r="S930" s="13">
        <f t="shared" si="192"/>
        <v>-4.8313419488776543E-2</v>
      </c>
      <c r="T930" s="35">
        <f t="shared" si="193"/>
        <v>22385.14891726213</v>
      </c>
      <c r="U930" s="36">
        <f t="shared" si="197"/>
        <v>-433.99195934628369</v>
      </c>
      <c r="V930" s="36">
        <f t="shared" si="194"/>
        <v>-252.58964143599951</v>
      </c>
      <c r="W930" s="36">
        <f t="shared" si="195"/>
        <v>-433.99195934628369</v>
      </c>
      <c r="X930" s="37">
        <f t="shared" si="196"/>
        <v>-686.5816007822832</v>
      </c>
    </row>
    <row r="931" spans="9:24" x14ac:dyDescent="0.25">
      <c r="I931" s="50">
        <f t="array" ref="I931:K931">TRANSPOSE(MMULT($E$20:$G$22, TRANSPOSE(Random!L930:N930)))</f>
        <v>-0.40011894469096571</v>
      </c>
      <c r="J931" s="50">
        <v>-0.82603103204976702</v>
      </c>
      <c r="K931" s="50">
        <v>1.123457476593791</v>
      </c>
      <c r="L931" s="21">
        <f t="shared" si="185"/>
        <v>-2.7913922364593228E-3</v>
      </c>
      <c r="M931" s="21">
        <f t="shared" si="186"/>
        <v>-1.0523432021663148E-2</v>
      </c>
      <c r="N931" s="21">
        <f t="shared" si="187"/>
        <v>1.8373918384256507E-4</v>
      </c>
      <c r="O931" s="51">
        <f t="shared" si="188"/>
        <v>4434.1778231952821</v>
      </c>
      <c r="P931" s="52">
        <f t="shared" si="189"/>
        <v>0.24487656797833687</v>
      </c>
      <c r="Q931" s="52">
        <f t="shared" si="190"/>
        <v>7.6837391838425646E-3</v>
      </c>
      <c r="R931" s="13">
        <f t="shared" si="191"/>
        <v>3.8764068699708984E-2</v>
      </c>
      <c r="S931" s="13">
        <f t="shared" si="192"/>
        <v>-8.3674215289459453E-2</v>
      </c>
      <c r="T931" s="35">
        <f t="shared" si="193"/>
        <v>21710.235537782093</v>
      </c>
      <c r="U931" s="36">
        <f t="shared" si="197"/>
        <v>652.20424406777602</v>
      </c>
      <c r="V931" s="36">
        <f t="shared" si="194"/>
        <v>-927.50302091603589</v>
      </c>
      <c r="W931" s="36">
        <f t="shared" si="195"/>
        <v>652.20424406777602</v>
      </c>
      <c r="X931" s="37">
        <f t="shared" si="196"/>
        <v>-275.29877684825988</v>
      </c>
    </row>
    <row r="932" spans="9:24" x14ac:dyDescent="0.25">
      <c r="I932" s="50">
        <f t="array" ref="I932:K932">TRANSPOSE(MMULT($E$20:$G$22, TRANSPOSE(Random!L931:N931)))</f>
        <v>-5.9571869344513431E-2</v>
      </c>
      <c r="J932" s="50">
        <v>1.2608091429634491</v>
      </c>
      <c r="K932" s="50">
        <v>-0.8738518967891804</v>
      </c>
      <c r="L932" s="21">
        <f t="shared" si="185"/>
        <v>4.3541202780370881E-4</v>
      </c>
      <c r="M932" s="21">
        <f t="shared" si="186"/>
        <v>1.6429990960528683E-2</v>
      </c>
      <c r="N932" s="21">
        <f t="shared" si="187"/>
        <v>-1.165205834771829E-4</v>
      </c>
      <c r="O932" s="51">
        <f t="shared" si="188"/>
        <v>4448.5260987687116</v>
      </c>
      <c r="P932" s="52">
        <f t="shared" si="189"/>
        <v>0.27182999096052868</v>
      </c>
      <c r="Q932" s="52">
        <f t="shared" si="190"/>
        <v>7.3834794165228172E-3</v>
      </c>
      <c r="R932" s="13">
        <f t="shared" si="191"/>
        <v>7.0946035658180931E-2</v>
      </c>
      <c r="S932" s="13">
        <f t="shared" si="192"/>
        <v>-6.4968959822083408E-2</v>
      </c>
      <c r="T932" s="35">
        <f t="shared" si="193"/>
        <v>24085.612704594223</v>
      </c>
      <c r="U932" s="36">
        <f t="shared" si="197"/>
        <v>-101.73331026095548</v>
      </c>
      <c r="V932" s="36">
        <f t="shared" si="194"/>
        <v>1447.874145896094</v>
      </c>
      <c r="W932" s="36">
        <f t="shared" si="195"/>
        <v>-101.73331026095548</v>
      </c>
      <c r="X932" s="37">
        <f t="shared" si="196"/>
        <v>1346.1408356351385</v>
      </c>
    </row>
    <row r="933" spans="9:24" x14ac:dyDescent="0.25">
      <c r="I933" s="50">
        <f t="array" ref="I933:K933">TRANSPOSE(MMULT($E$20:$G$22, TRANSPOSE(Random!L932:N932)))</f>
        <v>0.3165645070434292</v>
      </c>
      <c r="J933" s="50">
        <v>-0.42868610002341712</v>
      </c>
      <c r="K933" s="50">
        <v>-1.6711273473594517</v>
      </c>
      <c r="L933" s="21">
        <f t="shared" si="185"/>
        <v>3.9831451025295348E-3</v>
      </c>
      <c r="M933" s="21">
        <f t="shared" si="186"/>
        <v>-5.4101727872065668E-3</v>
      </c>
      <c r="N933" s="21">
        <f t="shared" si="187"/>
        <v>-2.7394726158921706E-4</v>
      </c>
      <c r="O933" s="51">
        <f t="shared" si="188"/>
        <v>4464.3014131814571</v>
      </c>
      <c r="P933" s="52">
        <f t="shared" si="189"/>
        <v>0.24998982721279345</v>
      </c>
      <c r="Q933" s="52">
        <f t="shared" si="190"/>
        <v>7.2260527384107823E-3</v>
      </c>
      <c r="R933" s="13">
        <f t="shared" si="191"/>
        <v>9.3752701148916776E-2</v>
      </c>
      <c r="S933" s="13">
        <f t="shared" si="192"/>
        <v>-3.1242212457479948E-2</v>
      </c>
      <c r="T933" s="35">
        <f t="shared" si="193"/>
        <v>22133.176756325563</v>
      </c>
      <c r="U933" s="36">
        <f t="shared" si="197"/>
        <v>-930.65535780906794</v>
      </c>
      <c r="V933" s="36">
        <f t="shared" si="194"/>
        <v>-504.56180237256558</v>
      </c>
      <c r="W933" s="36">
        <f t="shared" si="195"/>
        <v>-930.65535780906794</v>
      </c>
      <c r="X933" s="37">
        <f t="shared" si="196"/>
        <v>-1435.2171601816335</v>
      </c>
    </row>
    <row r="934" spans="9:24" x14ac:dyDescent="0.25">
      <c r="I934" s="50">
        <f t="array" ref="I934:K934">TRANSPOSE(MMULT($E$20:$G$22, TRANSPOSE(Random!L933:N933)))</f>
        <v>-0.18815246897422266</v>
      </c>
      <c r="J934" s="50">
        <v>7.9515163255391277E-2</v>
      </c>
      <c r="K934" s="50">
        <v>0.74096571005268641</v>
      </c>
      <c r="L934" s="21">
        <f t="shared" si="185"/>
        <v>-7.7548014496256652E-4</v>
      </c>
      <c r="M934" s="21">
        <f t="shared" si="186"/>
        <v>6.6608085927187316E-4</v>
      </c>
      <c r="N934" s="21">
        <f t="shared" si="187"/>
        <v>1.1969544874913881E-4</v>
      </c>
      <c r="O934" s="51">
        <f t="shared" si="188"/>
        <v>4443.1417577422108</v>
      </c>
      <c r="P934" s="52">
        <f t="shared" si="189"/>
        <v>0.25606608085927191</v>
      </c>
      <c r="Q934" s="52">
        <f t="shared" si="190"/>
        <v>7.6196954487491387E-3</v>
      </c>
      <c r="R934" s="13">
        <f t="shared" si="191"/>
        <v>5.8191015169085383E-2</v>
      </c>
      <c r="S934" s="13">
        <f t="shared" si="192"/>
        <v>-6.9842025260550569E-2</v>
      </c>
      <c r="T934" s="35">
        <f t="shared" si="193"/>
        <v>22702.594901135126</v>
      </c>
      <c r="U934" s="36">
        <f t="shared" si="197"/>
        <v>181.18967127901851</v>
      </c>
      <c r="V934" s="36">
        <f t="shared" si="194"/>
        <v>64.856342436996783</v>
      </c>
      <c r="W934" s="36">
        <f t="shared" si="195"/>
        <v>181.18967127901851</v>
      </c>
      <c r="X934" s="37">
        <f t="shared" si="196"/>
        <v>246.0460137160153</v>
      </c>
    </row>
    <row r="935" spans="9:24" x14ac:dyDescent="0.25">
      <c r="I935" s="50">
        <f t="array" ref="I935:K935">TRANSPOSE(MMULT($E$20:$G$22, TRANSPOSE(Random!L934:N934)))</f>
        <v>0.21332454294303449</v>
      </c>
      <c r="J935" s="50">
        <v>-1.9706699978378206E-3</v>
      </c>
      <c r="K935" s="50">
        <v>0.23589161916413168</v>
      </c>
      <c r="L935" s="21">
        <f t="shared" si="185"/>
        <v>3.003800631491904E-3</v>
      </c>
      <c r="M935" s="21">
        <f t="shared" si="186"/>
        <v>-2.9810820787374708E-4</v>
      </c>
      <c r="N935" s="21">
        <f t="shared" si="187"/>
        <v>4.5260272154966949E-5</v>
      </c>
      <c r="O935" s="51">
        <f t="shared" si="188"/>
        <v>4459.9466698499855</v>
      </c>
      <c r="P935" s="52">
        <f t="shared" si="189"/>
        <v>0.25510189179212628</v>
      </c>
      <c r="Q935" s="52">
        <f t="shared" si="190"/>
        <v>7.5452602721549668E-3</v>
      </c>
      <c r="R935" s="13">
        <f t="shared" si="191"/>
        <v>8.7378695042614585E-2</v>
      </c>
      <c r="S935" s="13">
        <f t="shared" si="192"/>
        <v>-4.0172250853448555E-2</v>
      </c>
      <c r="T935" s="35">
        <f t="shared" si="193"/>
        <v>22607.497071192029</v>
      </c>
      <c r="U935" s="36">
        <f t="shared" si="197"/>
        <v>-701.83311918834806</v>
      </c>
      <c r="V935" s="36">
        <f t="shared" si="194"/>
        <v>-30.241487506100384</v>
      </c>
      <c r="W935" s="36">
        <f t="shared" si="195"/>
        <v>-701.83311918834806</v>
      </c>
      <c r="X935" s="37">
        <f t="shared" si="196"/>
        <v>-732.07460669444845</v>
      </c>
    </row>
    <row r="936" spans="9:24" x14ac:dyDescent="0.25">
      <c r="I936" s="50">
        <f t="array" ref="I936:K936">TRANSPOSE(MMULT($E$20:$G$22, TRANSPOSE(Random!L935:N935)))</f>
        <v>-0.72116114634130113</v>
      </c>
      <c r="J936" s="50">
        <v>0.18924577535093523</v>
      </c>
      <c r="K936" s="50">
        <v>-1.1670607576671794</v>
      </c>
      <c r="L936" s="21">
        <f t="shared" si="185"/>
        <v>-5.9411850862711654E-3</v>
      </c>
      <c r="M936" s="21">
        <f t="shared" si="186"/>
        <v>1.9690660041047667E-3</v>
      </c>
      <c r="N936" s="21">
        <f t="shared" si="187"/>
        <v>-1.6729880384111978E-4</v>
      </c>
      <c r="O936" s="51">
        <f t="shared" si="188"/>
        <v>4420.1719858072374</v>
      </c>
      <c r="P936" s="52">
        <f t="shared" si="189"/>
        <v>0.25736906600410481</v>
      </c>
      <c r="Q936" s="52">
        <f t="shared" si="190"/>
        <v>7.3327011961588796E-3</v>
      </c>
      <c r="R936" s="13">
        <f t="shared" si="191"/>
        <v>1.771095266962603E-2</v>
      </c>
      <c r="S936" s="13">
        <f t="shared" si="192"/>
        <v>-0.11097358033242638</v>
      </c>
      <c r="T936" s="35">
        <f t="shared" si="193"/>
        <v>22778.797836008631</v>
      </c>
      <c r="U936" s="36">
        <f t="shared" si="197"/>
        <v>1388.1482069940539</v>
      </c>
      <c r="V936" s="36">
        <f t="shared" si="194"/>
        <v>141.05927731050178</v>
      </c>
      <c r="W936" s="36">
        <f t="shared" si="195"/>
        <v>1388.1482069940539</v>
      </c>
      <c r="X936" s="37">
        <f t="shared" si="196"/>
        <v>1529.2074843045557</v>
      </c>
    </row>
    <row r="937" spans="9:24" x14ac:dyDescent="0.25">
      <c r="I937" s="50">
        <f t="array" ref="I937:K937">TRANSPOSE(MMULT($E$20:$G$22, TRANSPOSE(Random!L936:N936)))</f>
        <v>1.4717943747843856</v>
      </c>
      <c r="J937" s="50">
        <v>-2.1494741379985252</v>
      </c>
      <c r="K937" s="50">
        <v>0.68389640569999144</v>
      </c>
      <c r="L937" s="21">
        <f t="shared" si="185"/>
        <v>1.6271819217770701E-2</v>
      </c>
      <c r="M937" s="21">
        <f t="shared" si="186"/>
        <v>-3.6324874185498644E-2</v>
      </c>
      <c r="N937" s="21">
        <f t="shared" si="187"/>
        <v>1.1084825449159638E-4</v>
      </c>
      <c r="O937" s="51">
        <f t="shared" si="188"/>
        <v>4518.9441086155466</v>
      </c>
      <c r="P937" s="52">
        <f t="shared" si="189"/>
        <v>0.21907512581450136</v>
      </c>
      <c r="Q937" s="52">
        <f t="shared" si="190"/>
        <v>7.6108482544915961E-3</v>
      </c>
      <c r="R937" s="13">
        <f t="shared" si="191"/>
        <v>0.20237626521426036</v>
      </c>
      <c r="S937" s="13">
        <f t="shared" si="192"/>
        <v>9.2838702307009677E-2</v>
      </c>
      <c r="T937" s="35">
        <f t="shared" si="193"/>
        <v>19217.913666144341</v>
      </c>
      <c r="U937" s="36">
        <f t="shared" si="197"/>
        <v>-3801.8840254404931</v>
      </c>
      <c r="V937" s="36">
        <f t="shared" si="194"/>
        <v>-3419.8248925537882</v>
      </c>
      <c r="W937" s="36">
        <f t="shared" si="195"/>
        <v>-3801.8840254404931</v>
      </c>
      <c r="X937" s="37">
        <f t="shared" si="196"/>
        <v>-7221.7089179942814</v>
      </c>
    </row>
    <row r="938" spans="9:24" x14ac:dyDescent="0.25">
      <c r="I938" s="50">
        <f t="array" ref="I938:K938">TRANSPOSE(MMULT($E$20:$G$22, TRANSPOSE(Random!L937:N937)))</f>
        <v>0.94117511758685801</v>
      </c>
      <c r="J938" s="50">
        <v>-1.1212165880286178</v>
      </c>
      <c r="K938" s="50">
        <v>1.1707283951012886</v>
      </c>
      <c r="L938" s="21">
        <f t="shared" si="185"/>
        <v>1.0199704515396851E-2</v>
      </c>
      <c r="M938" s="21">
        <f t="shared" si="186"/>
        <v>-1.4772882097551768E-2</v>
      </c>
      <c r="N938" s="21">
        <f t="shared" si="187"/>
        <v>1.9237570091699195E-4</v>
      </c>
      <c r="O938" s="51">
        <f t="shared" si="188"/>
        <v>4491.9439041011183</v>
      </c>
      <c r="P938" s="52">
        <f t="shared" si="189"/>
        <v>0.24062711790244826</v>
      </c>
      <c r="Q938" s="52">
        <f t="shared" si="190"/>
        <v>7.6923757009169915E-3</v>
      </c>
      <c r="R938" s="13">
        <f t="shared" si="191"/>
        <v>0.14490310869061868</v>
      </c>
      <c r="S938" s="13">
        <f t="shared" si="192"/>
        <v>2.4589549739394548E-2</v>
      </c>
      <c r="T938" s="35">
        <f t="shared" si="193"/>
        <v>21264.486956375549</v>
      </c>
      <c r="U938" s="36">
        <f t="shared" si="197"/>
        <v>-2383.1443271536846</v>
      </c>
      <c r="V938" s="36">
        <f t="shared" si="194"/>
        <v>-1373.2516023225799</v>
      </c>
      <c r="W938" s="36">
        <f t="shared" si="195"/>
        <v>-2383.1443271536846</v>
      </c>
      <c r="X938" s="37">
        <f t="shared" si="196"/>
        <v>-3756.3959294762644</v>
      </c>
    </row>
    <row r="939" spans="9:24" x14ac:dyDescent="0.25">
      <c r="I939" s="50">
        <f t="array" ref="I939:K939">TRANSPOSE(MMULT($E$20:$G$22, TRANSPOSE(Random!L938:N938)))</f>
        <v>0.53487250817490029</v>
      </c>
      <c r="J939" s="50">
        <v>0.66015148385024247</v>
      </c>
      <c r="K939" s="50">
        <v>0.48254708063725255</v>
      </c>
      <c r="L939" s="21">
        <f t="shared" si="185"/>
        <v>6.0858909849621778E-3</v>
      </c>
      <c r="M939" s="21">
        <f t="shared" si="186"/>
        <v>7.7741604878585613E-3</v>
      </c>
      <c r="N939" s="21">
        <f t="shared" si="187"/>
        <v>8.0667612482275E-5</v>
      </c>
      <c r="O939" s="51">
        <f t="shared" si="188"/>
        <v>4473.651461994823</v>
      </c>
      <c r="P939" s="52">
        <f t="shared" si="189"/>
        <v>0.26317416048785858</v>
      </c>
      <c r="Q939" s="52">
        <f t="shared" si="190"/>
        <v>7.5806676124822751E-3</v>
      </c>
      <c r="R939" s="13">
        <f t="shared" si="191"/>
        <v>0.11205654434330864</v>
      </c>
      <c r="S939" s="13">
        <f t="shared" si="192"/>
        <v>-1.9530535900620649E-2</v>
      </c>
      <c r="T939" s="35">
        <f t="shared" si="193"/>
        <v>23305.33454706888</v>
      </c>
      <c r="U939" s="36">
        <f t="shared" si="197"/>
        <v>-1421.958504248294</v>
      </c>
      <c r="V939" s="36">
        <f t="shared" si="194"/>
        <v>667.595988370751</v>
      </c>
      <c r="W939" s="36">
        <f t="shared" si="195"/>
        <v>-1421.958504248294</v>
      </c>
      <c r="X939" s="37">
        <f t="shared" si="196"/>
        <v>-754.36251587754305</v>
      </c>
    </row>
    <row r="940" spans="9:24" x14ac:dyDescent="0.25">
      <c r="I940" s="50">
        <f t="array" ref="I940:K940">TRANSPOSE(MMULT($E$20:$G$22, TRANSPOSE(Random!L939:N939)))</f>
        <v>-0.2812039616911024</v>
      </c>
      <c r="J940" s="50">
        <v>0.69312131437249724</v>
      </c>
      <c r="K940" s="50">
        <v>0.40678796561361552</v>
      </c>
      <c r="L940" s="21">
        <f t="shared" si="185"/>
        <v>-1.6563729313944782E-3</v>
      </c>
      <c r="M940" s="21">
        <f t="shared" si="186"/>
        <v>8.2027519006661141E-3</v>
      </c>
      <c r="N940" s="21">
        <f t="shared" si="187"/>
        <v>6.9647908496201383E-5</v>
      </c>
      <c r="O940" s="51">
        <f t="shared" si="188"/>
        <v>4439.2247886869909</v>
      </c>
      <c r="P940" s="52">
        <f t="shared" si="189"/>
        <v>0.26360275190066612</v>
      </c>
      <c r="Q940" s="52">
        <f t="shared" si="190"/>
        <v>7.5696479084962007E-3</v>
      </c>
      <c r="R940" s="13">
        <f t="shared" si="191"/>
        <v>5.3455186213416502E-2</v>
      </c>
      <c r="S940" s="13">
        <f t="shared" si="192"/>
        <v>-7.8346189736916566E-2</v>
      </c>
      <c r="T940" s="35">
        <f t="shared" si="193"/>
        <v>23365.588175573157</v>
      </c>
      <c r="U940" s="36">
        <f t="shared" si="197"/>
        <v>387.00883433874696</v>
      </c>
      <c r="V940" s="36">
        <f t="shared" si="194"/>
        <v>727.849616875028</v>
      </c>
      <c r="W940" s="36">
        <f t="shared" si="195"/>
        <v>387.00883433874696</v>
      </c>
      <c r="X940" s="37">
        <f t="shared" si="196"/>
        <v>1114.858451213775</v>
      </c>
    </row>
    <row r="941" spans="9:24" x14ac:dyDescent="0.25">
      <c r="I941" s="50">
        <f t="array" ref="I941:K941">TRANSPOSE(MMULT($E$20:$G$22, TRANSPOSE(Random!L940:N940)))</f>
        <v>0.24627641281311954</v>
      </c>
      <c r="J941" s="50">
        <v>-2.4224195450255004E-2</v>
      </c>
      <c r="K941" s="50">
        <v>0.72589472766166685</v>
      </c>
      <c r="L941" s="21">
        <f t="shared" si="185"/>
        <v>3.3156257443944367E-3</v>
      </c>
      <c r="M941" s="21">
        <f t="shared" si="186"/>
        <v>-5.6132454938761264E-4</v>
      </c>
      <c r="N941" s="21">
        <f t="shared" si="187"/>
        <v>1.1734462096240646E-4</v>
      </c>
      <c r="O941" s="51">
        <f t="shared" si="188"/>
        <v>4461.3332282787669</v>
      </c>
      <c r="P941" s="52">
        <f t="shared" si="189"/>
        <v>0.2548386754506124</v>
      </c>
      <c r="Q941" s="52">
        <f t="shared" si="190"/>
        <v>7.6173446209624063E-3</v>
      </c>
      <c r="R941" s="13">
        <f t="shared" si="191"/>
        <v>8.9918228662530172E-2</v>
      </c>
      <c r="S941" s="13">
        <f t="shared" si="192"/>
        <v>-3.7501109062776025E-2</v>
      </c>
      <c r="T941" s="35">
        <f t="shared" si="193"/>
        <v>22586.633289735393</v>
      </c>
      <c r="U941" s="36">
        <f t="shared" si="197"/>
        <v>-774.69054831838002</v>
      </c>
      <c r="V941" s="36">
        <f t="shared" si="194"/>
        <v>-51.105268962735863</v>
      </c>
      <c r="W941" s="36">
        <f t="shared" si="195"/>
        <v>-774.69054831838002</v>
      </c>
      <c r="X941" s="37">
        <f t="shared" si="196"/>
        <v>-825.79581728111589</v>
      </c>
    </row>
    <row r="942" spans="9:24" x14ac:dyDescent="0.25">
      <c r="I942" s="50">
        <f t="array" ref="I942:K942">TRANSPOSE(MMULT($E$20:$G$22, TRANSPOSE(Random!L941:N941)))</f>
        <v>-0.13036197986044562</v>
      </c>
      <c r="J942" s="50">
        <v>-0.45016699703438962</v>
      </c>
      <c r="K942" s="50">
        <v>0.54960934631996727</v>
      </c>
      <c r="L942" s="21">
        <f t="shared" si="185"/>
        <v>-2.3059566770771366E-4</v>
      </c>
      <c r="M942" s="21">
        <f t="shared" si="186"/>
        <v>-5.6745980200789033E-3</v>
      </c>
      <c r="N942" s="21">
        <f t="shared" si="187"/>
        <v>9.0561134045288598E-5</v>
      </c>
      <c r="O942" s="51">
        <f t="shared" si="188"/>
        <v>4445.5646356099278</v>
      </c>
      <c r="P942" s="52">
        <f t="shared" si="189"/>
        <v>0.2497254019799211</v>
      </c>
      <c r="Q942" s="52">
        <f t="shared" si="190"/>
        <v>7.5905611340452879E-3</v>
      </c>
      <c r="R942" s="13">
        <f t="shared" si="191"/>
        <v>6.0765665115629156E-2</v>
      </c>
      <c r="S942" s="13">
        <f t="shared" si="192"/>
        <v>-6.4097035874331396E-2</v>
      </c>
      <c r="T942" s="35">
        <f t="shared" si="193"/>
        <v>22140.168765000999</v>
      </c>
      <c r="U942" s="36">
        <f t="shared" si="197"/>
        <v>53.878301722783362</v>
      </c>
      <c r="V942" s="36">
        <f t="shared" si="194"/>
        <v>-497.56979369713008</v>
      </c>
      <c r="W942" s="36">
        <f t="shared" si="195"/>
        <v>53.878301722783362</v>
      </c>
      <c r="X942" s="37">
        <f t="shared" si="196"/>
        <v>-443.69149197434672</v>
      </c>
    </row>
    <row r="943" spans="9:24" x14ac:dyDescent="0.25">
      <c r="I943" s="50">
        <f t="array" ref="I943:K943">TRANSPOSE(MMULT($E$20:$G$22, TRANSPOSE(Random!L942:N942)))</f>
        <v>1.5460678324076267</v>
      </c>
      <c r="J943" s="50">
        <v>-1.5002628422399884</v>
      </c>
      <c r="K943" s="50">
        <v>1.1345044459659879</v>
      </c>
      <c r="L943" s="21">
        <f t="shared" si="185"/>
        <v>1.7214200584817162E-2</v>
      </c>
      <c r="M943" s="21">
        <f t="shared" si="186"/>
        <v>-2.1157013836151234E-2</v>
      </c>
      <c r="N943" s="21">
        <f t="shared" si="187"/>
        <v>1.8574068775887526E-4</v>
      </c>
      <c r="O943" s="51">
        <f t="shared" si="188"/>
        <v>4523.134492178443</v>
      </c>
      <c r="P943" s="52">
        <f t="shared" si="189"/>
        <v>0.23424298616384878</v>
      </c>
      <c r="Q943" s="52">
        <f t="shared" si="190"/>
        <v>7.685740687758875E-3</v>
      </c>
      <c r="R943" s="13">
        <f t="shared" si="191"/>
        <v>0.20468379923439278</v>
      </c>
      <c r="S943" s="13">
        <f t="shared" si="192"/>
        <v>8.7562306152468392E-2</v>
      </c>
      <c r="T943" s="35">
        <f t="shared" si="193"/>
        <v>20555.486746860515</v>
      </c>
      <c r="U943" s="36">
        <f t="shared" si="197"/>
        <v>-4022.069895090186</v>
      </c>
      <c r="V943" s="36">
        <f t="shared" si="194"/>
        <v>-2082.2518118376138</v>
      </c>
      <c r="W943" s="36">
        <f t="shared" si="195"/>
        <v>-4022.069895090186</v>
      </c>
      <c r="X943" s="37">
        <f t="shared" si="196"/>
        <v>-6104.3217069277998</v>
      </c>
    </row>
    <row r="944" spans="9:24" x14ac:dyDescent="0.25">
      <c r="I944" s="50">
        <f t="array" ref="I944:K944">TRANSPOSE(MMULT($E$20:$G$22, TRANSPOSE(Random!L943:N943)))</f>
        <v>-1.0083878155830088</v>
      </c>
      <c r="J944" s="50">
        <v>1.523541082957792</v>
      </c>
      <c r="K944" s="50">
        <v>-0.66345371333380831</v>
      </c>
      <c r="L944" s="21">
        <f t="shared" si="185"/>
        <v>-8.925849629951365E-3</v>
      </c>
      <c r="M944" s="21">
        <f t="shared" si="186"/>
        <v>2.1044578521801763E-2</v>
      </c>
      <c r="N944" s="21">
        <f t="shared" si="187"/>
        <v>-8.3314035809348958E-5</v>
      </c>
      <c r="O944" s="51">
        <f t="shared" si="188"/>
        <v>4406.9004062939548</v>
      </c>
      <c r="P944" s="52">
        <f t="shared" si="189"/>
        <v>0.27644457852180176</v>
      </c>
      <c r="Q944" s="52">
        <f t="shared" si="190"/>
        <v>7.416685964190651E-3</v>
      </c>
      <c r="R944" s="13">
        <f t="shared" si="191"/>
        <v>4.0944803557579059E-3</v>
      </c>
      <c r="S944" s="13">
        <f t="shared" si="192"/>
        <v>-0.13412780890514298</v>
      </c>
      <c r="T944" s="35">
        <f t="shared" si="193"/>
        <v>24444.416448434025</v>
      </c>
      <c r="U944" s="36">
        <f t="shared" si="197"/>
        <v>2085.5102104707912</v>
      </c>
      <c r="V944" s="36">
        <f t="shared" si="194"/>
        <v>1806.6778897358963</v>
      </c>
      <c r="W944" s="36">
        <f t="shared" si="195"/>
        <v>2085.5102104707912</v>
      </c>
      <c r="X944" s="37">
        <f t="shared" si="196"/>
        <v>3892.1881002066875</v>
      </c>
    </row>
    <row r="945" spans="9:24" x14ac:dyDescent="0.25">
      <c r="I945" s="50">
        <f t="array" ref="I945:K945">TRANSPOSE(MMULT($E$20:$G$22, TRANSPOSE(Random!L944:N944)))</f>
        <v>0.52754063513444793</v>
      </c>
      <c r="J945" s="50">
        <v>-0.63970427932079699</v>
      </c>
      <c r="K945" s="50">
        <v>1.7987022345985402</v>
      </c>
      <c r="L945" s="21">
        <f t="shared" si="185"/>
        <v>6.014352460103462E-3</v>
      </c>
      <c r="M945" s="21">
        <f t="shared" si="186"/>
        <v>-8.0598874731716702E-3</v>
      </c>
      <c r="N945" s="21">
        <f t="shared" si="187"/>
        <v>3.3095290266306709E-4</v>
      </c>
      <c r="O945" s="51">
        <f t="shared" si="188"/>
        <v>4473.3333595055719</v>
      </c>
      <c r="P945" s="52">
        <f t="shared" si="189"/>
        <v>0.24734011252682836</v>
      </c>
      <c r="Q945" s="52">
        <f t="shared" si="190"/>
        <v>7.8309529026630662E-3</v>
      </c>
      <c r="R945" s="13">
        <f t="shared" si="191"/>
        <v>0.11099063494605312</v>
      </c>
      <c r="S945" s="13">
        <f t="shared" si="192"/>
        <v>-1.2679421317361064E-2</v>
      </c>
      <c r="T945" s="35">
        <f t="shared" si="193"/>
        <v>21916.034457422982</v>
      </c>
      <c r="U945" s="36">
        <f t="shared" si="197"/>
        <v>-1405.2436445744534</v>
      </c>
      <c r="V945" s="36">
        <f t="shared" si="194"/>
        <v>-721.70410127514697</v>
      </c>
      <c r="W945" s="36">
        <f t="shared" si="195"/>
        <v>-1405.2436445744534</v>
      </c>
      <c r="X945" s="37">
        <f t="shared" si="196"/>
        <v>-2126.9477458496003</v>
      </c>
    </row>
    <row r="946" spans="9:24" x14ac:dyDescent="0.25">
      <c r="I946" s="50">
        <f t="array" ref="I946:K946">TRANSPOSE(MMULT($E$20:$G$22, TRANSPOSE(Random!L945:N945)))</f>
        <v>-0.2872232569345689</v>
      </c>
      <c r="J946" s="50">
        <v>0.18000310024348287</v>
      </c>
      <c r="K946" s="50">
        <v>-1.1122456635326148</v>
      </c>
      <c r="L946" s="21">
        <f t="shared" si="185"/>
        <v>-1.713546496136122E-3</v>
      </c>
      <c r="M946" s="21">
        <f t="shared" si="186"/>
        <v>1.8589725201573959E-3</v>
      </c>
      <c r="N946" s="21">
        <f t="shared" si="187"/>
        <v>-1.5731803317336389E-4</v>
      </c>
      <c r="O946" s="51">
        <f t="shared" si="188"/>
        <v>4438.970561285746</v>
      </c>
      <c r="P946" s="52">
        <f t="shared" si="189"/>
        <v>0.25725897252015739</v>
      </c>
      <c r="Q946" s="52">
        <f t="shared" si="190"/>
        <v>7.3426819668266355E-3</v>
      </c>
      <c r="R946" s="13">
        <f t="shared" si="191"/>
        <v>5.0675990029784644E-2</v>
      </c>
      <c r="S946" s="13">
        <f t="shared" si="192"/>
        <v>-7.7953496230294045E-2</v>
      </c>
      <c r="T946" s="35">
        <f t="shared" si="193"/>
        <v>22791.966237613677</v>
      </c>
      <c r="U946" s="36">
        <f t="shared" si="197"/>
        <v>400.36734450655058</v>
      </c>
      <c r="V946" s="36">
        <f t="shared" si="194"/>
        <v>154.22767891554759</v>
      </c>
      <c r="W946" s="36">
        <f t="shared" si="195"/>
        <v>400.36734450655058</v>
      </c>
      <c r="X946" s="37">
        <f t="shared" si="196"/>
        <v>554.59502342209817</v>
      </c>
    </row>
    <row r="947" spans="9:24" x14ac:dyDescent="0.25">
      <c r="I947" s="50">
        <f t="array" ref="I947:K947">TRANSPOSE(MMULT($E$20:$G$22, TRANSPOSE(Random!L946:N946)))</f>
        <v>-0.48908729673483115</v>
      </c>
      <c r="J947" s="50">
        <v>0.21627374275069483</v>
      </c>
      <c r="K947" s="50">
        <v>-0.20291596146018756</v>
      </c>
      <c r="L947" s="21">
        <f t="shared" si="185"/>
        <v>-3.6498226051556682E-3</v>
      </c>
      <c r="M947" s="21">
        <f t="shared" si="186"/>
        <v>2.2914803490056957E-3</v>
      </c>
      <c r="N947" s="21">
        <f t="shared" si="187"/>
        <v>-1.621023873974974E-5</v>
      </c>
      <c r="O947" s="51">
        <f t="shared" si="188"/>
        <v>4430.3607353021407</v>
      </c>
      <c r="P947" s="52">
        <f t="shared" si="189"/>
        <v>0.25769148034900569</v>
      </c>
      <c r="Q947" s="52">
        <f t="shared" si="190"/>
        <v>7.4837897612602504E-3</v>
      </c>
      <c r="R947" s="13">
        <f t="shared" si="191"/>
        <v>3.6012524401166396E-2</v>
      </c>
      <c r="S947" s="13">
        <f t="shared" si="192"/>
        <v>-9.2833215773336447E-2</v>
      </c>
      <c r="T947" s="35">
        <f t="shared" si="193"/>
        <v>22830.529942409295</v>
      </c>
      <c r="U947" s="36">
        <f t="shared" si="197"/>
        <v>852.77509985354845</v>
      </c>
      <c r="V947" s="36">
        <f t="shared" si="194"/>
        <v>192.79138371116642</v>
      </c>
      <c r="W947" s="36">
        <f t="shared" si="195"/>
        <v>852.77509985354845</v>
      </c>
      <c r="X947" s="37">
        <f t="shared" si="196"/>
        <v>1045.5664835647149</v>
      </c>
    </row>
    <row r="948" spans="9:24" x14ac:dyDescent="0.25">
      <c r="I948" s="50">
        <f t="array" ref="I948:K948">TRANSPOSE(MMULT($E$20:$G$22, TRANSPOSE(Random!L947:N947)))</f>
        <v>0.81894951765868629</v>
      </c>
      <c r="J948" s="50">
        <v>-0.67162568665158773</v>
      </c>
      <c r="K948" s="50">
        <v>0.96067204173813803</v>
      </c>
      <c r="L948" s="21">
        <f t="shared" si="185"/>
        <v>8.9262421706496134E-3</v>
      </c>
      <c r="M948" s="21">
        <f t="shared" si="186"/>
        <v>-8.4724753618483258E-3</v>
      </c>
      <c r="N948" s="21">
        <f t="shared" si="187"/>
        <v>1.5533130811993753E-4</v>
      </c>
      <c r="O948" s="51">
        <f t="shared" si="188"/>
        <v>4486.281339173589</v>
      </c>
      <c r="P948" s="52">
        <f t="shared" si="189"/>
        <v>0.24692752463815168</v>
      </c>
      <c r="Q948" s="52">
        <f t="shared" si="190"/>
        <v>7.6553313081199371E-3</v>
      </c>
      <c r="R948" s="13">
        <f t="shared" si="191"/>
        <v>0.13402411840340808</v>
      </c>
      <c r="S948" s="13">
        <f t="shared" si="192"/>
        <v>1.0560356084332242E-2</v>
      </c>
      <c r="T948" s="35">
        <f t="shared" si="193"/>
        <v>21839.397445484836</v>
      </c>
      <c r="U948" s="36">
        <f t="shared" si="197"/>
        <v>-2085.6019269648532</v>
      </c>
      <c r="V948" s="36">
        <f t="shared" si="194"/>
        <v>-798.34111321329328</v>
      </c>
      <c r="W948" s="36">
        <f t="shared" si="195"/>
        <v>-2085.6019269648532</v>
      </c>
      <c r="X948" s="37">
        <f t="shared" si="196"/>
        <v>-2883.9430401781465</v>
      </c>
    </row>
    <row r="949" spans="9:24" x14ac:dyDescent="0.25">
      <c r="I949" s="50">
        <f t="array" ref="I949:K949">TRANSPOSE(MMULT($E$20:$G$22, TRANSPOSE(Random!L948:N948)))</f>
        <v>-6.3049035890089894E-2</v>
      </c>
      <c r="J949" s="50">
        <v>-0.55317884038689913</v>
      </c>
      <c r="K949" s="50">
        <v>-0.80718185473460002</v>
      </c>
      <c r="L949" s="21">
        <f t="shared" si="185"/>
        <v>4.027229774967514E-4</v>
      </c>
      <c r="M949" s="21">
        <f t="shared" si="186"/>
        <v>-6.958317157772783E-3</v>
      </c>
      <c r="N949" s="21">
        <f t="shared" si="187"/>
        <v>-1.057554015636299E-4</v>
      </c>
      <c r="O949" s="51">
        <f t="shared" si="188"/>
        <v>4448.3807439645079</v>
      </c>
      <c r="P949" s="52">
        <f t="shared" si="189"/>
        <v>0.24844168284222723</v>
      </c>
      <c r="Q949" s="52">
        <f t="shared" si="190"/>
        <v>7.3942445984363702E-3</v>
      </c>
      <c r="R949" s="13">
        <f t="shared" si="191"/>
        <v>6.5138922624320125E-2</v>
      </c>
      <c r="S949" s="13">
        <f t="shared" si="192"/>
        <v>-5.9081918796793489E-2</v>
      </c>
      <c r="T949" s="35">
        <f t="shared" si="193"/>
        <v>22016.079977075515</v>
      </c>
      <c r="U949" s="36">
        <f t="shared" si="197"/>
        <v>-94.095566963485908</v>
      </c>
      <c r="V949" s="36">
        <f t="shared" si="194"/>
        <v>-621.65858162261429</v>
      </c>
      <c r="W949" s="36">
        <f t="shared" si="195"/>
        <v>-94.095566963485908</v>
      </c>
      <c r="X949" s="37">
        <f t="shared" si="196"/>
        <v>-715.7541485861002</v>
      </c>
    </row>
    <row r="950" spans="9:24" x14ac:dyDescent="0.25">
      <c r="I950" s="50">
        <f t="array" ref="I950:K950">TRANSPOSE(MMULT($E$20:$G$22, TRANSPOSE(Random!L949:N949)))</f>
        <v>0.9468418518068592</v>
      </c>
      <c r="J950" s="50">
        <v>-1.3443145016964815</v>
      </c>
      <c r="K950" s="50">
        <v>0.18798366973312253</v>
      </c>
      <c r="L950" s="21">
        <f t="shared" si="185"/>
        <v>1.0259652947343302E-2</v>
      </c>
      <c r="M950" s="21">
        <f t="shared" si="186"/>
        <v>-1.837491500540905E-2</v>
      </c>
      <c r="N950" s="21">
        <f t="shared" si="187"/>
        <v>3.8508936955921945E-5</v>
      </c>
      <c r="O950" s="51">
        <f t="shared" si="188"/>
        <v>4492.2104701991275</v>
      </c>
      <c r="P950" s="52">
        <f t="shared" si="189"/>
        <v>0.23702508499459096</v>
      </c>
      <c r="Q950" s="52">
        <f t="shared" si="190"/>
        <v>7.5385089369559219E-3</v>
      </c>
      <c r="R950" s="13">
        <f t="shared" si="191"/>
        <v>0.14546661623196938</v>
      </c>
      <c r="S950" s="13">
        <f t="shared" si="192"/>
        <v>2.69540737346739E-2</v>
      </c>
      <c r="T950" s="35">
        <f t="shared" si="193"/>
        <v>20935.374346906385</v>
      </c>
      <c r="U950" s="36">
        <f t="shared" si="197"/>
        <v>-2397.1511805188493</v>
      </c>
      <c r="V950" s="36">
        <f t="shared" si="194"/>
        <v>-1702.3642117917443</v>
      </c>
      <c r="W950" s="36">
        <f t="shared" si="195"/>
        <v>-2397.1511805188493</v>
      </c>
      <c r="X950" s="37">
        <f t="shared" si="196"/>
        <v>-4099.5153923105936</v>
      </c>
    </row>
    <row r="951" spans="9:24" x14ac:dyDescent="0.25">
      <c r="I951" s="50">
        <f t="array" ref="I951:K951">TRANSPOSE(MMULT($E$20:$G$22, TRANSPOSE(Random!L950:N950)))</f>
        <v>0.12193207791894285</v>
      </c>
      <c r="J951" s="50">
        <v>0.35020152780484731</v>
      </c>
      <c r="K951" s="50">
        <v>0.22001539001706624</v>
      </c>
      <c r="L951" s="21">
        <f t="shared" si="185"/>
        <v>2.1417320079279876E-3</v>
      </c>
      <c r="M951" s="21">
        <f t="shared" si="186"/>
        <v>3.9025782015313965E-3</v>
      </c>
      <c r="N951" s="21">
        <f t="shared" si="187"/>
        <v>4.3019758225360301E-5</v>
      </c>
      <c r="O951" s="51">
        <f t="shared" si="188"/>
        <v>4456.1134041291325</v>
      </c>
      <c r="P951" s="52">
        <f t="shared" si="189"/>
        <v>0.25930257820153141</v>
      </c>
      <c r="Q951" s="52">
        <f t="shared" si="190"/>
        <v>7.5430197582253599E-3</v>
      </c>
      <c r="R951" s="13">
        <f t="shared" si="191"/>
        <v>8.1410105251617279E-2</v>
      </c>
      <c r="S951" s="13">
        <f t="shared" si="192"/>
        <v>-4.8241183849148425E-2</v>
      </c>
      <c r="T951" s="35">
        <f t="shared" si="193"/>
        <v>22982.311514176945</v>
      </c>
      <c r="U951" s="36">
        <f t="shared" si="197"/>
        <v>-500.41219108575024</v>
      </c>
      <c r="V951" s="36">
        <f t="shared" si="194"/>
        <v>344.57295547881586</v>
      </c>
      <c r="W951" s="36">
        <f t="shared" si="195"/>
        <v>-500.41219108575024</v>
      </c>
      <c r="X951" s="37">
        <f t="shared" si="196"/>
        <v>-155.83923560693438</v>
      </c>
    </row>
    <row r="952" spans="9:24" x14ac:dyDescent="0.25">
      <c r="I952" s="50">
        <f t="array" ref="I952:K952">TRANSPOSE(MMULT($E$20:$G$22, TRANSPOSE(Random!L951:N951)))</f>
        <v>-0.58492783860513764</v>
      </c>
      <c r="J952" s="50">
        <v>2.38903995309082</v>
      </c>
      <c r="K952" s="50">
        <v>1.7226430783625553</v>
      </c>
      <c r="L952" s="21">
        <f t="shared" si="185"/>
        <v>-4.5858319173852921E-3</v>
      </c>
      <c r="M952" s="21">
        <f t="shared" si="186"/>
        <v>4.358170252632796E-2</v>
      </c>
      <c r="N952" s="21">
        <f t="shared" si="187"/>
        <v>3.1117767735094372E-4</v>
      </c>
      <c r="O952" s="51">
        <f t="shared" si="188"/>
        <v>4426.1986856544736</v>
      </c>
      <c r="P952" s="52">
        <f t="shared" si="189"/>
        <v>0.298981702526328</v>
      </c>
      <c r="Q952" s="52">
        <f t="shared" si="190"/>
        <v>7.8111776773509434E-3</v>
      </c>
      <c r="R952" s="13">
        <f t="shared" si="191"/>
        <v>4.4518929197293146E-2</v>
      </c>
      <c r="S952" s="13">
        <f t="shared" si="192"/>
        <v>-0.10497192206587086</v>
      </c>
      <c r="T952" s="35">
        <f t="shared" si="193"/>
        <v>26497.771342375996</v>
      </c>
      <c r="U952" s="36">
        <f t="shared" si="197"/>
        <v>1071.4721492862736</v>
      </c>
      <c r="V952" s="36">
        <f t="shared" si="194"/>
        <v>3860.032783677867</v>
      </c>
      <c r="W952" s="36">
        <f t="shared" si="195"/>
        <v>1071.4721492862736</v>
      </c>
      <c r="X952" s="37">
        <f t="shared" si="196"/>
        <v>4931.5049329641406</v>
      </c>
    </row>
    <row r="953" spans="9:24" x14ac:dyDescent="0.25">
      <c r="I953" s="50">
        <f t="array" ref="I953:K953">TRANSPOSE(MMULT($E$20:$G$22, TRANSPOSE(Random!L952:N952)))</f>
        <v>0.34313398311204141</v>
      </c>
      <c r="J953" s="50">
        <v>0.60651553270417669</v>
      </c>
      <c r="K953" s="50">
        <v>1.5274736696550717</v>
      </c>
      <c r="L953" s="21">
        <f t="shared" si="185"/>
        <v>4.2364608794047687E-3</v>
      </c>
      <c r="M953" s="21">
        <f t="shared" si="186"/>
        <v>7.0849726331105155E-3</v>
      </c>
      <c r="N953" s="21">
        <f t="shared" si="187"/>
        <v>2.6473141909612563E-4</v>
      </c>
      <c r="O953" s="51">
        <f t="shared" si="188"/>
        <v>4465.4278045817528</v>
      </c>
      <c r="P953" s="52">
        <f t="shared" si="189"/>
        <v>0.26248497263311055</v>
      </c>
      <c r="Q953" s="52">
        <f t="shared" si="190"/>
        <v>7.7647314190961254E-3</v>
      </c>
      <c r="R953" s="13">
        <f t="shared" si="191"/>
        <v>9.8336984217492096E-2</v>
      </c>
      <c r="S953" s="13">
        <f t="shared" si="192"/>
        <v>-3.2905502099063177E-2</v>
      </c>
      <c r="T953" s="35">
        <f t="shared" si="193"/>
        <v>23266.734809399077</v>
      </c>
      <c r="U953" s="36">
        <f t="shared" si="197"/>
        <v>-989.84217598868418</v>
      </c>
      <c r="V953" s="36">
        <f t="shared" si="194"/>
        <v>628.99625070094771</v>
      </c>
      <c r="W953" s="36">
        <f t="shared" si="195"/>
        <v>-989.84217598868418</v>
      </c>
      <c r="X953" s="37">
        <f t="shared" si="196"/>
        <v>-360.84592528773646</v>
      </c>
    </row>
    <row r="954" spans="9:24" x14ac:dyDescent="0.25">
      <c r="I954" s="50">
        <f t="array" ref="I954:K954">TRANSPOSE(MMULT($E$20:$G$22, TRANSPOSE(Random!L953:N953)))</f>
        <v>-0.33415718070755018</v>
      </c>
      <c r="J954" s="50">
        <v>-3.3730786220723674E-2</v>
      </c>
      <c r="K954" s="50">
        <v>0.9900608929828334</v>
      </c>
      <c r="L954" s="21">
        <f t="shared" si="185"/>
        <v>-2.1602932247060821E-3</v>
      </c>
      <c r="M954" s="21">
        <f t="shared" si="186"/>
        <v>-6.7378399948555948E-4</v>
      </c>
      <c r="N954" s="21">
        <f t="shared" si="187"/>
        <v>1.6031893736067075E-4</v>
      </c>
      <c r="O954" s="51">
        <f t="shared" si="188"/>
        <v>4436.984061749954</v>
      </c>
      <c r="P954" s="52">
        <f t="shared" si="189"/>
        <v>0.25472621600051448</v>
      </c>
      <c r="Q954" s="52">
        <f t="shared" si="190"/>
        <v>7.6603189373606701E-3</v>
      </c>
      <c r="R954" s="13">
        <f t="shared" si="191"/>
        <v>4.7016207785237428E-2</v>
      </c>
      <c r="S954" s="13">
        <f t="shared" si="192"/>
        <v>-8.0346900215019806E-2</v>
      </c>
      <c r="T954" s="35">
        <f t="shared" si="193"/>
        <v>22583.306760018695</v>
      </c>
      <c r="U954" s="36">
        <f t="shared" si="197"/>
        <v>504.74898911782657</v>
      </c>
      <c r="V954" s="36">
        <f t="shared" si="194"/>
        <v>-54.431798679433996</v>
      </c>
      <c r="W954" s="36">
        <f t="shared" si="195"/>
        <v>504.74898911782657</v>
      </c>
      <c r="X954" s="37">
        <f t="shared" si="196"/>
        <v>450.31719043839257</v>
      </c>
    </row>
    <row r="955" spans="9:24" x14ac:dyDescent="0.25">
      <c r="I955" s="50">
        <f t="array" ref="I955:K955">TRANSPOSE(MMULT($E$20:$G$22, TRANSPOSE(Random!L954:N954)))</f>
        <v>-0.56952562245024929</v>
      </c>
      <c r="J955" s="50">
        <v>-0.31759450399133343</v>
      </c>
      <c r="K955" s="50">
        <v>0.35077363737263212</v>
      </c>
      <c r="L955" s="21">
        <f t="shared" si="185"/>
        <v>-4.4345240473662251E-3</v>
      </c>
      <c r="M955" s="21">
        <f t="shared" si="186"/>
        <v>-4.0575011979524147E-3</v>
      </c>
      <c r="N955" s="21">
        <f t="shared" si="187"/>
        <v>6.1591426615992506E-5</v>
      </c>
      <c r="O955" s="51">
        <f t="shared" si="188"/>
        <v>4426.8714897162217</v>
      </c>
      <c r="P955" s="52">
        <f t="shared" si="189"/>
        <v>0.25134249880204762</v>
      </c>
      <c r="Q955" s="52">
        <f t="shared" si="190"/>
        <v>7.561591426615992E-3</v>
      </c>
      <c r="R955" s="13">
        <f t="shared" si="191"/>
        <v>2.7592974699674443E-2</v>
      </c>
      <c r="S955" s="13">
        <f t="shared" si="192"/>
        <v>-9.8078274701349361E-2</v>
      </c>
      <c r="T955" s="35">
        <f t="shared" si="193"/>
        <v>22267.916024211991</v>
      </c>
      <c r="U955" s="36">
        <f t="shared" si="197"/>
        <v>1036.1193121971737</v>
      </c>
      <c r="V955" s="36">
        <f t="shared" si="194"/>
        <v>-369.82253448613847</v>
      </c>
      <c r="W955" s="36">
        <f t="shared" si="195"/>
        <v>1036.1193121971737</v>
      </c>
      <c r="X955" s="37">
        <f t="shared" si="196"/>
        <v>666.29677771103525</v>
      </c>
    </row>
    <row r="956" spans="9:24" x14ac:dyDescent="0.25">
      <c r="I956" s="50">
        <f t="array" ref="I956:K956">TRANSPOSE(MMULT($E$20:$G$22, TRANSPOSE(Random!L955:N955)))</f>
        <v>0.20380400013701833</v>
      </c>
      <c r="J956" s="50">
        <v>-0.60704358792506619</v>
      </c>
      <c r="K956" s="50">
        <v>-0.87440517165213272</v>
      </c>
      <c r="L956" s="21">
        <f t="shared" si="185"/>
        <v>2.9138203633205326E-3</v>
      </c>
      <c r="M956" s="21">
        <f t="shared" si="186"/>
        <v>-7.6413116413936808E-3</v>
      </c>
      <c r="N956" s="21">
        <f t="shared" si="187"/>
        <v>-1.1661096862077975E-4</v>
      </c>
      <c r="O956" s="51">
        <f t="shared" si="188"/>
        <v>4459.5465644893375</v>
      </c>
      <c r="P956" s="52">
        <f t="shared" si="189"/>
        <v>0.24775868835860634</v>
      </c>
      <c r="Q956" s="52">
        <f t="shared" si="190"/>
        <v>7.3833890313792202E-3</v>
      </c>
      <c r="R956" s="13">
        <f t="shared" si="191"/>
        <v>8.5191576546883724E-2</v>
      </c>
      <c r="S956" s="13">
        <f t="shared" si="192"/>
        <v>-3.8687767632419448E-2</v>
      </c>
      <c r="T956" s="35">
        <f t="shared" si="193"/>
        <v>21949.109312303925</v>
      </c>
      <c r="U956" s="36">
        <f t="shared" si="197"/>
        <v>-680.80937626279774</v>
      </c>
      <c r="V956" s="36">
        <f t="shared" si="194"/>
        <v>-688.62924639420453</v>
      </c>
      <c r="W956" s="36">
        <f t="shared" si="195"/>
        <v>-680.80937626279774</v>
      </c>
      <c r="X956" s="37">
        <f t="shared" si="196"/>
        <v>-1369.4386226570023</v>
      </c>
    </row>
    <row r="957" spans="9:24" x14ac:dyDescent="0.25">
      <c r="I957" s="50">
        <f t="array" ref="I957:K957">TRANSPOSE(MMULT($E$20:$G$22, TRANSPOSE(Random!L956:N956)))</f>
        <v>0.16469395552347499</v>
      </c>
      <c r="J957" s="50">
        <v>0.32713749758668942</v>
      </c>
      <c r="K957" s="50">
        <v>1.5808985524831101</v>
      </c>
      <c r="L957" s="21">
        <f t="shared" si="185"/>
        <v>2.5446505321866674E-3</v>
      </c>
      <c r="M957" s="21">
        <f t="shared" si="186"/>
        <v>3.6232273507388075E-3</v>
      </c>
      <c r="N957" s="21">
        <f t="shared" si="187"/>
        <v>2.7688182193437774E-4</v>
      </c>
      <c r="O957" s="51">
        <f t="shared" si="188"/>
        <v>4457.9050176099163</v>
      </c>
      <c r="P957" s="52">
        <f t="shared" si="189"/>
        <v>0.25902322735073885</v>
      </c>
      <c r="Q957" s="52">
        <f t="shared" si="190"/>
        <v>7.7768818219343776E-3</v>
      </c>
      <c r="R957" s="13">
        <f t="shared" si="191"/>
        <v>8.4913372420958755E-2</v>
      </c>
      <c r="S957" s="13">
        <f t="shared" si="192"/>
        <v>-4.459824125441067E-2</v>
      </c>
      <c r="T957" s="35">
        <f t="shared" si="193"/>
        <v>22968.627361383595</v>
      </c>
      <c r="U957" s="36">
        <f t="shared" si="197"/>
        <v>-594.553447231272</v>
      </c>
      <c r="V957" s="36">
        <f t="shared" si="194"/>
        <v>330.88880268546563</v>
      </c>
      <c r="W957" s="36">
        <f t="shared" si="195"/>
        <v>-594.553447231272</v>
      </c>
      <c r="X957" s="37">
        <f t="shared" si="196"/>
        <v>-263.66464454580637</v>
      </c>
    </row>
    <row r="958" spans="9:24" x14ac:dyDescent="0.25">
      <c r="I958" s="50">
        <f t="array" ref="I958:K958">TRANSPOSE(MMULT($E$20:$G$22, TRANSPOSE(Random!L957:N957)))</f>
        <v>-1.2603903319141025</v>
      </c>
      <c r="J958" s="50">
        <v>1.528046213291167</v>
      </c>
      <c r="K958" s="50">
        <v>-0.34714241805444929</v>
      </c>
      <c r="L958" s="21">
        <f t="shared" si="185"/>
        <v>-1.1737224423044555E-2</v>
      </c>
      <c r="M958" s="21">
        <f t="shared" si="186"/>
        <v>2.1129890527347428E-2</v>
      </c>
      <c r="N958" s="21">
        <f t="shared" si="187"/>
        <v>-3.667151989158329E-5</v>
      </c>
      <c r="O958" s="51">
        <f t="shared" si="188"/>
        <v>4394.399375252734</v>
      </c>
      <c r="P958" s="52">
        <f t="shared" si="189"/>
        <v>0.27652989052734744</v>
      </c>
      <c r="Q958" s="52">
        <f t="shared" si="190"/>
        <v>7.4633284801084165E-3</v>
      </c>
      <c r="R958" s="13">
        <f t="shared" si="191"/>
        <v>-1.6325321978047782E-2</v>
      </c>
      <c r="S958" s="13">
        <f t="shared" si="192"/>
        <v>-0.15459026724172151</v>
      </c>
      <c r="T958" s="35">
        <f t="shared" si="193"/>
        <v>24416.775122826264</v>
      </c>
      <c r="U958" s="36">
        <f t="shared" si="197"/>
        <v>2742.3833463101182</v>
      </c>
      <c r="V958" s="36">
        <f t="shared" si="194"/>
        <v>1779.0365641281351</v>
      </c>
      <c r="W958" s="36">
        <f t="shared" si="195"/>
        <v>2742.3833463101182</v>
      </c>
      <c r="X958" s="37">
        <f t="shared" si="196"/>
        <v>4521.4199104382533</v>
      </c>
    </row>
    <row r="959" spans="9:24" x14ac:dyDescent="0.25">
      <c r="I959" s="50">
        <f t="array" ref="I959:K959">TRANSPOSE(MMULT($E$20:$G$22, TRANSPOSE(Random!L958:N958)))</f>
        <v>1.386261795913589</v>
      </c>
      <c r="J959" s="50">
        <v>-1.0681986296016448</v>
      </c>
      <c r="K959" s="50">
        <v>1.9479496149588633</v>
      </c>
      <c r="L959" s="21">
        <f t="shared" si="185"/>
        <v>1.5219213582269766E-2</v>
      </c>
      <c r="M959" s="21">
        <f t="shared" si="186"/>
        <v>-1.3971466558852948E-2</v>
      </c>
      <c r="N959" s="21">
        <f t="shared" si="187"/>
        <v>3.7297487892437722E-4</v>
      </c>
      <c r="O959" s="51">
        <f t="shared" si="188"/>
        <v>4514.2636029227851</v>
      </c>
      <c r="P959" s="52">
        <f t="shared" si="189"/>
        <v>0.24142853344114706</v>
      </c>
      <c r="Q959" s="52">
        <f t="shared" si="190"/>
        <v>7.8729748789243773E-3</v>
      </c>
      <c r="R959" s="13">
        <f t="shared" si="191"/>
        <v>0.18625614496858225</v>
      </c>
      <c r="S959" s="13">
        <f t="shared" si="192"/>
        <v>6.5541878248008723E-2</v>
      </c>
      <c r="T959" s="35">
        <f t="shared" si="193"/>
        <v>21253.984062662494</v>
      </c>
      <c r="U959" s="36">
        <f t="shared" si="197"/>
        <v>-3555.9444352114515</v>
      </c>
      <c r="V959" s="36">
        <f t="shared" si="194"/>
        <v>-1383.7544960356354</v>
      </c>
      <c r="W959" s="36">
        <f t="shared" si="195"/>
        <v>-3555.9444352114515</v>
      </c>
      <c r="X959" s="37">
        <f t="shared" si="196"/>
        <v>-4939.6989312470869</v>
      </c>
    </row>
    <row r="960" spans="9:24" x14ac:dyDescent="0.25">
      <c r="I960" s="50">
        <f t="array" ref="I960:K960">TRANSPOSE(MMULT($E$20:$G$22, TRANSPOSE(Random!L959:N959)))</f>
        <v>1.6146336514220285</v>
      </c>
      <c r="J960" s="50">
        <v>-1.7589769134581485</v>
      </c>
      <c r="K960" s="50">
        <v>1.2478930948546083</v>
      </c>
      <c r="L960" s="21">
        <f t="shared" si="185"/>
        <v>1.8109425577302673E-2</v>
      </c>
      <c r="M960" s="21">
        <f t="shared" si="186"/>
        <v>-2.6392899986877768E-2</v>
      </c>
      <c r="N960" s="21">
        <f t="shared" si="187"/>
        <v>2.0689724603649418E-4</v>
      </c>
      <c r="O960" s="51">
        <f t="shared" si="188"/>
        <v>4527.1151906777786</v>
      </c>
      <c r="P960" s="52">
        <f t="shared" si="189"/>
        <v>0.22900710001312224</v>
      </c>
      <c r="Q960" s="52">
        <f t="shared" si="190"/>
        <v>7.706897246036494E-3</v>
      </c>
      <c r="R960" s="13">
        <f t="shared" si="191"/>
        <v>0.21444452060815467</v>
      </c>
      <c r="S960" s="13">
        <f t="shared" si="192"/>
        <v>9.9940970601593543E-2</v>
      </c>
      <c r="T960" s="35">
        <f t="shared" si="193"/>
        <v>20064.482178597289</v>
      </c>
      <c r="U960" s="36">
        <f t="shared" si="197"/>
        <v>-4231.2377547225333</v>
      </c>
      <c r="V960" s="36">
        <f t="shared" si="194"/>
        <v>-2573.25638010084</v>
      </c>
      <c r="W960" s="36">
        <f t="shared" si="195"/>
        <v>-4231.2377547225333</v>
      </c>
      <c r="X960" s="37">
        <f t="shared" si="196"/>
        <v>-6804.4941348233733</v>
      </c>
    </row>
    <row r="961" spans="9:24" x14ac:dyDescent="0.25">
      <c r="I961" s="50">
        <f t="array" ref="I961:K961">TRANSPOSE(MMULT($E$20:$G$22, TRANSPOSE(Random!L960:N960)))</f>
        <v>5.741422208744288E-2</v>
      </c>
      <c r="J961" s="50">
        <v>8.3951315840956262E-3</v>
      </c>
      <c r="K961" s="50">
        <v>0.86395314584771832</v>
      </c>
      <c r="L961" s="21">
        <f t="shared" si="185"/>
        <v>1.5348200804295587E-3</v>
      </c>
      <c r="M961" s="21">
        <f t="shared" si="186"/>
        <v>-1.755056620405913E-4</v>
      </c>
      <c r="N961" s="21">
        <f t="shared" si="187"/>
        <v>1.3930648249510253E-4</v>
      </c>
      <c r="O961" s="51">
        <f t="shared" si="188"/>
        <v>4453.4147156214367</v>
      </c>
      <c r="P961" s="52">
        <f t="shared" si="189"/>
        <v>0.25522449433795941</v>
      </c>
      <c r="Q961" s="52">
        <f t="shared" si="190"/>
        <v>7.6393064824951023E-3</v>
      </c>
      <c r="R961" s="13">
        <f t="shared" si="191"/>
        <v>7.6097029068107391E-2</v>
      </c>
      <c r="S961" s="13">
        <f t="shared" si="192"/>
        <v>-5.1515218100872312E-2</v>
      </c>
      <c r="T961" s="35">
        <f t="shared" si="193"/>
        <v>22627.921864113661</v>
      </c>
      <c r="U961" s="36">
        <f t="shared" si="197"/>
        <v>-358.6082089295378</v>
      </c>
      <c r="V961" s="36">
        <f t="shared" si="194"/>
        <v>-9.8166945844677684</v>
      </c>
      <c r="W961" s="36">
        <f t="shared" si="195"/>
        <v>-358.6082089295378</v>
      </c>
      <c r="X961" s="37">
        <f t="shared" si="196"/>
        <v>-368.42490351400556</v>
      </c>
    </row>
    <row r="962" spans="9:24" x14ac:dyDescent="0.25">
      <c r="I962" s="50">
        <f t="array" ref="I962:K962">TRANSPOSE(MMULT($E$20:$G$22, TRANSPOSE(Random!L961:N961)))</f>
        <v>0.1383871534957701</v>
      </c>
      <c r="J962" s="50">
        <v>1.1718727821241479</v>
      </c>
      <c r="K962" s="50">
        <v>0.5668357671895401</v>
      </c>
      <c r="L962" s="21">
        <f t="shared" si="185"/>
        <v>2.2967006448713313E-3</v>
      </c>
      <c r="M962" s="21">
        <f t="shared" si="186"/>
        <v>1.5007151863226972E-2</v>
      </c>
      <c r="N962" s="21">
        <f t="shared" si="187"/>
        <v>9.3126118302802453E-5</v>
      </c>
      <c r="O962" s="51">
        <f t="shared" si="188"/>
        <v>4456.8024861204785</v>
      </c>
      <c r="P962" s="52">
        <f t="shared" si="189"/>
        <v>0.270407151863227</v>
      </c>
      <c r="Q962" s="52">
        <f t="shared" si="190"/>
        <v>7.593126118302802E-3</v>
      </c>
      <c r="R962" s="13">
        <f t="shared" si="191"/>
        <v>8.4741488397902145E-2</v>
      </c>
      <c r="S962" s="13">
        <f t="shared" si="192"/>
        <v>-5.0462087533711356E-2</v>
      </c>
      <c r="T962" s="35">
        <f t="shared" si="193"/>
        <v>23967.402907993073</v>
      </c>
      <c r="U962" s="36">
        <f t="shared" si="197"/>
        <v>-536.62036039703526</v>
      </c>
      <c r="V962" s="36">
        <f t="shared" si="194"/>
        <v>1329.6643492949443</v>
      </c>
      <c r="W962" s="36">
        <f t="shared" si="195"/>
        <v>-536.62036039703526</v>
      </c>
      <c r="X962" s="37">
        <f t="shared" si="196"/>
        <v>793.043988897909</v>
      </c>
    </row>
    <row r="963" spans="9:24" x14ac:dyDescent="0.25">
      <c r="I963" s="50">
        <f t="array" ref="I963:K963">TRANSPOSE(MMULT($E$20:$G$22, TRANSPOSE(Random!L962:N962)))</f>
        <v>1.1850962082345784</v>
      </c>
      <c r="J963" s="50">
        <v>-0.94106680393755626</v>
      </c>
      <c r="K963" s="50">
        <v>-0.7427520982840744</v>
      </c>
      <c r="L963" s="21">
        <f t="shared" ref="L963:L1002" si="198">E$8 + E$9 * _xlfn.T.INV(_xlfn.NORM.DIST(I963, 0, 1, 1),  E$10)</f>
        <v>1.286514957291222E-2</v>
      </c>
      <c r="M963" s="21">
        <f t="shared" ref="M963:M1002" si="199">F$8 + F$9 * _xlfn.T.INV(_xlfn.NORM.DIST(J963, 0, 1, 1),  F$10)</f>
        <v>-1.2121346865430146E-2</v>
      </c>
      <c r="N963" s="21">
        <f t="shared" ref="N963:N1002" si="200">G$8 + G$9 * _xlfn.T.INV(_xlfn.NORM.DIST(K963, 0, 1, 1),  G$10)</f>
        <v>-9.5574805761667082E-5</v>
      </c>
      <c r="O963" s="51">
        <f t="shared" ref="O963:O1002" si="201">$B$3 * (1 + L963)</f>
        <v>4503.796045439416</v>
      </c>
      <c r="P963" s="52">
        <f t="shared" ref="P963:P1002" si="202">$B$6+M963</f>
        <v>0.24327865313456987</v>
      </c>
      <c r="Q963" s="52">
        <f t="shared" ref="Q963:Q1002" si="203">$B$5+N963</f>
        <v>7.404425194238333E-3</v>
      </c>
      <c r="R963" s="13">
        <f t="shared" ref="R963:R1026" si="204">(LN(O963/$B$4) + ((Q963 - $B$8) + 0.5*P963^2)*$B$7) / (P963 * SQRT($B$7))</f>
        <v>0.16571339457225293</v>
      </c>
      <c r="S963" s="13">
        <f t="shared" ref="S963:S1026" si="205">R963 - P963*SQRT($B$7)</f>
        <v>4.4074068004967992E-2</v>
      </c>
      <c r="T963" s="35">
        <f t="shared" ref="T963:T1026" si="206">($B$3*EXP(-$B$8*$B$7)*_xlfn.NORM.DIST(R963, 0, 1, 1) - $B$4*EXP(-Q963*$B$7)*_xlfn.NORM.DIST(S963, 0, 1, 1)) * $B$2</f>
        <v>21441.040111022539</v>
      </c>
      <c r="U963" s="36">
        <f t="shared" si="197"/>
        <v>-3005.9212182458723</v>
      </c>
      <c r="V963" s="36">
        <f t="shared" ref="V963:V1002" si="207">T963-$B$13</f>
        <v>-1196.6984476755897</v>
      </c>
      <c r="W963" s="36">
        <f t="shared" ref="W963:W1002" si="208">U963-$B$19</f>
        <v>-3005.9212182458723</v>
      </c>
      <c r="X963" s="37">
        <f t="shared" ref="X963:X1026" si="209">V963+W963</f>
        <v>-4202.619665921462</v>
      </c>
    </row>
    <row r="964" spans="9:24" x14ac:dyDescent="0.25">
      <c r="I964" s="50">
        <f t="array" ref="I964:K964">TRANSPOSE(MMULT($E$20:$G$22, TRANSPOSE(Random!L963:N963)))</f>
        <v>-0.34920859072709481</v>
      </c>
      <c r="J964" s="50">
        <v>0.97605854229076461</v>
      </c>
      <c r="K964" s="50">
        <v>-1.4643900491062096</v>
      </c>
      <c r="L964" s="21">
        <f t="shared" si="198"/>
        <v>-2.3039463670341863E-3</v>
      </c>
      <c r="M964" s="21">
        <f t="shared" si="199"/>
        <v>1.2071535908437575E-2</v>
      </c>
      <c r="N964" s="21">
        <f t="shared" si="200"/>
        <v>-2.2647778507031501E-4</v>
      </c>
      <c r="O964" s="51">
        <f t="shared" si="201"/>
        <v>4436.3452951238096</v>
      </c>
      <c r="P964" s="52">
        <f t="shared" si="202"/>
        <v>0.26747153590843759</v>
      </c>
      <c r="Q964" s="52">
        <f t="shared" si="203"/>
        <v>7.2735222149296844E-3</v>
      </c>
      <c r="R964" s="13">
        <f t="shared" si="204"/>
        <v>4.9197039314388478E-2</v>
      </c>
      <c r="S964" s="13">
        <f t="shared" si="205"/>
        <v>-8.4538728639830307E-2</v>
      </c>
      <c r="T964" s="35">
        <f t="shared" si="206"/>
        <v>23690.72248644675</v>
      </c>
      <c r="U964" s="36">
        <f t="shared" ref="U964:U1002" si="210">$B$17*O964+$B$18</f>
        <v>538.31331156461965</v>
      </c>
      <c r="V964" s="36">
        <f t="shared" si="207"/>
        <v>1052.9839277486208</v>
      </c>
      <c r="W964" s="36">
        <f t="shared" si="208"/>
        <v>538.31331156461965</v>
      </c>
      <c r="X964" s="37">
        <f t="shared" si="209"/>
        <v>1591.2972393132404</v>
      </c>
    </row>
    <row r="965" spans="9:24" x14ac:dyDescent="0.25">
      <c r="I965" s="50">
        <f t="array" ref="I965:K965">TRANSPOSE(MMULT($E$20:$G$22, TRANSPOSE(Random!L964:N964)))</f>
        <v>-1.1118180485403648</v>
      </c>
      <c r="J965" s="50">
        <v>0.54784866193588222</v>
      </c>
      <c r="K965" s="50">
        <v>0.56024189142190139</v>
      </c>
      <c r="L965" s="21">
        <f t="shared" si="198"/>
        <v>-1.0054354145866692E-2</v>
      </c>
      <c r="M965" s="21">
        <f t="shared" si="199"/>
        <v>6.3415993270474168E-3</v>
      </c>
      <c r="N965" s="21">
        <f t="shared" si="200"/>
        <v>9.2143099920703102E-5</v>
      </c>
      <c r="O965" s="51">
        <f t="shared" si="201"/>
        <v>4401.8824093985313</v>
      </c>
      <c r="P965" s="52">
        <f t="shared" si="202"/>
        <v>0.26174159932704744</v>
      </c>
      <c r="Q965" s="52">
        <f t="shared" si="203"/>
        <v>7.5921430999207028E-3</v>
      </c>
      <c r="R965" s="13">
        <f t="shared" si="204"/>
        <v>-1.1603976326408475E-2</v>
      </c>
      <c r="S965" s="13">
        <f t="shared" si="205"/>
        <v>-0.14247477598993219</v>
      </c>
      <c r="T965" s="35">
        <f t="shared" si="206"/>
        <v>23134.940331676626</v>
      </c>
      <c r="U965" s="36">
        <f t="shared" si="210"/>
        <v>2349.1834503387799</v>
      </c>
      <c r="V965" s="36">
        <f t="shared" si="207"/>
        <v>497.20177297849659</v>
      </c>
      <c r="W965" s="36">
        <f t="shared" si="208"/>
        <v>2349.1834503387799</v>
      </c>
      <c r="X965" s="37">
        <f t="shared" si="209"/>
        <v>2846.3852233172765</v>
      </c>
    </row>
    <row r="966" spans="9:24" x14ac:dyDescent="0.25">
      <c r="I966" s="50">
        <f t="array" ref="I966:K966">TRANSPOSE(MMULT($E$20:$G$22, TRANSPOSE(Random!L965:N965)))</f>
        <v>1.1874316980035473</v>
      </c>
      <c r="J966" s="50">
        <v>-0.53969610208483765</v>
      </c>
      <c r="K966" s="50">
        <v>1.976227875452834</v>
      </c>
      <c r="L966" s="21">
        <f t="shared" si="198"/>
        <v>1.2891596329918129E-2</v>
      </c>
      <c r="M966" s="21">
        <f t="shared" si="199"/>
        <v>-6.7886977569453517E-3</v>
      </c>
      <c r="N966" s="21">
        <f t="shared" si="200"/>
        <v>3.8146733174725041E-4</v>
      </c>
      <c r="O966" s="51">
        <f t="shared" si="201"/>
        <v>4503.9136433246504</v>
      </c>
      <c r="P966" s="52">
        <f t="shared" si="202"/>
        <v>0.24861130224305467</v>
      </c>
      <c r="Q966" s="52">
        <f t="shared" si="203"/>
        <v>7.8814673317472508E-3</v>
      </c>
      <c r="R966" s="13">
        <f t="shared" si="204"/>
        <v>0.16596607740669556</v>
      </c>
      <c r="S966" s="13">
        <f t="shared" si="205"/>
        <v>4.1660426285168223E-2</v>
      </c>
      <c r="T966" s="35">
        <f t="shared" si="206"/>
        <v>21940.428150260777</v>
      </c>
      <c r="U966" s="36">
        <f t="shared" si="210"/>
        <v>-3012.1004598930012</v>
      </c>
      <c r="V966" s="36">
        <f t="shared" si="207"/>
        <v>-697.31040843735173</v>
      </c>
      <c r="W966" s="36">
        <f t="shared" si="208"/>
        <v>-3012.1004598930012</v>
      </c>
      <c r="X966" s="37">
        <f t="shared" si="209"/>
        <v>-3709.410868330353</v>
      </c>
    </row>
    <row r="967" spans="9:24" x14ac:dyDescent="0.25">
      <c r="I967" s="50">
        <f t="array" ref="I967:K967">TRANSPOSE(MMULT($E$20:$G$22, TRANSPOSE(Random!L966:N966)))</f>
        <v>1.1190008112023293</v>
      </c>
      <c r="J967" s="50">
        <v>0.41641175338612946</v>
      </c>
      <c r="K967" s="50">
        <v>0.35485589617397051</v>
      </c>
      <c r="L967" s="21">
        <f t="shared" si="198"/>
        <v>1.212447979975342E-2</v>
      </c>
      <c r="M967" s="21">
        <f t="shared" si="199"/>
        <v>4.7099323298323628E-3</v>
      </c>
      <c r="N967" s="21">
        <f t="shared" si="200"/>
        <v>6.2176239038039073E-5</v>
      </c>
      <c r="O967" s="51">
        <f t="shared" si="201"/>
        <v>4500.5025906327865</v>
      </c>
      <c r="P967" s="52">
        <f t="shared" si="202"/>
        <v>0.26010993232983237</v>
      </c>
      <c r="Q967" s="52">
        <f t="shared" si="203"/>
        <v>7.5621762390380388E-3</v>
      </c>
      <c r="R967" s="13">
        <f t="shared" si="204"/>
        <v>0.15781218382266227</v>
      </c>
      <c r="S967" s="13">
        <f t="shared" si="205"/>
        <v>2.7757217657746081E-2</v>
      </c>
      <c r="T967" s="35">
        <f t="shared" si="206"/>
        <v>22959.273496252263</v>
      </c>
      <c r="U967" s="36">
        <f t="shared" si="210"/>
        <v>-2832.8649335728551</v>
      </c>
      <c r="V967" s="36">
        <f t="shared" si="207"/>
        <v>321.53493755413365</v>
      </c>
      <c r="W967" s="36">
        <f t="shared" si="208"/>
        <v>-2832.8649335728551</v>
      </c>
      <c r="X967" s="37">
        <f t="shared" si="209"/>
        <v>-2511.3299960187214</v>
      </c>
    </row>
    <row r="968" spans="9:24" x14ac:dyDescent="0.25">
      <c r="I968" s="50">
        <f t="array" ref="I968:K968">TRANSPOSE(MMULT($E$20:$G$22, TRANSPOSE(Random!L967:N967)))</f>
        <v>0.28276584797135018</v>
      </c>
      <c r="J968" s="50">
        <v>-0.91945722189322243</v>
      </c>
      <c r="K968" s="50">
        <v>0.13777776772859485</v>
      </c>
      <c r="L968" s="21">
        <f t="shared" si="198"/>
        <v>3.6617211774387089E-3</v>
      </c>
      <c r="M968" s="21">
        <f t="shared" si="199"/>
        <v>-1.1816037830343585E-2</v>
      </c>
      <c r="N968" s="21">
        <f t="shared" si="200"/>
        <v>3.146064450058719E-5</v>
      </c>
      <c r="O968" s="51">
        <f t="shared" si="201"/>
        <v>4462.8721727703878</v>
      </c>
      <c r="P968" s="52">
        <f t="shared" si="202"/>
        <v>0.24358396216965644</v>
      </c>
      <c r="Q968" s="52">
        <f t="shared" si="203"/>
        <v>7.5314606445005868E-3</v>
      </c>
      <c r="R968" s="13">
        <f t="shared" si="204"/>
        <v>9.0971029357223884E-2</v>
      </c>
      <c r="S968" s="13">
        <f t="shared" si="205"/>
        <v>-3.0820951727604337E-2</v>
      </c>
      <c r="T968" s="35">
        <f t="shared" si="206"/>
        <v>21583.687752169906</v>
      </c>
      <c r="U968" s="36">
        <f t="shared" si="210"/>
        <v>-855.5551818642416</v>
      </c>
      <c r="V968" s="36">
        <f t="shared" si="207"/>
        <v>-1054.0508065282229</v>
      </c>
      <c r="W968" s="36">
        <f t="shared" si="208"/>
        <v>-855.5551818642416</v>
      </c>
      <c r="X968" s="37">
        <f t="shared" si="209"/>
        <v>-1909.6059883924645</v>
      </c>
    </row>
    <row r="969" spans="9:24" x14ac:dyDescent="0.25">
      <c r="I969" s="50">
        <f t="array" ref="I969:K969">TRANSPOSE(MMULT($E$20:$G$22, TRANSPOSE(Random!L968:N968)))</f>
        <v>2.0854166383286739</v>
      </c>
      <c r="J969" s="50">
        <v>-2.1371198394226196</v>
      </c>
      <c r="K969" s="50">
        <v>1.771364404972205</v>
      </c>
      <c r="L969" s="21">
        <f t="shared" si="198"/>
        <v>2.5063201457537803E-2</v>
      </c>
      <c r="M969" s="21">
        <f t="shared" si="199"/>
        <v>-3.5962950767694325E-2</v>
      </c>
      <c r="N969" s="21">
        <f t="shared" si="200"/>
        <v>3.2372635675127634E-4</v>
      </c>
      <c r="O969" s="51">
        <f t="shared" si="201"/>
        <v>4558.0357809690731</v>
      </c>
      <c r="P969" s="52">
        <f t="shared" si="202"/>
        <v>0.2194370492323057</v>
      </c>
      <c r="Q969" s="52">
        <f t="shared" si="203"/>
        <v>7.8237263567512757E-3</v>
      </c>
      <c r="R969" s="13">
        <f t="shared" si="204"/>
        <v>0.28121303733486502</v>
      </c>
      <c r="S969" s="13">
        <f t="shared" si="205"/>
        <v>0.17149451271871219</v>
      </c>
      <c r="T969" s="35">
        <f t="shared" si="206"/>
        <v>18982.467593171987</v>
      </c>
      <c r="U969" s="36">
        <f t="shared" si="210"/>
        <v>-5855.9761494735139</v>
      </c>
      <c r="V969" s="36">
        <f t="shared" si="207"/>
        <v>-3655.2709655261424</v>
      </c>
      <c r="W969" s="36">
        <f t="shared" si="208"/>
        <v>-5855.9761494735139</v>
      </c>
      <c r="X969" s="37">
        <f t="shared" si="209"/>
        <v>-9511.2471149996563</v>
      </c>
    </row>
    <row r="970" spans="9:24" x14ac:dyDescent="0.25">
      <c r="I970" s="50">
        <f t="array" ref="I970:K970">TRANSPOSE(MMULT($E$20:$G$22, TRANSPOSE(Random!L969:N969)))</f>
        <v>0.11271212921764397</v>
      </c>
      <c r="J970" s="50">
        <v>-0.16583099338401852</v>
      </c>
      <c r="K970" s="50">
        <v>1.8143817748630393</v>
      </c>
      <c r="L970" s="21">
        <f t="shared" si="198"/>
        <v>2.0549385545035352E-3</v>
      </c>
      <c r="M970" s="21">
        <f t="shared" si="199"/>
        <v>-2.2399084662144456E-3</v>
      </c>
      <c r="N970" s="21">
        <f t="shared" si="200"/>
        <v>3.3516001042455178E-4</v>
      </c>
      <c r="O970" s="51">
        <f t="shared" si="201"/>
        <v>4455.7274692270694</v>
      </c>
      <c r="P970" s="52">
        <f t="shared" si="202"/>
        <v>0.25316009153378555</v>
      </c>
      <c r="Q970" s="52">
        <f t="shared" si="203"/>
        <v>7.8351600104245508E-3</v>
      </c>
      <c r="R970" s="13">
        <f t="shared" si="204"/>
        <v>8.0169619078844456E-2</v>
      </c>
      <c r="S970" s="13">
        <f t="shared" si="205"/>
        <v>-4.6410426688048317E-2</v>
      </c>
      <c r="T970" s="35">
        <f t="shared" si="206"/>
        <v>22454.213647117831</v>
      </c>
      <c r="U970" s="36">
        <f t="shared" si="210"/>
        <v>-480.13304222899023</v>
      </c>
      <c r="V970" s="36">
        <f t="shared" si="207"/>
        <v>-183.52491158029807</v>
      </c>
      <c r="W970" s="36">
        <f t="shared" si="208"/>
        <v>-480.13304222899023</v>
      </c>
      <c r="X970" s="37">
        <f t="shared" si="209"/>
        <v>-663.6579538092883</v>
      </c>
    </row>
    <row r="971" spans="9:24" x14ac:dyDescent="0.25">
      <c r="I971" s="50">
        <f t="array" ref="I971:K971">TRANSPOSE(MMULT($E$20:$G$22, TRANSPOSE(Random!L970:N970)))</f>
        <v>-0.11105488353805391</v>
      </c>
      <c r="J971" s="50">
        <v>-0.26956643942077585</v>
      </c>
      <c r="K971" s="50">
        <v>0.81661285218839419</v>
      </c>
      <c r="L971" s="21">
        <f t="shared" si="198"/>
        <v>-4.8825062988997435E-5</v>
      </c>
      <c r="M971" s="21">
        <f t="shared" si="199"/>
        <v>-3.4791894072250151E-3</v>
      </c>
      <c r="N971" s="21">
        <f t="shared" si="200"/>
        <v>1.316634403045188E-4</v>
      </c>
      <c r="O971" s="51">
        <f t="shared" si="201"/>
        <v>4446.3728949631641</v>
      </c>
      <c r="P971" s="52">
        <f t="shared" si="202"/>
        <v>0.25192081059277499</v>
      </c>
      <c r="Q971" s="52">
        <f t="shared" si="203"/>
        <v>7.6316634403045189E-3</v>
      </c>
      <c r="R971" s="13">
        <f t="shared" si="204"/>
        <v>6.2853889979879424E-2</v>
      </c>
      <c r="S971" s="13">
        <f t="shared" si="205"/>
        <v>-6.3106515316508072E-2</v>
      </c>
      <c r="T971" s="35">
        <f t="shared" si="206"/>
        <v>22336.715677458778</v>
      </c>
      <c r="U971" s="36">
        <f t="shared" si="210"/>
        <v>11.407896347314818</v>
      </c>
      <c r="V971" s="36">
        <f t="shared" si="207"/>
        <v>-301.02288123935068</v>
      </c>
      <c r="W971" s="36">
        <f t="shared" si="208"/>
        <v>11.407896347314818</v>
      </c>
      <c r="X971" s="37">
        <f t="shared" si="209"/>
        <v>-289.61498489203586</v>
      </c>
    </row>
    <row r="972" spans="9:24" x14ac:dyDescent="0.25">
      <c r="I972" s="50">
        <f t="array" ref="I972:K972">TRANSPOSE(MMULT($E$20:$G$22, TRANSPOSE(Random!L971:N971)))</f>
        <v>0.22886415625318041</v>
      </c>
      <c r="J972" s="50">
        <v>2.1048546712932159E-2</v>
      </c>
      <c r="K972" s="50">
        <v>0.22608829847988521</v>
      </c>
      <c r="L972" s="21">
        <f t="shared" si="198"/>
        <v>3.1507741697216858E-3</v>
      </c>
      <c r="M972" s="21">
        <f t="shared" si="199"/>
        <v>-2.5839598273490259E-5</v>
      </c>
      <c r="N972" s="21">
        <f t="shared" si="200"/>
        <v>4.3876394627225081E-5</v>
      </c>
      <c r="O972" s="51">
        <f t="shared" si="201"/>
        <v>4460.6002009153426</v>
      </c>
      <c r="P972" s="52">
        <f t="shared" si="202"/>
        <v>0.2553741604017265</v>
      </c>
      <c r="Q972" s="52">
        <f t="shared" si="203"/>
        <v>7.5438763946272247E-3</v>
      </c>
      <c r="R972" s="13">
        <f t="shared" si="204"/>
        <v>8.8566401459706942E-2</v>
      </c>
      <c r="S972" s="13">
        <f t="shared" si="205"/>
        <v>-3.9120678741156309E-2</v>
      </c>
      <c r="T972" s="35">
        <f t="shared" si="206"/>
        <v>22630.90680654873</v>
      </c>
      <c r="U972" s="36">
        <f t="shared" si="210"/>
        <v>-736.17324672295945</v>
      </c>
      <c r="V972" s="36">
        <f t="shared" si="207"/>
        <v>-6.831752149399108</v>
      </c>
      <c r="W972" s="36">
        <f t="shared" si="208"/>
        <v>-736.17324672295945</v>
      </c>
      <c r="X972" s="37">
        <f t="shared" si="209"/>
        <v>-743.00499887235856</v>
      </c>
    </row>
    <row r="973" spans="9:24" x14ac:dyDescent="0.25">
      <c r="I973" s="50">
        <f t="array" ref="I973:K973">TRANSPOSE(MMULT($E$20:$G$22, TRANSPOSE(Random!L972:N972)))</f>
        <v>-3.5507510213004689E-2</v>
      </c>
      <c r="J973" s="50">
        <v>0.66047201553994994</v>
      </c>
      <c r="K973" s="50">
        <v>0.79941643906654813</v>
      </c>
      <c r="L973" s="21">
        <f t="shared" si="198"/>
        <v>6.6159857231638157E-4</v>
      </c>
      <c r="M973" s="21">
        <f t="shared" si="199"/>
        <v>7.7783085199197126E-3</v>
      </c>
      <c r="N973" s="21">
        <f t="shared" si="200"/>
        <v>1.2891721387901062E-4</v>
      </c>
      <c r="O973" s="51">
        <f t="shared" si="201"/>
        <v>4449.5318575956762</v>
      </c>
      <c r="P973" s="52">
        <f t="shared" si="202"/>
        <v>0.26317830851991975</v>
      </c>
      <c r="Q973" s="52">
        <f t="shared" si="203"/>
        <v>7.6289172138790107E-3</v>
      </c>
      <c r="R973" s="13">
        <f t="shared" si="204"/>
        <v>7.1065597525495669E-2</v>
      </c>
      <c r="S973" s="13">
        <f t="shared" si="205"/>
        <v>-6.0523556734464204E-2</v>
      </c>
      <c r="T973" s="35">
        <f t="shared" si="206"/>
        <v>23332.696332309795</v>
      </c>
      <c r="U973" s="36">
        <f t="shared" si="210"/>
        <v>-154.58142753926222</v>
      </c>
      <c r="V973" s="36">
        <f t="shared" si="207"/>
        <v>694.9577736116662</v>
      </c>
      <c r="W973" s="36">
        <f t="shared" si="208"/>
        <v>-154.58142753926222</v>
      </c>
      <c r="X973" s="37">
        <f t="shared" si="209"/>
        <v>540.37634607240398</v>
      </c>
    </row>
    <row r="974" spans="9:24" x14ac:dyDescent="0.25">
      <c r="I974" s="50">
        <f t="array" ref="I974:K974">TRANSPOSE(MMULT($E$20:$G$22, TRANSPOSE(Random!L973:N973)))</f>
        <v>0.25891369732606634</v>
      </c>
      <c r="J974" s="50">
        <v>-0.4516684781443876</v>
      </c>
      <c r="K974" s="50">
        <v>1.0054017409015805</v>
      </c>
      <c r="L974" s="21">
        <f t="shared" si="198"/>
        <v>3.4353876483261886E-3</v>
      </c>
      <c r="M974" s="21">
        <f t="shared" si="199"/>
        <v>-5.6931198549528897E-3</v>
      </c>
      <c r="N974" s="21">
        <f t="shared" si="200"/>
        <v>1.6294584395533919E-4</v>
      </c>
      <c r="O974" s="51">
        <f t="shared" si="201"/>
        <v>4461.8657603631709</v>
      </c>
      <c r="P974" s="52">
        <f t="shared" si="202"/>
        <v>0.24970688014504713</v>
      </c>
      <c r="Q974" s="52">
        <f t="shared" si="203"/>
        <v>7.6629458439553388E-3</v>
      </c>
      <c r="R974" s="13">
        <f t="shared" si="204"/>
        <v>9.0221201654978128E-2</v>
      </c>
      <c r="S974" s="13">
        <f t="shared" si="205"/>
        <v>-3.4632238417545438E-2</v>
      </c>
      <c r="T974" s="35">
        <f t="shared" si="206"/>
        <v>22134.053237807937</v>
      </c>
      <c r="U974" s="36">
        <f t="shared" si="210"/>
        <v>-802.67272187385242</v>
      </c>
      <c r="V974" s="36">
        <f t="shared" si="207"/>
        <v>-503.68532089019209</v>
      </c>
      <c r="W974" s="36">
        <f t="shared" si="208"/>
        <v>-802.67272187385242</v>
      </c>
      <c r="X974" s="37">
        <f t="shared" si="209"/>
        <v>-1306.3580427640445</v>
      </c>
    </row>
    <row r="975" spans="9:24" x14ac:dyDescent="0.25">
      <c r="I975" s="50">
        <f t="array" ref="I975:K975">TRANSPOSE(MMULT($E$20:$G$22, TRANSPOSE(Random!L974:N974)))</f>
        <v>5.9436130223074139E-2</v>
      </c>
      <c r="J975" s="50">
        <v>-0.18209059189336058</v>
      </c>
      <c r="K975" s="50">
        <v>1.484788631967533</v>
      </c>
      <c r="L975" s="21">
        <f t="shared" si="198"/>
        <v>1.5538272793333948E-3</v>
      </c>
      <c r="M975" s="21">
        <f t="shared" si="199"/>
        <v>-2.433430757859957E-3</v>
      </c>
      <c r="N975" s="21">
        <f t="shared" si="200"/>
        <v>2.5530121691428622E-4</v>
      </c>
      <c r="O975" s="51">
        <f t="shared" si="201"/>
        <v>4453.4992328420112</v>
      </c>
      <c r="P975" s="52">
        <f t="shared" si="202"/>
        <v>0.25296656924214006</v>
      </c>
      <c r="Q975" s="52">
        <f t="shared" si="203"/>
        <v>7.755301216914286E-3</v>
      </c>
      <c r="R975" s="13">
        <f t="shared" si="204"/>
        <v>7.6021565348205311E-2</v>
      </c>
      <c r="S975" s="13">
        <f t="shared" si="205"/>
        <v>-5.0461719272864719E-2</v>
      </c>
      <c r="T975" s="35">
        <f t="shared" si="206"/>
        <v>22434.126932208303</v>
      </c>
      <c r="U975" s="36">
        <f t="shared" si="210"/>
        <v>-363.04920995802968</v>
      </c>
      <c r="V975" s="36">
        <f t="shared" si="207"/>
        <v>-203.61162648982645</v>
      </c>
      <c r="W975" s="36">
        <f t="shared" si="208"/>
        <v>-363.04920995802968</v>
      </c>
      <c r="X975" s="37">
        <f t="shared" si="209"/>
        <v>-566.66083644785613</v>
      </c>
    </row>
    <row r="976" spans="9:24" x14ac:dyDescent="0.25">
      <c r="I976" s="50">
        <f t="array" ref="I976:K976">TRANSPOSE(MMULT($E$20:$G$22, TRANSPOSE(Random!L975:N975)))</f>
        <v>1.750122003219919</v>
      </c>
      <c r="J976" s="50">
        <v>-0.91889181929861297</v>
      </c>
      <c r="K976" s="50">
        <v>0.78913460583915962</v>
      </c>
      <c r="L976" s="21">
        <f t="shared" si="198"/>
        <v>1.9956702128085847E-2</v>
      </c>
      <c r="M976" s="21">
        <f t="shared" si="199"/>
        <v>-1.1808082937669471E-2</v>
      </c>
      <c r="N976" s="21">
        <f t="shared" si="200"/>
        <v>1.2728260961687794E-4</v>
      </c>
      <c r="O976" s="51">
        <f t="shared" si="201"/>
        <v>4535.329272115725</v>
      </c>
      <c r="P976" s="52">
        <f t="shared" si="202"/>
        <v>0.24359191706233055</v>
      </c>
      <c r="Q976" s="52">
        <f t="shared" si="203"/>
        <v>7.6272826096168778E-3</v>
      </c>
      <c r="R976" s="13">
        <f t="shared" si="204"/>
        <v>0.22339925100118174</v>
      </c>
      <c r="S976" s="13">
        <f t="shared" si="205"/>
        <v>0.10160329247001647</v>
      </c>
      <c r="T976" s="35">
        <f t="shared" si="206"/>
        <v>21317.213486129775</v>
      </c>
      <c r="U976" s="36">
        <f t="shared" si="210"/>
        <v>-4662.8509084209509</v>
      </c>
      <c r="V976" s="36">
        <f t="shared" si="207"/>
        <v>-1320.5250725683545</v>
      </c>
      <c r="W976" s="36">
        <f t="shared" si="208"/>
        <v>-4662.8509084209509</v>
      </c>
      <c r="X976" s="37">
        <f t="shared" si="209"/>
        <v>-5983.3759809893054</v>
      </c>
    </row>
    <row r="977" spans="9:24" x14ac:dyDescent="0.25">
      <c r="I977" s="50">
        <f t="array" ref="I977:K977">TRANSPOSE(MMULT($E$20:$G$22, TRANSPOSE(Random!L976:N976)))</f>
        <v>0.32431114167875996</v>
      </c>
      <c r="J977" s="50">
        <v>-1.011366997921834</v>
      </c>
      <c r="K977" s="50">
        <v>0.84244118792584688</v>
      </c>
      <c r="L977" s="21">
        <f t="shared" si="198"/>
        <v>4.0569413009075468E-3</v>
      </c>
      <c r="M977" s="21">
        <f t="shared" si="199"/>
        <v>-1.313252580022658E-2</v>
      </c>
      <c r="N977" s="21">
        <f t="shared" si="200"/>
        <v>1.3581799305332554E-4</v>
      </c>
      <c r="O977" s="51">
        <f t="shared" si="201"/>
        <v>4464.6295546192023</v>
      </c>
      <c r="P977" s="52">
        <f t="shared" si="202"/>
        <v>0.24226747419977343</v>
      </c>
      <c r="Q977" s="52">
        <f t="shared" si="203"/>
        <v>7.6358179930533249E-3</v>
      </c>
      <c r="R977" s="13">
        <f t="shared" si="204"/>
        <v>9.4270844836631812E-2</v>
      </c>
      <c r="S977" s="13">
        <f t="shared" si="205"/>
        <v>-2.6862892263254903E-2</v>
      </c>
      <c r="T977" s="35">
        <f t="shared" si="206"/>
        <v>21470.38794928135</v>
      </c>
      <c r="U977" s="36">
        <f t="shared" si="210"/>
        <v>-947.89771921909414</v>
      </c>
      <c r="V977" s="36">
        <f t="shared" si="207"/>
        <v>-1167.3506094167788</v>
      </c>
      <c r="W977" s="36">
        <f t="shared" si="208"/>
        <v>-947.89771921909414</v>
      </c>
      <c r="X977" s="37">
        <f t="shared" si="209"/>
        <v>-2115.2483286358729</v>
      </c>
    </row>
    <row r="978" spans="9:24" x14ac:dyDescent="0.25">
      <c r="I978" s="50">
        <f t="array" ref="I978:K978">TRANSPOSE(MMULT($E$20:$G$22, TRANSPOSE(Random!L977:N977)))</f>
        <v>-0.78500000652248469</v>
      </c>
      <c r="J978" s="50">
        <v>0.61697387000671233</v>
      </c>
      <c r="K978" s="50">
        <v>-0.37621217410337088</v>
      </c>
      <c r="L978" s="21">
        <f t="shared" si="198"/>
        <v>-6.5881779400584518E-3</v>
      </c>
      <c r="M978" s="21">
        <f t="shared" si="199"/>
        <v>7.2186077558121352E-3</v>
      </c>
      <c r="N978" s="21">
        <f t="shared" si="200"/>
        <v>-4.084148646498329E-5</v>
      </c>
      <c r="O978" s="51">
        <f t="shared" si="201"/>
        <v>4417.2950738535155</v>
      </c>
      <c r="P978" s="52">
        <f t="shared" si="202"/>
        <v>0.26261860775581214</v>
      </c>
      <c r="Q978" s="52">
        <f t="shared" si="203"/>
        <v>7.4591585135350162E-3</v>
      </c>
      <c r="R978" s="13">
        <f t="shared" si="204"/>
        <v>1.5237918684903914E-2</v>
      </c>
      <c r="S978" s="13">
        <f t="shared" si="205"/>
        <v>-0.11607138519300216</v>
      </c>
      <c r="T978" s="35">
        <f t="shared" si="206"/>
        <v>23245.081886302592</v>
      </c>
      <c r="U978" s="36">
        <f t="shared" si="210"/>
        <v>1539.3170322168444</v>
      </c>
      <c r="V978" s="36">
        <f t="shared" si="207"/>
        <v>607.34332760446341</v>
      </c>
      <c r="W978" s="36">
        <f t="shared" si="208"/>
        <v>1539.3170322168444</v>
      </c>
      <c r="X978" s="37">
        <f t="shared" si="209"/>
        <v>2146.6603598213078</v>
      </c>
    </row>
    <row r="979" spans="9:24" x14ac:dyDescent="0.25">
      <c r="I979" s="50">
        <f t="array" ref="I979:K979">TRANSPOSE(MMULT($E$20:$G$22, TRANSPOSE(Random!L978:N978)))</f>
        <v>-0.1000399811085657</v>
      </c>
      <c r="J979" s="50">
        <v>-0.39434562062661255</v>
      </c>
      <c r="K979" s="50">
        <v>-1.1302790240676925</v>
      </c>
      <c r="L979" s="21">
        <f t="shared" si="198"/>
        <v>5.4829121822300782E-5</v>
      </c>
      <c r="M979" s="21">
        <f t="shared" si="199"/>
        <v>-4.9895117983442643E-3</v>
      </c>
      <c r="N979" s="21">
        <f t="shared" si="200"/>
        <v>-1.6057393088758773E-4</v>
      </c>
      <c r="O979" s="51">
        <f t="shared" si="201"/>
        <v>4446.8338026248039</v>
      </c>
      <c r="P979" s="52">
        <f t="shared" si="202"/>
        <v>0.25041048820165573</v>
      </c>
      <c r="Q979" s="52">
        <f t="shared" si="203"/>
        <v>7.3394260691124116E-3</v>
      </c>
      <c r="R979" s="13">
        <f t="shared" si="204"/>
        <v>6.2719902569648725E-2</v>
      </c>
      <c r="S979" s="13">
        <f t="shared" si="205"/>
        <v>-6.2485341531179142E-2</v>
      </c>
      <c r="T979" s="35">
        <f t="shared" si="206"/>
        <v>22187.588627798461</v>
      </c>
      <c r="U979" s="36">
        <f t="shared" si="210"/>
        <v>-12.810734902799595</v>
      </c>
      <c r="V979" s="36">
        <f t="shared" si="207"/>
        <v>-450.14993089966811</v>
      </c>
      <c r="W979" s="36">
        <f t="shared" si="208"/>
        <v>-12.810734902799595</v>
      </c>
      <c r="X979" s="37">
        <f t="shared" si="209"/>
        <v>-462.9606658024677</v>
      </c>
    </row>
    <row r="980" spans="9:24" x14ac:dyDescent="0.25">
      <c r="I980" s="50">
        <f t="array" ref="I980:K980">TRANSPOSE(MMULT($E$20:$G$22, TRANSPOSE(Random!L979:N979)))</f>
        <v>0.73950468304545136</v>
      </c>
      <c r="J980" s="50">
        <v>-0.89044595452274344</v>
      </c>
      <c r="K980" s="50">
        <v>-1.7919905178946798</v>
      </c>
      <c r="L980" s="21">
        <f t="shared" si="198"/>
        <v>8.1167678962433352E-3</v>
      </c>
      <c r="M980" s="21">
        <f t="shared" si="199"/>
        <v>-1.1410008696575399E-2</v>
      </c>
      <c r="N980" s="21">
        <f t="shared" si="200"/>
        <v>-3.0476602881561975E-4</v>
      </c>
      <c r="O980" s="51">
        <f t="shared" si="201"/>
        <v>4482.6819389597567</v>
      </c>
      <c r="P980" s="52">
        <f t="shared" si="202"/>
        <v>0.24398999130342461</v>
      </c>
      <c r="Q980" s="52">
        <f t="shared" si="203"/>
        <v>7.19523397118438E-3</v>
      </c>
      <c r="R980" s="13">
        <f t="shared" si="204"/>
        <v>0.12663799854502572</v>
      </c>
      <c r="S980" s="13">
        <f t="shared" si="205"/>
        <v>4.6430028933134165E-3</v>
      </c>
      <c r="T980" s="35">
        <f t="shared" si="206"/>
        <v>21564.190812893365</v>
      </c>
      <c r="U980" s="36">
        <f t="shared" si="210"/>
        <v>-1896.469582776248</v>
      </c>
      <c r="V980" s="36">
        <f t="shared" si="207"/>
        <v>-1073.5477458047644</v>
      </c>
      <c r="W980" s="36">
        <f t="shared" si="208"/>
        <v>-1896.469582776248</v>
      </c>
      <c r="X980" s="37">
        <f t="shared" si="209"/>
        <v>-2970.0173285810124</v>
      </c>
    </row>
    <row r="981" spans="9:24" x14ac:dyDescent="0.25">
      <c r="I981" s="50">
        <f t="array" ref="I981:K981">TRANSPOSE(MMULT($E$20:$G$22, TRANSPOSE(Random!L980:N980)))</f>
        <v>0.76763850944755774</v>
      </c>
      <c r="J981" s="50">
        <v>-1.1854287823883409</v>
      </c>
      <c r="K981" s="50">
        <v>2.63290797671899</v>
      </c>
      <c r="L981" s="21">
        <f t="shared" si="198"/>
        <v>8.4019143025230152E-3</v>
      </c>
      <c r="M981" s="21">
        <f t="shared" si="199"/>
        <v>-1.5769685450172544E-2</v>
      </c>
      <c r="N981" s="21">
        <f t="shared" si="200"/>
        <v>6.4596011932623423E-4</v>
      </c>
      <c r="O981" s="51">
        <f t="shared" si="201"/>
        <v>4483.9498681184559</v>
      </c>
      <c r="P981" s="52">
        <f t="shared" si="202"/>
        <v>0.23963031454982747</v>
      </c>
      <c r="Q981" s="52">
        <f t="shared" si="203"/>
        <v>8.1459601193262336E-3</v>
      </c>
      <c r="R981" s="13">
        <f t="shared" si="204"/>
        <v>0.13108642537067394</v>
      </c>
      <c r="S981" s="13">
        <f t="shared" si="205"/>
        <v>1.1271268095760206E-2</v>
      </c>
      <c r="T981" s="35">
        <f t="shared" si="206"/>
        <v>21224.243123658653</v>
      </c>
      <c r="U981" s="36">
        <f t="shared" si="210"/>
        <v>-1963.0935756093531</v>
      </c>
      <c r="V981" s="36">
        <f t="shared" si="207"/>
        <v>-1413.4954350394764</v>
      </c>
      <c r="W981" s="36">
        <f t="shared" si="208"/>
        <v>-1963.0935756093531</v>
      </c>
      <c r="X981" s="37">
        <f t="shared" si="209"/>
        <v>-3376.5890106488296</v>
      </c>
    </row>
    <row r="982" spans="9:24" x14ac:dyDescent="0.25">
      <c r="I982" s="50">
        <f t="array" ref="I982:K982">TRANSPOSE(MMULT($E$20:$G$22, TRANSPOSE(Random!L981:N981)))</f>
        <v>-7.339661710884425E-2</v>
      </c>
      <c r="J982" s="50">
        <v>-0.17115144451471151</v>
      </c>
      <c r="K982" s="50">
        <v>-1.5756437892588029</v>
      </c>
      <c r="L982" s="21">
        <f t="shared" si="198"/>
        <v>3.0543299211934145E-4</v>
      </c>
      <c r="M982" s="21">
        <f t="shared" si="199"/>
        <v>-2.3032078208333954E-3</v>
      </c>
      <c r="N982" s="21">
        <f t="shared" si="200"/>
        <v>-2.5126897648877777E-4</v>
      </c>
      <c r="O982" s="51">
        <f t="shared" si="201"/>
        <v>4447.9481352884277</v>
      </c>
      <c r="P982" s="52">
        <f t="shared" si="202"/>
        <v>0.25309679217916664</v>
      </c>
      <c r="Q982" s="52">
        <f t="shared" si="203"/>
        <v>7.2487310235112221E-3</v>
      </c>
      <c r="R982" s="13">
        <f t="shared" si="204"/>
        <v>6.5191007110192628E-2</v>
      </c>
      <c r="S982" s="13">
        <f t="shared" si="205"/>
        <v>-6.1357388979390692E-2</v>
      </c>
      <c r="T982" s="35">
        <f t="shared" si="206"/>
        <v>22420.539625989022</v>
      </c>
      <c r="U982" s="36">
        <f t="shared" si="210"/>
        <v>-71.363920532778138</v>
      </c>
      <c r="V982" s="36">
        <f t="shared" si="207"/>
        <v>-217.19893270910688</v>
      </c>
      <c r="W982" s="36">
        <f t="shared" si="208"/>
        <v>-71.363920532778138</v>
      </c>
      <c r="X982" s="37">
        <f t="shared" si="209"/>
        <v>-288.56285324188502</v>
      </c>
    </row>
    <row r="983" spans="9:24" x14ac:dyDescent="0.25">
      <c r="I983" s="50">
        <f t="array" ref="I983:K983">TRANSPOSE(MMULT($E$20:$G$22, TRANSPOSE(Random!L982:N982)))</f>
        <v>1.3197346305012054</v>
      </c>
      <c r="J983" s="50">
        <v>-1.0717685722422341</v>
      </c>
      <c r="K983" s="50">
        <v>0.65171499673051281</v>
      </c>
      <c r="L983" s="21">
        <f t="shared" si="198"/>
        <v>1.4422831690455974E-2</v>
      </c>
      <c r="M983" s="21">
        <f t="shared" si="199"/>
        <v>-1.4024845409027278E-2</v>
      </c>
      <c r="N983" s="21">
        <f t="shared" si="200"/>
        <v>1.0592219637692958E-4</v>
      </c>
      <c r="O983" s="51">
        <f t="shared" si="201"/>
        <v>4510.7224191664645</v>
      </c>
      <c r="P983" s="52">
        <f t="shared" si="202"/>
        <v>0.24137515459097275</v>
      </c>
      <c r="Q983" s="52">
        <f t="shared" si="203"/>
        <v>7.6059221963769297E-3</v>
      </c>
      <c r="R983" s="13">
        <f t="shared" si="204"/>
        <v>0.17921511657893172</v>
      </c>
      <c r="S983" s="13">
        <f t="shared" si="205"/>
        <v>5.852753928344534E-2</v>
      </c>
      <c r="T983" s="35">
        <f t="shared" si="206"/>
        <v>21251.887378780564</v>
      </c>
      <c r="U983" s="36">
        <f t="shared" si="210"/>
        <v>-3369.8711048655678</v>
      </c>
      <c r="V983" s="36">
        <f t="shared" si="207"/>
        <v>-1385.8511799175649</v>
      </c>
      <c r="W983" s="36">
        <f t="shared" si="208"/>
        <v>-3369.8711048655678</v>
      </c>
      <c r="X983" s="37">
        <f t="shared" si="209"/>
        <v>-4755.7222847831326</v>
      </c>
    </row>
    <row r="984" spans="9:24" x14ac:dyDescent="0.25">
      <c r="I984" s="50">
        <f t="array" ref="I984:K984">TRANSPOSE(MMULT($E$20:$G$22, TRANSPOSE(Random!L983:N983)))</f>
        <v>1.1105705534733348</v>
      </c>
      <c r="J984" s="50">
        <v>-0.46812616445624883</v>
      </c>
      <c r="K984" s="50">
        <v>-1.3003054263628127</v>
      </c>
      <c r="L984" s="21">
        <f t="shared" si="198"/>
        <v>1.2031059959571253E-2</v>
      </c>
      <c r="M984" s="21">
        <f t="shared" si="199"/>
        <v>-5.8964811228484817E-3</v>
      </c>
      <c r="N984" s="21">
        <f t="shared" si="200"/>
        <v>-1.9268320935147113E-4</v>
      </c>
      <c r="O984" s="51">
        <f t="shared" si="201"/>
        <v>4500.0871909056295</v>
      </c>
      <c r="P984" s="52">
        <f t="shared" si="202"/>
        <v>0.24950351887715153</v>
      </c>
      <c r="Q984" s="52">
        <f t="shared" si="203"/>
        <v>7.3073167906485288E-3</v>
      </c>
      <c r="R984" s="13">
        <f t="shared" si="204"/>
        <v>0.15785422251153294</v>
      </c>
      <c r="S984" s="13">
        <f t="shared" si="205"/>
        <v>3.3102463072957181E-2</v>
      </c>
      <c r="T984" s="35">
        <f t="shared" si="206"/>
        <v>22004.342735768885</v>
      </c>
      <c r="U984" s="36">
        <f t="shared" si="210"/>
        <v>-2811.0375402558711</v>
      </c>
      <c r="V984" s="36">
        <f t="shared" si="207"/>
        <v>-633.39582292924388</v>
      </c>
      <c r="W984" s="36">
        <f t="shared" si="208"/>
        <v>-2811.0375402558711</v>
      </c>
      <c r="X984" s="37">
        <f t="shared" si="209"/>
        <v>-3444.433363185115</v>
      </c>
    </row>
    <row r="985" spans="9:24" x14ac:dyDescent="0.25">
      <c r="I985" s="50">
        <f t="array" ref="I985:K985">TRANSPOSE(MMULT($E$20:$G$22, TRANSPOSE(Random!L984:N984)))</f>
        <v>0.91676428320655456</v>
      </c>
      <c r="J985" s="50">
        <v>0.10702467190306908</v>
      </c>
      <c r="K985" s="50">
        <v>0.51051850079895345</v>
      </c>
      <c r="L985" s="21">
        <f t="shared" si="198"/>
        <v>9.9424207186711092E-3</v>
      </c>
      <c r="M985" s="21">
        <f t="shared" si="199"/>
        <v>9.9204266448193177E-4</v>
      </c>
      <c r="N985" s="21">
        <f t="shared" si="200"/>
        <v>8.4777069509143197E-5</v>
      </c>
      <c r="O985" s="51">
        <f t="shared" si="201"/>
        <v>4490.7998685434359</v>
      </c>
      <c r="P985" s="52">
        <f t="shared" si="202"/>
        <v>0.25639204266448196</v>
      </c>
      <c r="Q985" s="52">
        <f t="shared" si="203"/>
        <v>7.5847770695091432E-3</v>
      </c>
      <c r="R985" s="13">
        <f t="shared" si="204"/>
        <v>0.14143671590042842</v>
      </c>
      <c r="S985" s="13">
        <f t="shared" si="205"/>
        <v>1.3240694568187439E-2</v>
      </c>
      <c r="T985" s="35">
        <f t="shared" si="206"/>
        <v>22662.541763974012</v>
      </c>
      <c r="U985" s="36">
        <f t="shared" si="210"/>
        <v>-2323.0303876067337</v>
      </c>
      <c r="V985" s="36">
        <f t="shared" si="207"/>
        <v>24.803205275882647</v>
      </c>
      <c r="W985" s="36">
        <f t="shared" si="208"/>
        <v>-2323.0303876067337</v>
      </c>
      <c r="X985" s="37">
        <f t="shared" si="209"/>
        <v>-2298.2271823308511</v>
      </c>
    </row>
    <row r="986" spans="9:24" x14ac:dyDescent="0.25">
      <c r="I986" s="50">
        <f t="array" ref="I986:K986">TRANSPOSE(MMULT($E$20:$G$22, TRANSPOSE(Random!L985:N985)))</f>
        <v>-0.95492185012033481</v>
      </c>
      <c r="J986" s="50">
        <v>1.3335240416262124</v>
      </c>
      <c r="K986" s="50">
        <v>-1.5782429823326387</v>
      </c>
      <c r="L986" s="21">
        <f t="shared" si="198"/>
        <v>-8.3547633768974554E-3</v>
      </c>
      <c r="M986" s="21">
        <f t="shared" si="199"/>
        <v>1.7641556812972303E-2</v>
      </c>
      <c r="N986" s="21">
        <f t="shared" si="200"/>
        <v>-2.518683990679024E-4</v>
      </c>
      <c r="O986" s="51">
        <f t="shared" si="201"/>
        <v>4409.4397927159216</v>
      </c>
      <c r="P986" s="52">
        <f t="shared" si="202"/>
        <v>0.27304155681297232</v>
      </c>
      <c r="Q986" s="52">
        <f t="shared" si="203"/>
        <v>7.2481316009320972E-3</v>
      </c>
      <c r="R986" s="13">
        <f t="shared" si="204"/>
        <v>6.3443407422428474E-3</v>
      </c>
      <c r="S986" s="13">
        <f t="shared" si="205"/>
        <v>-0.13017643766424331</v>
      </c>
      <c r="T986" s="35">
        <f t="shared" si="206"/>
        <v>24140.255737811138</v>
      </c>
      <c r="U986" s="36">
        <f t="shared" si="210"/>
        <v>1952.0768387269054</v>
      </c>
      <c r="V986" s="36">
        <f t="shared" si="207"/>
        <v>1502.5171791130088</v>
      </c>
      <c r="W986" s="36">
        <f t="shared" si="208"/>
        <v>1952.0768387269054</v>
      </c>
      <c r="X986" s="37">
        <f t="shared" si="209"/>
        <v>3454.5940178399142</v>
      </c>
    </row>
    <row r="987" spans="9:24" x14ac:dyDescent="0.25">
      <c r="I987" s="50">
        <f t="array" ref="I987:K987">TRANSPOSE(MMULT($E$20:$G$22, TRANSPOSE(Random!L986:N986)))</f>
        <v>-1.0628730442656923E-2</v>
      </c>
      <c r="J987" s="50">
        <v>0.54235694691851755</v>
      </c>
      <c r="K987" s="50">
        <v>-0.17346047116891045</v>
      </c>
      <c r="L987" s="21">
        <f t="shared" si="198"/>
        <v>8.9538609946376705E-4</v>
      </c>
      <c r="M987" s="21">
        <f t="shared" si="199"/>
        <v>6.2725318134309715E-3</v>
      </c>
      <c r="N987" s="21">
        <f t="shared" si="200"/>
        <v>-1.2067548644790379E-5</v>
      </c>
      <c r="O987" s="51">
        <f t="shared" si="201"/>
        <v>4450.5714148760153</v>
      </c>
      <c r="P987" s="52">
        <f t="shared" si="202"/>
        <v>0.26167253181343098</v>
      </c>
      <c r="Q987" s="52">
        <f t="shared" si="203"/>
        <v>7.4879324513552094E-3</v>
      </c>
      <c r="R987" s="13">
        <f t="shared" si="204"/>
        <v>7.2235574486934129E-2</v>
      </c>
      <c r="S987" s="13">
        <f t="shared" si="205"/>
        <v>-5.8600691419781359E-2</v>
      </c>
      <c r="T987" s="35">
        <f t="shared" si="206"/>
        <v>23191.752497738889</v>
      </c>
      <c r="U987" s="36">
        <f t="shared" si="210"/>
        <v>-209.20550201513106</v>
      </c>
      <c r="V987" s="36">
        <f t="shared" si="207"/>
        <v>554.01393904076031</v>
      </c>
      <c r="W987" s="36">
        <f t="shared" si="208"/>
        <v>-209.20550201513106</v>
      </c>
      <c r="X987" s="37">
        <f t="shared" si="209"/>
        <v>344.80843702562925</v>
      </c>
    </row>
    <row r="988" spans="9:24" x14ac:dyDescent="0.25">
      <c r="I988" s="50">
        <f t="array" ref="I988:K988">TRANSPOSE(MMULT($E$20:$G$22, TRANSPOSE(Random!L987:N987)))</f>
        <v>-0.55968278819406769</v>
      </c>
      <c r="J988" s="50">
        <v>0.77058710392638496</v>
      </c>
      <c r="K988" s="50">
        <v>0.34773181833612415</v>
      </c>
      <c r="L988" s="21">
        <f t="shared" si="198"/>
        <v>-4.338015945247773E-3</v>
      </c>
      <c r="M988" s="21">
        <f t="shared" si="199"/>
        <v>9.2260640681395244E-3</v>
      </c>
      <c r="N988" s="21">
        <f t="shared" si="200"/>
        <v>6.1155889895144884E-5</v>
      </c>
      <c r="O988" s="51">
        <f t="shared" si="201"/>
        <v>4427.3006216780213</v>
      </c>
      <c r="P988" s="52">
        <f t="shared" si="202"/>
        <v>0.26462606406813954</v>
      </c>
      <c r="Q988" s="52">
        <f t="shared" si="203"/>
        <v>7.5611558898951445E-3</v>
      </c>
      <c r="R988" s="13">
        <f t="shared" si="204"/>
        <v>3.3414741471720279E-2</v>
      </c>
      <c r="S988" s="13">
        <f t="shared" si="205"/>
        <v>-9.88982905623495E-2</v>
      </c>
      <c r="T988" s="35">
        <f t="shared" si="206"/>
        <v>23444.913451850425</v>
      </c>
      <c r="U988" s="36">
        <f t="shared" si="210"/>
        <v>1013.5703515149362</v>
      </c>
      <c r="V988" s="36">
        <f t="shared" si="207"/>
        <v>807.17489315229614</v>
      </c>
      <c r="W988" s="36">
        <f t="shared" si="208"/>
        <v>1013.5703515149362</v>
      </c>
      <c r="X988" s="37">
        <f t="shared" si="209"/>
        <v>1820.7452446672323</v>
      </c>
    </row>
    <row r="989" spans="9:24" x14ac:dyDescent="0.25">
      <c r="I989" s="50">
        <f t="array" ref="I989:K989">TRANSPOSE(MMULT($E$20:$G$22, TRANSPOSE(Random!L988:N988)))</f>
        <v>-0.84775997459702024</v>
      </c>
      <c r="J989" s="50">
        <v>0.62802582853741584</v>
      </c>
      <c r="K989" s="50">
        <v>-0.48235286383261483</v>
      </c>
      <c r="L989" s="21">
        <f t="shared" si="198"/>
        <v>-7.2326794098095332E-3</v>
      </c>
      <c r="M989" s="21">
        <f t="shared" si="199"/>
        <v>7.3602141149320885E-3</v>
      </c>
      <c r="N989" s="21">
        <f t="shared" si="200"/>
        <v>-5.6239160315093735E-5</v>
      </c>
      <c r="O989" s="51">
        <f t="shared" si="201"/>
        <v>4414.4292400631348</v>
      </c>
      <c r="P989" s="52">
        <f t="shared" si="202"/>
        <v>0.26276021411493211</v>
      </c>
      <c r="Q989" s="52">
        <f t="shared" si="203"/>
        <v>7.4437608396849056E-3</v>
      </c>
      <c r="R989" s="13">
        <f t="shared" si="204"/>
        <v>1.0331430412824288E-2</v>
      </c>
      <c r="S989" s="13">
        <f t="shared" si="205"/>
        <v>-0.12104867664464176</v>
      </c>
      <c r="T989" s="35">
        <f t="shared" si="206"/>
        <v>23250.764819019969</v>
      </c>
      <c r="U989" s="36">
        <f t="shared" si="210"/>
        <v>1689.9037496223464</v>
      </c>
      <c r="V989" s="36">
        <f t="shared" si="207"/>
        <v>613.0262603218398</v>
      </c>
      <c r="W989" s="36">
        <f t="shared" si="208"/>
        <v>1689.9037496223464</v>
      </c>
      <c r="X989" s="37">
        <f t="shared" si="209"/>
        <v>2302.9300099441862</v>
      </c>
    </row>
    <row r="990" spans="9:24" x14ac:dyDescent="0.25">
      <c r="I990" s="50">
        <f t="array" ref="I990:K990">TRANSPOSE(MMULT($E$20:$G$22, TRANSPOSE(Random!L989:N989)))</f>
        <v>-2.2464709577369391</v>
      </c>
      <c r="J990" s="50">
        <v>1.8588048478117074</v>
      </c>
      <c r="K990" s="50">
        <v>0.80657568545808134</v>
      </c>
      <c r="L990" s="21">
        <f t="shared" si="198"/>
        <v>-2.5857571920898929E-2</v>
      </c>
      <c r="M990" s="21">
        <f t="shared" si="199"/>
        <v>2.8117001093752481E-2</v>
      </c>
      <c r="N990" s="21">
        <f t="shared" si="200"/>
        <v>1.3005863465842559E-4</v>
      </c>
      <c r="O990" s="51">
        <f t="shared" si="201"/>
        <v>4331.6119792722502</v>
      </c>
      <c r="P990" s="52">
        <f t="shared" si="202"/>
        <v>0.2835170010937525</v>
      </c>
      <c r="Q990" s="52">
        <f t="shared" si="203"/>
        <v>7.6300586346584251E-3</v>
      </c>
      <c r="R990" s="13">
        <f t="shared" si="204"/>
        <v>-0.11369692124284739</v>
      </c>
      <c r="S990" s="13">
        <f t="shared" si="205"/>
        <v>-0.25545542178972364</v>
      </c>
      <c r="T990" s="35">
        <f t="shared" si="206"/>
        <v>24708.064658063562</v>
      </c>
      <c r="U990" s="36">
        <f t="shared" si="210"/>
        <v>6041.5795128415048</v>
      </c>
      <c r="V990" s="36">
        <f t="shared" si="207"/>
        <v>2070.326099365433</v>
      </c>
      <c r="W990" s="36">
        <f t="shared" si="208"/>
        <v>6041.5795128415048</v>
      </c>
      <c r="X990" s="37">
        <f t="shared" si="209"/>
        <v>8111.9056122069378</v>
      </c>
    </row>
    <row r="991" spans="9:24" x14ac:dyDescent="0.25">
      <c r="I991" s="50">
        <f t="array" ref="I991:K991">TRANSPOSE(MMULT($E$20:$G$22, TRANSPOSE(Random!L990:N990)))</f>
        <v>-0.1218809983808493</v>
      </c>
      <c r="J991" s="50">
        <v>-0.39805232359016124</v>
      </c>
      <c r="K991" s="50">
        <v>-1.5299326610469812</v>
      </c>
      <c r="L991" s="21">
        <f t="shared" si="198"/>
        <v>-1.5073573119031222E-4</v>
      </c>
      <c r="M991" s="21">
        <f t="shared" si="199"/>
        <v>-5.0348009620756768E-3</v>
      </c>
      <c r="N991" s="21">
        <f t="shared" si="200"/>
        <v>-2.4088203304196368E-4</v>
      </c>
      <c r="O991" s="51">
        <f t="shared" si="201"/>
        <v>4445.9197400050471</v>
      </c>
      <c r="P991" s="52">
        <f t="shared" si="202"/>
        <v>0.25036519903792431</v>
      </c>
      <c r="Q991" s="52">
        <f t="shared" si="203"/>
        <v>7.259117966958036E-3</v>
      </c>
      <c r="R991" s="13">
        <f t="shared" si="204"/>
        <v>6.0906020798719984E-2</v>
      </c>
      <c r="S991" s="13">
        <f t="shared" si="205"/>
        <v>-6.4276578720242172E-2</v>
      </c>
      <c r="T991" s="35">
        <f t="shared" si="206"/>
        <v>22179.325740852892</v>
      </c>
      <c r="U991" s="36">
        <f t="shared" si="210"/>
        <v>35.21915778471157</v>
      </c>
      <c r="V991" s="36">
        <f t="shared" si="207"/>
        <v>-458.41281784523744</v>
      </c>
      <c r="W991" s="36">
        <f t="shared" si="208"/>
        <v>35.21915778471157</v>
      </c>
      <c r="X991" s="37">
        <f t="shared" si="209"/>
        <v>-423.19366006052587</v>
      </c>
    </row>
    <row r="992" spans="9:24" x14ac:dyDescent="0.25">
      <c r="I992" s="50">
        <f t="array" ref="I992:K992">TRANSPOSE(MMULT($E$20:$G$22, TRANSPOSE(Random!L991:N991)))</f>
        <v>-0.59724575418169901</v>
      </c>
      <c r="J992" s="50">
        <v>0.99641497675386026</v>
      </c>
      <c r="K992" s="50">
        <v>-1.0953913109138314</v>
      </c>
      <c r="L992" s="21">
        <f t="shared" si="198"/>
        <v>-4.7071014970404227E-3</v>
      </c>
      <c r="M992" s="21">
        <f t="shared" si="199"/>
        <v>1.2365478279403867E-2</v>
      </c>
      <c r="N992" s="21">
        <f t="shared" si="200"/>
        <v>-1.5429874996010441E-4</v>
      </c>
      <c r="O992" s="51">
        <f t="shared" si="201"/>
        <v>4425.6594495542749</v>
      </c>
      <c r="P992" s="52">
        <f t="shared" si="202"/>
        <v>0.26776547827940389</v>
      </c>
      <c r="Q992" s="52">
        <f t="shared" si="203"/>
        <v>7.3457012500398955E-3</v>
      </c>
      <c r="R992" s="13">
        <f t="shared" si="204"/>
        <v>3.1411849444113023E-2</v>
      </c>
      <c r="S992" s="13">
        <f t="shared" si="205"/>
        <v>-0.10247088969558893</v>
      </c>
      <c r="T992" s="35">
        <f t="shared" si="206"/>
        <v>23709.34322995738</v>
      </c>
      <c r="U992" s="36">
        <f t="shared" si="210"/>
        <v>1099.8065888158744</v>
      </c>
      <c r="V992" s="36">
        <f t="shared" si="207"/>
        <v>1071.6046712592506</v>
      </c>
      <c r="W992" s="36">
        <f t="shared" si="208"/>
        <v>1099.8065888158744</v>
      </c>
      <c r="X992" s="37">
        <f t="shared" si="209"/>
        <v>2171.411260075125</v>
      </c>
    </row>
    <row r="993" spans="9:24" x14ac:dyDescent="0.25">
      <c r="I993" s="50">
        <f t="array" ref="I993:K993">TRANSPOSE(MMULT($E$20:$G$22, TRANSPOSE(Random!L992:N992)))</f>
        <v>-1.2262228059059554</v>
      </c>
      <c r="J993" s="50">
        <v>1.121042019960244</v>
      </c>
      <c r="K993" s="50">
        <v>0.74717455137115407</v>
      </c>
      <c r="L993" s="21">
        <f t="shared" si="198"/>
        <v>-1.1343204679665746E-2</v>
      </c>
      <c r="M993" s="21">
        <f t="shared" si="199"/>
        <v>1.4220612151138904E-2</v>
      </c>
      <c r="N993" s="21">
        <f t="shared" si="200"/>
        <v>1.2066704744487683E-4</v>
      </c>
      <c r="O993" s="51">
        <f t="shared" si="201"/>
        <v>4396.1514195034451</v>
      </c>
      <c r="P993" s="52">
        <f t="shared" si="202"/>
        <v>0.26962061215113892</v>
      </c>
      <c r="Q993" s="52">
        <f t="shared" si="203"/>
        <v>7.6206670474448764E-3</v>
      </c>
      <c r="R993" s="13">
        <f t="shared" si="204"/>
        <v>-1.6993904242157392E-2</v>
      </c>
      <c r="S993" s="13">
        <f t="shared" si="205"/>
        <v>-0.15180421031772684</v>
      </c>
      <c r="T993" s="35">
        <f t="shared" si="206"/>
        <v>23817.41319523751</v>
      </c>
      <c r="U993" s="36">
        <f t="shared" si="210"/>
        <v>2650.3212758057925</v>
      </c>
      <c r="V993" s="36">
        <f t="shared" si="207"/>
        <v>1179.674636539381</v>
      </c>
      <c r="W993" s="36">
        <f t="shared" si="208"/>
        <v>2650.3212758057925</v>
      </c>
      <c r="X993" s="37">
        <f t="shared" si="209"/>
        <v>3829.9959123451736</v>
      </c>
    </row>
    <row r="994" spans="9:24" x14ac:dyDescent="0.25">
      <c r="I994" s="50">
        <f t="array" ref="I994:K994">TRANSPOSE(MMULT($E$20:$G$22, TRANSPOSE(Random!L993:N993)))</f>
        <v>0.67098310291285634</v>
      </c>
      <c r="J994" s="50">
        <v>-0.69940125208051795</v>
      </c>
      <c r="K994" s="50">
        <v>1.452561638190714</v>
      </c>
      <c r="L994" s="21">
        <f t="shared" si="198"/>
        <v>7.4287198509118248E-3</v>
      </c>
      <c r="M994" s="21">
        <f t="shared" si="199"/>
        <v>-8.8344388773819241E-3</v>
      </c>
      <c r="N994" s="21">
        <f t="shared" si="200"/>
        <v>2.4833669249234937E-4</v>
      </c>
      <c r="O994" s="51">
        <f t="shared" si="201"/>
        <v>4479.6224714018663</v>
      </c>
      <c r="P994" s="52">
        <f t="shared" si="202"/>
        <v>0.2465655611226181</v>
      </c>
      <c r="Q994" s="52">
        <f t="shared" si="203"/>
        <v>7.7483366924923488E-3</v>
      </c>
      <c r="R994" s="13">
        <f t="shared" si="204"/>
        <v>0.12217982839299014</v>
      </c>
      <c r="S994" s="13">
        <f t="shared" si="205"/>
        <v>-1.1029521683189047E-3</v>
      </c>
      <c r="T994" s="35">
        <f t="shared" si="206"/>
        <v>21829.523022335663</v>
      </c>
      <c r="U994" s="36">
        <f t="shared" si="210"/>
        <v>-1735.7082789987035</v>
      </c>
      <c r="V994" s="36">
        <f t="shared" si="207"/>
        <v>-808.21553636246608</v>
      </c>
      <c r="W994" s="36">
        <f t="shared" si="208"/>
        <v>-1735.7082789987035</v>
      </c>
      <c r="X994" s="37">
        <f t="shared" si="209"/>
        <v>-2543.9238153611695</v>
      </c>
    </row>
    <row r="995" spans="9:24" x14ac:dyDescent="0.25">
      <c r="I995" s="50">
        <f t="array" ref="I995:K995">TRANSPOSE(MMULT($E$20:$G$22, TRANSPOSE(Random!L994:N994)))</f>
        <v>1.5001050506421465</v>
      </c>
      <c r="J995" s="50">
        <v>-0.72768797546375441</v>
      </c>
      <c r="K995" s="50">
        <v>-0.5198946919668116</v>
      </c>
      <c r="L995" s="21">
        <f t="shared" si="198"/>
        <v>1.6627796772542485E-2</v>
      </c>
      <c r="M995" s="21">
        <f t="shared" si="199"/>
        <v>-9.2060413976198796E-3</v>
      </c>
      <c r="N995" s="21">
        <f t="shared" si="200"/>
        <v>-6.1759943272785296E-5</v>
      </c>
      <c r="O995" s="51">
        <f t="shared" si="201"/>
        <v>4520.5269948508203</v>
      </c>
      <c r="P995" s="52">
        <f t="shared" si="202"/>
        <v>0.24619395860238014</v>
      </c>
      <c r="Q995" s="52">
        <f t="shared" si="203"/>
        <v>7.4382400567272145E-3</v>
      </c>
      <c r="R995" s="13">
        <f t="shared" si="204"/>
        <v>0.19539116105724072</v>
      </c>
      <c r="S995" s="13">
        <f t="shared" si="205"/>
        <v>7.2294181756050652E-2</v>
      </c>
      <c r="T995" s="35">
        <f t="shared" si="206"/>
        <v>21624.818611225281</v>
      </c>
      <c r="U995" s="36">
        <f t="shared" si="210"/>
        <v>-3885.0576006130141</v>
      </c>
      <c r="V995" s="36">
        <f t="shared" si="207"/>
        <v>-1012.9199474728484</v>
      </c>
      <c r="W995" s="36">
        <f t="shared" si="208"/>
        <v>-3885.0576006130141</v>
      </c>
      <c r="X995" s="37">
        <f t="shared" si="209"/>
        <v>-4897.9775480858625</v>
      </c>
    </row>
    <row r="996" spans="9:24" x14ac:dyDescent="0.25">
      <c r="I996" s="50">
        <f t="array" ref="I996:K996">TRANSPOSE(MMULT($E$20:$G$22, TRANSPOSE(Random!L995:N995)))</f>
        <v>-0.88724392691084275</v>
      </c>
      <c r="J996" s="50">
        <v>0.79385807341279946</v>
      </c>
      <c r="K996" s="50">
        <v>-2.0297275353911983</v>
      </c>
      <c r="L996" s="21">
        <f t="shared" si="198"/>
        <v>-7.6427942038975382E-3</v>
      </c>
      <c r="M996" s="21">
        <f t="shared" si="199"/>
        <v>9.5382733503156531E-3</v>
      </c>
      <c r="N996" s="21">
        <f t="shared" si="200"/>
        <v>-3.7364001665795958E-4</v>
      </c>
      <c r="O996" s="51">
        <f t="shared" si="201"/>
        <v>4412.6056277208909</v>
      </c>
      <c r="P996" s="52">
        <f t="shared" si="202"/>
        <v>0.26493827335031567</v>
      </c>
      <c r="Q996" s="52">
        <f t="shared" si="203"/>
        <v>7.1263599833420403E-3</v>
      </c>
      <c r="R996" s="13">
        <f t="shared" si="204"/>
        <v>7.6129133324179385E-3</v>
      </c>
      <c r="S996" s="13">
        <f t="shared" si="205"/>
        <v>-0.12485622334273989</v>
      </c>
      <c r="T996" s="35">
        <f t="shared" si="206"/>
        <v>23423.004013873287</v>
      </c>
      <c r="U996" s="36">
        <f t="shared" si="210"/>
        <v>1785.7264024783508</v>
      </c>
      <c r="V996" s="36">
        <f t="shared" si="207"/>
        <v>785.26545517515842</v>
      </c>
      <c r="W996" s="36">
        <f t="shared" si="208"/>
        <v>1785.7264024783508</v>
      </c>
      <c r="X996" s="37">
        <f t="shared" si="209"/>
        <v>2570.9918576535092</v>
      </c>
    </row>
    <row r="997" spans="9:24" x14ac:dyDescent="0.25">
      <c r="I997" s="50">
        <f t="array" ref="I997:K997">TRANSPOSE(MMULT($E$20:$G$22, TRANSPOSE(Random!L996:N996)))</f>
        <v>1.3863774785473924</v>
      </c>
      <c r="J997" s="50">
        <v>-1.2836835497896815</v>
      </c>
      <c r="K997" s="50">
        <v>0.55715378100996771</v>
      </c>
      <c r="L997" s="21">
        <f t="shared" si="198"/>
        <v>1.5220614907444904E-2</v>
      </c>
      <c r="M997" s="21">
        <f t="shared" si="199"/>
        <v>-1.7355823315063662E-2</v>
      </c>
      <c r="N997" s="21">
        <f t="shared" si="200"/>
        <v>9.168323788080137E-5</v>
      </c>
      <c r="O997" s="51">
        <f t="shared" si="201"/>
        <v>4514.2698340412962</v>
      </c>
      <c r="P997" s="52">
        <f t="shared" si="202"/>
        <v>0.23804417668493635</v>
      </c>
      <c r="Q997" s="52">
        <f t="shared" si="203"/>
        <v>7.5916832378808011E-3</v>
      </c>
      <c r="R997" s="13">
        <f t="shared" si="204"/>
        <v>0.18662076375722703</v>
      </c>
      <c r="S997" s="13">
        <f t="shared" si="205"/>
        <v>6.7598675414758849E-2</v>
      </c>
      <c r="T997" s="35">
        <f t="shared" si="206"/>
        <v>20937.053612821772</v>
      </c>
      <c r="U997" s="36">
        <f t="shared" si="210"/>
        <v>-3556.271852553502</v>
      </c>
      <c r="V997" s="36">
        <f t="shared" si="207"/>
        <v>-1700.6849458763572</v>
      </c>
      <c r="W997" s="36">
        <f t="shared" si="208"/>
        <v>-3556.271852553502</v>
      </c>
      <c r="X997" s="37">
        <f t="shared" si="209"/>
        <v>-5256.9567984298592</v>
      </c>
    </row>
    <row r="998" spans="9:24" x14ac:dyDescent="0.25">
      <c r="I998" s="50">
        <f t="array" ref="I998:K998">TRANSPOSE(MMULT($E$20:$G$22, TRANSPOSE(Random!L997:N997)))</f>
        <v>-0.18458374826996202</v>
      </c>
      <c r="J998" s="50">
        <v>1.4831821987739144</v>
      </c>
      <c r="K998" s="50">
        <v>-1.5682152610275748</v>
      </c>
      <c r="L998" s="21">
        <f t="shared" si="198"/>
        <v>-7.4179110271093644E-4</v>
      </c>
      <c r="M998" s="21">
        <f t="shared" si="199"/>
        <v>2.0290458223580093E-2</v>
      </c>
      <c r="N998" s="21">
        <f t="shared" si="200"/>
        <v>-2.4956112327108098E-4</v>
      </c>
      <c r="O998" s="51">
        <f t="shared" si="201"/>
        <v>4443.2915591005967</v>
      </c>
      <c r="P998" s="52">
        <f t="shared" si="202"/>
        <v>0.27569045822358013</v>
      </c>
      <c r="Q998" s="52">
        <f t="shared" si="203"/>
        <v>7.2504388767289183E-3</v>
      </c>
      <c r="R998" s="13">
        <f t="shared" si="204"/>
        <v>6.3086673392999351E-2</v>
      </c>
      <c r="S998" s="13">
        <f t="shared" si="205"/>
        <v>-7.4758555718790712E-2</v>
      </c>
      <c r="T998" s="35">
        <f t="shared" si="206"/>
        <v>24420.010277996837</v>
      </c>
      <c r="U998" s="36">
        <f t="shared" si="210"/>
        <v>173.31828149434295</v>
      </c>
      <c r="V998" s="36">
        <f t="shared" si="207"/>
        <v>1782.2717192987075</v>
      </c>
      <c r="W998" s="36">
        <f t="shared" si="208"/>
        <v>173.31828149434295</v>
      </c>
      <c r="X998" s="37">
        <f t="shared" si="209"/>
        <v>1955.5900007930504</v>
      </c>
    </row>
    <row r="999" spans="9:24" x14ac:dyDescent="0.25">
      <c r="I999" s="50">
        <f t="array" ref="I999:K999">TRANSPOSE(MMULT($E$20:$G$22, TRANSPOSE(Random!L998:N998)))</f>
        <v>-1.7332923608797328</v>
      </c>
      <c r="J999" s="50">
        <v>1.1169647523572981</v>
      </c>
      <c r="K999" s="50">
        <v>-1.2771186853191936</v>
      </c>
      <c r="L999" s="21">
        <f t="shared" si="198"/>
        <v>-1.7730715944317427E-2</v>
      </c>
      <c r="M999" s="21">
        <f t="shared" si="199"/>
        <v>1.4158311887067888E-2</v>
      </c>
      <c r="N999" s="21">
        <f t="shared" si="200"/>
        <v>-1.8814340813442647E-4</v>
      </c>
      <c r="O999" s="51">
        <f t="shared" si="201"/>
        <v>4367.7487757891577</v>
      </c>
      <c r="P999" s="52">
        <f t="shared" si="202"/>
        <v>0.26955831188706791</v>
      </c>
      <c r="Q999" s="52">
        <f t="shared" si="203"/>
        <v>7.3118565918655733E-3</v>
      </c>
      <c r="R999" s="13">
        <f t="shared" si="204"/>
        <v>-6.5693493587798982E-2</v>
      </c>
      <c r="S999" s="13">
        <f t="shared" si="205"/>
        <v>-0.20047264953133292</v>
      </c>
      <c r="T999" s="35">
        <f t="shared" si="206"/>
        <v>23671.72044790534</v>
      </c>
      <c r="U999" s="36">
        <f t="shared" si="210"/>
        <v>4142.75286654511</v>
      </c>
      <c r="V999" s="36">
        <f t="shared" si="207"/>
        <v>1033.9818892072108</v>
      </c>
      <c r="W999" s="36">
        <f t="shared" si="208"/>
        <v>4142.75286654511</v>
      </c>
      <c r="X999" s="37">
        <f t="shared" si="209"/>
        <v>5176.7347557523208</v>
      </c>
    </row>
    <row r="1000" spans="9:24" x14ac:dyDescent="0.25">
      <c r="I1000" s="50">
        <f t="array" ref="I1000:K1000">TRANSPOSE(MMULT($E$20:$G$22, TRANSPOSE(Random!L999:N999)))</f>
        <v>1.0519001886382056</v>
      </c>
      <c r="J1000" s="50">
        <v>-1.9338701136755958</v>
      </c>
      <c r="K1000" s="50">
        <v>0.14426325827008293</v>
      </c>
      <c r="L1000" s="21">
        <f t="shared" si="198"/>
        <v>1.1387154675052077E-2</v>
      </c>
      <c r="M1000" s="21">
        <f t="shared" si="199"/>
        <v>-3.048616456896373E-2</v>
      </c>
      <c r="N1000" s="21">
        <f t="shared" si="200"/>
        <v>3.2369835757366526E-5</v>
      </c>
      <c r="O1000" s="51">
        <f t="shared" si="201"/>
        <v>4497.2240081065402</v>
      </c>
      <c r="P1000" s="52">
        <f t="shared" si="202"/>
        <v>0.2249138354310363</v>
      </c>
      <c r="Q1000" s="52">
        <f t="shared" si="203"/>
        <v>7.5323698357573667E-3</v>
      </c>
      <c r="R1000" s="13">
        <f t="shared" si="204"/>
        <v>0.15698616886267719</v>
      </c>
      <c r="S1000" s="13">
        <f t="shared" si="205"/>
        <v>4.4529251147159041E-2</v>
      </c>
      <c r="T1000" s="35">
        <f t="shared" si="206"/>
        <v>19839.610130559049</v>
      </c>
      <c r="U1000" s="36">
        <f t="shared" si="210"/>
        <v>-2660.5901205576665</v>
      </c>
      <c r="V1000" s="36">
        <f t="shared" si="207"/>
        <v>-2798.1284281390799</v>
      </c>
      <c r="W1000" s="36">
        <f t="shared" si="208"/>
        <v>-2660.5901205576665</v>
      </c>
      <c r="X1000" s="37">
        <f t="shared" si="209"/>
        <v>-5458.7185486967464</v>
      </c>
    </row>
    <row r="1001" spans="9:24" x14ac:dyDescent="0.25">
      <c r="I1001" s="50">
        <f t="array" ref="I1001:K1001">TRANSPOSE(MMULT($E$20:$G$22, TRANSPOSE(Random!L1000:N1000)))</f>
        <v>-0.29244664681224181</v>
      </c>
      <c r="J1001" s="50">
        <v>-1.0788179696549141</v>
      </c>
      <c r="K1001" s="50">
        <v>-5.8637592248164963E-2</v>
      </c>
      <c r="L1001" s="21">
        <f t="shared" si="198"/>
        <v>-1.7631816446544157E-3</v>
      </c>
      <c r="M1001" s="21">
        <f t="shared" si="199"/>
        <v>-1.4130493240180106E-2</v>
      </c>
      <c r="N1001" s="21">
        <f t="shared" si="200"/>
        <v>4.0115637124864692E-6</v>
      </c>
      <c r="O1001" s="51">
        <f t="shared" si="201"/>
        <v>4438.7498541306968</v>
      </c>
      <c r="P1001" s="52">
        <f t="shared" si="202"/>
        <v>0.2412695067598199</v>
      </c>
      <c r="Q1001" s="52">
        <f t="shared" si="203"/>
        <v>7.5040115637124861E-3</v>
      </c>
      <c r="R1001" s="13">
        <f t="shared" si="204"/>
        <v>4.5696921650110571E-2</v>
      </c>
      <c r="S1001" s="13">
        <f t="shared" si="205"/>
        <v>-7.493783172979937E-2</v>
      </c>
      <c r="T1001" s="35">
        <f t="shared" si="206"/>
        <v>21384.751789174334</v>
      </c>
      <c r="U1001" s="36">
        <f t="shared" si="210"/>
        <v>411.96451601674198</v>
      </c>
      <c r="V1001" s="36">
        <f t="shared" si="207"/>
        <v>-1252.9867695237954</v>
      </c>
      <c r="W1001" s="36">
        <f t="shared" si="208"/>
        <v>411.96451601674198</v>
      </c>
      <c r="X1001" s="37">
        <f t="shared" si="209"/>
        <v>-841.02225350705339</v>
      </c>
    </row>
    <row r="1002" spans="9:24" x14ac:dyDescent="0.25">
      <c r="I1002" s="50">
        <f t="array" ref="I1002:K1002">TRANSPOSE(MMULT($E$20:$G$22, TRANSPOSE(Random!L1001:N1001)))</f>
        <v>-0.88352580899196209</v>
      </c>
      <c r="J1002" s="50">
        <v>1.5765322084073135</v>
      </c>
      <c r="K1002" s="50">
        <v>-2.4025840374605725</v>
      </c>
      <c r="L1002" s="21">
        <f t="shared" si="198"/>
        <v>-7.6040146470286165E-3</v>
      </c>
      <c r="M1002" s="21">
        <f t="shared" si="199"/>
        <v>2.2062986627429153E-2</v>
      </c>
      <c r="N1002" s="21">
        <f t="shared" si="200"/>
        <v>-5.1127647418917161E-4</v>
      </c>
      <c r="O1002" s="51">
        <f t="shared" si="201"/>
        <v>4412.7780645106686</v>
      </c>
      <c r="P1002" s="52">
        <f t="shared" si="202"/>
        <v>0.27746298662742919</v>
      </c>
      <c r="Q1002" s="52">
        <f t="shared" si="203"/>
        <v>6.9887235258108277E-3</v>
      </c>
      <c r="R1002" s="13">
        <f t="shared" si="204"/>
        <v>1.3423930578519537E-2</v>
      </c>
      <c r="S1002" s="13">
        <f t="shared" si="205"/>
        <v>-0.12530756273519505</v>
      </c>
      <c r="T1002" s="35">
        <f t="shared" si="206"/>
        <v>24526.340986973173</v>
      </c>
      <c r="U1002" s="36">
        <f t="shared" si="210"/>
        <v>1776.6656222545425</v>
      </c>
      <c r="V1002" s="36">
        <f t="shared" si="207"/>
        <v>1888.6024282750441</v>
      </c>
      <c r="W1002" s="36">
        <f t="shared" si="208"/>
        <v>1776.6656222545425</v>
      </c>
      <c r="X1002" s="37">
        <f t="shared" si="209"/>
        <v>3665.2680505295866</v>
      </c>
    </row>
  </sheetData>
  <mergeCells count="14">
    <mergeCell ref="A16:B16"/>
    <mergeCell ref="D18:G18"/>
    <mergeCell ref="D24:G24"/>
    <mergeCell ref="D30:G30"/>
    <mergeCell ref="T1:U1"/>
    <mergeCell ref="V1:X1"/>
    <mergeCell ref="D7:G7"/>
    <mergeCell ref="A10:B10"/>
    <mergeCell ref="D12:G12"/>
    <mergeCell ref="A1:B1"/>
    <mergeCell ref="D1:G1"/>
    <mergeCell ref="I1:K1"/>
    <mergeCell ref="L1:N1"/>
    <mergeCell ref="O1:Q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1"/>
  <sheetViews>
    <sheetView zoomScaleNormal="100" workbookViewId="0">
      <selection activeCell="L1" sqref="L1:N1"/>
    </sheetView>
  </sheetViews>
  <sheetFormatPr defaultColWidth="8.5703125" defaultRowHeight="15" x14ac:dyDescent="0.25"/>
  <cols>
    <col min="1" max="1" width="10" customWidth="1"/>
    <col min="2" max="2" width="14" customWidth="1"/>
    <col min="4" max="6" width="14" style="60" customWidth="1"/>
    <col min="1022" max="1024" width="9.140625" customWidth="1"/>
  </cols>
  <sheetData>
    <row r="1" spans="1:14" x14ac:dyDescent="0.25">
      <c r="A1" s="3" t="s">
        <v>51</v>
      </c>
      <c r="B1" s="3"/>
      <c r="D1" s="3" t="s">
        <v>52</v>
      </c>
      <c r="E1" s="3"/>
      <c r="F1" s="3"/>
      <c r="H1" s="3" t="s">
        <v>53</v>
      </c>
      <c r="I1" s="3"/>
      <c r="J1" s="3"/>
      <c r="L1" s="3" t="s">
        <v>54</v>
      </c>
      <c r="M1" s="3"/>
      <c r="N1" s="3"/>
    </row>
    <row r="2" spans="1:14" x14ac:dyDescent="0.25">
      <c r="A2" s="23" t="s">
        <v>55</v>
      </c>
      <c r="B2" s="61">
        <v>42</v>
      </c>
      <c r="D2" s="30">
        <f>MOD(B2*B3*B4,B5)</f>
        <v>1574372320</v>
      </c>
      <c r="E2" s="30">
        <f t="shared" ref="E2:F21" si="0">MOD(D2*$B$4,$B$5)</f>
        <v>1374958684</v>
      </c>
      <c r="F2" s="30">
        <f t="shared" si="0"/>
        <v>501041182</v>
      </c>
      <c r="H2" s="62">
        <f t="shared" ref="H2:H65" si="1">D2 / ($B$5 - 1)</f>
        <v>0.73312424191564718</v>
      </c>
      <c r="I2" s="62">
        <f t="shared" ref="I2:I65" si="2">E2 / ($B$5 - 1)</f>
        <v>0.64026503138268831</v>
      </c>
      <c r="J2" s="62">
        <f t="shared" ref="J2:J65" si="3">F2 / ($B$5 - 1)</f>
        <v>0.23331548202160324</v>
      </c>
      <c r="L2" s="63">
        <f t="shared" ref="L2:L65" si="4">_xlfn.NORM.INV(H2, 0, 1)</f>
        <v>0.62228951223645368</v>
      </c>
      <c r="M2" s="63">
        <f t="shared" ref="M2:M65" si="5">_xlfn.NORM.INV(I2, 0, 1)</f>
        <v>0.35916730043386336</v>
      </c>
      <c r="N2" s="63">
        <f t="shared" ref="N2:N65" si="6">_xlfn.NORM.INV(J2, 0, 1)</f>
        <v>-0.72797161207976602</v>
      </c>
    </row>
    <row r="3" spans="1:14" x14ac:dyDescent="0.25">
      <c r="A3" s="23" t="s">
        <v>56</v>
      </c>
      <c r="B3" s="24">
        <v>10000000</v>
      </c>
      <c r="D3" s="30">
        <f t="shared" ref="D3:D66" si="7">MOD(F2*$B$4,$B$5)</f>
        <v>798063808</v>
      </c>
      <c r="E3" s="30">
        <f t="shared" si="0"/>
        <v>1776416082</v>
      </c>
      <c r="F3" s="30">
        <f t="shared" si="0"/>
        <v>358669512</v>
      </c>
      <c r="H3" s="62">
        <f t="shared" si="1"/>
        <v>0.37162742053310149</v>
      </c>
      <c r="I3" s="62">
        <f t="shared" si="2"/>
        <v>0.82720820030868814</v>
      </c>
      <c r="J3" s="62">
        <f t="shared" si="3"/>
        <v>0.16701850683150674</v>
      </c>
      <c r="L3" s="63">
        <f t="shared" si="4"/>
        <v>-0.32754615328527326</v>
      </c>
      <c r="M3" s="63">
        <f t="shared" si="5"/>
        <v>0.94319025036893611</v>
      </c>
      <c r="N3" s="63">
        <f t="shared" si="6"/>
        <v>-0.96601432369791262</v>
      </c>
    </row>
    <row r="4" spans="1:14" x14ac:dyDescent="0.25">
      <c r="A4" s="23" t="s">
        <v>57</v>
      </c>
      <c r="B4" s="27">
        <v>48271</v>
      </c>
      <c r="D4" s="30">
        <f t="shared" si="7"/>
        <v>322851638</v>
      </c>
      <c r="E4" s="30">
        <f t="shared" si="0"/>
        <v>82591619</v>
      </c>
      <c r="F4" s="30">
        <f t="shared" si="0"/>
        <v>1050391917</v>
      </c>
      <c r="H4" s="62">
        <f t="shared" si="1"/>
        <v>0.15033950950050681</v>
      </c>
      <c r="I4" s="62">
        <f t="shared" si="2"/>
        <v>3.845971966018874E-2</v>
      </c>
      <c r="J4" s="62">
        <f t="shared" si="3"/>
        <v>0.4891268527033989</v>
      </c>
      <c r="L4" s="63">
        <f t="shared" si="4"/>
        <v>-1.0349783566026383</v>
      </c>
      <c r="M4" s="63">
        <f t="shared" si="5"/>
        <v>-1.7688468297248197</v>
      </c>
      <c r="N4" s="63">
        <f t="shared" si="6"/>
        <v>-2.7258313630698423E-2</v>
      </c>
    </row>
    <row r="5" spans="1:14" x14ac:dyDescent="0.25">
      <c r="A5" s="23" t="s">
        <v>58</v>
      </c>
      <c r="B5" s="27">
        <f>2^31-1</f>
        <v>2147483647</v>
      </c>
      <c r="D5" s="30">
        <f t="shared" si="7"/>
        <v>1379319837</v>
      </c>
      <c r="E5" s="30">
        <f t="shared" si="0"/>
        <v>564860239</v>
      </c>
      <c r="F5" s="30">
        <f t="shared" si="0"/>
        <v>1916214457</v>
      </c>
      <c r="H5" s="62">
        <f t="shared" si="1"/>
        <v>0.64229585150470569</v>
      </c>
      <c r="I5" s="62">
        <f t="shared" si="2"/>
        <v>0.26303354628666636</v>
      </c>
      <c r="J5" s="62">
        <f t="shared" si="3"/>
        <v>0.89230689163534616</v>
      </c>
      <c r="L5" s="63">
        <f t="shared" si="4"/>
        <v>0.36460230097299906</v>
      </c>
      <c r="M5" s="63">
        <f t="shared" si="5"/>
        <v>-0.63402103790313558</v>
      </c>
      <c r="N5" s="63">
        <f t="shared" si="6"/>
        <v>1.2388900560953418</v>
      </c>
    </row>
    <row r="6" spans="1:14" x14ac:dyDescent="0.25">
      <c r="D6" s="30">
        <f t="shared" si="7"/>
        <v>1172410263</v>
      </c>
      <c r="E6" s="30">
        <f t="shared" si="0"/>
        <v>779255882</v>
      </c>
      <c r="F6" s="30">
        <f t="shared" si="0"/>
        <v>137119170</v>
      </c>
      <c r="H6" s="62">
        <f t="shared" si="1"/>
        <v>0.54594607282983709</v>
      </c>
      <c r="I6" s="62">
        <f t="shared" si="2"/>
        <v>0.36286929749219615</v>
      </c>
      <c r="J6" s="62">
        <f t="shared" si="3"/>
        <v>6.3851089276234702E-2</v>
      </c>
      <c r="L6" s="63">
        <f t="shared" si="4"/>
        <v>0.11542551718671662</v>
      </c>
      <c r="M6" s="63">
        <f t="shared" si="5"/>
        <v>-0.35079973638746625</v>
      </c>
      <c r="N6" s="63">
        <f t="shared" si="6"/>
        <v>-1.5232259794600052</v>
      </c>
    </row>
    <row r="7" spans="1:14" x14ac:dyDescent="0.25">
      <c r="D7" s="30">
        <f t="shared" si="7"/>
        <v>334855016</v>
      </c>
      <c r="E7" s="30">
        <f t="shared" si="0"/>
        <v>1824550014</v>
      </c>
      <c r="F7" s="30">
        <f t="shared" si="0"/>
        <v>254395030</v>
      </c>
      <c r="H7" s="62">
        <f t="shared" si="1"/>
        <v>0.15592901795723385</v>
      </c>
      <c r="I7" s="62">
        <f t="shared" si="2"/>
        <v>0.84962230906786607</v>
      </c>
      <c r="J7" s="62">
        <f t="shared" si="3"/>
        <v>0.11846191726481721</v>
      </c>
      <c r="L7" s="63">
        <f t="shared" si="4"/>
        <v>-1.0113309952454688</v>
      </c>
      <c r="M7" s="63">
        <f t="shared" si="5"/>
        <v>1.0348148598150548</v>
      </c>
      <c r="N7" s="63">
        <f t="shared" si="6"/>
        <v>-1.1827106687008149</v>
      </c>
    </row>
    <row r="8" spans="1:14" x14ac:dyDescent="0.25">
      <c r="D8" s="30">
        <f t="shared" si="7"/>
        <v>590999584</v>
      </c>
      <c r="E8" s="30">
        <f t="shared" si="0"/>
        <v>968152516</v>
      </c>
      <c r="F8" s="30">
        <f t="shared" si="0"/>
        <v>150973822</v>
      </c>
      <c r="H8" s="62">
        <f t="shared" si="1"/>
        <v>0.27520562734008358</v>
      </c>
      <c r="I8" s="62">
        <f t="shared" si="2"/>
        <v>0.45083114733065588</v>
      </c>
      <c r="J8" s="62">
        <f t="shared" si="3"/>
        <v>7.0302664367763945E-2</v>
      </c>
      <c r="L8" s="63">
        <f t="shared" si="4"/>
        <v>-0.59714398338470387</v>
      </c>
      <c r="M8" s="63">
        <f t="shared" si="5"/>
        <v>-0.12356173074098782</v>
      </c>
      <c r="N8" s="63">
        <f t="shared" si="6"/>
        <v>-1.4735405850988963</v>
      </c>
    </row>
    <row r="9" spans="1:14" x14ac:dyDescent="0.25">
      <c r="D9" s="30">
        <f t="shared" si="7"/>
        <v>1245347491</v>
      </c>
      <c r="E9" s="30">
        <f t="shared" si="0"/>
        <v>1806491237</v>
      </c>
      <c r="F9" s="30">
        <f t="shared" si="0"/>
        <v>417531145</v>
      </c>
      <c r="H9" s="62">
        <f t="shared" si="1"/>
        <v>0.57991011634460665</v>
      </c>
      <c r="I9" s="62">
        <f t="shared" si="2"/>
        <v>0.84121303571501094</v>
      </c>
      <c r="J9" s="62">
        <f t="shared" si="3"/>
        <v>0.19442809065284961</v>
      </c>
      <c r="L9" s="63">
        <f t="shared" si="4"/>
        <v>0.20166354062962311</v>
      </c>
      <c r="M9" s="63">
        <f t="shared" si="5"/>
        <v>0.999455824555746</v>
      </c>
      <c r="N9" s="63">
        <f t="shared" si="6"/>
        <v>-0.86169354015715438</v>
      </c>
    </row>
    <row r="10" spans="1:14" x14ac:dyDescent="0.25">
      <c r="D10" s="30">
        <f t="shared" si="7"/>
        <v>511873200</v>
      </c>
      <c r="E10" s="30">
        <f t="shared" si="0"/>
        <v>1831878465</v>
      </c>
      <c r="F10" s="30">
        <f t="shared" si="0"/>
        <v>1818735143</v>
      </c>
      <c r="H10" s="62">
        <f t="shared" si="1"/>
        <v>0.2383595334723215</v>
      </c>
      <c r="I10" s="62">
        <f t="shared" si="2"/>
        <v>0.85303488499767599</v>
      </c>
      <c r="J10" s="62">
        <f t="shared" si="3"/>
        <v>0.84691454874995586</v>
      </c>
      <c r="L10" s="63">
        <f t="shared" si="4"/>
        <v>-0.71158940957421202</v>
      </c>
      <c r="M10" s="63">
        <f t="shared" si="5"/>
        <v>1.0495387508171314</v>
      </c>
      <c r="N10" s="63">
        <f t="shared" si="6"/>
        <v>1.0232896783344252</v>
      </c>
    </row>
    <row r="11" spans="1:14" x14ac:dyDescent="0.25">
      <c r="D11" s="30">
        <f t="shared" si="7"/>
        <v>885114746</v>
      </c>
      <c r="E11" s="30">
        <f t="shared" si="0"/>
        <v>1186747101</v>
      </c>
      <c r="F11" s="30">
        <f t="shared" si="0"/>
        <v>1343028646</v>
      </c>
      <c r="H11" s="62">
        <f t="shared" si="1"/>
        <v>0.41216367242127999</v>
      </c>
      <c r="I11" s="62">
        <f t="shared" si="2"/>
        <v>0.55262218327505719</v>
      </c>
      <c r="J11" s="62">
        <f t="shared" si="3"/>
        <v>0.62539644876997591</v>
      </c>
      <c r="L11" s="63">
        <f t="shared" si="4"/>
        <v>-0.22198270761856892</v>
      </c>
      <c r="M11" s="63">
        <f t="shared" si="5"/>
        <v>0.13228909379668397</v>
      </c>
      <c r="N11" s="63">
        <f t="shared" si="6"/>
        <v>0.31968503872150267</v>
      </c>
    </row>
    <row r="12" spans="1:14" x14ac:dyDescent="0.25">
      <c r="D12" s="30">
        <f t="shared" si="7"/>
        <v>1099435430</v>
      </c>
      <c r="E12" s="30">
        <f t="shared" si="0"/>
        <v>84273219</v>
      </c>
      <c r="F12" s="30">
        <f t="shared" si="0"/>
        <v>618526931</v>
      </c>
      <c r="H12" s="62">
        <f t="shared" si="1"/>
        <v>0.511964518122342</v>
      </c>
      <c r="I12" s="62">
        <f t="shared" si="2"/>
        <v>3.9242775681654712E-2</v>
      </c>
      <c r="J12" s="62">
        <f t="shared" si="3"/>
        <v>0.28802404719220853</v>
      </c>
      <c r="L12" s="63">
        <f t="shared" si="4"/>
        <v>2.9995096604691539E-2</v>
      </c>
      <c r="M12" s="63">
        <f t="shared" si="5"/>
        <v>-1.7595416562099235</v>
      </c>
      <c r="N12" s="63">
        <f t="shared" si="6"/>
        <v>-0.55916649894499437</v>
      </c>
    </row>
    <row r="13" spans="1:14" x14ac:dyDescent="0.25">
      <c r="D13" s="30">
        <f t="shared" si="7"/>
        <v>448342060</v>
      </c>
      <c r="E13" s="30">
        <f t="shared" si="0"/>
        <v>1726867441</v>
      </c>
      <c r="F13" s="30">
        <f t="shared" si="0"/>
        <v>893002559</v>
      </c>
      <c r="H13" s="62">
        <f t="shared" si="1"/>
        <v>0.20877554100824106</v>
      </c>
      <c r="I13" s="62">
        <f t="shared" si="2"/>
        <v>0.80413531633479085</v>
      </c>
      <c r="J13" s="62">
        <f t="shared" si="3"/>
        <v>0.41583672158032348</v>
      </c>
      <c r="L13" s="63">
        <f t="shared" si="4"/>
        <v>-0.81067717919752547</v>
      </c>
      <c r="M13" s="63">
        <f t="shared" si="5"/>
        <v>0.85648535989171026</v>
      </c>
      <c r="N13" s="63">
        <f t="shared" si="6"/>
        <v>-0.21255580881982697</v>
      </c>
    </row>
    <row r="14" spans="1:14" x14ac:dyDescent="0.25">
      <c r="D14" s="30">
        <f t="shared" si="7"/>
        <v>1834762905</v>
      </c>
      <c r="E14" s="30">
        <f t="shared" si="0"/>
        <v>1467101328</v>
      </c>
      <c r="F14" s="30">
        <f t="shared" si="0"/>
        <v>879976769</v>
      </c>
      <c r="H14" s="62">
        <f t="shared" si="1"/>
        <v>0.85437805704248893</v>
      </c>
      <c r="I14" s="62">
        <f t="shared" si="2"/>
        <v>0.68317229364362764</v>
      </c>
      <c r="J14" s="62">
        <f t="shared" si="3"/>
        <v>0.40977111543507422</v>
      </c>
      <c r="L14" s="63">
        <f t="shared" si="4"/>
        <v>1.0553967997551494</v>
      </c>
      <c r="M14" s="63">
        <f t="shared" si="5"/>
        <v>0.47658816482822192</v>
      </c>
      <c r="N14" s="63">
        <f t="shared" si="6"/>
        <v>-0.22813379145855631</v>
      </c>
    </row>
    <row r="15" spans="1:14" x14ac:dyDescent="0.25">
      <c r="D15" s="30">
        <f t="shared" si="7"/>
        <v>132078739</v>
      </c>
      <c r="E15" s="30">
        <f t="shared" si="0"/>
        <v>1841345973</v>
      </c>
      <c r="F15" s="30">
        <f t="shared" si="0"/>
        <v>1410797000</v>
      </c>
      <c r="H15" s="62">
        <f t="shared" si="1"/>
        <v>6.1503955686002927E-2</v>
      </c>
      <c r="I15" s="62">
        <f t="shared" si="2"/>
        <v>0.85744353696465825</v>
      </c>
      <c r="J15" s="62">
        <f t="shared" si="3"/>
        <v>0.65695354776173231</v>
      </c>
      <c r="L15" s="63">
        <f t="shared" si="4"/>
        <v>-1.5422703480246458</v>
      </c>
      <c r="M15" s="63">
        <f t="shared" si="5"/>
        <v>1.0689040073303027</v>
      </c>
      <c r="N15" s="63">
        <f t="shared" si="6"/>
        <v>0.40416293944866993</v>
      </c>
    </row>
    <row r="16" spans="1:14" x14ac:dyDescent="0.25">
      <c r="D16" s="30">
        <f t="shared" si="7"/>
        <v>1728056983</v>
      </c>
      <c r="E16" s="30">
        <f t="shared" si="0"/>
        <v>331325972</v>
      </c>
      <c r="F16" s="30">
        <f t="shared" si="0"/>
        <v>1125275203</v>
      </c>
      <c r="H16" s="62">
        <f t="shared" si="1"/>
        <v>0.80468923999433339</v>
      </c>
      <c r="I16" s="62">
        <f t="shared" si="2"/>
        <v>0.1542856787836977</v>
      </c>
      <c r="J16" s="62">
        <f t="shared" si="3"/>
        <v>0.52399710009246792</v>
      </c>
      <c r="L16" s="63">
        <f t="shared" si="4"/>
        <v>0.85849077900263748</v>
      </c>
      <c r="M16" s="63">
        <f t="shared" si="5"/>
        <v>-1.018224334238029</v>
      </c>
      <c r="N16" s="63">
        <f t="shared" si="6"/>
        <v>6.0188129558853803E-2</v>
      </c>
    </row>
    <row r="17" spans="4:14" x14ac:dyDescent="0.25">
      <c r="D17" s="30">
        <f t="shared" si="7"/>
        <v>1855440442</v>
      </c>
      <c r="E17" s="30">
        <f t="shared" si="0"/>
        <v>1012594000</v>
      </c>
      <c r="F17" s="30">
        <f t="shared" si="0"/>
        <v>49684633</v>
      </c>
      <c r="H17" s="62">
        <f t="shared" si="1"/>
        <v>0.86400678554922972</v>
      </c>
      <c r="I17" s="62">
        <f t="shared" si="2"/>
        <v>0.47152582599923559</v>
      </c>
      <c r="J17" s="62">
        <f t="shared" si="3"/>
        <v>2.3136210183739857E-2</v>
      </c>
      <c r="L17" s="63">
        <f t="shared" si="4"/>
        <v>1.0984995159695565</v>
      </c>
      <c r="M17" s="63">
        <f t="shared" si="5"/>
        <v>-7.1434877841539485E-2</v>
      </c>
      <c r="N17" s="63">
        <f t="shared" si="6"/>
        <v>-1.9928997988500277</v>
      </c>
    </row>
    <row r="18" spans="4:14" x14ac:dyDescent="0.25">
      <c r="D18" s="30">
        <f t="shared" si="7"/>
        <v>1735169491</v>
      </c>
      <c r="E18" s="30">
        <f t="shared" si="0"/>
        <v>61816120</v>
      </c>
      <c r="F18" s="30">
        <f t="shared" si="0"/>
        <v>1071142837</v>
      </c>
      <c r="H18" s="62">
        <f t="shared" si="1"/>
        <v>0.80800125962868452</v>
      </c>
      <c r="I18" s="62">
        <f t="shared" si="2"/>
        <v>2.8785374042378156E-2</v>
      </c>
      <c r="J18" s="62">
        <f t="shared" si="3"/>
        <v>0.49878975283241805</v>
      </c>
      <c r="L18" s="63">
        <f t="shared" si="4"/>
        <v>0.87055444230830059</v>
      </c>
      <c r="M18" s="63">
        <f t="shared" si="5"/>
        <v>-1.8989522987711556</v>
      </c>
      <c r="N18" s="63">
        <f t="shared" si="6"/>
        <v>-3.0336444226507359E-3</v>
      </c>
    </row>
    <row r="19" spans="4:14" x14ac:dyDescent="0.25">
      <c r="D19" s="30">
        <f t="shared" si="7"/>
        <v>172116008</v>
      </c>
      <c r="E19" s="30">
        <f t="shared" si="0"/>
        <v>1745075572</v>
      </c>
      <c r="F19" s="30">
        <f t="shared" si="0"/>
        <v>1496882437</v>
      </c>
      <c r="H19" s="62">
        <f t="shared" si="1"/>
        <v>8.0147761926192565E-2</v>
      </c>
      <c r="I19" s="62">
        <f t="shared" si="2"/>
        <v>0.81261413806361527</v>
      </c>
      <c r="J19" s="62">
        <f t="shared" si="3"/>
        <v>0.69704020321093518</v>
      </c>
      <c r="L19" s="63">
        <f t="shared" si="4"/>
        <v>-1.4040783362699039</v>
      </c>
      <c r="M19" s="63">
        <f t="shared" si="5"/>
        <v>0.88757069325529714</v>
      </c>
      <c r="N19" s="63">
        <f t="shared" si="6"/>
        <v>0.51590667249876598</v>
      </c>
    </row>
    <row r="20" spans="4:14" x14ac:dyDescent="0.25">
      <c r="D20" s="30">
        <f t="shared" si="7"/>
        <v>1777329465</v>
      </c>
      <c r="E20" s="30">
        <f t="shared" si="0"/>
        <v>1498907365</v>
      </c>
      <c r="F20" s="30">
        <f t="shared" si="0"/>
        <v>738381191</v>
      </c>
      <c r="H20" s="62">
        <f t="shared" si="1"/>
        <v>0.82763352741266927</v>
      </c>
      <c r="I20" s="62">
        <f t="shared" si="2"/>
        <v>0.69798313379099886</v>
      </c>
      <c r="J20" s="62">
        <f t="shared" si="3"/>
        <v>0.34383553624510349</v>
      </c>
      <c r="L20" s="63">
        <f t="shared" si="4"/>
        <v>0.944854927384984</v>
      </c>
      <c r="M20" s="63">
        <f t="shared" si="5"/>
        <v>0.5186085688099169</v>
      </c>
      <c r="N20" s="63">
        <f t="shared" si="6"/>
        <v>-0.40201760151322768</v>
      </c>
    </row>
    <row r="21" spans="4:14" x14ac:dyDescent="0.25">
      <c r="D21" s="30">
        <f t="shared" si="7"/>
        <v>612381502</v>
      </c>
      <c r="E21" s="30">
        <f t="shared" si="0"/>
        <v>155082087</v>
      </c>
      <c r="F21" s="30">
        <f t="shared" si="0"/>
        <v>1986911782</v>
      </c>
      <c r="H21" s="62">
        <f t="shared" si="1"/>
        <v>0.28516235881034502</v>
      </c>
      <c r="I21" s="62">
        <f t="shared" si="2"/>
        <v>7.2215724338046947E-2</v>
      </c>
      <c r="J21" s="62">
        <f t="shared" si="3"/>
        <v>0.9252278990347198</v>
      </c>
      <c r="L21" s="63">
        <f t="shared" si="4"/>
        <v>-0.5675733348149159</v>
      </c>
      <c r="M21" s="63">
        <f t="shared" si="5"/>
        <v>-1.4594857908309471</v>
      </c>
      <c r="N21" s="63">
        <f t="shared" si="6"/>
        <v>1.4411433034426022</v>
      </c>
    </row>
    <row r="22" spans="4:14" x14ac:dyDescent="0.25">
      <c r="D22" s="30">
        <f t="shared" si="7"/>
        <v>1451470255</v>
      </c>
      <c r="E22" s="30">
        <f t="shared" ref="E22:F41" si="8">MOD(D22*$B$4,$B$5)</f>
        <v>119212083</v>
      </c>
      <c r="F22" s="30">
        <f t="shared" si="8"/>
        <v>1377768180</v>
      </c>
      <c r="H22" s="62">
        <f t="shared" si="1"/>
        <v>0.67589350806166748</v>
      </c>
      <c r="I22" s="62">
        <f t="shared" si="2"/>
        <v>5.5512452084117057E-2</v>
      </c>
      <c r="J22" s="62">
        <f t="shared" si="3"/>
        <v>0.64157330490795272</v>
      </c>
      <c r="L22" s="63">
        <f t="shared" si="4"/>
        <v>0.45624614806171437</v>
      </c>
      <c r="M22" s="63">
        <f t="shared" si="5"/>
        <v>-1.59360334790452</v>
      </c>
      <c r="N22" s="63">
        <f t="shared" si="6"/>
        <v>0.362667352988016</v>
      </c>
    </row>
    <row r="23" spans="4:14" x14ac:dyDescent="0.25">
      <c r="D23" s="30">
        <f t="shared" si="7"/>
        <v>826752837</v>
      </c>
      <c r="E23" s="30">
        <f t="shared" si="8"/>
        <v>1497582626</v>
      </c>
      <c r="F23" s="30">
        <f t="shared" si="8"/>
        <v>1216414332</v>
      </c>
      <c r="H23" s="62">
        <f t="shared" si="1"/>
        <v>0.38498679072129244</v>
      </c>
      <c r="I23" s="62">
        <f t="shared" si="2"/>
        <v>0.69736625412233755</v>
      </c>
      <c r="J23" s="62">
        <f t="shared" si="3"/>
        <v>0.5664370642662393</v>
      </c>
      <c r="L23" s="63">
        <f t="shared" si="4"/>
        <v>-0.29240945303693383</v>
      </c>
      <c r="M23" s="63">
        <f t="shared" si="5"/>
        <v>0.51684051980798762</v>
      </c>
      <c r="N23" s="63">
        <f t="shared" si="6"/>
        <v>0.1673103364484175</v>
      </c>
    </row>
    <row r="24" spans="4:14" x14ac:dyDescent="0.25">
      <c r="D24" s="30">
        <f t="shared" si="7"/>
        <v>1038343698</v>
      </c>
      <c r="E24" s="30">
        <f t="shared" si="8"/>
        <v>1767808825</v>
      </c>
      <c r="F24" s="30">
        <f t="shared" si="8"/>
        <v>1489594383</v>
      </c>
      <c r="H24" s="62">
        <f t="shared" si="1"/>
        <v>0.48351646352886823</v>
      </c>
      <c r="I24" s="62">
        <f t="shared" si="2"/>
        <v>0.82320013393014679</v>
      </c>
      <c r="J24" s="62">
        <f t="shared" si="3"/>
        <v>0.69364643860016617</v>
      </c>
      <c r="L24" s="63">
        <f t="shared" si="4"/>
        <v>-4.1329861889069161E-2</v>
      </c>
      <c r="M24" s="63">
        <f t="shared" si="5"/>
        <v>0.92762961130339172</v>
      </c>
      <c r="N24" s="63">
        <f t="shared" si="6"/>
        <v>0.50621301004727781</v>
      </c>
    </row>
    <row r="25" spans="4:14" x14ac:dyDescent="0.25">
      <c r="D25" s="30">
        <f t="shared" si="7"/>
        <v>15509292</v>
      </c>
      <c r="E25" s="30">
        <f t="shared" si="8"/>
        <v>1324724976</v>
      </c>
      <c r="F25" s="30">
        <f t="shared" si="8"/>
        <v>178759777</v>
      </c>
      <c r="H25" s="62">
        <f t="shared" si="1"/>
        <v>7.2220768846777052E-3</v>
      </c>
      <c r="I25" s="62">
        <f t="shared" si="2"/>
        <v>0.61687313822738188</v>
      </c>
      <c r="J25" s="62">
        <f t="shared" si="3"/>
        <v>8.3241507954189095E-2</v>
      </c>
      <c r="L25" s="63">
        <f t="shared" si="4"/>
        <v>-2.4460236192553149</v>
      </c>
      <c r="M25" s="63">
        <f t="shared" si="5"/>
        <v>0.29727872407086625</v>
      </c>
      <c r="N25" s="63">
        <f t="shared" si="6"/>
        <v>-1.3835933166557832</v>
      </c>
    </row>
    <row r="26" spans="4:14" x14ac:dyDescent="0.25">
      <c r="D26" s="30">
        <f t="shared" si="7"/>
        <v>323901921</v>
      </c>
      <c r="E26" s="30">
        <f t="shared" si="8"/>
        <v>1388678431</v>
      </c>
      <c r="F26" s="30">
        <f t="shared" si="8"/>
        <v>1341985343</v>
      </c>
      <c r="H26" s="62">
        <f t="shared" si="1"/>
        <v>0.15082858563477974</v>
      </c>
      <c r="I26" s="62">
        <f t="shared" si="2"/>
        <v>0.64665378643819482</v>
      </c>
      <c r="J26" s="62">
        <f t="shared" si="3"/>
        <v>0.62491062295149136</v>
      </c>
      <c r="L26" s="63">
        <f t="shared" si="4"/>
        <v>-1.0328861707629857</v>
      </c>
      <c r="M26" s="63">
        <f t="shared" si="5"/>
        <v>0.37630195357529866</v>
      </c>
      <c r="N26" s="63">
        <f t="shared" si="6"/>
        <v>0.31840367088796051</v>
      </c>
    </row>
    <row r="27" spans="4:14" x14ac:dyDescent="0.25">
      <c r="D27" s="30">
        <f t="shared" si="7"/>
        <v>130280198</v>
      </c>
      <c r="E27" s="30">
        <f t="shared" si="8"/>
        <v>923319242</v>
      </c>
      <c r="F27" s="30">
        <f t="shared" si="8"/>
        <v>667520744</v>
      </c>
      <c r="H27" s="62">
        <f t="shared" si="1"/>
        <v>6.0666444767887184E-2</v>
      </c>
      <c r="I27" s="62">
        <f t="shared" si="2"/>
        <v>0.42995402722615195</v>
      </c>
      <c r="J27" s="62">
        <f t="shared" si="3"/>
        <v>0.31083856924515085</v>
      </c>
      <c r="L27" s="63">
        <f t="shared" si="4"/>
        <v>-1.549203162293896</v>
      </c>
      <c r="M27" s="63">
        <f t="shared" si="5"/>
        <v>-0.17649120903791127</v>
      </c>
      <c r="N27" s="63">
        <f t="shared" si="6"/>
        <v>-0.49347480415542094</v>
      </c>
    </row>
    <row r="28" spans="4:14" x14ac:dyDescent="0.25">
      <c r="D28" s="30">
        <f t="shared" si="7"/>
        <v>1049194036</v>
      </c>
      <c r="E28" s="30">
        <f t="shared" si="8"/>
        <v>1538464555</v>
      </c>
      <c r="F28" s="30">
        <f t="shared" si="8"/>
        <v>1090537498</v>
      </c>
      <c r="H28" s="62">
        <f t="shared" si="1"/>
        <v>0.48856904589437788</v>
      </c>
      <c r="I28" s="62">
        <f t="shared" si="2"/>
        <v>0.71640338582583085</v>
      </c>
      <c r="J28" s="62">
        <f t="shared" si="3"/>
        <v>0.50782109564898636</v>
      </c>
      <c r="L28" s="63">
        <f t="shared" si="4"/>
        <v>-2.865707461569611E-2</v>
      </c>
      <c r="M28" s="63">
        <f t="shared" si="5"/>
        <v>0.57219004892715286</v>
      </c>
      <c r="N28" s="63">
        <f t="shared" si="6"/>
        <v>1.9605835463800958E-2</v>
      </c>
    </row>
    <row r="29" spans="4:14" x14ac:dyDescent="0.25">
      <c r="D29" s="30">
        <f t="shared" si="7"/>
        <v>68927047</v>
      </c>
      <c r="E29" s="30">
        <f t="shared" si="8"/>
        <v>725316534</v>
      </c>
      <c r="F29" s="30">
        <f t="shared" si="8"/>
        <v>1328515673</v>
      </c>
      <c r="H29" s="62">
        <f t="shared" si="1"/>
        <v>3.2096657466233386E-2</v>
      </c>
      <c r="I29" s="62">
        <f t="shared" si="2"/>
        <v>0.33775183124258351</v>
      </c>
      <c r="J29" s="62">
        <f t="shared" si="3"/>
        <v>0.61863831907383937</v>
      </c>
      <c r="L29" s="63">
        <f t="shared" si="4"/>
        <v>-1.8508348557320169</v>
      </c>
      <c r="M29" s="63">
        <f t="shared" si="5"/>
        <v>-0.41860660384685167</v>
      </c>
      <c r="N29" s="63">
        <f t="shared" si="6"/>
        <v>0.301906472065742</v>
      </c>
    </row>
    <row r="30" spans="4:14" x14ac:dyDescent="0.25">
      <c r="D30" s="30">
        <f t="shared" si="7"/>
        <v>623384669</v>
      </c>
      <c r="E30" s="30">
        <f t="shared" si="8"/>
        <v>860495535</v>
      </c>
      <c r="F30" s="30">
        <f t="shared" si="8"/>
        <v>351269711</v>
      </c>
      <c r="H30" s="62">
        <f t="shared" si="1"/>
        <v>0.29028610772479896</v>
      </c>
      <c r="I30" s="62">
        <f t="shared" si="2"/>
        <v>0.40069945892384223</v>
      </c>
      <c r="J30" s="62">
        <f t="shared" si="3"/>
        <v>0.16357270596881648</v>
      </c>
      <c r="L30" s="63">
        <f t="shared" si="4"/>
        <v>-0.55254908352310739</v>
      </c>
      <c r="M30" s="63">
        <f t="shared" si="5"/>
        <v>-0.25153705406876253</v>
      </c>
      <c r="N30" s="63">
        <f t="shared" si="6"/>
        <v>-0.9798798875346908</v>
      </c>
    </row>
    <row r="31" spans="4:14" x14ac:dyDescent="0.25">
      <c r="D31" s="30">
        <f t="shared" si="7"/>
        <v>1756826616</v>
      </c>
      <c r="E31" s="30">
        <f t="shared" si="8"/>
        <v>1795844553</v>
      </c>
      <c r="F31" s="30">
        <f t="shared" si="8"/>
        <v>1887523061</v>
      </c>
      <c r="H31" s="62">
        <f t="shared" si="1"/>
        <v>0.81808614434496141</v>
      </c>
      <c r="I31" s="62">
        <f t="shared" si="2"/>
        <v>0.83625528713339503</v>
      </c>
      <c r="J31" s="62">
        <f t="shared" si="3"/>
        <v>0.8789464192268871</v>
      </c>
      <c r="L31" s="63">
        <f t="shared" si="4"/>
        <v>0.90809560689335833</v>
      </c>
      <c r="M31" s="63">
        <f t="shared" si="5"/>
        <v>0.97918328557024381</v>
      </c>
      <c r="N31" s="63">
        <f t="shared" si="6"/>
        <v>1.1697361601153506</v>
      </c>
    </row>
    <row r="32" spans="4:14" x14ac:dyDescent="0.25">
      <c r="D32" s="30">
        <f t="shared" si="7"/>
        <v>1336986262</v>
      </c>
      <c r="E32" s="30">
        <f t="shared" si="8"/>
        <v>1485293358</v>
      </c>
      <c r="F32" s="30">
        <f t="shared" si="8"/>
        <v>706645276</v>
      </c>
      <c r="H32" s="62">
        <f t="shared" si="1"/>
        <v>0.62258274445550776</v>
      </c>
      <c r="I32" s="62">
        <f t="shared" si="2"/>
        <v>0.69164361776005812</v>
      </c>
      <c r="J32" s="62">
        <f t="shared" si="3"/>
        <v>0.32905734919855123</v>
      </c>
      <c r="L32" s="63">
        <f t="shared" si="4"/>
        <v>0.31227108739549869</v>
      </c>
      <c r="M32" s="63">
        <f t="shared" si="5"/>
        <v>0.50051461983884271</v>
      </c>
      <c r="N32" s="63">
        <f t="shared" si="6"/>
        <v>-0.44251759842165628</v>
      </c>
    </row>
    <row r="33" spans="4:14" x14ac:dyDescent="0.25">
      <c r="D33" s="30">
        <f t="shared" si="7"/>
        <v>1991352495</v>
      </c>
      <c r="E33" s="30">
        <f t="shared" si="8"/>
        <v>1060762778</v>
      </c>
      <c r="F33" s="30">
        <f t="shared" si="8"/>
        <v>1627461417</v>
      </c>
      <c r="H33" s="62">
        <f t="shared" si="1"/>
        <v>0.92729576716878992</v>
      </c>
      <c r="I33" s="62">
        <f t="shared" si="2"/>
        <v>0.49395616119164615</v>
      </c>
      <c r="J33" s="62">
        <f t="shared" si="3"/>
        <v>0.75784577918969631</v>
      </c>
      <c r="L33" s="63">
        <f t="shared" si="4"/>
        <v>1.4559426806631384</v>
      </c>
      <c r="M33" s="63">
        <f t="shared" si="5"/>
        <v>-1.515023679586603E-2</v>
      </c>
      <c r="N33" s="63">
        <f t="shared" si="6"/>
        <v>0.69938983025071344</v>
      </c>
    </row>
    <row r="34" spans="4:14" x14ac:dyDescent="0.25">
      <c r="D34" s="30">
        <f t="shared" si="7"/>
        <v>2090769100</v>
      </c>
      <c r="E34" s="30">
        <f t="shared" si="8"/>
        <v>373751688</v>
      </c>
      <c r="F34" s="30">
        <f t="shared" si="8"/>
        <v>357613001</v>
      </c>
      <c r="H34" s="62">
        <f t="shared" si="1"/>
        <v>0.97359023147597001</v>
      </c>
      <c r="I34" s="62">
        <f t="shared" si="2"/>
        <v>0.17404169232960948</v>
      </c>
      <c r="J34" s="62">
        <f t="shared" si="3"/>
        <v>0.16652653055873376</v>
      </c>
      <c r="L34" s="63">
        <f t="shared" si="4"/>
        <v>1.9363934013567976</v>
      </c>
      <c r="M34" s="63">
        <f t="shared" si="5"/>
        <v>-0.93831338195594927</v>
      </c>
      <c r="N34" s="63">
        <f t="shared" si="6"/>
        <v>-0.96798259720315816</v>
      </c>
    </row>
    <row r="35" spans="4:14" x14ac:dyDescent="0.25">
      <c r="D35" s="30">
        <f t="shared" si="7"/>
        <v>863616685</v>
      </c>
      <c r="E35" s="30">
        <f t="shared" si="8"/>
        <v>688446071</v>
      </c>
      <c r="F35" s="30">
        <f t="shared" si="8"/>
        <v>1818339563</v>
      </c>
      <c r="H35" s="62">
        <f t="shared" si="1"/>
        <v>0.40215285765207637</v>
      </c>
      <c r="I35" s="62">
        <f t="shared" si="2"/>
        <v>0.32058268396238115</v>
      </c>
      <c r="J35" s="62">
        <f t="shared" si="3"/>
        <v>0.84673034245775114</v>
      </c>
      <c r="L35" s="63">
        <f t="shared" si="4"/>
        <v>-0.24777859758203205</v>
      </c>
      <c r="M35" s="63">
        <f t="shared" si="5"/>
        <v>-0.46607003938676422</v>
      </c>
      <c r="N35" s="63">
        <f t="shared" si="6"/>
        <v>1.0225105645155808</v>
      </c>
    </row>
    <row r="36" spans="4:14" x14ac:dyDescent="0.25">
      <c r="D36" s="30">
        <f t="shared" si="7"/>
        <v>1117425389</v>
      </c>
      <c r="E36" s="30">
        <f t="shared" si="8"/>
        <v>894190720</v>
      </c>
      <c r="F36" s="30">
        <f t="shared" si="8"/>
        <v>1206424067</v>
      </c>
      <c r="H36" s="62">
        <f t="shared" si="1"/>
        <v>0.52034174559669732</v>
      </c>
      <c r="I36" s="62">
        <f t="shared" si="2"/>
        <v>0.41639000216162764</v>
      </c>
      <c r="J36" s="62">
        <f t="shared" si="3"/>
        <v>0.56178498460146131</v>
      </c>
      <c r="L36" s="63">
        <f t="shared" si="4"/>
        <v>5.1011309246443995E-2</v>
      </c>
      <c r="M36" s="63">
        <f t="shared" si="5"/>
        <v>-0.21113746752519344</v>
      </c>
      <c r="N36" s="63">
        <f t="shared" si="6"/>
        <v>0.15549635053971567</v>
      </c>
    </row>
    <row r="37" spans="4:14" x14ac:dyDescent="0.25">
      <c r="D37" s="30">
        <f t="shared" si="7"/>
        <v>1982082458</v>
      </c>
      <c r="E37" s="30">
        <f t="shared" si="8"/>
        <v>263405327</v>
      </c>
      <c r="F37" s="30">
        <f t="shared" si="8"/>
        <v>1735349377</v>
      </c>
      <c r="H37" s="62">
        <f t="shared" si="1"/>
        <v>0.92297906980195932</v>
      </c>
      <c r="I37" s="62">
        <f t="shared" si="2"/>
        <v>0.12265766376876985</v>
      </c>
      <c r="J37" s="62">
        <f t="shared" si="3"/>
        <v>0.80808502557509121</v>
      </c>
      <c r="L37" s="63">
        <f t="shared" si="4"/>
        <v>1.425399126604272</v>
      </c>
      <c r="M37" s="63">
        <f t="shared" si="5"/>
        <v>-1.1618034126505157</v>
      </c>
      <c r="N37" s="63">
        <f t="shared" si="6"/>
        <v>0.87086119171299281</v>
      </c>
    </row>
    <row r="38" spans="4:14" x14ac:dyDescent="0.25">
      <c r="D38" s="30">
        <f t="shared" si="7"/>
        <v>155158638</v>
      </c>
      <c r="E38" s="30">
        <f t="shared" si="8"/>
        <v>1387137809</v>
      </c>
      <c r="F38" s="30">
        <f t="shared" si="8"/>
        <v>2136548426</v>
      </c>
      <c r="H38" s="62">
        <f t="shared" si="1"/>
        <v>7.2251371175284837E-2</v>
      </c>
      <c r="I38" s="62">
        <f t="shared" si="2"/>
        <v>0.64593637841375207</v>
      </c>
      <c r="J38" s="62">
        <f t="shared" si="3"/>
        <v>0.99490789137306423</v>
      </c>
      <c r="L38" s="63">
        <f t="shared" si="4"/>
        <v>-1.4592266273071683</v>
      </c>
      <c r="M38" s="63">
        <f t="shared" si="5"/>
        <v>0.37437244153147747</v>
      </c>
      <c r="N38" s="63">
        <f t="shared" si="6"/>
        <v>2.5695109522115671</v>
      </c>
    </row>
    <row r="39" spans="4:14" x14ac:dyDescent="0.25">
      <c r="D39" s="30">
        <f t="shared" si="7"/>
        <v>426924271</v>
      </c>
      <c r="E39" s="30">
        <f t="shared" si="8"/>
        <v>808408829</v>
      </c>
      <c r="F39" s="30">
        <f t="shared" si="8"/>
        <v>777235022</v>
      </c>
      <c r="H39" s="62">
        <f t="shared" si="1"/>
        <v>0.19880210580192703</v>
      </c>
      <c r="I39" s="62">
        <f t="shared" si="2"/>
        <v>0.3764446963336735</v>
      </c>
      <c r="J39" s="62">
        <f t="shared" si="3"/>
        <v>0.36192826122225102</v>
      </c>
      <c r="L39" s="63">
        <f t="shared" si="4"/>
        <v>-0.84590774489606202</v>
      </c>
      <c r="M39" s="63">
        <f t="shared" si="5"/>
        <v>-0.31483176447506145</v>
      </c>
      <c r="N39" s="63">
        <f t="shared" si="6"/>
        <v>-0.35330936899529053</v>
      </c>
    </row>
    <row r="40" spans="4:14" x14ac:dyDescent="0.25">
      <c r="D40" s="30">
        <f t="shared" si="7"/>
        <v>1372433872</v>
      </c>
      <c r="E40" s="30">
        <f t="shared" si="8"/>
        <v>1032409009</v>
      </c>
      <c r="F40" s="30">
        <f t="shared" si="8"/>
        <v>909761157</v>
      </c>
      <c r="H40" s="62">
        <f t="shared" si="1"/>
        <v>0.63908932417546338</v>
      </c>
      <c r="I40" s="62">
        <f t="shared" si="2"/>
        <v>0.48075290860678338</v>
      </c>
      <c r="J40" s="62">
        <f t="shared" si="3"/>
        <v>0.42364055190574429</v>
      </c>
      <c r="L40" s="63">
        <f t="shared" si="4"/>
        <v>0.35602565603258379</v>
      </c>
      <c r="M40" s="63">
        <f t="shared" si="5"/>
        <v>-4.8264034789511107E-2</v>
      </c>
      <c r="N40" s="63">
        <f t="shared" si="6"/>
        <v>-0.19258868919540459</v>
      </c>
    </row>
    <row r="41" spans="4:14" x14ac:dyDescent="0.25">
      <c r="D41" s="30">
        <f t="shared" si="7"/>
        <v>1187712044</v>
      </c>
      <c r="E41" s="30">
        <f t="shared" si="8"/>
        <v>677151965</v>
      </c>
      <c r="F41" s="30">
        <f t="shared" si="8"/>
        <v>2101395175</v>
      </c>
      <c r="H41" s="62">
        <f t="shared" si="1"/>
        <v>0.55307151987503422</v>
      </c>
      <c r="I41" s="62">
        <f t="shared" si="2"/>
        <v>0.31532345601853307</v>
      </c>
      <c r="J41" s="62">
        <f t="shared" si="3"/>
        <v>0.97853838324410691</v>
      </c>
      <c r="L41" s="63">
        <f t="shared" si="4"/>
        <v>0.13342539803938985</v>
      </c>
      <c r="M41" s="63">
        <f t="shared" si="5"/>
        <v>-0.48081651434653661</v>
      </c>
      <c r="N41" s="63">
        <f t="shared" si="6"/>
        <v>2.0244562073587651</v>
      </c>
    </row>
    <row r="42" spans="4:14" x14ac:dyDescent="0.25">
      <c r="D42" s="30">
        <f t="shared" si="7"/>
        <v>56426380</v>
      </c>
      <c r="E42" s="30">
        <f t="shared" ref="E42:F61" si="9">MOD(D42*$B$4,$B$5)</f>
        <v>748524584</v>
      </c>
      <c r="F42" s="30">
        <f t="shared" si="9"/>
        <v>617833489</v>
      </c>
      <c r="H42" s="62">
        <f t="shared" si="1"/>
        <v>2.6275580773386716E-2</v>
      </c>
      <c r="I42" s="62">
        <f t="shared" si="2"/>
        <v>0.34855892169155078</v>
      </c>
      <c r="J42" s="62">
        <f t="shared" si="3"/>
        <v>0.28770113809751452</v>
      </c>
      <c r="L42" s="63">
        <f t="shared" si="4"/>
        <v>-1.9385909899113816</v>
      </c>
      <c r="M42" s="63">
        <f t="shared" si="5"/>
        <v>-0.38921400607822415</v>
      </c>
      <c r="N42" s="63">
        <f t="shared" si="6"/>
        <v>-0.56011312842725614</v>
      </c>
    </row>
    <row r="43" spans="4:14" x14ac:dyDescent="0.25">
      <c r="D43" s="30">
        <f t="shared" si="7"/>
        <v>1334941630</v>
      </c>
      <c r="E43" s="30">
        <f t="shared" si="9"/>
        <v>1573109848</v>
      </c>
      <c r="F43" s="30">
        <f t="shared" si="9"/>
        <v>563714888</v>
      </c>
      <c r="H43" s="62">
        <f t="shared" si="1"/>
        <v>0.62163063848543043</v>
      </c>
      <c r="I43" s="62">
        <f t="shared" si="2"/>
        <v>0.73253635757838964</v>
      </c>
      <c r="J43" s="62">
        <f t="shared" si="3"/>
        <v>0.26250020066509044</v>
      </c>
      <c r="L43" s="63">
        <f t="shared" si="4"/>
        <v>0.30976624419666815</v>
      </c>
      <c r="M43" s="63">
        <f t="shared" si="5"/>
        <v>0.62050208028284326</v>
      </c>
      <c r="N43" s="63">
        <f t="shared" si="6"/>
        <v>-0.63565639809256125</v>
      </c>
    </row>
    <row r="44" spans="4:14" x14ac:dyDescent="0.25">
      <c r="D44" s="30">
        <f t="shared" si="7"/>
        <v>316067511</v>
      </c>
      <c r="E44" s="30">
        <f t="shared" si="9"/>
        <v>1170995193</v>
      </c>
      <c r="F44" s="30">
        <f t="shared" si="9"/>
        <v>1191888616</v>
      </c>
      <c r="H44" s="62">
        <f t="shared" si="1"/>
        <v>0.14718040418548547</v>
      </c>
      <c r="I44" s="62">
        <f t="shared" si="2"/>
        <v>0.5452871295113928</v>
      </c>
      <c r="J44" s="62">
        <f t="shared" si="3"/>
        <v>0.55501638777089901</v>
      </c>
      <c r="L44" s="63">
        <f t="shared" si="4"/>
        <v>-1.0486031437221048</v>
      </c>
      <c r="M44" s="63">
        <f t="shared" si="5"/>
        <v>0.11376291026692695</v>
      </c>
      <c r="N44" s="63">
        <f t="shared" si="6"/>
        <v>0.13834568088654964</v>
      </c>
    </row>
    <row r="45" spans="4:14" x14ac:dyDescent="0.25">
      <c r="D45" s="30">
        <f t="shared" si="7"/>
        <v>420996159</v>
      </c>
      <c r="E45" s="30">
        <f t="shared" si="9"/>
        <v>267839528</v>
      </c>
      <c r="F45" s="30">
        <f t="shared" si="9"/>
        <v>1030301148</v>
      </c>
      <c r="H45" s="62">
        <f t="shared" si="1"/>
        <v>0.19604161353413166</v>
      </c>
      <c r="I45" s="62">
        <f t="shared" si="2"/>
        <v>0.12472249951653415</v>
      </c>
      <c r="J45" s="62">
        <f t="shared" si="3"/>
        <v>0.4797713593391435</v>
      </c>
      <c r="L45" s="63">
        <f t="shared" si="4"/>
        <v>-0.85584553047412582</v>
      </c>
      <c r="M45" s="63">
        <f t="shared" si="5"/>
        <v>-1.151698475307126</v>
      </c>
      <c r="N45" s="63">
        <f t="shared" si="6"/>
        <v>-5.0727430156891011E-2</v>
      </c>
    </row>
    <row r="46" spans="4:14" x14ac:dyDescent="0.25">
      <c r="D46" s="30">
        <f t="shared" si="7"/>
        <v>92934235</v>
      </c>
      <c r="E46" s="30">
        <f t="shared" si="9"/>
        <v>2082602749</v>
      </c>
      <c r="F46" s="30">
        <f t="shared" si="9"/>
        <v>1312813615</v>
      </c>
      <c r="H46" s="62">
        <f t="shared" si="1"/>
        <v>4.3275875545363759E-2</v>
      </c>
      <c r="I46" s="62">
        <f t="shared" si="2"/>
        <v>0.96978747795316156</v>
      </c>
      <c r="J46" s="62">
        <f t="shared" si="3"/>
        <v>0.61132647852536892</v>
      </c>
      <c r="L46" s="63">
        <f t="shared" si="4"/>
        <v>-1.713874642180178</v>
      </c>
      <c r="M46" s="63">
        <f t="shared" si="5"/>
        <v>1.8776793442058148</v>
      </c>
      <c r="N46" s="63">
        <f t="shared" si="6"/>
        <v>0.28277796975843955</v>
      </c>
    </row>
    <row r="47" spans="4:14" x14ac:dyDescent="0.25">
      <c r="D47" s="30">
        <f t="shared" si="7"/>
        <v>731070342</v>
      </c>
      <c r="E47" s="30">
        <f t="shared" si="9"/>
        <v>2045191178</v>
      </c>
      <c r="F47" s="30">
        <f t="shared" si="9"/>
        <v>1452617001</v>
      </c>
      <c r="H47" s="62">
        <f t="shared" si="1"/>
        <v>0.34043115688528042</v>
      </c>
      <c r="I47" s="62">
        <f t="shared" si="2"/>
        <v>0.95236635762487198</v>
      </c>
      <c r="J47" s="62">
        <f t="shared" si="3"/>
        <v>0.67642750328073975</v>
      </c>
      <c r="L47" s="63">
        <f t="shared" si="4"/>
        <v>-0.41128670958841468</v>
      </c>
      <c r="M47" s="63">
        <f t="shared" si="5"/>
        <v>1.6682440748139791</v>
      </c>
      <c r="N47" s="63">
        <f t="shared" si="6"/>
        <v>0.45773200210497356</v>
      </c>
    </row>
    <row r="48" spans="4:14" x14ac:dyDescent="0.25">
      <c r="D48" s="30">
        <f t="shared" si="7"/>
        <v>1786697074</v>
      </c>
      <c r="E48" s="30">
        <f t="shared" si="9"/>
        <v>563711887</v>
      </c>
      <c r="F48" s="30">
        <f t="shared" si="9"/>
        <v>171206240</v>
      </c>
      <c r="H48" s="62">
        <f t="shared" si="1"/>
        <v>0.83199566028266736</v>
      </c>
      <c r="I48" s="62">
        <f t="shared" si="2"/>
        <v>0.2624988032155659</v>
      </c>
      <c r="J48" s="62">
        <f t="shared" si="3"/>
        <v>7.9724118187766632E-2</v>
      </c>
      <c r="L48" s="63">
        <f t="shared" si="4"/>
        <v>0.96208147379773357</v>
      </c>
      <c r="M48" s="63">
        <f t="shared" si="5"/>
        <v>-0.63566068522564645</v>
      </c>
      <c r="N48" s="63">
        <f t="shared" si="6"/>
        <v>-1.4069296976489769</v>
      </c>
    </row>
    <row r="49" spans="4:14" x14ac:dyDescent="0.25">
      <c r="D49" s="30">
        <f t="shared" si="7"/>
        <v>779337384</v>
      </c>
      <c r="E49" s="30">
        <f t="shared" si="9"/>
        <v>1923818565</v>
      </c>
      <c r="F49" s="30">
        <f t="shared" si="9"/>
        <v>1010603894</v>
      </c>
      <c r="H49" s="62">
        <f t="shared" si="1"/>
        <v>0.36290724981846961</v>
      </c>
      <c r="I49" s="62">
        <f t="shared" si="2"/>
        <v>0.89584783035875093</v>
      </c>
      <c r="J49" s="62">
        <f t="shared" si="3"/>
        <v>0.47059911067653365</v>
      </c>
      <c r="L49" s="63">
        <f t="shared" si="4"/>
        <v>-0.35069856845660791</v>
      </c>
      <c r="M49" s="63">
        <f t="shared" si="5"/>
        <v>1.2582417525789915</v>
      </c>
      <c r="N49" s="63">
        <f t="shared" si="6"/>
        <v>-7.3763938974754972E-2</v>
      </c>
    </row>
    <row r="50" spans="4:14" x14ac:dyDescent="0.25">
      <c r="D50" s="30">
        <f t="shared" si="7"/>
        <v>622042022</v>
      </c>
      <c r="E50" s="30">
        <f t="shared" si="9"/>
        <v>474091608</v>
      </c>
      <c r="F50" s="30">
        <f t="shared" si="9"/>
        <v>1290267336</v>
      </c>
      <c r="H50" s="62">
        <f t="shared" si="1"/>
        <v>0.28966088899379677</v>
      </c>
      <c r="I50" s="62">
        <f t="shared" si="2"/>
        <v>0.22076610868868055</v>
      </c>
      <c r="J50" s="62">
        <f t="shared" si="3"/>
        <v>0.60082754921245163</v>
      </c>
      <c r="L50" s="63">
        <f t="shared" si="4"/>
        <v>-0.5543756632349327</v>
      </c>
      <c r="M50" s="63">
        <f t="shared" si="5"/>
        <v>-0.76960840562807187</v>
      </c>
      <c r="N50" s="63">
        <f t="shared" si="6"/>
        <v>0.25548969526373771</v>
      </c>
    </row>
    <row r="51" spans="4:14" x14ac:dyDescent="0.25">
      <c r="D51" s="30">
        <f t="shared" si="7"/>
        <v>1173845762</v>
      </c>
      <c r="E51" s="30">
        <f t="shared" si="9"/>
        <v>1352751407</v>
      </c>
      <c r="F51" s="30">
        <f t="shared" si="9"/>
        <v>127912968</v>
      </c>
      <c r="H51" s="62">
        <f t="shared" si="1"/>
        <v>0.54661452914272857</v>
      </c>
      <c r="I51" s="62">
        <f t="shared" si="2"/>
        <v>0.62992396217763791</v>
      </c>
      <c r="J51" s="62">
        <f t="shared" si="3"/>
        <v>5.9564117397707068E-2</v>
      </c>
      <c r="L51" s="63">
        <f t="shared" si="4"/>
        <v>0.11711245282809285</v>
      </c>
      <c r="M51" s="63">
        <f t="shared" si="5"/>
        <v>0.33165196529786634</v>
      </c>
      <c r="N51" s="63">
        <f t="shared" si="6"/>
        <v>-1.5584431489080748</v>
      </c>
    </row>
    <row r="52" spans="4:14" x14ac:dyDescent="0.25">
      <c r="D52" s="30">
        <f t="shared" si="7"/>
        <v>471393203</v>
      </c>
      <c r="E52" s="30">
        <f t="shared" si="9"/>
        <v>2032062048</v>
      </c>
      <c r="F52" s="30">
        <f t="shared" si="9"/>
        <v>1204058636</v>
      </c>
      <c r="H52" s="62">
        <f t="shared" si="1"/>
        <v>0.21950956594153267</v>
      </c>
      <c r="I52" s="62">
        <f t="shared" si="2"/>
        <v>0.94625263004214744</v>
      </c>
      <c r="J52" s="62">
        <f t="shared" si="3"/>
        <v>0.56068349495593783</v>
      </c>
      <c r="L52" s="63">
        <f t="shared" si="4"/>
        <v>-0.77385062324947396</v>
      </c>
      <c r="M52" s="63">
        <f t="shared" si="5"/>
        <v>1.6095563683062861</v>
      </c>
      <c r="N52" s="63">
        <f t="shared" si="6"/>
        <v>0.15270234668005306</v>
      </c>
    </row>
    <row r="53" spans="4:14" x14ac:dyDescent="0.25">
      <c r="D53" s="30">
        <f t="shared" si="7"/>
        <v>1616995948</v>
      </c>
      <c r="E53" s="30">
        <f t="shared" si="9"/>
        <v>1570772046</v>
      </c>
      <c r="F53" s="30">
        <f t="shared" si="9"/>
        <v>1532307837</v>
      </c>
      <c r="H53" s="62">
        <f t="shared" si="1"/>
        <v>0.75297241541833837</v>
      </c>
      <c r="I53" s="62">
        <f t="shared" si="2"/>
        <v>0.73144773368858518</v>
      </c>
      <c r="J53" s="62">
        <f t="shared" si="3"/>
        <v>0.71353644059369004</v>
      </c>
      <c r="L53" s="63">
        <f t="shared" si="4"/>
        <v>0.68387330979729588</v>
      </c>
      <c r="M53" s="63">
        <f t="shared" si="5"/>
        <v>0.61719739671382001</v>
      </c>
      <c r="N53" s="63">
        <f t="shared" si="6"/>
        <v>0.56374583536423983</v>
      </c>
    </row>
    <row r="54" spans="4:14" x14ac:dyDescent="0.25">
      <c r="D54" s="30">
        <f t="shared" si="7"/>
        <v>252346206</v>
      </c>
      <c r="E54" s="30">
        <f t="shared" si="9"/>
        <v>476464042</v>
      </c>
      <c r="F54" s="30">
        <f t="shared" si="9"/>
        <v>1993395659</v>
      </c>
      <c r="H54" s="62">
        <f t="shared" si="1"/>
        <v>0.11750785924262168</v>
      </c>
      <c r="I54" s="62">
        <f t="shared" si="2"/>
        <v>0.22187085936020209</v>
      </c>
      <c r="J54" s="62">
        <f t="shared" si="3"/>
        <v>0.92824718954809682</v>
      </c>
      <c r="L54" s="63">
        <f t="shared" si="4"/>
        <v>-1.1875373871751183</v>
      </c>
      <c r="M54" s="63">
        <f t="shared" si="5"/>
        <v>-0.76589006356780842</v>
      </c>
      <c r="N54" s="63">
        <f t="shared" si="6"/>
        <v>1.4628602567451547</v>
      </c>
    </row>
    <row r="55" spans="4:14" x14ac:dyDescent="0.25">
      <c r="D55" s="30">
        <f t="shared" si="7"/>
        <v>902084460</v>
      </c>
      <c r="E55" s="30">
        <f t="shared" si="9"/>
        <v>2140542088</v>
      </c>
      <c r="F55" s="30">
        <f t="shared" si="9"/>
        <v>2078938090</v>
      </c>
      <c r="H55" s="62">
        <f t="shared" si="1"/>
        <v>0.4200658112951236</v>
      </c>
      <c r="I55" s="62">
        <f t="shared" si="2"/>
        <v>0.99676758516278829</v>
      </c>
      <c r="J55" s="62">
        <f t="shared" si="3"/>
        <v>0.96808098812408838</v>
      </c>
      <c r="L55" s="63">
        <f t="shared" si="4"/>
        <v>-0.20172512099897841</v>
      </c>
      <c r="M55" s="63">
        <f t="shared" si="5"/>
        <v>2.7232235468575152</v>
      </c>
      <c r="N55" s="63">
        <f t="shared" si="6"/>
        <v>1.8533094061325053</v>
      </c>
    </row>
    <row r="56" spans="4:14" x14ac:dyDescent="0.25">
      <c r="D56" s="30">
        <f t="shared" si="7"/>
        <v>509718080</v>
      </c>
      <c r="E56" s="30">
        <f t="shared" si="9"/>
        <v>881296001</v>
      </c>
      <c r="F56" s="30">
        <f t="shared" si="9"/>
        <v>1535700848</v>
      </c>
      <c r="H56" s="62">
        <f t="shared" si="1"/>
        <v>0.2373559775178842</v>
      </c>
      <c r="I56" s="62">
        <f t="shared" si="2"/>
        <v>0.41038543070702388</v>
      </c>
      <c r="J56" s="62">
        <f t="shared" si="3"/>
        <v>0.71511643446527084</v>
      </c>
      <c r="L56" s="63">
        <f t="shared" si="4"/>
        <v>-0.71483346321704866</v>
      </c>
      <c r="M56" s="63">
        <f t="shared" si="5"/>
        <v>-0.22655361866890725</v>
      </c>
      <c r="N56" s="63">
        <f t="shared" si="6"/>
        <v>0.56839448988747776</v>
      </c>
    </row>
    <row r="57" spans="4:14" x14ac:dyDescent="0.25">
      <c r="D57" s="30">
        <f t="shared" si="7"/>
        <v>827623015</v>
      </c>
      <c r="E57" s="30">
        <f t="shared" si="9"/>
        <v>552271924</v>
      </c>
      <c r="F57" s="30">
        <f t="shared" si="9"/>
        <v>2003533193</v>
      </c>
      <c r="H57" s="62">
        <f t="shared" si="1"/>
        <v>0.38539199892933668</v>
      </c>
      <c r="I57" s="62">
        <f t="shared" si="2"/>
        <v>0.25717165531327169</v>
      </c>
      <c r="J57" s="62">
        <f t="shared" si="3"/>
        <v>0.93296784668505928</v>
      </c>
      <c r="L57" s="63">
        <f t="shared" si="4"/>
        <v>-0.29134954605952312</v>
      </c>
      <c r="M57" s="63">
        <f t="shared" si="5"/>
        <v>-0.65208969629891944</v>
      </c>
      <c r="N57" s="63">
        <f t="shared" si="6"/>
        <v>1.4982654122378758</v>
      </c>
    </row>
    <row r="58" spans="4:14" x14ac:dyDescent="0.25">
      <c r="D58" s="30">
        <f t="shared" si="7"/>
        <v>624716658</v>
      </c>
      <c r="E58" s="30">
        <f t="shared" si="9"/>
        <v>732427144</v>
      </c>
      <c r="F58" s="30">
        <f t="shared" si="9"/>
        <v>967387463</v>
      </c>
      <c r="H58" s="62">
        <f t="shared" si="1"/>
        <v>0.29090636343779636</v>
      </c>
      <c r="I58" s="62">
        <f t="shared" si="2"/>
        <v>0.34106296705181055</v>
      </c>
      <c r="J58" s="62">
        <f t="shared" si="3"/>
        <v>0.45047489176548544</v>
      </c>
      <c r="L58" s="63">
        <f t="shared" si="4"/>
        <v>-0.55073882311256339</v>
      </c>
      <c r="M58" s="63">
        <f t="shared" si="5"/>
        <v>-0.40956383048660394</v>
      </c>
      <c r="N58" s="63">
        <f t="shared" si="6"/>
        <v>-0.12446162419104786</v>
      </c>
    </row>
    <row r="59" spans="4:14" x14ac:dyDescent="0.25">
      <c r="D59" s="30">
        <f t="shared" si="7"/>
        <v>1875806105</v>
      </c>
      <c r="E59" s="30">
        <f t="shared" si="9"/>
        <v>536002347</v>
      </c>
      <c r="F59" s="30">
        <f t="shared" si="9"/>
        <v>486312981</v>
      </c>
      <c r="H59" s="62">
        <f t="shared" si="1"/>
        <v>0.87349028640751758</v>
      </c>
      <c r="I59" s="62">
        <f t="shared" si="2"/>
        <v>0.24959554313644353</v>
      </c>
      <c r="J59" s="62">
        <f t="shared" si="3"/>
        <v>0.22645712897782877</v>
      </c>
      <c r="L59" s="63">
        <f t="shared" si="4"/>
        <v>1.143046157948113</v>
      </c>
      <c r="M59" s="63">
        <f t="shared" si="5"/>
        <v>-0.67576306835226974</v>
      </c>
      <c r="N59" s="63">
        <f t="shared" si="6"/>
        <v>-0.75056538803659967</v>
      </c>
    </row>
    <row r="60" spans="4:14" x14ac:dyDescent="0.25">
      <c r="D60" s="30">
        <f t="shared" si="7"/>
        <v>670160494</v>
      </c>
      <c r="E60" s="30">
        <f t="shared" si="9"/>
        <v>1771031113</v>
      </c>
      <c r="F60" s="30">
        <f t="shared" si="9"/>
        <v>266352200</v>
      </c>
      <c r="H60" s="62">
        <f t="shared" si="1"/>
        <v>0.31206779862946626</v>
      </c>
      <c r="I60" s="62">
        <f t="shared" si="2"/>
        <v>0.82470062870970051</v>
      </c>
      <c r="J60" s="62">
        <f t="shared" si="3"/>
        <v>0.12402990844476028</v>
      </c>
      <c r="L60" s="63">
        <f t="shared" si="4"/>
        <v>-0.4899975998250849</v>
      </c>
      <c r="M60" s="63">
        <f t="shared" si="5"/>
        <v>0.93342855520630741</v>
      </c>
      <c r="N60" s="63">
        <f t="shared" si="6"/>
        <v>-1.155074750804004</v>
      </c>
    </row>
    <row r="61" spans="4:14" x14ac:dyDescent="0.25">
      <c r="D61" s="30">
        <f t="shared" si="7"/>
        <v>102451611</v>
      </c>
      <c r="E61" s="30">
        <f t="shared" si="9"/>
        <v>1934359187</v>
      </c>
      <c r="F61" s="30">
        <f t="shared" si="9"/>
        <v>863344117</v>
      </c>
      <c r="H61" s="62">
        <f t="shared" si="1"/>
        <v>4.7707749109443046E-2</v>
      </c>
      <c r="I61" s="62">
        <f t="shared" si="2"/>
        <v>0.90075618997286655</v>
      </c>
      <c r="J61" s="62">
        <f t="shared" si="3"/>
        <v>0.40202593328619929</v>
      </c>
      <c r="L61" s="63">
        <f t="shared" si="4"/>
        <v>-1.6674976152266707</v>
      </c>
      <c r="M61" s="63">
        <f t="shared" si="5"/>
        <v>1.2858723352870969</v>
      </c>
      <c r="N61" s="63">
        <f t="shared" si="6"/>
        <v>-0.2481066809275751</v>
      </c>
    </row>
    <row r="62" spans="4:14" x14ac:dyDescent="0.25">
      <c r="D62" s="30">
        <f t="shared" si="7"/>
        <v>416218025</v>
      </c>
      <c r="E62" s="30">
        <f t="shared" ref="E62:F81" si="10">MOD(D62*$B$4,$B$5)</f>
        <v>1550767090</v>
      </c>
      <c r="F62" s="30">
        <f t="shared" si="10"/>
        <v>93234264</v>
      </c>
      <c r="H62" s="62">
        <f t="shared" si="1"/>
        <v>0.19381662150269061</v>
      </c>
      <c r="I62" s="62">
        <f t="shared" si="2"/>
        <v>0.72213220011641477</v>
      </c>
      <c r="J62" s="62">
        <f t="shared" si="3"/>
        <v>4.3415587435863531E-2</v>
      </c>
      <c r="L62" s="63">
        <f t="shared" si="4"/>
        <v>-0.86391744473580812</v>
      </c>
      <c r="M62" s="63">
        <f t="shared" si="5"/>
        <v>0.58918735346614548</v>
      </c>
      <c r="N62" s="63">
        <f t="shared" si="6"/>
        <v>-1.712355498106052</v>
      </c>
    </row>
    <row r="63" spans="4:14" x14ac:dyDescent="0.25">
      <c r="D63" s="30">
        <f t="shared" si="7"/>
        <v>1532917079</v>
      </c>
      <c r="E63" s="30">
        <f t="shared" si="10"/>
        <v>1743779377</v>
      </c>
      <c r="F63" s="30">
        <f t="shared" si="10"/>
        <v>1205279355</v>
      </c>
      <c r="H63" s="62">
        <f t="shared" si="1"/>
        <v>0.71382014100795621</v>
      </c>
      <c r="I63" s="62">
        <f t="shared" si="2"/>
        <v>0.8120105502307513</v>
      </c>
      <c r="J63" s="62">
        <f t="shared" si="3"/>
        <v>0.5612519365374482</v>
      </c>
      <c r="L63" s="63">
        <f t="shared" si="4"/>
        <v>0.5645796383545657</v>
      </c>
      <c r="M63" s="63">
        <f t="shared" si="5"/>
        <v>0.88532958210654766</v>
      </c>
      <c r="N63" s="63">
        <f t="shared" si="6"/>
        <v>0.1541440874182205</v>
      </c>
    </row>
    <row r="64" spans="4:14" x14ac:dyDescent="0.25">
      <c r="D64" s="30">
        <f t="shared" si="7"/>
        <v>412780681</v>
      </c>
      <c r="E64" s="30">
        <f t="shared" si="10"/>
        <v>982975685</v>
      </c>
      <c r="F64" s="30">
        <f t="shared" si="10"/>
        <v>568110170</v>
      </c>
      <c r="H64" s="62">
        <f t="shared" si="1"/>
        <v>0.19221598346924035</v>
      </c>
      <c r="I64" s="62">
        <f t="shared" si="2"/>
        <v>0.45773372329560458</v>
      </c>
      <c r="J64" s="62">
        <f t="shared" si="3"/>
        <v>0.26454691334119712</v>
      </c>
      <c r="L64" s="63">
        <f t="shared" si="4"/>
        <v>-0.86975928337082975</v>
      </c>
      <c r="M64" s="63">
        <f t="shared" si="5"/>
        <v>-0.10614482526092689</v>
      </c>
      <c r="N64" s="63">
        <f t="shared" si="6"/>
        <v>-0.62938990291087027</v>
      </c>
    </row>
    <row r="65" spans="4:14" x14ac:dyDescent="0.25">
      <c r="D65" s="30">
        <f t="shared" si="7"/>
        <v>2027327527</v>
      </c>
      <c r="E65" s="30">
        <f t="shared" si="10"/>
        <v>297262027</v>
      </c>
      <c r="F65" s="30">
        <f t="shared" si="10"/>
        <v>1797059710</v>
      </c>
      <c r="H65" s="62">
        <f t="shared" si="1"/>
        <v>0.94404794689644866</v>
      </c>
      <c r="I65" s="62">
        <f t="shared" si="2"/>
        <v>0.13842341828944479</v>
      </c>
      <c r="J65" s="62">
        <f t="shared" si="3"/>
        <v>0.83682113870682295</v>
      </c>
      <c r="L65" s="63">
        <f t="shared" si="4"/>
        <v>1.5896926279938688</v>
      </c>
      <c r="M65" s="63">
        <f t="shared" si="5"/>
        <v>-1.0874299599741264</v>
      </c>
      <c r="N65" s="63">
        <f t="shared" si="6"/>
        <v>0.98147669263382586</v>
      </c>
    </row>
    <row r="66" spans="4:14" x14ac:dyDescent="0.25">
      <c r="D66" s="30">
        <f t="shared" si="7"/>
        <v>414824492</v>
      </c>
      <c r="E66" s="30">
        <f t="shared" si="10"/>
        <v>855528704</v>
      </c>
      <c r="F66" s="30">
        <f t="shared" si="10"/>
        <v>1115538974</v>
      </c>
      <c r="H66" s="62">
        <f t="shared" ref="H66:H129" si="11">D66 / ($B$5 - 1)</f>
        <v>0.19316770713140044</v>
      </c>
      <c r="I66" s="62">
        <f t="shared" ref="I66:I129" si="12">E66 / ($B$5 - 1)</f>
        <v>0.39838659800438825</v>
      </c>
      <c r="J66" s="62">
        <f t="shared" ref="J66:J129" si="13">F66 / ($B$5 - 1)</f>
        <v>0.51946331515858257</v>
      </c>
      <c r="L66" s="63">
        <f t="shared" ref="L66:L129" si="14">_xlfn.NORM.INV(H66, 0, 1)</f>
        <v>-0.86628221988081466</v>
      </c>
      <c r="M66" s="63">
        <f t="shared" ref="M66:M129" si="15">_xlfn.NORM.INV(I66, 0, 1)</f>
        <v>-0.25752541809397417</v>
      </c>
      <c r="N66" s="63">
        <f t="shared" ref="N66:N129" si="16">_xlfn.NORM.INV(J66, 0, 1)</f>
        <v>4.8806666156804235E-2</v>
      </c>
    </row>
    <row r="67" spans="4:14" x14ac:dyDescent="0.25">
      <c r="D67" s="30">
        <f t="shared" ref="D67:D130" si="17">MOD(F66*$B$4,$B$5)</f>
        <v>29365429</v>
      </c>
      <c r="E67" s="30">
        <f t="shared" si="10"/>
        <v>159416239</v>
      </c>
      <c r="F67" s="30">
        <f t="shared" si="10"/>
        <v>747365568</v>
      </c>
      <c r="H67" s="62">
        <f t="shared" si="11"/>
        <v>1.3674343483219243E-2</v>
      </c>
      <c r="I67" s="62">
        <f t="shared" si="12"/>
        <v>7.4233971139633995E-2</v>
      </c>
      <c r="J67" s="62">
        <f t="shared" si="13"/>
        <v>0.34801921280847792</v>
      </c>
      <c r="L67" s="63">
        <f t="shared" si="14"/>
        <v>-2.2065046220806788</v>
      </c>
      <c r="M67" s="63">
        <f t="shared" si="15"/>
        <v>-1.4449641977304919</v>
      </c>
      <c r="N67" s="63">
        <f t="shared" si="16"/>
        <v>-0.39067372124680833</v>
      </c>
    </row>
    <row r="68" spans="4:14" x14ac:dyDescent="0.25">
      <c r="D68" s="30">
        <f t="shared" si="17"/>
        <v>505546975</v>
      </c>
      <c r="E68" s="30">
        <f t="shared" si="10"/>
        <v>1401349364</v>
      </c>
      <c r="F68" s="30">
        <f t="shared" si="10"/>
        <v>947752791</v>
      </c>
      <c r="H68" s="62">
        <f t="shared" si="11"/>
        <v>0.23541365539227951</v>
      </c>
      <c r="I68" s="62">
        <f t="shared" si="12"/>
        <v>0.6525541494158601</v>
      </c>
      <c r="J68" s="62">
        <f t="shared" si="13"/>
        <v>0.44133178511758503</v>
      </c>
      <c r="L68" s="63">
        <f t="shared" si="14"/>
        <v>-0.72113361512185292</v>
      </c>
      <c r="M68" s="63">
        <f t="shared" si="15"/>
        <v>0.39222536892342169</v>
      </c>
      <c r="N68" s="63">
        <f t="shared" si="16"/>
        <v>-0.1475935189181472</v>
      </c>
    </row>
    <row r="69" spans="4:14" x14ac:dyDescent="0.25">
      <c r="D69" s="30">
        <f t="shared" si="17"/>
        <v>1130842320</v>
      </c>
      <c r="E69" s="30">
        <f t="shared" si="10"/>
        <v>2805627</v>
      </c>
      <c r="F69" s="30">
        <f t="shared" si="10"/>
        <v>138951156</v>
      </c>
      <c r="H69" s="62">
        <f t="shared" si="11"/>
        <v>0.52658949096369512</v>
      </c>
      <c r="I69" s="62">
        <f t="shared" si="12"/>
        <v>1.3064718817420973E-3</v>
      </c>
      <c r="J69" s="62">
        <f t="shared" si="13"/>
        <v>6.4704174236118961E-2</v>
      </c>
      <c r="L69" s="63">
        <f t="shared" si="14"/>
        <v>6.6699392347911113E-2</v>
      </c>
      <c r="M69" s="63">
        <f t="shared" si="15"/>
        <v>-3.0099457259315594</v>
      </c>
      <c r="N69" s="63">
        <f t="shared" si="16"/>
        <v>-1.5164391398279582</v>
      </c>
    </row>
    <row r="70" spans="4:14" x14ac:dyDescent="0.25">
      <c r="D70" s="30">
        <f t="shared" si="17"/>
        <v>719821695</v>
      </c>
      <c r="E70" s="30">
        <f t="shared" si="10"/>
        <v>227630885</v>
      </c>
      <c r="F70" s="30">
        <f t="shared" si="10"/>
        <v>1444111783</v>
      </c>
      <c r="H70" s="62">
        <f t="shared" si="11"/>
        <v>0.33519309743791176</v>
      </c>
      <c r="I70" s="62">
        <f t="shared" si="12"/>
        <v>0.10599889103881911</v>
      </c>
      <c r="J70" s="62">
        <f t="shared" si="13"/>
        <v>0.6724669525143383</v>
      </c>
      <c r="L70" s="63">
        <f t="shared" si="14"/>
        <v>-0.42561803718559915</v>
      </c>
      <c r="M70" s="63">
        <f t="shared" si="15"/>
        <v>-1.2480908681834959</v>
      </c>
      <c r="N70" s="63">
        <f t="shared" si="16"/>
        <v>0.44673543319380826</v>
      </c>
    </row>
    <row r="71" spans="4:14" x14ac:dyDescent="0.25">
      <c r="D71" s="30">
        <f t="shared" si="17"/>
        <v>1400695573</v>
      </c>
      <c r="E71" s="30">
        <f t="shared" si="10"/>
        <v>1600862135</v>
      </c>
      <c r="F71" s="30">
        <f t="shared" si="10"/>
        <v>164564937</v>
      </c>
      <c r="H71" s="62">
        <f t="shared" si="11"/>
        <v>0.65224970425688633</v>
      </c>
      <c r="I71" s="62">
        <f t="shared" si="12"/>
        <v>0.74545952328057918</v>
      </c>
      <c r="J71" s="62">
        <f t="shared" si="13"/>
        <v>7.6631520480505672E-2</v>
      </c>
      <c r="L71" s="63">
        <f t="shared" si="14"/>
        <v>0.39140135421370997</v>
      </c>
      <c r="M71" s="63">
        <f t="shared" si="15"/>
        <v>0.66026941536289829</v>
      </c>
      <c r="N71" s="63">
        <f t="shared" si="16"/>
        <v>-1.4281001270396889</v>
      </c>
    </row>
    <row r="72" spans="4:14" x14ac:dyDescent="0.25">
      <c r="D72" s="30">
        <f t="shared" si="17"/>
        <v>172063674</v>
      </c>
      <c r="E72" s="30">
        <f t="shared" si="10"/>
        <v>1366344705</v>
      </c>
      <c r="F72" s="30">
        <f t="shared" si="10"/>
        <v>1307488391</v>
      </c>
      <c r="H72" s="62">
        <f t="shared" si="11"/>
        <v>8.0123392008359912E-2</v>
      </c>
      <c r="I72" s="62">
        <f t="shared" si="12"/>
        <v>0.6362538348289708</v>
      </c>
      <c r="J72" s="62">
        <f t="shared" si="13"/>
        <v>0.60884672786001748</v>
      </c>
      <c r="L72" s="63">
        <f t="shared" si="14"/>
        <v>-1.4042420502615958</v>
      </c>
      <c r="M72" s="63">
        <f t="shared" si="15"/>
        <v>0.34846322106499544</v>
      </c>
      <c r="N72" s="63">
        <f t="shared" si="16"/>
        <v>0.27631446825649375</v>
      </c>
    </row>
    <row r="73" spans="4:14" x14ac:dyDescent="0.25">
      <c r="D73" s="30">
        <f t="shared" si="17"/>
        <v>1375220278</v>
      </c>
      <c r="E73" s="30">
        <f t="shared" si="10"/>
        <v>243543274</v>
      </c>
      <c r="F73" s="30">
        <f t="shared" si="10"/>
        <v>751895576</v>
      </c>
      <c r="H73" s="62">
        <f t="shared" si="11"/>
        <v>0.64038684558159376</v>
      </c>
      <c r="I73" s="62">
        <f t="shared" si="12"/>
        <v>0.11340867459160152</v>
      </c>
      <c r="J73" s="62">
        <f t="shared" si="13"/>
        <v>0.35012866216723681</v>
      </c>
      <c r="L73" s="63">
        <f t="shared" si="14"/>
        <v>0.35949300624061864</v>
      </c>
      <c r="M73" s="63">
        <f t="shared" si="15"/>
        <v>-1.2085979374999454</v>
      </c>
      <c r="N73" s="63">
        <f t="shared" si="16"/>
        <v>-0.38497312864841993</v>
      </c>
    </row>
    <row r="74" spans="4:14" x14ac:dyDescent="0.25">
      <c r="D74" s="30">
        <f t="shared" si="17"/>
        <v>130231149</v>
      </c>
      <c r="E74" s="30">
        <f t="shared" si="10"/>
        <v>703158610</v>
      </c>
      <c r="F74" s="30">
        <f t="shared" si="10"/>
        <v>1190222475</v>
      </c>
      <c r="H74" s="62">
        <f t="shared" si="11"/>
        <v>6.0643604547384759E-2</v>
      </c>
      <c r="I74" s="62">
        <f t="shared" si="12"/>
        <v>0.32743374381906704</v>
      </c>
      <c r="J74" s="62">
        <f t="shared" si="13"/>
        <v>0.55424053040728027</v>
      </c>
      <c r="L74" s="63">
        <f t="shared" si="14"/>
        <v>-1.5493932763250755</v>
      </c>
      <c r="M74" s="63">
        <f t="shared" si="15"/>
        <v>-0.44701048755408668</v>
      </c>
      <c r="N74" s="63">
        <f t="shared" si="16"/>
        <v>0.13638245977371546</v>
      </c>
    </row>
    <row r="75" spans="4:14" x14ac:dyDescent="0.25">
      <c r="D75" s="30">
        <f t="shared" si="17"/>
        <v>1599082534</v>
      </c>
      <c r="E75" s="30">
        <f t="shared" si="10"/>
        <v>160790946</v>
      </c>
      <c r="F75" s="30">
        <f t="shared" si="10"/>
        <v>533854108</v>
      </c>
      <c r="H75" s="62">
        <f t="shared" si="11"/>
        <v>0.74463083198725322</v>
      </c>
      <c r="I75" s="62">
        <f t="shared" si="12"/>
        <v>7.4874118971521145E-2</v>
      </c>
      <c r="J75" s="62">
        <f t="shared" si="13"/>
        <v>0.24859519139732716</v>
      </c>
      <c r="L75" s="63">
        <f t="shared" si="14"/>
        <v>0.65768846488239363</v>
      </c>
      <c r="M75" s="63">
        <f t="shared" si="15"/>
        <v>-1.4404213110027499</v>
      </c>
      <c r="N75" s="63">
        <f t="shared" si="16"/>
        <v>-0.67891711170444224</v>
      </c>
    </row>
    <row r="76" spans="4:14" x14ac:dyDescent="0.25">
      <c r="D76" s="30">
        <f t="shared" si="17"/>
        <v>2015366915</v>
      </c>
      <c r="E76" s="30">
        <f t="shared" si="10"/>
        <v>619661218</v>
      </c>
      <c r="F76" s="30">
        <f t="shared" si="10"/>
        <v>1514418662</v>
      </c>
      <c r="H76" s="62">
        <f t="shared" si="11"/>
        <v>0.9384783529103532</v>
      </c>
      <c r="I76" s="62">
        <f t="shared" si="12"/>
        <v>0.28855224073729685</v>
      </c>
      <c r="J76" s="62">
        <f t="shared" si="13"/>
        <v>0.70520614432655848</v>
      </c>
      <c r="L76" s="63">
        <f t="shared" si="14"/>
        <v>1.5421246983886772</v>
      </c>
      <c r="M76" s="63">
        <f t="shared" si="15"/>
        <v>-0.55761914340066188</v>
      </c>
      <c r="N76" s="63">
        <f t="shared" si="16"/>
        <v>0.53943358642731309</v>
      </c>
    </row>
    <row r="77" spans="4:14" x14ac:dyDescent="0.25">
      <c r="D77" s="30">
        <f t="shared" si="17"/>
        <v>12405875</v>
      </c>
      <c r="E77" s="30">
        <f t="shared" si="10"/>
        <v>1843538259</v>
      </c>
      <c r="F77" s="30">
        <f t="shared" si="10"/>
        <v>2007935803</v>
      </c>
      <c r="H77" s="62">
        <f t="shared" si="11"/>
        <v>5.7769357280590908E-3</v>
      </c>
      <c r="I77" s="62">
        <f t="shared" si="12"/>
        <v>0.85846439968651567</v>
      </c>
      <c r="J77" s="62">
        <f t="shared" si="13"/>
        <v>0.93501797172708245</v>
      </c>
      <c r="L77" s="63">
        <f t="shared" si="14"/>
        <v>-2.5254849973455875</v>
      </c>
      <c r="M77" s="63">
        <f t="shared" si="15"/>
        <v>1.0734456749066534</v>
      </c>
      <c r="N77" s="63">
        <f t="shared" si="16"/>
        <v>1.5142436422937045</v>
      </c>
    </row>
    <row r="78" spans="4:14" x14ac:dyDescent="0.25">
      <c r="D78" s="30">
        <f t="shared" si="17"/>
        <v>542222915</v>
      </c>
      <c r="E78" s="30">
        <f t="shared" si="10"/>
        <v>111640329</v>
      </c>
      <c r="F78" s="30">
        <f t="shared" si="10"/>
        <v>953850836</v>
      </c>
      <c r="H78" s="62">
        <f t="shared" si="11"/>
        <v>0.25249222084180661</v>
      </c>
      <c r="I78" s="62">
        <f t="shared" si="12"/>
        <v>5.1986579366015813E-2</v>
      </c>
      <c r="J78" s="62">
        <f t="shared" si="13"/>
        <v>0.44417140860499016</v>
      </c>
      <c r="L78" s="63">
        <f t="shared" si="14"/>
        <v>-0.6666676580806542</v>
      </c>
      <c r="M78" s="63">
        <f t="shared" si="15"/>
        <v>-1.6258895256448511</v>
      </c>
      <c r="N78" s="63">
        <f t="shared" si="16"/>
        <v>-0.14040144374385319</v>
      </c>
    </row>
    <row r="79" spans="4:14" x14ac:dyDescent="0.25">
      <c r="D79" s="30">
        <f t="shared" si="17"/>
        <v>1284312876</v>
      </c>
      <c r="E79" s="30">
        <f t="shared" si="10"/>
        <v>1508915800</v>
      </c>
      <c r="F79" s="30">
        <f t="shared" si="10"/>
        <v>671726501</v>
      </c>
      <c r="H79" s="62">
        <f t="shared" si="11"/>
        <v>0.59805478770104681</v>
      </c>
      <c r="I79" s="62">
        <f t="shared" si="12"/>
        <v>0.70264367452137511</v>
      </c>
      <c r="J79" s="62">
        <f t="shared" si="13"/>
        <v>0.31279702746569832</v>
      </c>
      <c r="L79" s="63">
        <f t="shared" si="14"/>
        <v>0.2483153483063881</v>
      </c>
      <c r="M79" s="63">
        <f t="shared" si="15"/>
        <v>0.53201926743378969</v>
      </c>
      <c r="N79" s="63">
        <f t="shared" si="16"/>
        <v>-0.4879375799563006</v>
      </c>
    </row>
    <row r="80" spans="4:14" x14ac:dyDescent="0.25">
      <c r="D80" s="30">
        <f t="shared" si="17"/>
        <v>54343718</v>
      </c>
      <c r="E80" s="30">
        <f t="shared" si="10"/>
        <v>1148078591</v>
      </c>
      <c r="F80" s="30">
        <f t="shared" si="10"/>
        <v>938671679</v>
      </c>
      <c r="H80" s="62">
        <f t="shared" si="11"/>
        <v>2.5305765704536593E-2</v>
      </c>
      <c r="I80" s="62">
        <f t="shared" si="12"/>
        <v>0.53461575511341519</v>
      </c>
      <c r="J80" s="62">
        <f t="shared" si="13"/>
        <v>0.43710306280954092</v>
      </c>
      <c r="L80" s="63">
        <f t="shared" si="14"/>
        <v>-1.9547589250691211</v>
      </c>
      <c r="M80" s="63">
        <f t="shared" si="15"/>
        <v>8.6877996316356051E-2</v>
      </c>
      <c r="N80" s="63">
        <f t="shared" si="16"/>
        <v>-0.15831812620873789</v>
      </c>
    </row>
    <row r="81" spans="4:14" x14ac:dyDescent="0.25">
      <c r="D81" s="30">
        <f t="shared" si="17"/>
        <v>863148956</v>
      </c>
      <c r="E81" s="30">
        <f t="shared" si="10"/>
        <v>1733019629</v>
      </c>
      <c r="F81" s="30">
        <f t="shared" si="10"/>
        <v>1512526221</v>
      </c>
      <c r="H81" s="62">
        <f t="shared" si="11"/>
        <v>0.40193505436362237</v>
      </c>
      <c r="I81" s="62">
        <f t="shared" si="12"/>
        <v>0.80700015212129816</v>
      </c>
      <c r="J81" s="62">
        <f t="shared" si="13"/>
        <v>0.70432490781352386</v>
      </c>
      <c r="L81" s="63">
        <f t="shared" si="14"/>
        <v>-0.24834160779135286</v>
      </c>
      <c r="M81" s="63">
        <f t="shared" si="15"/>
        <v>0.86689472185938543</v>
      </c>
      <c r="N81" s="63">
        <f t="shared" si="16"/>
        <v>0.53688046681338009</v>
      </c>
    </row>
    <row r="82" spans="4:14" x14ac:dyDescent="0.25">
      <c r="D82" s="30">
        <f t="shared" si="17"/>
        <v>1004183185</v>
      </c>
      <c r="E82" s="30">
        <f t="shared" ref="E82:F101" si="18">MOD(D82*$B$4,$B$5)</f>
        <v>2073126698</v>
      </c>
      <c r="F82" s="30">
        <f t="shared" si="18"/>
        <v>1308372605</v>
      </c>
      <c r="H82" s="62">
        <f t="shared" si="11"/>
        <v>0.46760923505538071</v>
      </c>
      <c r="I82" s="62">
        <f t="shared" si="12"/>
        <v>0.96537484784179817</v>
      </c>
      <c r="J82" s="62">
        <f t="shared" si="13"/>
        <v>0.60925847208989636</v>
      </c>
      <c r="L82" s="63">
        <f t="shared" si="14"/>
        <v>-8.1281017203520781E-2</v>
      </c>
      <c r="M82" s="63">
        <f t="shared" si="15"/>
        <v>1.8167832776951338</v>
      </c>
      <c r="N82" s="63">
        <f t="shared" si="16"/>
        <v>0.27738687863103834</v>
      </c>
    </row>
    <row r="83" spans="4:14" x14ac:dyDescent="0.25">
      <c r="D83" s="30">
        <f t="shared" si="17"/>
        <v>1107441332</v>
      </c>
      <c r="E83" s="30">
        <f t="shared" si="18"/>
        <v>2137595848</v>
      </c>
      <c r="F83" s="30">
        <f t="shared" si="18"/>
        <v>1594907752</v>
      </c>
      <c r="H83" s="62">
        <f t="shared" si="11"/>
        <v>0.51569255675719361</v>
      </c>
      <c r="I83" s="62">
        <f t="shared" si="12"/>
        <v>0.99539563525039298</v>
      </c>
      <c r="J83" s="62">
        <f t="shared" si="13"/>
        <v>0.74268679762509349</v>
      </c>
      <c r="L83" s="63">
        <f t="shared" si="14"/>
        <v>3.934555574243849E-2</v>
      </c>
      <c r="M83" s="63">
        <f t="shared" si="15"/>
        <v>2.6042063507420168</v>
      </c>
      <c r="N83" s="63">
        <f t="shared" si="16"/>
        <v>0.65165089871027337</v>
      </c>
    </row>
    <row r="84" spans="4:14" x14ac:dyDescent="0.25">
      <c r="D84" s="30">
        <f t="shared" si="17"/>
        <v>503351842</v>
      </c>
      <c r="E84" s="30">
        <f t="shared" si="18"/>
        <v>666783024</v>
      </c>
      <c r="F84" s="30">
        <f t="shared" si="18"/>
        <v>1945933915</v>
      </c>
      <c r="H84" s="62">
        <f t="shared" si="11"/>
        <v>0.23439146693273585</v>
      </c>
      <c r="I84" s="62">
        <f t="shared" si="12"/>
        <v>0.31049504159995822</v>
      </c>
      <c r="J84" s="62">
        <f t="shared" si="13"/>
        <v>0.90614609271860314</v>
      </c>
      <c r="L84" s="63">
        <f t="shared" si="14"/>
        <v>-0.72446071994596639</v>
      </c>
      <c r="M84" s="63">
        <f t="shared" si="15"/>
        <v>-0.49444762991852814</v>
      </c>
      <c r="N84" s="63">
        <f t="shared" si="16"/>
        <v>1.317390348059498</v>
      </c>
    </row>
    <row r="85" spans="4:14" x14ac:dyDescent="0.25">
      <c r="D85" s="30">
        <f t="shared" si="17"/>
        <v>1241291185</v>
      </c>
      <c r="E85" s="30">
        <f t="shared" si="18"/>
        <v>1425556188</v>
      </c>
      <c r="F85" s="30">
        <f t="shared" si="18"/>
        <v>1204250127</v>
      </c>
      <c r="H85" s="62">
        <f t="shared" si="11"/>
        <v>0.5780212516691734</v>
      </c>
      <c r="I85" s="62">
        <f t="shared" si="12"/>
        <v>0.66382633025183002</v>
      </c>
      <c r="J85" s="62">
        <f t="shared" si="13"/>
        <v>0.56077266490158872</v>
      </c>
      <c r="L85" s="63">
        <f t="shared" si="14"/>
        <v>0.19683393195948073</v>
      </c>
      <c r="M85" s="63">
        <f t="shared" si="15"/>
        <v>0.42292862185254054</v>
      </c>
      <c r="N85" s="63">
        <f t="shared" si="16"/>
        <v>0.1529284877169734</v>
      </c>
    </row>
    <row r="86" spans="4:14" x14ac:dyDescent="0.25">
      <c r="D86" s="30">
        <f t="shared" si="17"/>
        <v>123039774</v>
      </c>
      <c r="E86" s="30">
        <f t="shared" si="18"/>
        <v>1460646799</v>
      </c>
      <c r="F86" s="30">
        <f t="shared" si="18"/>
        <v>698536225</v>
      </c>
      <c r="H86" s="62">
        <f t="shared" si="11"/>
        <v>5.7294859604253304E-2</v>
      </c>
      <c r="I86" s="62">
        <f t="shared" si="12"/>
        <v>0.6801666693577233</v>
      </c>
      <c r="J86" s="62">
        <f t="shared" si="13"/>
        <v>0.32528127806753038</v>
      </c>
      <c r="L86" s="63">
        <f t="shared" si="14"/>
        <v>-1.5778950637980773</v>
      </c>
      <c r="M86" s="63">
        <f t="shared" si="15"/>
        <v>0.46816491328597382</v>
      </c>
      <c r="N86" s="63">
        <f t="shared" si="16"/>
        <v>-0.45298081519403333</v>
      </c>
    </row>
    <row r="87" spans="4:14" x14ac:dyDescent="0.25">
      <c r="D87" s="30">
        <f t="shared" si="17"/>
        <v>1401375428</v>
      </c>
      <c r="E87" s="30">
        <f t="shared" si="18"/>
        <v>58404488</v>
      </c>
      <c r="F87" s="30">
        <f t="shared" si="18"/>
        <v>1744495384</v>
      </c>
      <c r="H87" s="62">
        <f t="shared" si="11"/>
        <v>0.65256628641166381</v>
      </c>
      <c r="I87" s="62">
        <f t="shared" si="12"/>
        <v>2.7196709091958319E-2</v>
      </c>
      <c r="J87" s="62">
        <f t="shared" si="13"/>
        <v>0.81234396697240319</v>
      </c>
      <c r="L87" s="63">
        <f t="shared" si="14"/>
        <v>0.39225822457063325</v>
      </c>
      <c r="M87" s="63">
        <f t="shared" si="15"/>
        <v>-1.9236902715392497</v>
      </c>
      <c r="N87" s="63">
        <f t="shared" si="16"/>
        <v>0.88656700219711748</v>
      </c>
    </row>
    <row r="88" spans="4:14" x14ac:dyDescent="0.25">
      <c r="D88" s="30">
        <f t="shared" si="17"/>
        <v>1407914900</v>
      </c>
      <c r="E88" s="30">
        <f t="shared" si="18"/>
        <v>45161291</v>
      </c>
      <c r="F88" s="30">
        <f t="shared" si="18"/>
        <v>284776156</v>
      </c>
      <c r="H88" s="62">
        <f t="shared" si="11"/>
        <v>0.65561146536433279</v>
      </c>
      <c r="I88" s="62">
        <f t="shared" si="12"/>
        <v>2.1029864923125006E-2</v>
      </c>
      <c r="J88" s="62">
        <f t="shared" si="13"/>
        <v>0.13260923152101153</v>
      </c>
      <c r="L88" s="63">
        <f t="shared" si="14"/>
        <v>0.40051522861218031</v>
      </c>
      <c r="M88" s="63">
        <f t="shared" si="15"/>
        <v>-2.0329286716067241</v>
      </c>
      <c r="N88" s="63">
        <f t="shared" si="16"/>
        <v>-1.1141415567636983</v>
      </c>
    </row>
    <row r="89" spans="4:14" x14ac:dyDescent="0.25">
      <c r="D89" s="30">
        <f t="shared" si="17"/>
        <v>387001829</v>
      </c>
      <c r="E89" s="30">
        <f t="shared" si="18"/>
        <v>5042406</v>
      </c>
      <c r="F89" s="30">
        <f t="shared" si="18"/>
        <v>736327915</v>
      </c>
      <c r="H89" s="62">
        <f t="shared" si="11"/>
        <v>0.18021177005042488</v>
      </c>
      <c r="I89" s="62">
        <f t="shared" si="12"/>
        <v>2.3480532712750633E-3</v>
      </c>
      <c r="J89" s="62">
        <f t="shared" si="13"/>
        <v>0.34287940509885495</v>
      </c>
      <c r="L89" s="63">
        <f t="shared" si="14"/>
        <v>-0.91455833526792119</v>
      </c>
      <c r="M89" s="63">
        <f t="shared" si="15"/>
        <v>-2.8271722133152264</v>
      </c>
      <c r="N89" s="63">
        <f t="shared" si="16"/>
        <v>-0.40461734054385501</v>
      </c>
    </row>
    <row r="90" spans="4:14" x14ac:dyDescent="0.25">
      <c r="D90" s="30">
        <f t="shared" si="17"/>
        <v>282943468</v>
      </c>
      <c r="E90" s="30">
        <f t="shared" si="18"/>
        <v>2115632555</v>
      </c>
      <c r="F90" s="30">
        <f t="shared" si="18"/>
        <v>114229320</v>
      </c>
      <c r="H90" s="62">
        <f t="shared" si="11"/>
        <v>0.13175581966690331</v>
      </c>
      <c r="I90" s="62">
        <f t="shared" si="12"/>
        <v>0.98516817994897088</v>
      </c>
      <c r="J90" s="62">
        <f t="shared" si="13"/>
        <v>5.319217224902676E-2</v>
      </c>
      <c r="L90" s="63">
        <f t="shared" si="14"/>
        <v>-1.1181296158818275</v>
      </c>
      <c r="M90" s="63">
        <f t="shared" si="15"/>
        <v>2.1745528604510334</v>
      </c>
      <c r="N90" s="63">
        <f t="shared" si="16"/>
        <v>-1.6146599990620638</v>
      </c>
    </row>
    <row r="91" spans="4:14" x14ac:dyDescent="0.25">
      <c r="D91" s="30">
        <f t="shared" si="17"/>
        <v>1372983871</v>
      </c>
      <c r="E91" s="30">
        <f t="shared" si="18"/>
        <v>1811606974</v>
      </c>
      <c r="F91" s="30">
        <f t="shared" si="18"/>
        <v>398652467</v>
      </c>
      <c r="H91" s="62">
        <f t="shared" si="11"/>
        <v>0.63934543741805983</v>
      </c>
      <c r="I91" s="62">
        <f t="shared" si="12"/>
        <v>0.84359523639417744</v>
      </c>
      <c r="J91" s="62">
        <f t="shared" si="13"/>
        <v>0.185637021144514</v>
      </c>
      <c r="L91" s="63">
        <f t="shared" si="14"/>
        <v>0.3567097239560631</v>
      </c>
      <c r="M91" s="63">
        <f t="shared" si="15"/>
        <v>1.0093443295440583</v>
      </c>
      <c r="N91" s="63">
        <f t="shared" si="16"/>
        <v>-0.89408943363164717</v>
      </c>
    </row>
    <row r="92" spans="4:14" x14ac:dyDescent="0.25">
      <c r="D92" s="30">
        <f t="shared" si="17"/>
        <v>1899757437</v>
      </c>
      <c r="E92" s="30">
        <f t="shared" si="18"/>
        <v>1344547233</v>
      </c>
      <c r="F92" s="30">
        <f t="shared" si="18"/>
        <v>1388704509</v>
      </c>
      <c r="H92" s="62">
        <f t="shared" si="11"/>
        <v>0.88464349450975976</v>
      </c>
      <c r="I92" s="62">
        <f t="shared" si="12"/>
        <v>0.62610359594794329</v>
      </c>
      <c r="J92" s="62">
        <f t="shared" si="13"/>
        <v>0.64666592995325656</v>
      </c>
      <c r="L92" s="63">
        <f t="shared" si="14"/>
        <v>1.1985241913523703</v>
      </c>
      <c r="M92" s="63">
        <f t="shared" si="15"/>
        <v>0.32155108176874275</v>
      </c>
      <c r="N92" s="63">
        <f t="shared" si="16"/>
        <v>0.37633462633024162</v>
      </c>
    </row>
    <row r="93" spans="4:14" x14ac:dyDescent="0.25">
      <c r="D93" s="30">
        <f t="shared" si="17"/>
        <v>453312834</v>
      </c>
      <c r="E93" s="30">
        <f t="shared" si="18"/>
        <v>1152930731</v>
      </c>
      <c r="F93" s="30">
        <f t="shared" si="18"/>
        <v>1080604096</v>
      </c>
      <c r="H93" s="62">
        <f t="shared" si="11"/>
        <v>0.21109023803015262</v>
      </c>
      <c r="I93" s="62">
        <f t="shared" si="12"/>
        <v>0.53687520887411688</v>
      </c>
      <c r="J93" s="62">
        <f t="shared" si="13"/>
        <v>0.50319549488201321</v>
      </c>
      <c r="L93" s="63">
        <f t="shared" si="14"/>
        <v>-0.80264409156950001</v>
      </c>
      <c r="M93" s="63">
        <f t="shared" si="15"/>
        <v>9.2564456280875201E-2</v>
      </c>
      <c r="N93" s="63">
        <f t="shared" si="16"/>
        <v>8.0100034757136264E-3</v>
      </c>
    </row>
    <row r="94" spans="4:14" x14ac:dyDescent="0.25">
      <c r="D94" s="30">
        <f t="shared" si="17"/>
        <v>1610016033</v>
      </c>
      <c r="E94" s="30">
        <f t="shared" si="18"/>
        <v>1798227660</v>
      </c>
      <c r="F94" s="30">
        <f t="shared" si="18"/>
        <v>958364120</v>
      </c>
      <c r="H94" s="62">
        <f t="shared" si="11"/>
        <v>0.74972213921111275</v>
      </c>
      <c r="I94" s="62">
        <f t="shared" si="12"/>
        <v>0.83736500780784062</v>
      </c>
      <c r="J94" s="62">
        <f t="shared" si="13"/>
        <v>0.4462730702443729</v>
      </c>
      <c r="L94" s="63">
        <f t="shared" si="14"/>
        <v>0.67361561741310427</v>
      </c>
      <c r="M94" s="63">
        <f t="shared" si="15"/>
        <v>0.9836858802384788</v>
      </c>
      <c r="N94" s="63">
        <f t="shared" si="16"/>
        <v>-0.13508313978642827</v>
      </c>
    </row>
    <row r="95" spans="4:14" x14ac:dyDescent="0.25">
      <c r="D95" s="30">
        <f t="shared" si="17"/>
        <v>101712846</v>
      </c>
      <c r="E95" s="30">
        <f t="shared" si="18"/>
        <v>633172224</v>
      </c>
      <c r="F95" s="30">
        <f t="shared" si="18"/>
        <v>869160600</v>
      </c>
      <c r="H95" s="62">
        <f t="shared" si="11"/>
        <v>4.7363734848204754E-2</v>
      </c>
      <c r="I95" s="62">
        <f t="shared" si="12"/>
        <v>0.29484379318993892</v>
      </c>
      <c r="J95" s="62">
        <f t="shared" si="13"/>
        <v>0.40473444425010535</v>
      </c>
      <c r="L95" s="63">
        <f t="shared" si="14"/>
        <v>-1.6709706777905531</v>
      </c>
      <c r="M95" s="63">
        <f t="shared" si="15"/>
        <v>-0.53928881352268165</v>
      </c>
      <c r="N95" s="63">
        <f t="shared" si="16"/>
        <v>-0.24111125673812148</v>
      </c>
    </row>
    <row r="96" spans="4:14" x14ac:dyDescent="0.25">
      <c r="D96" s="30">
        <f t="shared" si="17"/>
        <v>2010794808</v>
      </c>
      <c r="E96" s="30">
        <f t="shared" si="18"/>
        <v>1110299862</v>
      </c>
      <c r="F96" s="30">
        <f t="shared" si="18"/>
        <v>535260423</v>
      </c>
      <c r="H96" s="62">
        <f t="shared" si="11"/>
        <v>0.93634929967704161</v>
      </c>
      <c r="I96" s="62">
        <f t="shared" si="12"/>
        <v>0.51702366351804108</v>
      </c>
      <c r="J96" s="62">
        <f t="shared" si="13"/>
        <v>0.24925005785119725</v>
      </c>
      <c r="L96" s="63">
        <f t="shared" si="14"/>
        <v>1.5248304187323165</v>
      </c>
      <c r="M96" s="63">
        <f t="shared" si="15"/>
        <v>4.2684954806482767E-2</v>
      </c>
      <c r="N96" s="63">
        <f t="shared" si="16"/>
        <v>-0.67685159941503759</v>
      </c>
    </row>
    <row r="97" spans="4:14" x14ac:dyDescent="0.25">
      <c r="D97" s="30">
        <f t="shared" si="17"/>
        <v>1180121576</v>
      </c>
      <c r="E97" s="30">
        <f t="shared" si="18"/>
        <v>1497374774</v>
      </c>
      <c r="F97" s="30">
        <f t="shared" si="18"/>
        <v>1920608675</v>
      </c>
      <c r="H97" s="62">
        <f t="shared" si="11"/>
        <v>0.54953693277159421</v>
      </c>
      <c r="I97" s="62">
        <f t="shared" si="12"/>
        <v>0.69726946549235791</v>
      </c>
      <c r="J97" s="62">
        <f t="shared" si="13"/>
        <v>0.89435310884784269</v>
      </c>
      <c r="L97" s="63">
        <f t="shared" si="14"/>
        <v>0.12449149442684064</v>
      </c>
      <c r="M97" s="63">
        <f t="shared" si="15"/>
        <v>0.5165632590340975</v>
      </c>
      <c r="N97" s="63">
        <f t="shared" si="16"/>
        <v>1.2500157818645752</v>
      </c>
    </row>
    <row r="98" spans="4:14" x14ac:dyDescent="0.25">
      <c r="D98" s="30">
        <f t="shared" si="17"/>
        <v>684826288</v>
      </c>
      <c r="E98" s="30">
        <f t="shared" si="18"/>
        <v>1033969777</v>
      </c>
      <c r="F98" s="30">
        <f t="shared" si="18"/>
        <v>1087665640</v>
      </c>
      <c r="H98" s="62">
        <f t="shared" si="11"/>
        <v>0.31889709114925663</v>
      </c>
      <c r="I98" s="62">
        <f t="shared" si="12"/>
        <v>0.48147969784352901</v>
      </c>
      <c r="J98" s="62">
        <f t="shared" si="13"/>
        <v>0.50648378255449589</v>
      </c>
      <c r="L98" s="63">
        <f t="shared" si="14"/>
        <v>-0.47078513303592379</v>
      </c>
      <c r="M98" s="63">
        <f t="shared" si="15"/>
        <v>-4.6440200511182007E-2</v>
      </c>
      <c r="N98" s="63">
        <f t="shared" si="16"/>
        <v>1.6253148234321321E-2</v>
      </c>
    </row>
    <row r="99" spans="4:14" x14ac:dyDescent="0.25">
      <c r="D99" s="30">
        <f t="shared" si="17"/>
        <v>1027906584</v>
      </c>
      <c r="E99" s="30">
        <f t="shared" si="18"/>
        <v>469052329</v>
      </c>
      <c r="F99" s="30">
        <f t="shared" si="18"/>
        <v>704882838</v>
      </c>
      <c r="H99" s="62">
        <f t="shared" si="11"/>
        <v>0.47865630358332423</v>
      </c>
      <c r="I99" s="62">
        <f t="shared" si="12"/>
        <v>0.21841951154025227</v>
      </c>
      <c r="J99" s="62">
        <f t="shared" si="13"/>
        <v>0.32823665004990682</v>
      </c>
      <c r="L99" s="63">
        <f t="shared" si="14"/>
        <v>-5.3526261273353207E-2</v>
      </c>
      <c r="M99" s="63">
        <f t="shared" si="15"/>
        <v>-0.77754207118419738</v>
      </c>
      <c r="N99" s="63">
        <f t="shared" si="16"/>
        <v>-0.44478753938742982</v>
      </c>
    </row>
    <row r="100" spans="4:14" x14ac:dyDescent="0.25">
      <c r="D100" s="30">
        <f t="shared" si="17"/>
        <v>668570030</v>
      </c>
      <c r="E100" s="30">
        <f t="shared" si="18"/>
        <v>159671014</v>
      </c>
      <c r="F100" s="30">
        <f t="shared" si="18"/>
        <v>160707711</v>
      </c>
      <c r="H100" s="62">
        <f t="shared" si="11"/>
        <v>0.31132718111511987</v>
      </c>
      <c r="I100" s="62">
        <f t="shared" si="12"/>
        <v>7.4352609994218319E-2</v>
      </c>
      <c r="J100" s="62">
        <f t="shared" si="13"/>
        <v>7.4835359654235989E-2</v>
      </c>
      <c r="L100" s="63">
        <f t="shared" si="14"/>
        <v>-0.49209192248561806</v>
      </c>
      <c r="M100" s="63">
        <f t="shared" si="15"/>
        <v>-1.4441200111898016</v>
      </c>
      <c r="N100" s="63">
        <f t="shared" si="16"/>
        <v>-1.4406955264172074</v>
      </c>
    </row>
    <row r="101" spans="4:14" x14ac:dyDescent="0.25">
      <c r="D101" s="30">
        <f t="shared" si="17"/>
        <v>810984717</v>
      </c>
      <c r="E101" s="30">
        <f t="shared" si="18"/>
        <v>563873144</v>
      </c>
      <c r="F101" s="30">
        <f t="shared" si="18"/>
        <v>1512791946</v>
      </c>
      <c r="H101" s="62">
        <f t="shared" si="11"/>
        <v>0.37764418765683117</v>
      </c>
      <c r="I101" s="62">
        <f t="shared" si="12"/>
        <v>0.26257389435784323</v>
      </c>
      <c r="J101" s="62">
        <f t="shared" si="13"/>
        <v>0.70444864565920895</v>
      </c>
      <c r="L101" s="63">
        <f t="shared" si="14"/>
        <v>-0.3116738869144593</v>
      </c>
      <c r="M101" s="63">
        <f t="shared" si="15"/>
        <v>-0.63543033515723024</v>
      </c>
      <c r="N101" s="63">
        <f t="shared" si="16"/>
        <v>0.53723874875687505</v>
      </c>
    </row>
    <row r="102" spans="4:14" x14ac:dyDescent="0.25">
      <c r="D102" s="30">
        <f t="shared" si="17"/>
        <v>946092778</v>
      </c>
      <c r="E102" s="30">
        <f t="shared" ref="E102:F121" si="19">MOD(D102*$B$4,$B$5)</f>
        <v>457249736</v>
      </c>
      <c r="F102" s="30">
        <f t="shared" si="19"/>
        <v>65082590</v>
      </c>
      <c r="H102" s="62">
        <f t="shared" si="11"/>
        <v>0.44055878132633752</v>
      </c>
      <c r="I102" s="62">
        <f t="shared" si="12"/>
        <v>0.21292350088518439</v>
      </c>
      <c r="J102" s="62">
        <f t="shared" si="13"/>
        <v>3.0306442668946873E-2</v>
      </c>
      <c r="L102" s="63">
        <f t="shared" si="14"/>
        <v>-0.14955265645655441</v>
      </c>
      <c r="M102" s="63">
        <f t="shared" si="15"/>
        <v>-0.79631838574994107</v>
      </c>
      <c r="N102" s="63">
        <f t="shared" si="16"/>
        <v>-1.8763088294032171</v>
      </c>
    </row>
    <row r="103" spans="4:14" x14ac:dyDescent="0.25">
      <c r="D103" s="30">
        <f t="shared" si="17"/>
        <v>1980609976</v>
      </c>
      <c r="E103" s="30">
        <f t="shared" si="19"/>
        <v>52187056</v>
      </c>
      <c r="F103" s="30">
        <f t="shared" si="19"/>
        <v>123062245</v>
      </c>
      <c r="H103" s="62">
        <f t="shared" si="11"/>
        <v>0.92229339193766324</v>
      </c>
      <c r="I103" s="62">
        <f t="shared" si="12"/>
        <v>2.4301491700393606E-2</v>
      </c>
      <c r="J103" s="62">
        <f t="shared" si="13"/>
        <v>5.7305323479050138E-2</v>
      </c>
      <c r="L103" s="63">
        <f t="shared" si="14"/>
        <v>1.4206682869876397</v>
      </c>
      <c r="M103" s="63">
        <f t="shared" si="15"/>
        <v>-1.9720580211023668</v>
      </c>
      <c r="N103" s="63">
        <f t="shared" si="16"/>
        <v>-1.5778039898377887</v>
      </c>
    </row>
    <row r="104" spans="4:14" x14ac:dyDescent="0.25">
      <c r="D104" s="30">
        <f t="shared" si="17"/>
        <v>397860793</v>
      </c>
      <c r="E104" s="30">
        <f t="shared" si="19"/>
        <v>192083782</v>
      </c>
      <c r="F104" s="30">
        <f t="shared" si="19"/>
        <v>1389336823</v>
      </c>
      <c r="H104" s="62">
        <f t="shared" si="11"/>
        <v>0.18526836921020259</v>
      </c>
      <c r="I104" s="62">
        <f t="shared" si="12"/>
        <v>8.9445981280362213E-2</v>
      </c>
      <c r="J104" s="62">
        <f t="shared" si="13"/>
        <v>0.64696037410475349</v>
      </c>
      <c r="L104" s="63">
        <f t="shared" si="14"/>
        <v>-0.89546842296913498</v>
      </c>
      <c r="M104" s="63">
        <f t="shared" si="15"/>
        <v>-1.3441745091698583</v>
      </c>
      <c r="N104" s="63">
        <f t="shared" si="16"/>
        <v>0.37712696661251993</v>
      </c>
    </row>
    <row r="105" spans="4:14" x14ac:dyDescent="0.25">
      <c r="D105" s="30">
        <f t="shared" si="17"/>
        <v>910970870</v>
      </c>
      <c r="E105" s="30">
        <f t="shared" si="19"/>
        <v>1599709798</v>
      </c>
      <c r="F105" s="30">
        <f t="shared" si="19"/>
        <v>374680432</v>
      </c>
      <c r="H105" s="62">
        <f t="shared" si="11"/>
        <v>0.42420386841912183</v>
      </c>
      <c r="I105" s="62">
        <f t="shared" si="12"/>
        <v>0.74492292454924702</v>
      </c>
      <c r="J105" s="62">
        <f t="shared" si="13"/>
        <v>0.1744741724566316</v>
      </c>
      <c r="L105" s="63">
        <f t="shared" si="14"/>
        <v>-0.19115043219753375</v>
      </c>
      <c r="M105" s="63">
        <f t="shared" si="15"/>
        <v>0.65859768339292624</v>
      </c>
      <c r="N105" s="63">
        <f t="shared" si="16"/>
        <v>-0.9366311074513568</v>
      </c>
    </row>
    <row r="106" spans="4:14" x14ac:dyDescent="0.25">
      <c r="D106" s="30">
        <f t="shared" si="17"/>
        <v>91858038</v>
      </c>
      <c r="E106" s="30">
        <f t="shared" si="19"/>
        <v>1673104890</v>
      </c>
      <c r="F106" s="30">
        <f t="shared" si="19"/>
        <v>2028632461</v>
      </c>
      <c r="H106" s="62">
        <f t="shared" si="11"/>
        <v>4.2774732264480302E-2</v>
      </c>
      <c r="I106" s="62">
        <f t="shared" si="12"/>
        <v>0.77910017760386707</v>
      </c>
      <c r="J106" s="62">
        <f t="shared" si="13"/>
        <v>0.94465560414330629</v>
      </c>
      <c r="L106" s="63">
        <f t="shared" si="14"/>
        <v>-1.7193565733326366</v>
      </c>
      <c r="M106" s="63">
        <f t="shared" si="15"/>
        <v>0.76915778999780982</v>
      </c>
      <c r="N106" s="63">
        <f t="shared" si="16"/>
        <v>1.5951048473124263</v>
      </c>
    </row>
    <row r="107" spans="4:14" x14ac:dyDescent="0.25">
      <c r="D107" s="30">
        <f t="shared" si="17"/>
        <v>1010705378</v>
      </c>
      <c r="E107" s="30">
        <f t="shared" si="19"/>
        <v>1225808892</v>
      </c>
      <c r="F107" s="30">
        <f t="shared" si="19"/>
        <v>1404099941</v>
      </c>
      <c r="H107" s="62">
        <f t="shared" si="11"/>
        <v>0.47064636784665881</v>
      </c>
      <c r="I107" s="62">
        <f t="shared" si="12"/>
        <v>0.57081174717360339</v>
      </c>
      <c r="J107" s="62">
        <f t="shared" si="13"/>
        <v>0.65383498664371198</v>
      </c>
      <c r="L107" s="63">
        <f t="shared" si="14"/>
        <v>-7.3645160630223042E-2</v>
      </c>
      <c r="M107" s="63">
        <f t="shared" si="15"/>
        <v>0.17844118713932802</v>
      </c>
      <c r="N107" s="63">
        <f t="shared" si="16"/>
        <v>0.39569502412523994</v>
      </c>
    </row>
    <row r="108" spans="4:14" x14ac:dyDescent="0.25">
      <c r="D108" s="30">
        <f t="shared" si="17"/>
        <v>576869044</v>
      </c>
      <c r="E108" s="30">
        <f t="shared" si="19"/>
        <v>1772655922</v>
      </c>
      <c r="F108" s="30">
        <f t="shared" si="19"/>
        <v>1388096147</v>
      </c>
      <c r="H108" s="62">
        <f t="shared" si="11"/>
        <v>0.26862558188720193</v>
      </c>
      <c r="I108" s="62">
        <f t="shared" si="12"/>
        <v>0.82545723936097437</v>
      </c>
      <c r="J108" s="62">
        <f t="shared" si="13"/>
        <v>0.64638263932092366</v>
      </c>
      <c r="L108" s="63">
        <f t="shared" si="14"/>
        <v>-0.61697507859432765</v>
      </c>
      <c r="M108" s="63">
        <f t="shared" si="15"/>
        <v>0.93636455450980172</v>
      </c>
      <c r="N108" s="63">
        <f t="shared" si="16"/>
        <v>0.37557252278001507</v>
      </c>
    </row>
    <row r="109" spans="4:14" x14ac:dyDescent="0.25">
      <c r="D109" s="30">
        <f t="shared" si="17"/>
        <v>1151841790</v>
      </c>
      <c r="E109" s="30">
        <f t="shared" si="19"/>
        <v>55940613</v>
      </c>
      <c r="F109" s="30">
        <f t="shared" si="19"/>
        <v>922385844</v>
      </c>
      <c r="H109" s="62">
        <f t="shared" si="11"/>
        <v>0.53636813120578242</v>
      </c>
      <c r="I109" s="62">
        <f t="shared" si="12"/>
        <v>2.6049377886624429E-2</v>
      </c>
      <c r="J109" s="62">
        <f t="shared" si="13"/>
        <v>0.42951937991149663</v>
      </c>
      <c r="L109" s="63">
        <f t="shared" si="14"/>
        <v>9.1288019128743E-2</v>
      </c>
      <c r="M109" s="63">
        <f t="shared" si="15"/>
        <v>-1.9423168386568905</v>
      </c>
      <c r="N109" s="63">
        <f t="shared" si="16"/>
        <v>-0.17759791790197613</v>
      </c>
    </row>
    <row r="110" spans="4:14" x14ac:dyDescent="0.25">
      <c r="D110" s="30">
        <f t="shared" si="17"/>
        <v>708622473</v>
      </c>
      <c r="E110" s="30">
        <f t="shared" si="19"/>
        <v>795864767</v>
      </c>
      <c r="F110" s="30">
        <f t="shared" si="19"/>
        <v>853206674</v>
      </c>
      <c r="H110" s="62">
        <f t="shared" si="11"/>
        <v>0.32997805329968971</v>
      </c>
      <c r="I110" s="62">
        <f t="shared" si="12"/>
        <v>0.37060341226924526</v>
      </c>
      <c r="J110" s="62">
        <f t="shared" si="13"/>
        <v>0.39730531852441403</v>
      </c>
      <c r="L110" s="63">
        <f t="shared" si="14"/>
        <v>-0.43997376782868652</v>
      </c>
      <c r="M110" s="63">
        <f t="shared" si="15"/>
        <v>-0.33025561855813707</v>
      </c>
      <c r="N110" s="63">
        <f t="shared" si="16"/>
        <v>-0.2603281802797901</v>
      </c>
    </row>
    <row r="111" spans="4:14" x14ac:dyDescent="0.25">
      <c r="D111" s="30">
        <f t="shared" si="17"/>
        <v>697978488</v>
      </c>
      <c r="E111" s="30">
        <f t="shared" si="19"/>
        <v>248656465</v>
      </c>
      <c r="F111" s="30">
        <f t="shared" si="19"/>
        <v>610118932</v>
      </c>
      <c r="H111" s="62">
        <f t="shared" si="11"/>
        <v>0.32502156153788936</v>
      </c>
      <c r="I111" s="62">
        <f t="shared" si="12"/>
        <v>0.11578968969712937</v>
      </c>
      <c r="J111" s="62">
        <f t="shared" si="13"/>
        <v>0.28410876755053993</v>
      </c>
      <c r="L111" s="63">
        <f t="shared" si="14"/>
        <v>-0.45370228360605108</v>
      </c>
      <c r="M111" s="63">
        <f t="shared" si="15"/>
        <v>-1.1963003316644327</v>
      </c>
      <c r="N111" s="63">
        <f t="shared" si="16"/>
        <v>-0.57067858895578871</v>
      </c>
    </row>
    <row r="112" spans="4:14" x14ac:dyDescent="0.25">
      <c r="D112" s="30">
        <f t="shared" si="17"/>
        <v>460231614</v>
      </c>
      <c r="E112" s="30">
        <f t="shared" si="19"/>
        <v>121911179</v>
      </c>
      <c r="F112" s="30">
        <f t="shared" si="19"/>
        <v>669328729</v>
      </c>
      <c r="H112" s="62">
        <f t="shared" si="11"/>
        <v>0.2143120460345522</v>
      </c>
      <c r="I112" s="62">
        <f t="shared" si="12"/>
        <v>5.6769316603214777E-2</v>
      </c>
      <c r="J112" s="62">
        <f t="shared" si="13"/>
        <v>0.31168047786846803</v>
      </c>
      <c r="L112" s="63">
        <f t="shared" si="14"/>
        <v>-0.7915483179855759</v>
      </c>
      <c r="M112" s="63">
        <f t="shared" si="15"/>
        <v>-1.5824861430466013</v>
      </c>
      <c r="N112" s="63">
        <f t="shared" si="16"/>
        <v>-0.49109259913055159</v>
      </c>
    </row>
    <row r="113" spans="4:14" x14ac:dyDescent="0.25">
      <c r="D113" s="30">
        <f t="shared" si="17"/>
        <v>275608444</v>
      </c>
      <c r="E113" s="30">
        <f t="shared" si="19"/>
        <v>234007159</v>
      </c>
      <c r="F113" s="30">
        <f t="shared" si="19"/>
        <v>2143072516</v>
      </c>
      <c r="H113" s="62">
        <f t="shared" si="11"/>
        <v>0.12834018294544908</v>
      </c>
      <c r="I113" s="62">
        <f t="shared" si="12"/>
        <v>0.10896807500065125</v>
      </c>
      <c r="J113" s="62">
        <f t="shared" si="13"/>
        <v>0.99794590752380519</v>
      </c>
      <c r="L113" s="63">
        <f t="shared" si="14"/>
        <v>-1.1342722493611479</v>
      </c>
      <c r="M113" s="63">
        <f t="shared" si="15"/>
        <v>-1.2320346256035115</v>
      </c>
      <c r="N113" s="63">
        <f t="shared" si="16"/>
        <v>2.869733029786806</v>
      </c>
    </row>
    <row r="114" spans="4:14" x14ac:dyDescent="0.25">
      <c r="D114" s="30">
        <f t="shared" si="17"/>
        <v>1818660199</v>
      </c>
      <c r="E114" s="30">
        <f t="shared" si="19"/>
        <v>1562460216</v>
      </c>
      <c r="F114" s="30">
        <f t="shared" si="19"/>
        <v>1891403896</v>
      </c>
      <c r="H114" s="62">
        <f t="shared" si="11"/>
        <v>0.84687965023040734</v>
      </c>
      <c r="I114" s="62">
        <f t="shared" si="12"/>
        <v>0.72757723622729742</v>
      </c>
      <c r="J114" s="62">
        <f t="shared" si="13"/>
        <v>0.88075357385049902</v>
      </c>
      <c r="L114" s="63">
        <f t="shared" si="14"/>
        <v>1.0231420248390743</v>
      </c>
      <c r="M114" s="63">
        <f t="shared" si="15"/>
        <v>0.60550195280377461</v>
      </c>
      <c r="N114" s="63">
        <f t="shared" si="16"/>
        <v>1.178762269621453</v>
      </c>
    </row>
    <row r="115" spans="4:14" x14ac:dyDescent="0.25">
      <c r="D115" s="30">
        <f t="shared" si="17"/>
        <v>1837695258</v>
      </c>
      <c r="E115" s="30">
        <f t="shared" si="19"/>
        <v>1280792289</v>
      </c>
      <c r="F115" s="30">
        <f t="shared" si="19"/>
        <v>1217868836</v>
      </c>
      <c r="H115" s="62">
        <f t="shared" si="11"/>
        <v>0.85574354031658129</v>
      </c>
      <c r="I115" s="62">
        <f t="shared" si="12"/>
        <v>0.59641538662502114</v>
      </c>
      <c r="J115" s="62">
        <f t="shared" si="13"/>
        <v>0.56711437047190438</v>
      </c>
      <c r="L115" s="63">
        <f t="shared" si="14"/>
        <v>1.0613895161924423</v>
      </c>
      <c r="M115" s="63">
        <f t="shared" si="15"/>
        <v>0.24407952886324913</v>
      </c>
      <c r="N115" s="63">
        <f t="shared" si="16"/>
        <v>0.16903226968844606</v>
      </c>
    </row>
    <row r="116" spans="4:14" x14ac:dyDescent="0.25">
      <c r="D116" s="30">
        <f t="shared" si="17"/>
        <v>381745931</v>
      </c>
      <c r="E116" s="30">
        <f t="shared" si="19"/>
        <v>1848144041</v>
      </c>
      <c r="F116" s="30">
        <f t="shared" si="19"/>
        <v>995339437</v>
      </c>
      <c r="H116" s="62">
        <f t="shared" si="11"/>
        <v>0.17776430181950731</v>
      </c>
      <c r="I116" s="62">
        <f t="shared" si="12"/>
        <v>0.86060913406369199</v>
      </c>
      <c r="J116" s="62">
        <f t="shared" si="13"/>
        <v>0.46349104397324009</v>
      </c>
      <c r="L116" s="63">
        <f t="shared" si="14"/>
        <v>-0.92391878163244057</v>
      </c>
      <c r="M116" s="63">
        <f t="shared" si="15"/>
        <v>1.0830601355475842</v>
      </c>
      <c r="N116" s="63">
        <f t="shared" si="16"/>
        <v>-9.1642494262345678E-2</v>
      </c>
    </row>
    <row r="117" spans="4:14" x14ac:dyDescent="0.25">
      <c r="D117" s="30">
        <f t="shared" si="17"/>
        <v>378329096</v>
      </c>
      <c r="E117" s="30">
        <f t="shared" si="19"/>
        <v>122858928</v>
      </c>
      <c r="F117" s="30">
        <f t="shared" si="19"/>
        <v>1320964121</v>
      </c>
      <c r="H117" s="62">
        <f t="shared" si="11"/>
        <v>0.17617321403340735</v>
      </c>
      <c r="I117" s="62">
        <f t="shared" si="12"/>
        <v>5.7210646623010418E-2</v>
      </c>
      <c r="J117" s="62">
        <f t="shared" si="13"/>
        <v>0.6151218536450731</v>
      </c>
      <c r="L117" s="63">
        <f t="shared" si="14"/>
        <v>-0.93004762229149174</v>
      </c>
      <c r="M117" s="63">
        <f t="shared" si="15"/>
        <v>-1.5786285015342074</v>
      </c>
      <c r="N117" s="63">
        <f t="shared" si="16"/>
        <v>0.29269369094773523</v>
      </c>
    </row>
    <row r="118" spans="4:14" x14ac:dyDescent="0.25">
      <c r="D118" s="30">
        <f t="shared" si="17"/>
        <v>1174638067</v>
      </c>
      <c r="E118" s="30">
        <f t="shared" si="19"/>
        <v>943400416</v>
      </c>
      <c r="F118" s="30">
        <f t="shared" si="19"/>
        <v>1490746101</v>
      </c>
      <c r="H118" s="62">
        <f t="shared" si="11"/>
        <v>0.54698347490931254</v>
      </c>
      <c r="I118" s="62">
        <f t="shared" si="12"/>
        <v>0.43930505257035146</v>
      </c>
      <c r="J118" s="62">
        <f t="shared" si="13"/>
        <v>0.69418274908716116</v>
      </c>
      <c r="L118" s="63">
        <f t="shared" si="14"/>
        <v>0.11804367746031022</v>
      </c>
      <c r="M118" s="63">
        <f t="shared" si="15"/>
        <v>-0.15273139049370638</v>
      </c>
      <c r="N118" s="63">
        <f t="shared" si="16"/>
        <v>0.50774169767150257</v>
      </c>
    </row>
    <row r="119" spans="4:14" x14ac:dyDescent="0.25">
      <c r="D119" s="30">
        <f t="shared" si="17"/>
        <v>1922997695</v>
      </c>
      <c r="E119" s="30">
        <f t="shared" si="19"/>
        <v>41093770</v>
      </c>
      <c r="F119" s="30">
        <f t="shared" si="19"/>
        <v>1509965489</v>
      </c>
      <c r="H119" s="62">
        <f t="shared" si="11"/>
        <v>0.89546558297748269</v>
      </c>
      <c r="I119" s="62">
        <f t="shared" si="12"/>
        <v>1.9135777856349737E-2</v>
      </c>
      <c r="J119" s="62">
        <f t="shared" si="13"/>
        <v>0.70313247405284318</v>
      </c>
      <c r="L119" s="63">
        <f t="shared" si="14"/>
        <v>1.2561300187797302</v>
      </c>
      <c r="M119" s="63">
        <f t="shared" si="15"/>
        <v>-2.071934438982924</v>
      </c>
      <c r="N119" s="63">
        <f t="shared" si="16"/>
        <v>0.53343130519020254</v>
      </c>
    </row>
    <row r="120" spans="4:14" x14ac:dyDescent="0.25">
      <c r="D120" s="30">
        <f t="shared" si="17"/>
        <v>1949140339</v>
      </c>
      <c r="E120" s="30">
        <f t="shared" si="19"/>
        <v>1399761505</v>
      </c>
      <c r="F120" s="30">
        <f t="shared" si="19"/>
        <v>1609622294</v>
      </c>
      <c r="H120" s="62">
        <f t="shared" si="11"/>
        <v>0.90763920024748812</v>
      </c>
      <c r="I120" s="62">
        <f t="shared" si="12"/>
        <v>0.65181474494916825</v>
      </c>
      <c r="J120" s="62">
        <f t="shared" si="13"/>
        <v>0.74953879020133873</v>
      </c>
      <c r="L120" s="63">
        <f t="shared" si="14"/>
        <v>1.3263566231226367</v>
      </c>
      <c r="M120" s="63">
        <f t="shared" si="15"/>
        <v>0.39022454918211197</v>
      </c>
      <c r="N120" s="63">
        <f t="shared" si="16"/>
        <v>0.67303909460688827</v>
      </c>
    </row>
    <row r="121" spans="4:14" x14ac:dyDescent="0.25">
      <c r="D121" s="30">
        <f t="shared" si="17"/>
        <v>2119405214</v>
      </c>
      <c r="E121" s="30">
        <f t="shared" si="19"/>
        <v>1835625561</v>
      </c>
      <c r="F121" s="30">
        <f t="shared" si="19"/>
        <v>158696164</v>
      </c>
      <c r="H121" s="62">
        <f t="shared" si="11"/>
        <v>0.98692496119712014</v>
      </c>
      <c r="I121" s="62">
        <f t="shared" si="12"/>
        <v>0.8547797625463267</v>
      </c>
      <c r="J121" s="62">
        <f t="shared" si="13"/>
        <v>7.3898660087863596E-2</v>
      </c>
      <c r="L121" s="63">
        <f t="shared" si="14"/>
        <v>2.2239757238859501</v>
      </c>
      <c r="M121" s="63">
        <f t="shared" si="15"/>
        <v>1.0571558293814305</v>
      </c>
      <c r="N121" s="63">
        <f t="shared" si="16"/>
        <v>-1.4473557219768698</v>
      </c>
    </row>
    <row r="122" spans="4:14" x14ac:dyDescent="0.25">
      <c r="D122" s="30">
        <f t="shared" si="17"/>
        <v>348363595</v>
      </c>
      <c r="E122" s="30">
        <f t="shared" ref="E122:F141" si="20">MOD(D122*$B$4,$B$5)</f>
        <v>1062138235</v>
      </c>
      <c r="F122" s="30">
        <f t="shared" si="20"/>
        <v>1450153207</v>
      </c>
      <c r="H122" s="62">
        <f t="shared" si="11"/>
        <v>0.16221944024993054</v>
      </c>
      <c r="I122" s="62">
        <f t="shared" si="12"/>
        <v>0.49459665826949911</v>
      </c>
      <c r="J122" s="62">
        <f t="shared" si="13"/>
        <v>0.67528020979397019</v>
      </c>
      <c r="L122" s="63">
        <f t="shared" si="14"/>
        <v>-0.98537708642904231</v>
      </c>
      <c r="M122" s="63">
        <f t="shared" si="15"/>
        <v>-1.3544583286354469E-2</v>
      </c>
      <c r="N122" s="63">
        <f t="shared" si="16"/>
        <v>0.45454087310431851</v>
      </c>
    </row>
    <row r="123" spans="4:14" x14ac:dyDescent="0.25">
      <c r="D123" s="30">
        <f t="shared" si="17"/>
        <v>968497485</v>
      </c>
      <c r="E123" s="30">
        <f t="shared" si="20"/>
        <v>1770586892</v>
      </c>
      <c r="F123" s="30">
        <f t="shared" si="20"/>
        <v>298196779</v>
      </c>
      <c r="H123" s="62">
        <f t="shared" si="11"/>
        <v>0.45099178603942675</v>
      </c>
      <c r="I123" s="62">
        <f t="shared" si="12"/>
        <v>0.82449377218679876</v>
      </c>
      <c r="J123" s="62">
        <f t="shared" si="13"/>
        <v>0.13885869610948368</v>
      </c>
      <c r="L123" s="63">
        <f t="shared" si="14"/>
        <v>-0.12315599379113602</v>
      </c>
      <c r="M123" s="63">
        <f t="shared" si="15"/>
        <v>0.93262725593465978</v>
      </c>
      <c r="N123" s="63">
        <f t="shared" si="16"/>
        <v>-1.0854613065340295</v>
      </c>
    </row>
    <row r="124" spans="4:14" x14ac:dyDescent="0.25">
      <c r="D124" s="30">
        <f t="shared" si="17"/>
        <v>1821316915</v>
      </c>
      <c r="E124" s="30">
        <f t="shared" si="20"/>
        <v>955779432</v>
      </c>
      <c r="F124" s="30">
        <f t="shared" si="20"/>
        <v>2037773571</v>
      </c>
      <c r="H124" s="62">
        <f t="shared" si="11"/>
        <v>0.8481167800241306</v>
      </c>
      <c r="I124" s="62">
        <f t="shared" si="12"/>
        <v>0.4450694811018831</v>
      </c>
      <c r="J124" s="62">
        <f t="shared" si="13"/>
        <v>0.94891226519729222</v>
      </c>
      <c r="L124" s="63">
        <f t="shared" si="14"/>
        <v>1.0283899375123138</v>
      </c>
      <c r="M124" s="63">
        <f t="shared" si="15"/>
        <v>-0.13812837311070825</v>
      </c>
      <c r="N124" s="63">
        <f t="shared" si="16"/>
        <v>1.634397229522385</v>
      </c>
    </row>
    <row r="125" spans="4:14" x14ac:dyDescent="0.25">
      <c r="D125" s="30">
        <f t="shared" si="17"/>
        <v>2027078553</v>
      </c>
      <c r="E125" s="30">
        <f t="shared" si="20"/>
        <v>1163939955</v>
      </c>
      <c r="F125" s="30">
        <f t="shared" si="20"/>
        <v>2078394991</v>
      </c>
      <c r="H125" s="62">
        <f t="shared" si="11"/>
        <v>0.94393200934299459</v>
      </c>
      <c r="I125" s="62">
        <f t="shared" si="12"/>
        <v>0.54200177829899054</v>
      </c>
      <c r="J125" s="62">
        <f t="shared" si="13"/>
        <v>0.96782808794437725</v>
      </c>
      <c r="L125" s="63">
        <f t="shared" si="14"/>
        <v>1.5886652809687098</v>
      </c>
      <c r="M125" s="63">
        <f t="shared" si="15"/>
        <v>0.10547810416787697</v>
      </c>
      <c r="N125" s="63">
        <f t="shared" si="16"/>
        <v>1.8497899903399249</v>
      </c>
    </row>
    <row r="126" spans="4:14" x14ac:dyDescent="0.25">
      <c r="D126" s="30">
        <f t="shared" si="17"/>
        <v>63590015</v>
      </c>
      <c r="E126" s="30">
        <f t="shared" si="20"/>
        <v>799482502</v>
      </c>
      <c r="F126" s="30">
        <f t="shared" si="20"/>
        <v>1538717452</v>
      </c>
      <c r="H126" s="62">
        <f t="shared" si="11"/>
        <v>2.9611408272396222E-2</v>
      </c>
      <c r="I126" s="62">
        <f t="shared" si="12"/>
        <v>0.37228805140805249</v>
      </c>
      <c r="J126" s="62">
        <f t="shared" si="13"/>
        <v>0.71652115016851681</v>
      </c>
      <c r="L126" s="63">
        <f t="shared" si="14"/>
        <v>-1.8865355942894084</v>
      </c>
      <c r="M126" s="63">
        <f t="shared" si="15"/>
        <v>-0.32579943951792462</v>
      </c>
      <c r="N126" s="63">
        <f t="shared" si="16"/>
        <v>0.57253777822353391</v>
      </c>
    </row>
    <row r="127" spans="4:14" x14ac:dyDescent="0.25">
      <c r="D127" s="30">
        <f t="shared" si="17"/>
        <v>413226703</v>
      </c>
      <c r="E127" s="30">
        <f t="shared" si="20"/>
        <v>1038067177</v>
      </c>
      <c r="F127" s="30">
        <f t="shared" si="20"/>
        <v>1304765516</v>
      </c>
      <c r="H127" s="62">
        <f t="shared" si="11"/>
        <v>0.19242367864812135</v>
      </c>
      <c r="I127" s="62">
        <f t="shared" si="12"/>
        <v>0.48338769840392071</v>
      </c>
      <c r="J127" s="62">
        <f t="shared" si="13"/>
        <v>0.60757879038115847</v>
      </c>
      <c r="L127" s="63">
        <f t="shared" si="14"/>
        <v>-0.86899958584752068</v>
      </c>
      <c r="M127" s="63">
        <f t="shared" si="15"/>
        <v>-4.1652906139792917E-2</v>
      </c>
      <c r="N127" s="63">
        <f t="shared" si="16"/>
        <v>0.27301404497400406</v>
      </c>
    </row>
    <row r="128" spans="4:14" x14ac:dyDescent="0.25">
      <c r="D128" s="30">
        <f t="shared" si="17"/>
        <v>935823620</v>
      </c>
      <c r="E128" s="30">
        <f t="shared" si="20"/>
        <v>823446375</v>
      </c>
      <c r="F128" s="30">
        <f t="shared" si="20"/>
        <v>805145302</v>
      </c>
      <c r="H128" s="62">
        <f t="shared" si="11"/>
        <v>0.43577683198803741</v>
      </c>
      <c r="I128" s="62">
        <f t="shared" si="12"/>
        <v>0.38344709936850435</v>
      </c>
      <c r="J128" s="62">
        <f t="shared" si="13"/>
        <v>0.37492499814827462</v>
      </c>
      <c r="L128" s="63">
        <f t="shared" si="14"/>
        <v>-0.16168532176753675</v>
      </c>
      <c r="M128" s="63">
        <f t="shared" si="15"/>
        <v>-0.29643984674167567</v>
      </c>
      <c r="N128" s="63">
        <f t="shared" si="16"/>
        <v>-0.31883716237379023</v>
      </c>
    </row>
    <row r="129" spans="4:14" x14ac:dyDescent="0.25">
      <c r="D129" s="30">
        <f t="shared" si="17"/>
        <v>9829436</v>
      </c>
      <c r="E129" s="30">
        <f t="shared" si="20"/>
        <v>2030302816</v>
      </c>
      <c r="F129" s="30">
        <f t="shared" si="20"/>
        <v>36032997</v>
      </c>
      <c r="H129" s="62">
        <f t="shared" si="11"/>
        <v>4.5771878255318737E-3</v>
      </c>
      <c r="I129" s="62">
        <f t="shared" si="12"/>
        <v>0.94543342380359152</v>
      </c>
      <c r="J129" s="62">
        <f t="shared" si="13"/>
        <v>1.677917178420273E-2</v>
      </c>
      <c r="L129" s="63">
        <f t="shared" si="14"/>
        <v>-2.6062345275477208</v>
      </c>
      <c r="M129" s="63">
        <f t="shared" si="15"/>
        <v>1.6021015632239599</v>
      </c>
      <c r="N129" s="63">
        <f t="shared" si="16"/>
        <v>-2.1253389122968449</v>
      </c>
    </row>
    <row r="130" spans="4:14" x14ac:dyDescent="0.25">
      <c r="D130" s="30">
        <f t="shared" si="17"/>
        <v>2034527764</v>
      </c>
      <c r="E130" s="30">
        <f t="shared" si="20"/>
        <v>2115035087</v>
      </c>
      <c r="F130" s="30">
        <f t="shared" si="20"/>
        <v>1338622550</v>
      </c>
      <c r="H130" s="62">
        <f t="shared" ref="H130:H193" si="21">D130 / ($B$5 - 1)</f>
        <v>0.94740081852991209</v>
      </c>
      <c r="I130" s="62">
        <f t="shared" ref="I130:I193" si="22">E130 / ($B$5 - 1)</f>
        <v>0.98488996223070657</v>
      </c>
      <c r="J130" s="62">
        <f t="shared" ref="J130:J193" si="23">F130 / ($B$5 - 1)</f>
        <v>0.62334470043270351</v>
      </c>
      <c r="L130" s="63">
        <f t="shared" ref="L130:L193" si="24">_xlfn.NORM.INV(H130, 0, 1)</f>
        <v>1.620157897521685</v>
      </c>
      <c r="M130" s="63">
        <f t="shared" ref="M130:M193" si="25">_xlfn.NORM.INV(I130, 0, 1)</f>
        <v>2.1671938578026304</v>
      </c>
      <c r="N130" s="63">
        <f t="shared" ref="N130:N193" si="26">_xlfn.NORM.INV(J130, 0, 1)</f>
        <v>0.31427708704257518</v>
      </c>
    </row>
    <row r="131" spans="4:14" x14ac:dyDescent="0.25">
      <c r="D131" s="30">
        <f t="shared" ref="D131:D194" si="27">MOD(F130*$B$4,$B$5)</f>
        <v>1013656467</v>
      </c>
      <c r="E131" s="30">
        <f t="shared" si="20"/>
        <v>1943905309</v>
      </c>
      <c r="F131" s="30">
        <f t="shared" si="20"/>
        <v>2102698721</v>
      </c>
      <c r="H131" s="62">
        <f t="shared" si="21"/>
        <v>0.47202057575063833</v>
      </c>
      <c r="I131" s="62">
        <f t="shared" si="22"/>
        <v>0.90520144943632319</v>
      </c>
      <c r="J131" s="62">
        <f t="shared" si="23"/>
        <v>0.97914539415309709</v>
      </c>
      <c r="L131" s="63">
        <f t="shared" si="24"/>
        <v>-7.0191610759803888E-2</v>
      </c>
      <c r="M131" s="63">
        <f t="shared" si="25"/>
        <v>1.3117719226163382</v>
      </c>
      <c r="N131" s="63">
        <f t="shared" si="26"/>
        <v>2.0364099045998638</v>
      </c>
    </row>
    <row r="132" spans="4:14" x14ac:dyDescent="0.25">
      <c r="D132" s="30">
        <f t="shared" si="27"/>
        <v>702869583</v>
      </c>
      <c r="E132" s="30">
        <f t="shared" si="20"/>
        <v>123502040</v>
      </c>
      <c r="F132" s="30">
        <f t="shared" si="20"/>
        <v>152368768</v>
      </c>
      <c r="H132" s="62">
        <f t="shared" si="21"/>
        <v>0.327299155134055</v>
      </c>
      <c r="I132" s="62">
        <f t="shared" si="22"/>
        <v>5.7510118985092382E-2</v>
      </c>
      <c r="J132" s="62">
        <f t="shared" si="23"/>
        <v>7.0952236718453687E-2</v>
      </c>
      <c r="L132" s="63">
        <f t="shared" si="24"/>
        <v>-0.44738332943768028</v>
      </c>
      <c r="M132" s="63">
        <f t="shared" si="25"/>
        <v>-1.5760241489011835</v>
      </c>
      <c r="N132" s="63">
        <f t="shared" si="26"/>
        <v>-1.4687357624989592</v>
      </c>
    </row>
    <row r="133" spans="4:14" x14ac:dyDescent="0.25">
      <c r="D133" s="30">
        <f t="shared" si="27"/>
        <v>2008792800</v>
      </c>
      <c r="E133" s="30">
        <f t="shared" si="20"/>
        <v>1108135809</v>
      </c>
      <c r="F133" s="30">
        <f t="shared" si="20"/>
        <v>1300956763</v>
      </c>
      <c r="H133" s="62">
        <f t="shared" si="21"/>
        <v>0.93541704205369303</v>
      </c>
      <c r="I133" s="62">
        <f t="shared" si="22"/>
        <v>0.51601594781132043</v>
      </c>
      <c r="J133" s="62">
        <f t="shared" si="23"/>
        <v>0.60580520155448947</v>
      </c>
      <c r="L133" s="63">
        <f t="shared" si="24"/>
        <v>1.5173992392714231</v>
      </c>
      <c r="M133" s="63">
        <f t="shared" si="25"/>
        <v>4.0156817632045143E-2</v>
      </c>
      <c r="N133" s="63">
        <f t="shared" si="26"/>
        <v>0.2684023940820226</v>
      </c>
    </row>
    <row r="134" spans="4:14" x14ac:dyDescent="0.25">
      <c r="D134" s="30">
        <f t="shared" si="27"/>
        <v>1767101199</v>
      </c>
      <c r="E134" s="30">
        <f t="shared" si="20"/>
        <v>1691518089</v>
      </c>
      <c r="F134" s="30">
        <f t="shared" si="20"/>
        <v>1793931532</v>
      </c>
      <c r="H134" s="62">
        <f t="shared" si="21"/>
        <v>0.8228706198957475</v>
      </c>
      <c r="I134" s="62">
        <f t="shared" si="22"/>
        <v>0.78767449156164615</v>
      </c>
      <c r="J134" s="62">
        <f t="shared" si="23"/>
        <v>0.83536446731105862</v>
      </c>
      <c r="L134" s="63">
        <f t="shared" si="24"/>
        <v>0.92636031577954114</v>
      </c>
      <c r="M134" s="63">
        <f t="shared" si="25"/>
        <v>0.79837825727561684</v>
      </c>
      <c r="N134" s="63">
        <f t="shared" si="26"/>
        <v>0.97558317537278127</v>
      </c>
    </row>
    <row r="135" spans="4:14" x14ac:dyDescent="0.25">
      <c r="D135" s="30">
        <f t="shared" si="27"/>
        <v>1885883191</v>
      </c>
      <c r="E135" s="30">
        <f t="shared" si="20"/>
        <v>1635716431</v>
      </c>
      <c r="F135" s="30">
        <f t="shared" si="20"/>
        <v>1136591552</v>
      </c>
      <c r="H135" s="62">
        <f t="shared" si="21"/>
        <v>0.87818279525095855</v>
      </c>
      <c r="I135" s="62">
        <f t="shared" si="22"/>
        <v>0.76168981963925975</v>
      </c>
      <c r="J135" s="62">
        <f t="shared" si="23"/>
        <v>0.5292666857403393</v>
      </c>
      <c r="L135" s="63">
        <f t="shared" si="24"/>
        <v>1.1659506236143695</v>
      </c>
      <c r="M135" s="63">
        <f t="shared" si="25"/>
        <v>0.71174877116816559</v>
      </c>
      <c r="N135" s="63">
        <f t="shared" si="26"/>
        <v>7.3426628230627317E-2</v>
      </c>
    </row>
    <row r="136" spans="4:14" x14ac:dyDescent="0.25">
      <c r="D136" s="30">
        <f t="shared" si="27"/>
        <v>498593036</v>
      </c>
      <c r="E136" s="30">
        <f t="shared" si="20"/>
        <v>735208827</v>
      </c>
      <c r="F136" s="30">
        <f t="shared" si="20"/>
        <v>2098021442</v>
      </c>
      <c r="H136" s="62">
        <f t="shared" si="21"/>
        <v>0.23217547520266424</v>
      </c>
      <c r="I136" s="62">
        <f t="shared" si="22"/>
        <v>0.34235828913967897</v>
      </c>
      <c r="J136" s="62">
        <f t="shared" si="23"/>
        <v>0.97696736639083115</v>
      </c>
      <c r="L136" s="63">
        <f t="shared" si="24"/>
        <v>-0.73170122198744281</v>
      </c>
      <c r="M136" s="63">
        <f t="shared" si="25"/>
        <v>-0.40603541601179982</v>
      </c>
      <c r="N136" s="63">
        <f t="shared" si="26"/>
        <v>1.9947947773698071</v>
      </c>
    </row>
    <row r="137" spans="4:14" x14ac:dyDescent="0.25">
      <c r="D137" s="30">
        <f t="shared" si="27"/>
        <v>411717909</v>
      </c>
      <c r="E137" s="30">
        <f t="shared" si="20"/>
        <v>1221516001</v>
      </c>
      <c r="F137" s="30">
        <f t="shared" si="20"/>
        <v>340388592</v>
      </c>
      <c r="H137" s="62">
        <f t="shared" si="21"/>
        <v>0.19172109169114482</v>
      </c>
      <c r="I137" s="62">
        <f t="shared" si="22"/>
        <v>0.56881271402240985</v>
      </c>
      <c r="J137" s="62">
        <f t="shared" si="23"/>
        <v>0.15850579008320886</v>
      </c>
      <c r="L137" s="63">
        <f t="shared" si="24"/>
        <v>-0.87157150136935491</v>
      </c>
      <c r="M137" s="63">
        <f t="shared" si="25"/>
        <v>0.17335222939549624</v>
      </c>
      <c r="N137" s="63">
        <f t="shared" si="26"/>
        <v>-1.0006178848227774</v>
      </c>
    </row>
    <row r="138" spans="4:14" x14ac:dyDescent="0.25">
      <c r="D138" s="30">
        <f t="shared" si="27"/>
        <v>500341235</v>
      </c>
      <c r="E138" s="30">
        <f t="shared" si="20"/>
        <v>1370660523</v>
      </c>
      <c r="F138" s="30">
        <f t="shared" si="20"/>
        <v>1330425310</v>
      </c>
      <c r="H138" s="62">
        <f t="shared" si="21"/>
        <v>0.23298954380023251</v>
      </c>
      <c r="I138" s="62">
        <f t="shared" si="22"/>
        <v>0.63826354419650844</v>
      </c>
      <c r="J138" s="62">
        <f t="shared" si="23"/>
        <v>0.61952756309837809</v>
      </c>
      <c r="L138" s="63">
        <f t="shared" si="24"/>
        <v>-0.72903690559504908</v>
      </c>
      <c r="M138" s="63">
        <f t="shared" si="25"/>
        <v>0.35382116399607805</v>
      </c>
      <c r="N138" s="63">
        <f t="shared" si="26"/>
        <v>0.30424023481823742</v>
      </c>
    </row>
    <row r="139" spans="4:14" x14ac:dyDescent="0.25">
      <c r="D139" s="30">
        <f t="shared" si="27"/>
        <v>461675475</v>
      </c>
      <c r="E139" s="30">
        <f t="shared" si="20"/>
        <v>1099048806</v>
      </c>
      <c r="F139" s="30">
        <f t="shared" si="20"/>
        <v>748898938</v>
      </c>
      <c r="H139" s="62">
        <f t="shared" si="21"/>
        <v>0.21498439620713181</v>
      </c>
      <c r="I139" s="62">
        <f t="shared" si="22"/>
        <v>0.51178448229263018</v>
      </c>
      <c r="J139" s="62">
        <f t="shared" si="23"/>
        <v>0.34873324385726195</v>
      </c>
      <c r="L139" s="63">
        <f t="shared" si="24"/>
        <v>-0.78924505664255662</v>
      </c>
      <c r="M139" s="63">
        <f t="shared" si="25"/>
        <v>2.9543613688621555E-2</v>
      </c>
      <c r="N139" s="63">
        <f t="shared" si="26"/>
        <v>-0.38874270565305363</v>
      </c>
    </row>
    <row r="140" spans="4:14" x14ac:dyDescent="0.25">
      <c r="D140" s="30">
        <f t="shared" si="27"/>
        <v>1508406247</v>
      </c>
      <c r="E140" s="30">
        <f t="shared" si="20"/>
        <v>1844897402</v>
      </c>
      <c r="F140" s="30">
        <f t="shared" si="20"/>
        <v>1043134499</v>
      </c>
      <c r="H140" s="62">
        <f t="shared" si="21"/>
        <v>0.70240639541522265</v>
      </c>
      <c r="I140" s="62">
        <f t="shared" si="22"/>
        <v>0.85909729996612039</v>
      </c>
      <c r="J140" s="62">
        <f t="shared" si="23"/>
        <v>0.48574735409184111</v>
      </c>
      <c r="L140" s="63">
        <f t="shared" si="24"/>
        <v>0.53133420105738738</v>
      </c>
      <c r="M140" s="63">
        <f t="shared" si="25"/>
        <v>1.0762725082053872</v>
      </c>
      <c r="N140" s="63">
        <f t="shared" si="26"/>
        <v>-3.5733688468926349E-2</v>
      </c>
    </row>
    <row r="141" spans="4:14" x14ac:dyDescent="0.25">
      <c r="D141" s="30">
        <f t="shared" si="27"/>
        <v>1096330020</v>
      </c>
      <c r="E141" s="30">
        <f t="shared" si="20"/>
        <v>506882399</v>
      </c>
      <c r="F141" s="30">
        <f t="shared" si="20"/>
        <v>1439091858</v>
      </c>
      <c r="H141" s="62">
        <f t="shared" si="21"/>
        <v>0.51051844890277687</v>
      </c>
      <c r="I141" s="62">
        <f t="shared" si="22"/>
        <v>0.23603551065180031</v>
      </c>
      <c r="J141" s="62">
        <f t="shared" si="23"/>
        <v>0.67012936777447296</v>
      </c>
      <c r="L141" s="63">
        <f t="shared" si="24"/>
        <v>2.6368896904233156E-2</v>
      </c>
      <c r="M141" s="63">
        <f t="shared" si="25"/>
        <v>-0.71911344919348852</v>
      </c>
      <c r="N141" s="63">
        <f t="shared" si="26"/>
        <v>0.44027041653990839</v>
      </c>
    </row>
    <row r="142" spans="4:14" x14ac:dyDescent="0.25">
      <c r="D142" s="30">
        <f t="shared" si="27"/>
        <v>1749548009</v>
      </c>
      <c r="E142" s="30">
        <f t="shared" ref="E142:F161" si="28">MOD(D142*$B$4,$B$5)</f>
        <v>490040517</v>
      </c>
      <c r="F142" s="30">
        <f t="shared" si="28"/>
        <v>213424402</v>
      </c>
      <c r="H142" s="62">
        <f t="shared" si="21"/>
        <v>0.8146967788363777</v>
      </c>
      <c r="I142" s="62">
        <f t="shared" si="22"/>
        <v>0.22819289819169128</v>
      </c>
      <c r="J142" s="62">
        <f t="shared" si="23"/>
        <v>9.9383481870762527E-2</v>
      </c>
      <c r="L142" s="63">
        <f t="shared" si="24"/>
        <v>0.89533798194938219</v>
      </c>
      <c r="M142" s="63">
        <f t="shared" si="25"/>
        <v>-0.7448113104934514</v>
      </c>
      <c r="N142" s="63">
        <f t="shared" si="26"/>
        <v>-1.2850724615740632</v>
      </c>
    </row>
    <row r="143" spans="4:14" x14ac:dyDescent="0.25">
      <c r="D143" s="30">
        <f t="shared" si="27"/>
        <v>730254283</v>
      </c>
      <c r="E143" s="30">
        <f t="shared" si="28"/>
        <v>1307912835</v>
      </c>
      <c r="F143" s="30">
        <f t="shared" si="28"/>
        <v>388720132</v>
      </c>
      <c r="H143" s="62">
        <f t="shared" si="21"/>
        <v>0.34005114980046747</v>
      </c>
      <c r="I143" s="62">
        <f t="shared" si="22"/>
        <v>0.6090443749996316</v>
      </c>
      <c r="J143" s="62">
        <f t="shared" si="23"/>
        <v>0.18101191723813481</v>
      </c>
      <c r="L143" s="63">
        <f t="shared" si="24"/>
        <v>-0.41232353641208247</v>
      </c>
      <c r="M143" s="63">
        <f t="shared" si="25"/>
        <v>0.27682921131072852</v>
      </c>
      <c r="N143" s="63">
        <f t="shared" si="26"/>
        <v>-0.91151547725412507</v>
      </c>
    </row>
    <row r="144" spans="4:14" x14ac:dyDescent="0.25">
      <c r="D144" s="30">
        <f t="shared" si="27"/>
        <v>1344867933</v>
      </c>
      <c r="E144" s="30">
        <f t="shared" si="28"/>
        <v>1836828680</v>
      </c>
      <c r="F144" s="30">
        <f t="shared" si="28"/>
        <v>252394944</v>
      </c>
      <c r="H144" s="62">
        <f t="shared" si="21"/>
        <v>0.62625293352292188</v>
      </c>
      <c r="I144" s="62">
        <f t="shared" si="22"/>
        <v>0.85534000848917291</v>
      </c>
      <c r="J144" s="62">
        <f t="shared" si="23"/>
        <v>0.11753055464246362</v>
      </c>
      <c r="L144" s="63">
        <f t="shared" si="24"/>
        <v>0.32194530165306429</v>
      </c>
      <c r="M144" s="63">
        <f t="shared" si="25"/>
        <v>1.0596145686094882</v>
      </c>
      <c r="N144" s="63">
        <f t="shared" si="26"/>
        <v>-1.187422246465252</v>
      </c>
    </row>
    <row r="145" spans="4:14" x14ac:dyDescent="0.25">
      <c r="D145" s="30">
        <f t="shared" si="27"/>
        <v>681612393</v>
      </c>
      <c r="E145" s="30">
        <f t="shared" si="28"/>
        <v>514866816</v>
      </c>
      <c r="F145" s="30">
        <f t="shared" si="28"/>
        <v>307828405</v>
      </c>
      <c r="H145" s="62">
        <f t="shared" si="21"/>
        <v>0.31740050466489095</v>
      </c>
      <c r="I145" s="62">
        <f t="shared" si="22"/>
        <v>0.23975354455388481</v>
      </c>
      <c r="J145" s="62">
        <f t="shared" si="23"/>
        <v>0.14334377147568741</v>
      </c>
      <c r="L145" s="63">
        <f t="shared" si="24"/>
        <v>-0.47498030769400518</v>
      </c>
      <c r="M145" s="63">
        <f t="shared" si="25"/>
        <v>-0.70709556945444563</v>
      </c>
      <c r="N145" s="63">
        <f t="shared" si="26"/>
        <v>-1.0654163902445675</v>
      </c>
    </row>
    <row r="146" spans="4:14" x14ac:dyDescent="0.25">
      <c r="D146" s="30">
        <f t="shared" si="27"/>
        <v>745584162</v>
      </c>
      <c r="E146" s="30">
        <f t="shared" si="28"/>
        <v>414643829</v>
      </c>
      <c r="F146" s="30">
        <f t="shared" si="28"/>
        <v>724679619</v>
      </c>
      <c r="H146" s="62">
        <f t="shared" si="21"/>
        <v>0.34718968099652758</v>
      </c>
      <c r="I146" s="62">
        <f t="shared" si="22"/>
        <v>0.19308357936617321</v>
      </c>
      <c r="J146" s="62">
        <f t="shared" si="23"/>
        <v>0.33745524458350173</v>
      </c>
      <c r="L146" s="63">
        <f t="shared" si="24"/>
        <v>-0.39291892678648599</v>
      </c>
      <c r="M146" s="63">
        <f t="shared" si="25"/>
        <v>-0.86658915322114283</v>
      </c>
      <c r="N146" s="63">
        <f t="shared" si="26"/>
        <v>-0.41941824938206107</v>
      </c>
    </row>
    <row r="147" spans="4:14" x14ac:dyDescent="0.25">
      <c r="D147" s="30">
        <f t="shared" si="27"/>
        <v>648762766</v>
      </c>
      <c r="E147" s="30">
        <f t="shared" si="28"/>
        <v>1820937032</v>
      </c>
      <c r="F147" s="30">
        <f t="shared" si="28"/>
        <v>1945799962</v>
      </c>
      <c r="H147" s="62">
        <f t="shared" si="21"/>
        <v>0.30210370505424561</v>
      </c>
      <c r="I147" s="62">
        <f t="shared" si="22"/>
        <v>0.84793988321715952</v>
      </c>
      <c r="J147" s="62">
        <f t="shared" si="23"/>
        <v>0.90608371599212634</v>
      </c>
      <c r="L147" s="63">
        <f t="shared" si="24"/>
        <v>-0.51835958062371279</v>
      </c>
      <c r="M147" s="63">
        <f t="shared" si="25"/>
        <v>1.0276378058863462</v>
      </c>
      <c r="N147" s="63">
        <f t="shared" si="26"/>
        <v>1.3170180688168327</v>
      </c>
    </row>
    <row r="148" spans="4:14" x14ac:dyDescent="0.25">
      <c r="D148" s="30">
        <f t="shared" si="27"/>
        <v>1217696863</v>
      </c>
      <c r="E148" s="30">
        <f t="shared" si="28"/>
        <v>670371836</v>
      </c>
      <c r="F148" s="30">
        <f t="shared" si="28"/>
        <v>1235302560</v>
      </c>
      <c r="H148" s="62">
        <f t="shared" si="21"/>
        <v>0.5670342893032676</v>
      </c>
      <c r="I148" s="62">
        <f t="shared" si="22"/>
        <v>0.31216621241734011</v>
      </c>
      <c r="J148" s="62">
        <f t="shared" si="23"/>
        <v>0.57523258083987294</v>
      </c>
      <c r="L148" s="63">
        <f t="shared" si="24"/>
        <v>0.16882865121524318</v>
      </c>
      <c r="M148" s="63">
        <f t="shared" si="25"/>
        <v>-0.48971946662335492</v>
      </c>
      <c r="N148" s="63">
        <f t="shared" si="26"/>
        <v>0.18971197271905912</v>
      </c>
    </row>
    <row r="149" spans="4:14" x14ac:dyDescent="0.25">
      <c r="D149" s="30">
        <f t="shared" si="27"/>
        <v>111447511</v>
      </c>
      <c r="E149" s="30">
        <f t="shared" si="28"/>
        <v>236267746</v>
      </c>
      <c r="F149" s="30">
        <f t="shared" si="28"/>
        <v>1742201596</v>
      </c>
      <c r="H149" s="62">
        <f t="shared" si="21"/>
        <v>5.1896791487836082E-2</v>
      </c>
      <c r="I149" s="62">
        <f t="shared" si="22"/>
        <v>0.11002074285412276</v>
      </c>
      <c r="J149" s="62">
        <f t="shared" si="23"/>
        <v>0.81127583869851738</v>
      </c>
      <c r="L149" s="63">
        <f t="shared" si="24"/>
        <v>-1.626734100626416</v>
      </c>
      <c r="M149" s="63">
        <f t="shared" si="25"/>
        <v>-1.2264178140379063</v>
      </c>
      <c r="N149" s="63">
        <f t="shared" si="26"/>
        <v>0.88260759680510403</v>
      </c>
    </row>
    <row r="150" spans="4:14" x14ac:dyDescent="0.25">
      <c r="D150" s="30">
        <f t="shared" si="27"/>
        <v>206140349</v>
      </c>
      <c r="E150" s="30">
        <f t="shared" si="28"/>
        <v>1309050028</v>
      </c>
      <c r="F150" s="30">
        <f t="shared" si="28"/>
        <v>1595072260</v>
      </c>
      <c r="H150" s="62">
        <f t="shared" si="21"/>
        <v>9.5991580370805768E-2</v>
      </c>
      <c r="I150" s="62">
        <f t="shared" si="22"/>
        <v>0.60957392175642211</v>
      </c>
      <c r="J150" s="62">
        <f t="shared" si="23"/>
        <v>0.7427634026322173</v>
      </c>
      <c r="L150" s="63">
        <f t="shared" si="24"/>
        <v>-1.3047348192337627</v>
      </c>
      <c r="M150" s="63">
        <f t="shared" si="25"/>
        <v>0.27820870036163048</v>
      </c>
      <c r="N150" s="63">
        <f t="shared" si="26"/>
        <v>0.65188835956817381</v>
      </c>
    </row>
    <row r="151" spans="4:14" x14ac:dyDescent="0.25">
      <c r="D151" s="30">
        <f t="shared" si="27"/>
        <v>2001866569</v>
      </c>
      <c r="E151" s="30">
        <f t="shared" si="28"/>
        <v>1779488140</v>
      </c>
      <c r="F151" s="30">
        <f t="shared" si="28"/>
        <v>473609587</v>
      </c>
      <c r="H151" s="62">
        <f t="shared" si="21"/>
        <v>0.93219176440703844</v>
      </c>
      <c r="I151" s="62">
        <f t="shared" si="22"/>
        <v>0.82863873879298455</v>
      </c>
      <c r="J151" s="62">
        <f t="shared" si="23"/>
        <v>0.22054165016910215</v>
      </c>
      <c r="L151" s="63">
        <f t="shared" si="24"/>
        <v>1.4923154391132891</v>
      </c>
      <c r="M151" s="63">
        <f t="shared" si="25"/>
        <v>0.94879964512674619</v>
      </c>
      <c r="N151" s="63">
        <f t="shared" si="26"/>
        <v>-0.770365183135575</v>
      </c>
    </row>
    <row r="152" spans="4:14" x14ac:dyDescent="0.25">
      <c r="D152" s="30">
        <f t="shared" si="27"/>
        <v>1644951762</v>
      </c>
      <c r="E152" s="30">
        <f t="shared" si="28"/>
        <v>258655677</v>
      </c>
      <c r="F152" s="30">
        <f t="shared" si="28"/>
        <v>98260809</v>
      </c>
      <c r="H152" s="62">
        <f t="shared" si="21"/>
        <v>0.76599035576543806</v>
      </c>
      <c r="I152" s="62">
        <f t="shared" si="22"/>
        <v>0.12044593563344883</v>
      </c>
      <c r="J152" s="62">
        <f t="shared" si="23"/>
        <v>4.5756254853453728E-2</v>
      </c>
      <c r="L152" s="63">
        <f t="shared" si="24"/>
        <v>0.72570556669246833</v>
      </c>
      <c r="M152" s="63">
        <f t="shared" si="25"/>
        <v>-1.1727604777312561</v>
      </c>
      <c r="N152" s="63">
        <f t="shared" si="26"/>
        <v>-1.6874726234657909</v>
      </c>
    </row>
    <row r="153" spans="4:14" x14ac:dyDescent="0.25">
      <c r="D153" s="30">
        <f t="shared" si="27"/>
        <v>1503618663</v>
      </c>
      <c r="E153" s="30">
        <f t="shared" si="28"/>
        <v>524180367</v>
      </c>
      <c r="F153" s="30">
        <f t="shared" si="28"/>
        <v>1058166503</v>
      </c>
      <c r="H153" s="62">
        <f t="shared" si="21"/>
        <v>0.70017700288461238</v>
      </c>
      <c r="I153" s="62">
        <f t="shared" si="22"/>
        <v>0.2440905047059902</v>
      </c>
      <c r="J153" s="62">
        <f t="shared" si="23"/>
        <v>0.49274717643181531</v>
      </c>
      <c r="L153" s="63">
        <f t="shared" si="24"/>
        <v>0.5249096593383682</v>
      </c>
      <c r="M153" s="63">
        <f t="shared" si="25"/>
        <v>-0.69320484288422513</v>
      </c>
      <c r="N153" s="63">
        <f t="shared" si="26"/>
        <v>-1.8181134217279557E-2</v>
      </c>
    </row>
    <row r="154" spans="4:14" x14ac:dyDescent="0.25">
      <c r="D154" s="30">
        <f t="shared" si="27"/>
        <v>856722418</v>
      </c>
      <c r="E154" s="30">
        <f t="shared" si="28"/>
        <v>755248999</v>
      </c>
      <c r="F154" s="30">
        <f t="shared" si="28"/>
        <v>942039257</v>
      </c>
      <c r="H154" s="62">
        <f t="shared" si="21"/>
        <v>0.39894246440282322</v>
      </c>
      <c r="I154" s="62">
        <f t="shared" si="22"/>
        <v>0.35169022143975853</v>
      </c>
      <c r="J154" s="62">
        <f t="shared" si="23"/>
        <v>0.43867121351759064</v>
      </c>
      <c r="L154" s="63">
        <f t="shared" si="24"/>
        <v>-0.2560853566052072</v>
      </c>
      <c r="M154" s="63">
        <f t="shared" si="25"/>
        <v>-0.3807612126320804</v>
      </c>
      <c r="N154" s="63">
        <f t="shared" si="26"/>
        <v>-0.15433902677464822</v>
      </c>
    </row>
    <row r="155" spans="4:14" x14ac:dyDescent="0.25">
      <c r="D155" s="30">
        <f t="shared" si="27"/>
        <v>210749422</v>
      </c>
      <c r="E155" s="30">
        <f t="shared" si="28"/>
        <v>455313523</v>
      </c>
      <c r="F155" s="30">
        <f t="shared" si="28"/>
        <v>1091425335</v>
      </c>
      <c r="H155" s="62">
        <f t="shared" si="21"/>
        <v>9.8137847239279971E-2</v>
      </c>
      <c r="I155" s="62">
        <f t="shared" si="22"/>
        <v>0.21202188144626272</v>
      </c>
      <c r="J155" s="62">
        <f t="shared" si="23"/>
        <v>0.50823452696971083</v>
      </c>
      <c r="L155" s="63">
        <f t="shared" si="24"/>
        <v>-1.2922352305353695</v>
      </c>
      <c r="M155" s="63">
        <f t="shared" si="25"/>
        <v>-0.79942544195113174</v>
      </c>
      <c r="N155" s="63">
        <f t="shared" si="26"/>
        <v>2.0642364013421864E-2</v>
      </c>
    </row>
    <row r="156" spans="4:14" x14ac:dyDescent="0.25">
      <c r="D156" s="30">
        <f t="shared" si="27"/>
        <v>2123517581</v>
      </c>
      <c r="E156" s="30">
        <f t="shared" si="28"/>
        <v>627713847</v>
      </c>
      <c r="F156" s="30">
        <f t="shared" si="28"/>
        <v>1528333014</v>
      </c>
      <c r="H156" s="62">
        <f t="shared" si="21"/>
        <v>0.98883993131000547</v>
      </c>
      <c r="I156" s="62">
        <f t="shared" si="22"/>
        <v>0.29230203832714075</v>
      </c>
      <c r="J156" s="62">
        <f t="shared" si="23"/>
        <v>0.71168551939696589</v>
      </c>
      <c r="L156" s="63">
        <f t="shared" si="24"/>
        <v>2.2848753571165576</v>
      </c>
      <c r="M156" s="63">
        <f t="shared" si="25"/>
        <v>-0.54667202524106395</v>
      </c>
      <c r="N156" s="63">
        <f t="shared" si="26"/>
        <v>0.55831550191876378</v>
      </c>
    </row>
    <row r="157" spans="4:14" x14ac:dyDescent="0.25">
      <c r="D157" s="30">
        <f t="shared" si="27"/>
        <v>1657193403</v>
      </c>
      <c r="E157" s="30">
        <f t="shared" si="28"/>
        <v>616905463</v>
      </c>
      <c r="F157" s="30">
        <f t="shared" si="28"/>
        <v>1635355171</v>
      </c>
      <c r="H157" s="62">
        <f t="shared" si="21"/>
        <v>0.77169081407756623</v>
      </c>
      <c r="I157" s="62">
        <f t="shared" si="22"/>
        <v>0.28726899231529701</v>
      </c>
      <c r="J157" s="62">
        <f t="shared" si="23"/>
        <v>0.7615215948424503</v>
      </c>
      <c r="L157" s="63">
        <f t="shared" si="24"/>
        <v>0.7444266985740946</v>
      </c>
      <c r="M157" s="63">
        <f t="shared" si="25"/>
        <v>-0.56138077851664703</v>
      </c>
      <c r="N157" s="63">
        <f t="shared" si="26"/>
        <v>0.71120564610642156</v>
      </c>
    </row>
    <row r="158" spans="4:14" x14ac:dyDescent="0.25">
      <c r="D158" s="30">
        <f t="shared" si="27"/>
        <v>878079268</v>
      </c>
      <c r="E158" s="30">
        <f t="shared" si="28"/>
        <v>879604789</v>
      </c>
      <c r="F158" s="30">
        <f t="shared" si="28"/>
        <v>1503584982</v>
      </c>
      <c r="H158" s="62">
        <f t="shared" si="21"/>
        <v>0.40888752267592354</v>
      </c>
      <c r="I158" s="62">
        <f t="shared" si="22"/>
        <v>0.40959789874926011</v>
      </c>
      <c r="J158" s="62">
        <f t="shared" si="23"/>
        <v>0.70016131894678002</v>
      </c>
      <c r="L158" s="63">
        <f t="shared" si="24"/>
        <v>-0.23040761379182262</v>
      </c>
      <c r="M158" s="63">
        <f t="shared" si="25"/>
        <v>-0.22857945097489213</v>
      </c>
      <c r="N158" s="63">
        <f t="shared" si="26"/>
        <v>0.52486453919036413</v>
      </c>
    </row>
    <row r="159" spans="4:14" x14ac:dyDescent="0.25">
      <c r="D159" s="30">
        <f t="shared" si="27"/>
        <v>1045848463</v>
      </c>
      <c r="E159" s="30">
        <f t="shared" si="28"/>
        <v>1105583797</v>
      </c>
      <c r="F159" s="30">
        <f t="shared" si="28"/>
        <v>519353390</v>
      </c>
      <c r="H159" s="62">
        <f t="shared" si="21"/>
        <v>0.48701114206296497</v>
      </c>
      <c r="I159" s="62">
        <f t="shared" si="22"/>
        <v>0.51482757461706885</v>
      </c>
      <c r="J159" s="62">
        <f t="shared" si="23"/>
        <v>0.24184276838027199</v>
      </c>
      <c r="L159" s="63">
        <f t="shared" si="24"/>
        <v>-3.2563992861801894E-2</v>
      </c>
      <c r="M159" s="63">
        <f t="shared" si="25"/>
        <v>3.717577906442554E-2</v>
      </c>
      <c r="N159" s="63">
        <f t="shared" si="26"/>
        <v>-0.7003871856050855</v>
      </c>
    </row>
    <row r="160" spans="4:14" x14ac:dyDescent="0.25">
      <c r="D160" s="30">
        <f t="shared" si="27"/>
        <v>2130877259</v>
      </c>
      <c r="E160" s="30">
        <f t="shared" si="28"/>
        <v>1551928830</v>
      </c>
      <c r="F160" s="30">
        <f t="shared" si="28"/>
        <v>337010982</v>
      </c>
      <c r="H160" s="62">
        <f t="shared" si="21"/>
        <v>0.99226704844484759</v>
      </c>
      <c r="I160" s="62">
        <f t="shared" si="22"/>
        <v>0.72267317746083548</v>
      </c>
      <c r="J160" s="62">
        <f t="shared" si="23"/>
        <v>0.15693296786112057</v>
      </c>
      <c r="L160" s="63">
        <f t="shared" si="24"/>
        <v>2.4212813232324035</v>
      </c>
      <c r="M160" s="63">
        <f t="shared" si="25"/>
        <v>0.59080117879705185</v>
      </c>
      <c r="N160" s="63">
        <f t="shared" si="26"/>
        <v>-1.0071432584979707</v>
      </c>
    </row>
    <row r="161" spans="4:14" x14ac:dyDescent="0.25">
      <c r="D161" s="30">
        <f t="shared" si="27"/>
        <v>668486097</v>
      </c>
      <c r="E161" s="30">
        <f t="shared" si="28"/>
        <v>403108465</v>
      </c>
      <c r="F161" s="30">
        <f t="shared" si="28"/>
        <v>99388548</v>
      </c>
      <c r="H161" s="62">
        <f t="shared" si="21"/>
        <v>0.31128809676625591</v>
      </c>
      <c r="I161" s="62">
        <f t="shared" si="22"/>
        <v>0.18771200691136719</v>
      </c>
      <c r="J161" s="62">
        <f t="shared" si="23"/>
        <v>4.6281399248429944E-2</v>
      </c>
      <c r="L161" s="63">
        <f t="shared" si="24"/>
        <v>-0.49220250534246812</v>
      </c>
      <c r="M161" s="63">
        <f t="shared" si="25"/>
        <v>-0.88635916976177609</v>
      </c>
      <c r="N161" s="63">
        <f t="shared" si="26"/>
        <v>-1.6820311563535868</v>
      </c>
    </row>
    <row r="162" spans="4:14" x14ac:dyDescent="0.25">
      <c r="D162" s="30">
        <f t="shared" si="27"/>
        <v>106133110</v>
      </c>
      <c r="E162" s="30">
        <f t="shared" ref="E162:F181" si="29">MOD(D162*$B$4,$B$5)</f>
        <v>1402854715</v>
      </c>
      <c r="F162" s="30">
        <f t="shared" si="29"/>
        <v>598106914</v>
      </c>
      <c r="H162" s="62">
        <f t="shared" si="21"/>
        <v>4.9422080674601791E-2</v>
      </c>
      <c r="I162" s="62">
        <f t="shared" si="22"/>
        <v>0.6532551331010229</v>
      </c>
      <c r="J162" s="62">
        <f t="shared" si="23"/>
        <v>0.27851523578028681</v>
      </c>
      <c r="L162" s="63">
        <f t="shared" si="24"/>
        <v>-1.650483127999528</v>
      </c>
      <c r="M162" s="63">
        <f t="shared" si="25"/>
        <v>0.39412367337966447</v>
      </c>
      <c r="N162" s="63">
        <f t="shared" si="26"/>
        <v>-0.58725795922334023</v>
      </c>
    </row>
    <row r="163" spans="4:14" x14ac:dyDescent="0.25">
      <c r="D163" s="30">
        <f t="shared" si="27"/>
        <v>448695426</v>
      </c>
      <c r="E163" s="30">
        <f t="shared" si="29"/>
        <v>1604328451</v>
      </c>
      <c r="F163" s="30">
        <f t="shared" si="29"/>
        <v>2130863754</v>
      </c>
      <c r="H163" s="62">
        <f t="shared" si="21"/>
        <v>0.20894008987484508</v>
      </c>
      <c r="I163" s="62">
        <f t="shared" si="22"/>
        <v>0.74707365245285784</v>
      </c>
      <c r="J163" s="62">
        <f t="shared" si="23"/>
        <v>0.99226075968915672</v>
      </c>
      <c r="L163" s="63">
        <f t="shared" si="24"/>
        <v>-0.81010439287421609</v>
      </c>
      <c r="M163" s="63">
        <f t="shared" si="25"/>
        <v>0.66530928182425408</v>
      </c>
      <c r="N163" s="63">
        <f t="shared" si="26"/>
        <v>2.4209858300866136</v>
      </c>
    </row>
    <row r="164" spans="4:14" x14ac:dyDescent="0.25">
      <c r="D164" s="30">
        <f t="shared" si="27"/>
        <v>900028975</v>
      </c>
      <c r="E164" s="30">
        <f t="shared" si="29"/>
        <v>1704473415</v>
      </c>
      <c r="F164" s="30">
        <f t="shared" si="29"/>
        <v>95247954</v>
      </c>
      <c r="H164" s="62">
        <f t="shared" si="21"/>
        <v>0.4191086515030904</v>
      </c>
      <c r="I164" s="62">
        <f t="shared" si="22"/>
        <v>0.79370728534991597</v>
      </c>
      <c r="J164" s="62">
        <f t="shared" si="23"/>
        <v>4.4353284914375547E-2</v>
      </c>
      <c r="L164" s="63">
        <f t="shared" si="24"/>
        <v>-0.20417428840988702</v>
      </c>
      <c r="M164" s="63">
        <f t="shared" si="25"/>
        <v>0.81935232106508937</v>
      </c>
      <c r="N164" s="63">
        <f t="shared" si="26"/>
        <v>-1.7022603724868814</v>
      </c>
    </row>
    <row r="165" spans="4:14" x14ac:dyDescent="0.25">
      <c r="D165" s="30">
        <f t="shared" si="27"/>
        <v>2098982954</v>
      </c>
      <c r="E165" s="30">
        <f t="shared" si="29"/>
        <v>1727707074</v>
      </c>
      <c r="F165" s="30">
        <f t="shared" si="29"/>
        <v>620737809</v>
      </c>
      <c r="H165" s="62">
        <f t="shared" si="21"/>
        <v>0.97741510530692999</v>
      </c>
      <c r="I165" s="62">
        <f t="shared" si="22"/>
        <v>0.80452630091880106</v>
      </c>
      <c r="J165" s="62">
        <f t="shared" si="23"/>
        <v>0.28905356748872768</v>
      </c>
      <c r="L165" s="63">
        <f t="shared" si="24"/>
        <v>2.0030698707921153</v>
      </c>
      <c r="M165" s="63">
        <f t="shared" si="25"/>
        <v>0.85790051801926737</v>
      </c>
      <c r="N165" s="63">
        <f t="shared" si="26"/>
        <v>-0.5561517287702531</v>
      </c>
    </row>
    <row r="166" spans="4:14" x14ac:dyDescent="0.25">
      <c r="D166" s="30">
        <f t="shared" si="27"/>
        <v>1942935295</v>
      </c>
      <c r="E166" s="30">
        <f t="shared" si="29"/>
        <v>376309514</v>
      </c>
      <c r="F166" s="30">
        <f t="shared" si="29"/>
        <v>1419863968</v>
      </c>
      <c r="H166" s="62">
        <f t="shared" si="21"/>
        <v>0.904749751467956</v>
      </c>
      <c r="I166" s="62">
        <f t="shared" si="22"/>
        <v>0.17523277287858796</v>
      </c>
      <c r="J166" s="62">
        <f t="shared" si="23"/>
        <v>0.66117568375652258</v>
      </c>
      <c r="L166" s="63">
        <f t="shared" si="24"/>
        <v>1.3090999474657936</v>
      </c>
      <c r="M166" s="63">
        <f t="shared" si="25"/>
        <v>-0.93368666477205908</v>
      </c>
      <c r="N166" s="63">
        <f t="shared" si="26"/>
        <v>0.41567391348651062</v>
      </c>
    </row>
    <row r="167" spans="4:14" x14ac:dyDescent="0.25">
      <c r="D167" s="30">
        <f t="shared" si="27"/>
        <v>1313005323</v>
      </c>
      <c r="E167" s="30">
        <f t="shared" si="29"/>
        <v>1395072622</v>
      </c>
      <c r="F167" s="30">
        <f t="shared" si="29"/>
        <v>758333936</v>
      </c>
      <c r="H167" s="62">
        <f t="shared" si="21"/>
        <v>0.61141574951951927</v>
      </c>
      <c r="I167" s="62">
        <f t="shared" si="22"/>
        <v>0.64963131365331939</v>
      </c>
      <c r="J167" s="62">
        <f t="shared" si="23"/>
        <v>0.35312675717577968</v>
      </c>
      <c r="L167" s="63">
        <f t="shared" si="24"/>
        <v>0.28301087455786184</v>
      </c>
      <c r="M167" s="63">
        <f t="shared" si="25"/>
        <v>0.38432528089558354</v>
      </c>
      <c r="N167" s="63">
        <f t="shared" si="26"/>
        <v>-0.37689247433567469</v>
      </c>
    </row>
    <row r="168" spans="4:14" x14ac:dyDescent="0.25">
      <c r="D168" s="30">
        <f t="shared" si="27"/>
        <v>1678661541</v>
      </c>
      <c r="E168" s="30">
        <f t="shared" si="29"/>
        <v>1818277007</v>
      </c>
      <c r="F168" s="30">
        <f t="shared" si="29"/>
        <v>245268360</v>
      </c>
      <c r="H168" s="62">
        <f t="shared" si="21"/>
        <v>0.78168769486405676</v>
      </c>
      <c r="I168" s="62">
        <f t="shared" si="22"/>
        <v>0.84670121255023523</v>
      </c>
      <c r="J168" s="62">
        <f t="shared" si="23"/>
        <v>0.11421198035982622</v>
      </c>
      <c r="L168" s="63">
        <f t="shared" si="24"/>
        <v>0.77790569568477319</v>
      </c>
      <c r="M168" s="63">
        <f t="shared" si="25"/>
        <v>1.0223874142972766</v>
      </c>
      <c r="N168" s="63">
        <f t="shared" si="26"/>
        <v>-1.204428606938867</v>
      </c>
    </row>
    <row r="169" spans="4:14" x14ac:dyDescent="0.25">
      <c r="D169" s="30">
        <f t="shared" si="27"/>
        <v>271659649</v>
      </c>
      <c r="E169" s="30">
        <f t="shared" si="29"/>
        <v>747768297</v>
      </c>
      <c r="F169" s="30">
        <f t="shared" si="29"/>
        <v>618325711</v>
      </c>
      <c r="H169" s="62">
        <f t="shared" si="21"/>
        <v>0.12650138198072219</v>
      </c>
      <c r="I169" s="62">
        <f t="shared" si="22"/>
        <v>0.34820674811322871</v>
      </c>
      <c r="J169" s="62">
        <f t="shared" si="23"/>
        <v>0.28793034682788921</v>
      </c>
      <c r="L169" s="63">
        <f t="shared" si="24"/>
        <v>-1.1430862948299525</v>
      </c>
      <c r="M169" s="63">
        <f t="shared" si="25"/>
        <v>-0.39016641260653284</v>
      </c>
      <c r="N169" s="63">
        <f t="shared" si="26"/>
        <v>-0.55944113615569901</v>
      </c>
    </row>
    <row r="170" spans="4:14" x14ac:dyDescent="0.25">
      <c r="D170" s="30">
        <f t="shared" si="27"/>
        <v>1472669675</v>
      </c>
      <c r="E170" s="30">
        <f t="shared" si="29"/>
        <v>1234198931</v>
      </c>
      <c r="F170" s="30">
        <f t="shared" si="29"/>
        <v>525263227</v>
      </c>
      <c r="H170" s="62">
        <f t="shared" si="21"/>
        <v>0.68576525727823867</v>
      </c>
      <c r="I170" s="62">
        <f t="shared" si="22"/>
        <v>0.57471866353854417</v>
      </c>
      <c r="J170" s="62">
        <f t="shared" si="23"/>
        <v>0.24459475068803388</v>
      </c>
      <c r="L170" s="63">
        <f t="shared" si="24"/>
        <v>0.48388218335193239</v>
      </c>
      <c r="M170" s="63">
        <f t="shared" si="25"/>
        <v>0.18840054445928586</v>
      </c>
      <c r="N170" s="63">
        <f t="shared" si="26"/>
        <v>-0.6915985040756305</v>
      </c>
    </row>
    <row r="171" spans="4:14" x14ac:dyDescent="0.25">
      <c r="D171" s="30">
        <f t="shared" si="27"/>
        <v>1789294035</v>
      </c>
      <c r="E171" s="30">
        <f t="shared" si="29"/>
        <v>1367564792</v>
      </c>
      <c r="F171" s="30">
        <f t="shared" si="29"/>
        <v>72765852</v>
      </c>
      <c r="H171" s="62">
        <f t="shared" si="21"/>
        <v>0.83320496448614167</v>
      </c>
      <c r="I171" s="62">
        <f t="shared" si="22"/>
        <v>0.63682198211254737</v>
      </c>
      <c r="J171" s="62">
        <f t="shared" si="23"/>
        <v>3.3884240345921593E-2</v>
      </c>
      <c r="L171" s="63">
        <f t="shared" si="24"/>
        <v>0.96690791199804149</v>
      </c>
      <c r="M171" s="63">
        <f t="shared" si="25"/>
        <v>0.34997689739897347</v>
      </c>
      <c r="N171" s="63">
        <f t="shared" si="26"/>
        <v>-1.8265431970146309</v>
      </c>
    </row>
    <row r="172" spans="4:14" x14ac:dyDescent="0.25">
      <c r="D172" s="30">
        <f t="shared" si="27"/>
        <v>1344679047</v>
      </c>
      <c r="E172" s="30">
        <f t="shared" si="29"/>
        <v>1309047162</v>
      </c>
      <c r="F172" s="30">
        <f t="shared" si="29"/>
        <v>1456727574</v>
      </c>
      <c r="H172" s="62">
        <f t="shared" si="21"/>
        <v>0.62616497662492565</v>
      </c>
      <c r="I172" s="62">
        <f t="shared" si="22"/>
        <v>0.60957258717117135</v>
      </c>
      <c r="J172" s="62">
        <f t="shared" si="23"/>
        <v>0.67834163799727487</v>
      </c>
      <c r="L172" s="63">
        <f t="shared" si="24"/>
        <v>0.32171310783334278</v>
      </c>
      <c r="M172" s="63">
        <f t="shared" si="25"/>
        <v>0.27820522305283502</v>
      </c>
      <c r="N172" s="63">
        <f t="shared" si="26"/>
        <v>0.46306646855764416</v>
      </c>
    </row>
    <row r="173" spans="4:14" x14ac:dyDescent="0.25">
      <c r="D173" s="30">
        <f t="shared" si="27"/>
        <v>492187186</v>
      </c>
      <c r="E173" s="30">
        <f t="shared" si="29"/>
        <v>756068645</v>
      </c>
      <c r="F173" s="30">
        <f t="shared" si="29"/>
        <v>1852465677</v>
      </c>
      <c r="H173" s="62">
        <f t="shared" si="21"/>
        <v>0.22919251884258587</v>
      </c>
      <c r="I173" s="62">
        <f t="shared" si="22"/>
        <v>0.35207189885161061</v>
      </c>
      <c r="J173" s="62">
        <f t="shared" si="23"/>
        <v>0.86262155264860163</v>
      </c>
      <c r="L173" s="63">
        <f t="shared" si="24"/>
        <v>-0.7415087346415784</v>
      </c>
      <c r="M173" s="63">
        <f t="shared" si="25"/>
        <v>-0.37973276248449656</v>
      </c>
      <c r="N173" s="63">
        <f t="shared" si="26"/>
        <v>1.0921733936574163</v>
      </c>
    </row>
    <row r="174" spans="4:14" x14ac:dyDescent="0.25">
      <c r="D174" s="30">
        <f t="shared" si="27"/>
        <v>1299117034</v>
      </c>
      <c r="E174" s="30">
        <f t="shared" si="29"/>
        <v>1008372167</v>
      </c>
      <c r="F174" s="30">
        <f t="shared" si="29"/>
        <v>268530355</v>
      </c>
      <c r="H174" s="62">
        <f t="shared" si="21"/>
        <v>0.60494851097925428</v>
      </c>
      <c r="I174" s="62">
        <f t="shared" si="22"/>
        <v>0.46955988180782637</v>
      </c>
      <c r="J174" s="62">
        <f t="shared" si="23"/>
        <v>0.1250441909069607</v>
      </c>
      <c r="L174" s="63">
        <f t="shared" si="24"/>
        <v>0.26617689294522506</v>
      </c>
      <c r="M174" s="63">
        <f t="shared" si="25"/>
        <v>-7.6376250682861246E-2</v>
      </c>
      <c r="N174" s="63">
        <f t="shared" si="26"/>
        <v>-1.1501347352749611</v>
      </c>
    </row>
    <row r="175" spans="4:14" x14ac:dyDescent="0.25">
      <c r="D175" s="30">
        <f t="shared" si="27"/>
        <v>17472913</v>
      </c>
      <c r="E175" s="30">
        <f t="shared" si="29"/>
        <v>1621393799</v>
      </c>
      <c r="F175" s="30">
        <f t="shared" si="29"/>
        <v>1258556614</v>
      </c>
      <c r="H175" s="62">
        <f t="shared" si="21"/>
        <v>8.1364591681737999E-3</v>
      </c>
      <c r="I175" s="62">
        <f t="shared" si="22"/>
        <v>0.75502032437829336</v>
      </c>
      <c r="J175" s="62">
        <f t="shared" si="23"/>
        <v>0.58606109357072145</v>
      </c>
      <c r="L175" s="63">
        <f t="shared" si="24"/>
        <v>-2.402736275279711</v>
      </c>
      <c r="M175" s="63">
        <f t="shared" si="25"/>
        <v>0.69037347761476231</v>
      </c>
      <c r="N175" s="63">
        <f t="shared" si="26"/>
        <v>0.21742414934601165</v>
      </c>
    </row>
    <row r="176" spans="4:14" x14ac:dyDescent="0.25">
      <c r="D176" s="30">
        <f t="shared" si="27"/>
        <v>1621424411</v>
      </c>
      <c r="E176" s="30">
        <f t="shared" si="29"/>
        <v>588744819</v>
      </c>
      <c r="F176" s="30">
        <f t="shared" si="29"/>
        <v>1650057198</v>
      </c>
      <c r="H176" s="62">
        <f t="shared" si="21"/>
        <v>0.75503457920163364</v>
      </c>
      <c r="I176" s="62">
        <f t="shared" si="22"/>
        <v>0.27415567056662932</v>
      </c>
      <c r="J176" s="62">
        <f t="shared" si="23"/>
        <v>0.76836775966767945</v>
      </c>
      <c r="L176" s="63">
        <f t="shared" si="24"/>
        <v>0.69041882521622289</v>
      </c>
      <c r="M176" s="63">
        <f t="shared" si="25"/>
        <v>-0.60029246260370595</v>
      </c>
      <c r="N176" s="63">
        <f t="shared" si="26"/>
        <v>0.7334820355744075</v>
      </c>
    </row>
    <row r="177" spans="4:14" x14ac:dyDescent="0.25">
      <c r="D177" s="30">
        <f t="shared" si="27"/>
        <v>1890021075</v>
      </c>
      <c r="E177" s="30">
        <f t="shared" si="29"/>
        <v>1659535824</v>
      </c>
      <c r="F177" s="30">
        <f t="shared" si="29"/>
        <v>2018759910</v>
      </c>
      <c r="H177" s="62">
        <f t="shared" si="21"/>
        <v>0.88010964764292321</v>
      </c>
      <c r="I177" s="62">
        <f t="shared" si="22"/>
        <v>0.77278158885685877</v>
      </c>
      <c r="J177" s="62">
        <f t="shared" si="23"/>
        <v>0.94005833933135341</v>
      </c>
      <c r="L177" s="63">
        <f t="shared" si="24"/>
        <v>1.1755350959412323</v>
      </c>
      <c r="M177" s="63">
        <f t="shared" si="25"/>
        <v>0.74803868775668614</v>
      </c>
      <c r="N177" s="63">
        <f t="shared" si="26"/>
        <v>1.555263521586949</v>
      </c>
    </row>
    <row r="178" spans="4:14" x14ac:dyDescent="0.25">
      <c r="D178" s="30">
        <f t="shared" si="27"/>
        <v>1194165691</v>
      </c>
      <c r="E178" s="30">
        <f t="shared" si="29"/>
        <v>816017487</v>
      </c>
      <c r="F178" s="30">
        <f t="shared" si="29"/>
        <v>835061703</v>
      </c>
      <c r="H178" s="62">
        <f t="shared" si="21"/>
        <v>0.55607673344768282</v>
      </c>
      <c r="I178" s="62">
        <f t="shared" si="22"/>
        <v>0.37998775381593758</v>
      </c>
      <c r="J178" s="62">
        <f t="shared" si="23"/>
        <v>0.38885590796252334</v>
      </c>
      <c r="L178" s="63">
        <f t="shared" si="24"/>
        <v>0.14102963229108934</v>
      </c>
      <c r="M178" s="63">
        <f t="shared" si="25"/>
        <v>-0.30551295111103161</v>
      </c>
      <c r="N178" s="63">
        <f t="shared" si="26"/>
        <v>-0.28230217766331517</v>
      </c>
    </row>
    <row r="179" spans="4:14" x14ac:dyDescent="0.25">
      <c r="D179" s="30">
        <f t="shared" si="27"/>
        <v>995411323</v>
      </c>
      <c r="E179" s="30">
        <f t="shared" si="29"/>
        <v>1700854555</v>
      </c>
      <c r="F179" s="30">
        <f t="shared" si="29"/>
        <v>1502915948</v>
      </c>
      <c r="H179" s="62">
        <f t="shared" si="21"/>
        <v>0.46352451850057069</v>
      </c>
      <c r="I179" s="62">
        <f t="shared" si="22"/>
        <v>0.79202212234216007</v>
      </c>
      <c r="J179" s="62">
        <f t="shared" si="23"/>
        <v>0.69984977571279716</v>
      </c>
      <c r="L179" s="63">
        <f t="shared" si="24"/>
        <v>-9.1558233305005454E-2</v>
      </c>
      <c r="M179" s="63">
        <f t="shared" si="25"/>
        <v>0.81345758453531924</v>
      </c>
      <c r="N179" s="63">
        <f t="shared" si="26"/>
        <v>0.52396850101167214</v>
      </c>
    </row>
    <row r="180" spans="4:14" x14ac:dyDescent="0.25">
      <c r="D180" s="30">
        <f t="shared" si="27"/>
        <v>963162954</v>
      </c>
      <c r="E180" s="30">
        <f t="shared" si="29"/>
        <v>1965478631</v>
      </c>
      <c r="F180" s="30">
        <f t="shared" si="29"/>
        <v>1938956188</v>
      </c>
      <c r="H180" s="62">
        <f t="shared" si="21"/>
        <v>0.44850770146447022</v>
      </c>
      <c r="I180" s="62">
        <f t="shared" si="22"/>
        <v>0.91524731033970352</v>
      </c>
      <c r="J180" s="62">
        <f t="shared" si="23"/>
        <v>0.90289683537827514</v>
      </c>
      <c r="L180" s="63">
        <f t="shared" si="24"/>
        <v>-0.1294325376035122</v>
      </c>
      <c r="M180" s="63">
        <f t="shared" si="25"/>
        <v>1.3737948535112963</v>
      </c>
      <c r="N180" s="63">
        <f t="shared" si="26"/>
        <v>1.2982357722359481</v>
      </c>
    </row>
    <row r="181" spans="4:14" x14ac:dyDescent="0.25">
      <c r="D181" s="30">
        <f t="shared" si="27"/>
        <v>1574363747</v>
      </c>
      <c r="E181" s="30">
        <f t="shared" si="29"/>
        <v>961131401</v>
      </c>
      <c r="F181" s="30">
        <f t="shared" si="29"/>
        <v>537147883</v>
      </c>
      <c r="H181" s="62">
        <f t="shared" si="21"/>
        <v>0.73312024980142732</v>
      </c>
      <c r="I181" s="62">
        <f t="shared" si="22"/>
        <v>0.44756168587837525</v>
      </c>
      <c r="J181" s="62">
        <f t="shared" si="23"/>
        <v>0.25012897490535768</v>
      </c>
      <c r="L181" s="63">
        <f t="shared" si="24"/>
        <v>0.62227736771883346</v>
      </c>
      <c r="M181" s="63">
        <f t="shared" si="25"/>
        <v>-0.13182416586833021</v>
      </c>
      <c r="N181" s="63">
        <f t="shared" si="26"/>
        <v>-0.67408393910244779</v>
      </c>
    </row>
    <row r="182" spans="4:14" x14ac:dyDescent="0.25">
      <c r="D182" s="30">
        <f t="shared" si="27"/>
        <v>2095390062</v>
      </c>
      <c r="E182" s="30">
        <f t="shared" ref="E182:F201" si="30">MOD(D182*$B$4,$B$5)</f>
        <v>93909102</v>
      </c>
      <c r="F182" s="30">
        <f t="shared" si="30"/>
        <v>1895767472</v>
      </c>
      <c r="H182" s="62">
        <f t="shared" si="21"/>
        <v>0.97574203459149411</v>
      </c>
      <c r="I182" s="62">
        <f t="shared" si="22"/>
        <v>4.3729833367960373E-2</v>
      </c>
      <c r="J182" s="62">
        <f t="shared" si="23"/>
        <v>0.88278552226981666</v>
      </c>
      <c r="L182" s="63">
        <f t="shared" si="24"/>
        <v>1.9728212535933418</v>
      </c>
      <c r="M182" s="63">
        <f t="shared" si="25"/>
        <v>-1.7089529412780649</v>
      </c>
      <c r="N182" s="63">
        <f t="shared" si="26"/>
        <v>1.189027220848909</v>
      </c>
    </row>
    <row r="183" spans="4:14" x14ac:dyDescent="0.25">
      <c r="D183" s="30">
        <f t="shared" si="27"/>
        <v>2018474948</v>
      </c>
      <c r="E183" s="30">
        <f t="shared" si="30"/>
        <v>323666871</v>
      </c>
      <c r="F183" s="30">
        <f t="shared" si="30"/>
        <v>779998116</v>
      </c>
      <c r="H183" s="62">
        <f t="shared" si="21"/>
        <v>0.93992564355947605</v>
      </c>
      <c r="I183" s="62">
        <f t="shared" si="22"/>
        <v>0.15071913194909611</v>
      </c>
      <c r="J183" s="62">
        <f t="shared" si="23"/>
        <v>0.36321492713244158</v>
      </c>
      <c r="L183" s="63">
        <f t="shared" si="24"/>
        <v>1.5541496982093874</v>
      </c>
      <c r="M183" s="63">
        <f t="shared" si="25"/>
        <v>-1.0333540024496051</v>
      </c>
      <c r="N183" s="63">
        <f t="shared" si="26"/>
        <v>-0.34987853827619936</v>
      </c>
    </row>
    <row r="184" spans="4:14" x14ac:dyDescent="0.25">
      <c r="D184" s="30">
        <f t="shared" si="27"/>
        <v>1605758232</v>
      </c>
      <c r="E184" s="30">
        <f t="shared" si="30"/>
        <v>280862054</v>
      </c>
      <c r="F184" s="30">
        <f t="shared" si="30"/>
        <v>427945123</v>
      </c>
      <c r="H184" s="62">
        <f t="shared" si="21"/>
        <v>0.74773944611450605</v>
      </c>
      <c r="I184" s="62">
        <f t="shared" si="22"/>
        <v>0.13078658574334029</v>
      </c>
      <c r="J184" s="62">
        <f t="shared" si="23"/>
        <v>0.19927747705884044</v>
      </c>
      <c r="L184" s="63">
        <f t="shared" si="24"/>
        <v>0.66739304420414924</v>
      </c>
      <c r="M184" s="63">
        <f t="shared" si="25"/>
        <v>-1.1226805969316762</v>
      </c>
      <c r="N184" s="63">
        <f t="shared" si="26"/>
        <v>-0.84420483337272156</v>
      </c>
    </row>
    <row r="185" spans="4:14" x14ac:dyDescent="0.25">
      <c r="D185" s="30">
        <f t="shared" si="27"/>
        <v>693831840</v>
      </c>
      <c r="E185" s="30">
        <f t="shared" si="30"/>
        <v>1949273675</v>
      </c>
      <c r="F185" s="30">
        <f t="shared" si="30"/>
        <v>1393572620</v>
      </c>
      <c r="H185" s="62">
        <f t="shared" si="21"/>
        <v>0.32309062809039896</v>
      </c>
      <c r="I185" s="62">
        <f t="shared" si="22"/>
        <v>0.90770128966095043</v>
      </c>
      <c r="J185" s="62">
        <f t="shared" si="23"/>
        <v>0.64893282079038472</v>
      </c>
      <c r="L185" s="63">
        <f t="shared" si="24"/>
        <v>-0.45907368057354025</v>
      </c>
      <c r="M185" s="63">
        <f t="shared" si="25"/>
        <v>1.326731791073321</v>
      </c>
      <c r="N185" s="63">
        <f t="shared" si="26"/>
        <v>0.3824408994183206</v>
      </c>
    </row>
    <row r="186" spans="4:14" x14ac:dyDescent="0.25">
      <c r="D186" s="30">
        <f t="shared" si="27"/>
        <v>1366181392</v>
      </c>
      <c r="E186" s="30">
        <f t="shared" si="30"/>
        <v>2014141156</v>
      </c>
      <c r="F186" s="30">
        <f t="shared" si="30"/>
        <v>1580590645</v>
      </c>
      <c r="H186" s="62">
        <f t="shared" si="21"/>
        <v>0.63617778628708588</v>
      </c>
      <c r="I186" s="62">
        <f t="shared" si="22"/>
        <v>0.93790756439595258</v>
      </c>
      <c r="J186" s="62">
        <f t="shared" si="23"/>
        <v>0.73601987514274181</v>
      </c>
      <c r="L186" s="63">
        <f t="shared" si="24"/>
        <v>0.34826067073420186</v>
      </c>
      <c r="M186" s="63">
        <f t="shared" si="25"/>
        <v>1.537442967489786</v>
      </c>
      <c r="N186" s="63">
        <f t="shared" si="26"/>
        <v>0.63112277646834636</v>
      </c>
    </row>
    <row r="187" spans="4:14" x14ac:dyDescent="0.25">
      <c r="D187" s="30">
        <f t="shared" si="27"/>
        <v>892014179</v>
      </c>
      <c r="E187" s="30">
        <f t="shared" si="30"/>
        <v>1369312159</v>
      </c>
      <c r="F187" s="30">
        <f t="shared" si="30"/>
        <v>668056076</v>
      </c>
      <c r="H187" s="62">
        <f t="shared" si="21"/>
        <v>0.41537647127674565</v>
      </c>
      <c r="I187" s="62">
        <f t="shared" si="22"/>
        <v>0.63763566327992427</v>
      </c>
      <c r="J187" s="62">
        <f t="shared" si="23"/>
        <v>0.31108785263364003</v>
      </c>
      <c r="L187" s="63">
        <f t="shared" si="24"/>
        <v>-0.21373599166111909</v>
      </c>
      <c r="M187" s="63">
        <f t="shared" si="25"/>
        <v>0.35214613142660151</v>
      </c>
      <c r="N187" s="63">
        <f t="shared" si="26"/>
        <v>-0.49276915825882261</v>
      </c>
    </row>
    <row r="188" spans="4:14" x14ac:dyDescent="0.25">
      <c r="D188" s="30">
        <f t="shared" si="27"/>
        <v>1120401244</v>
      </c>
      <c r="E188" s="30">
        <f t="shared" si="30"/>
        <v>660283076</v>
      </c>
      <c r="F188" s="30">
        <f t="shared" si="30"/>
        <v>1719556469</v>
      </c>
      <c r="H188" s="62">
        <f t="shared" si="21"/>
        <v>0.52172748606812902</v>
      </c>
      <c r="I188" s="62">
        <f t="shared" si="22"/>
        <v>0.307468267444026</v>
      </c>
      <c r="J188" s="62">
        <f t="shared" si="23"/>
        <v>0.80073087969862933</v>
      </c>
      <c r="L188" s="63">
        <f t="shared" si="24"/>
        <v>5.4489683362377181E-2</v>
      </c>
      <c r="M188" s="63">
        <f t="shared" si="25"/>
        <v>-0.50303945192288624</v>
      </c>
      <c r="N188" s="63">
        <f t="shared" si="26"/>
        <v>0.84423474844821123</v>
      </c>
    </row>
    <row r="189" spans="4:14" x14ac:dyDescent="0.25">
      <c r="D189" s="30">
        <f t="shared" si="27"/>
        <v>172391255</v>
      </c>
      <c r="E189" s="30">
        <f t="shared" si="30"/>
        <v>2146621627</v>
      </c>
      <c r="F189" s="30">
        <f t="shared" si="30"/>
        <v>1339105520</v>
      </c>
      <c r="H189" s="62">
        <f t="shared" si="21"/>
        <v>8.0275933798659535E-2</v>
      </c>
      <c r="I189" s="62">
        <f t="shared" si="22"/>
        <v>0.99959859112240246</v>
      </c>
      <c r="J189" s="62">
        <f t="shared" si="23"/>
        <v>0.62356960086484403</v>
      </c>
      <c r="L189" s="63">
        <f t="shared" si="24"/>
        <v>-1.4032179128223656</v>
      </c>
      <c r="M189" s="63">
        <f t="shared" si="25"/>
        <v>3.3518214571563347</v>
      </c>
      <c r="N189" s="63">
        <f t="shared" si="26"/>
        <v>0.31486942331019824</v>
      </c>
    </row>
    <row r="190" spans="4:14" x14ac:dyDescent="0.25">
      <c r="D190" s="30">
        <f t="shared" si="27"/>
        <v>704781220</v>
      </c>
      <c r="E190" s="30">
        <f t="shared" si="30"/>
        <v>58334846</v>
      </c>
      <c r="F190" s="30">
        <f t="shared" si="30"/>
        <v>530290049</v>
      </c>
      <c r="H190" s="62">
        <f t="shared" si="21"/>
        <v>0.32818933048116911</v>
      </c>
      <c r="I190" s="62">
        <f t="shared" si="22"/>
        <v>2.7164279508557432E-2</v>
      </c>
      <c r="J190" s="62">
        <f t="shared" si="23"/>
        <v>0.24693554709380078</v>
      </c>
      <c r="L190" s="63">
        <f t="shared" si="24"/>
        <v>-0.44491848860044619</v>
      </c>
      <c r="M190" s="63">
        <f t="shared" si="25"/>
        <v>-1.9242076628064371</v>
      </c>
      <c r="N190" s="63">
        <f t="shared" si="26"/>
        <v>-0.68416482015760161</v>
      </c>
    </row>
    <row r="191" spans="4:14" x14ac:dyDescent="0.25">
      <c r="D191" s="30">
        <f t="shared" si="27"/>
        <v>1773366686</v>
      </c>
      <c r="E191" s="30">
        <f t="shared" si="30"/>
        <v>1337646839</v>
      </c>
      <c r="F191" s="30">
        <f t="shared" si="30"/>
        <v>1159751020</v>
      </c>
      <c r="H191" s="62">
        <f t="shared" si="21"/>
        <v>0.82578821464049468</v>
      </c>
      <c r="I191" s="62">
        <f t="shared" si="22"/>
        <v>0.62289034959198009</v>
      </c>
      <c r="J191" s="62">
        <f t="shared" si="23"/>
        <v>0.54005115343262544</v>
      </c>
      <c r="L191" s="63">
        <f t="shared" si="24"/>
        <v>0.93765143226634162</v>
      </c>
      <c r="M191" s="63">
        <f t="shared" si="25"/>
        <v>0.31308076699367848</v>
      </c>
      <c r="N191" s="63">
        <f t="shared" si="26"/>
        <v>0.10056259230644267</v>
      </c>
    </row>
    <row r="192" spans="4:14" x14ac:dyDescent="0.25">
      <c r="D192" s="30">
        <f t="shared" si="27"/>
        <v>1737776424</v>
      </c>
      <c r="E192" s="30">
        <f t="shared" si="30"/>
        <v>1347027437</v>
      </c>
      <c r="F192" s="30">
        <f t="shared" si="30"/>
        <v>851547561</v>
      </c>
      <c r="H192" s="62">
        <f t="shared" si="21"/>
        <v>0.80921520740652009</v>
      </c>
      <c r="I192" s="62">
        <f t="shared" si="22"/>
        <v>0.62725853093644468</v>
      </c>
      <c r="J192" s="62">
        <f t="shared" si="23"/>
        <v>0.39653273382832549</v>
      </c>
      <c r="L192" s="63">
        <f t="shared" si="24"/>
        <v>0.87500794055080156</v>
      </c>
      <c r="M192" s="63">
        <f t="shared" si="25"/>
        <v>0.3246011746043263</v>
      </c>
      <c r="N192" s="63">
        <f t="shared" si="26"/>
        <v>-0.26233203315338088</v>
      </c>
    </row>
    <row r="193" spans="4:14" x14ac:dyDescent="0.25">
      <c r="D193" s="30">
        <f t="shared" si="27"/>
        <v>67829804</v>
      </c>
      <c r="E193" s="30">
        <f t="shared" si="30"/>
        <v>1447390856</v>
      </c>
      <c r="F193" s="30">
        <f t="shared" si="30"/>
        <v>771038478</v>
      </c>
      <c r="H193" s="62">
        <f t="shared" si="21"/>
        <v>3.1585713877888132E-2</v>
      </c>
      <c r="I193" s="62">
        <f t="shared" si="22"/>
        <v>0.67399388987011644</v>
      </c>
      <c r="J193" s="62">
        <f t="shared" si="23"/>
        <v>0.35904277056366463</v>
      </c>
      <c r="L193" s="63">
        <f t="shared" si="24"/>
        <v>-1.8579830050892063</v>
      </c>
      <c r="M193" s="63">
        <f t="shared" si="25"/>
        <v>0.45096854419626664</v>
      </c>
      <c r="N193" s="63">
        <f t="shared" si="26"/>
        <v>-0.36101860204379982</v>
      </c>
    </row>
    <row r="194" spans="4:14" x14ac:dyDescent="0.25">
      <c r="D194" s="30">
        <f t="shared" si="27"/>
        <v>759285381</v>
      </c>
      <c r="E194" s="30">
        <f t="shared" si="30"/>
        <v>361222902</v>
      </c>
      <c r="F194" s="30">
        <f t="shared" si="30"/>
        <v>1170972449</v>
      </c>
      <c r="H194" s="62">
        <f t="shared" ref="H194:H257" si="31">D194 / ($B$5 - 1)</f>
        <v>0.35356980827969481</v>
      </c>
      <c r="I194" s="62">
        <f t="shared" ref="I194:I257" si="32">E194 / ($B$5 - 1)</f>
        <v>0.16820752170701281</v>
      </c>
      <c r="J194" s="62">
        <f t="shared" ref="J194:J257" si="33">F194 / ($B$5 - 1)</f>
        <v>0.54527653851106439</v>
      </c>
      <c r="L194" s="63">
        <f t="shared" ref="L194:L257" si="34">_xlfn.NORM.INV(H194, 0, 1)</f>
        <v>-0.37570043217521742</v>
      </c>
      <c r="M194" s="63">
        <f t="shared" ref="M194:M257" si="35">_xlfn.NORM.INV(I194, 0, 1)</f>
        <v>-0.96127275436497506</v>
      </c>
      <c r="N194" s="63">
        <f t="shared" ref="N194:N257" si="36">_xlfn.NORM.INV(J194, 0, 1)</f>
        <v>0.11373619025945796</v>
      </c>
    </row>
    <row r="195" spans="4:14" x14ac:dyDescent="0.25">
      <c r="D195" s="30">
        <f t="shared" ref="D195:D258" si="37">MOD(F194*$B$4,$B$5)</f>
        <v>94012992</v>
      </c>
      <c r="E195" s="30">
        <f t="shared" si="30"/>
        <v>468190721</v>
      </c>
      <c r="F195" s="30">
        <f t="shared" si="30"/>
        <v>2063876010</v>
      </c>
      <c r="H195" s="62">
        <f t="shared" si="31"/>
        <v>4.3778210919143828E-2</v>
      </c>
      <c r="I195" s="62">
        <f t="shared" si="32"/>
        <v>0.21801829404944395</v>
      </c>
      <c r="J195" s="62">
        <f t="shared" si="33"/>
        <v>0.96106716055522412</v>
      </c>
      <c r="L195" s="63">
        <f t="shared" si="34"/>
        <v>-1.7084308781997792</v>
      </c>
      <c r="M195" s="63">
        <f t="shared" si="35"/>
        <v>-0.77890345578524134</v>
      </c>
      <c r="N195" s="63">
        <f t="shared" si="36"/>
        <v>1.7632064348333709</v>
      </c>
    </row>
    <row r="196" spans="4:14" x14ac:dyDescent="0.25">
      <c r="D196" s="30">
        <f t="shared" si="37"/>
        <v>1445010733</v>
      </c>
      <c r="E196" s="30">
        <f t="shared" si="30"/>
        <v>1844238083</v>
      </c>
      <c r="F196" s="30">
        <f t="shared" si="30"/>
        <v>1429401755</v>
      </c>
      <c r="H196" s="62">
        <f t="shared" si="31"/>
        <v>0.67288555872895339</v>
      </c>
      <c r="I196" s="62">
        <f t="shared" si="32"/>
        <v>0.85879028063154805</v>
      </c>
      <c r="J196" s="62">
        <f t="shared" si="33"/>
        <v>0.66561706193314596</v>
      </c>
      <c r="L196" s="63">
        <f t="shared" si="34"/>
        <v>0.44789513097292827</v>
      </c>
      <c r="M196" s="63">
        <f t="shared" si="35"/>
        <v>1.0749001412721999</v>
      </c>
      <c r="N196" s="63">
        <f t="shared" si="36"/>
        <v>0.42784238497005522</v>
      </c>
    </row>
    <row r="197" spans="4:14" x14ac:dyDescent="0.25">
      <c r="D197" s="30">
        <f t="shared" si="37"/>
        <v>2537495</v>
      </c>
      <c r="E197" s="30">
        <f t="shared" si="30"/>
        <v>80853266</v>
      </c>
      <c r="F197" s="30">
        <f t="shared" si="30"/>
        <v>890216487</v>
      </c>
      <c r="H197" s="62">
        <f t="shared" si="31"/>
        <v>1.1816131893374149E-3</v>
      </c>
      <c r="I197" s="62">
        <f t="shared" si="32"/>
        <v>3.765023596365958E-2</v>
      </c>
      <c r="J197" s="62">
        <f t="shared" si="33"/>
        <v>0.41453935570506317</v>
      </c>
      <c r="L197" s="63">
        <f t="shared" si="34"/>
        <v>-3.040325440714982</v>
      </c>
      <c r="M197" s="63">
        <f t="shared" si="35"/>
        <v>-1.7786298196029822</v>
      </c>
      <c r="N197" s="63">
        <f t="shared" si="36"/>
        <v>-0.21588330439542666</v>
      </c>
    </row>
    <row r="198" spans="4:14" x14ac:dyDescent="0.25">
      <c r="D198" s="30">
        <f t="shared" si="37"/>
        <v>492267507</v>
      </c>
      <c r="E198" s="30">
        <f t="shared" si="30"/>
        <v>338276342</v>
      </c>
      <c r="F198" s="30">
        <f t="shared" si="30"/>
        <v>1619136541</v>
      </c>
      <c r="H198" s="62">
        <f t="shared" si="31"/>
        <v>0.22922992122287855</v>
      </c>
      <c r="I198" s="62">
        <f t="shared" si="32"/>
        <v>0.15752219702817705</v>
      </c>
      <c r="J198" s="62">
        <f t="shared" si="33"/>
        <v>0.75396920671124867</v>
      </c>
      <c r="L198" s="63">
        <f t="shared" si="34"/>
        <v>-0.74138532062056806</v>
      </c>
      <c r="M198" s="63">
        <f t="shared" si="35"/>
        <v>-1.0046936348538518</v>
      </c>
      <c r="N198" s="63">
        <f t="shared" si="36"/>
        <v>0.68703355016401924</v>
      </c>
    </row>
    <row r="199" spans="4:14" x14ac:dyDescent="0.25">
      <c r="D199" s="30">
        <f t="shared" si="37"/>
        <v>1820121693</v>
      </c>
      <c r="E199" s="30">
        <f t="shared" si="30"/>
        <v>1243276739</v>
      </c>
      <c r="F199" s="30">
        <f t="shared" si="30"/>
        <v>633469207</v>
      </c>
      <c r="H199" s="62">
        <f t="shared" si="31"/>
        <v>0.84756021140847371</v>
      </c>
      <c r="I199" s="62">
        <f t="shared" si="32"/>
        <v>0.57894584730169352</v>
      </c>
      <c r="J199" s="62">
        <f t="shared" si="33"/>
        <v>0.29498208667615622</v>
      </c>
      <c r="L199" s="63">
        <f t="shared" si="34"/>
        <v>1.0260254730862419</v>
      </c>
      <c r="M199" s="63">
        <f t="shared" si="35"/>
        <v>0.19919743550474173</v>
      </c>
      <c r="N199" s="63">
        <f t="shared" si="36"/>
        <v>-0.53888794848035992</v>
      </c>
    </row>
    <row r="200" spans="4:14" x14ac:dyDescent="0.25">
      <c r="D200" s="30">
        <f t="shared" si="37"/>
        <v>172441464</v>
      </c>
      <c r="E200" s="30">
        <f t="shared" si="30"/>
        <v>275292972</v>
      </c>
      <c r="F200" s="30">
        <f t="shared" si="30"/>
        <v>38243776</v>
      </c>
      <c r="H200" s="62">
        <f t="shared" si="31"/>
        <v>8.0299314186255744E-2</v>
      </c>
      <c r="I200" s="62">
        <f t="shared" si="32"/>
        <v>0.12819327984768272</v>
      </c>
      <c r="J200" s="62">
        <f t="shared" si="33"/>
        <v>1.7808645980254417E-2</v>
      </c>
      <c r="L200" s="63">
        <f t="shared" si="34"/>
        <v>-1.403061071237355</v>
      </c>
      <c r="M200" s="63">
        <f t="shared" si="35"/>
        <v>-1.134973170964318</v>
      </c>
      <c r="N200" s="63">
        <f t="shared" si="36"/>
        <v>-2.1012697686767421</v>
      </c>
    </row>
    <row r="201" spans="4:14" x14ac:dyDescent="0.25">
      <c r="D201" s="30">
        <f t="shared" si="37"/>
        <v>1376858523</v>
      </c>
      <c r="E201" s="30">
        <f t="shared" si="30"/>
        <v>2013856377</v>
      </c>
      <c r="F201" s="30">
        <f t="shared" si="30"/>
        <v>718925418</v>
      </c>
      <c r="H201" s="62">
        <f t="shared" si="31"/>
        <v>0.64114971285792977</v>
      </c>
      <c r="I201" s="62">
        <f t="shared" si="32"/>
        <v>0.9377749538400908</v>
      </c>
      <c r="J201" s="62">
        <f t="shared" si="33"/>
        <v>0.33477573593591875</v>
      </c>
      <c r="L201" s="63">
        <f t="shared" si="34"/>
        <v>0.36153362361524954</v>
      </c>
      <c r="M201" s="63">
        <f t="shared" si="35"/>
        <v>1.5363600779000497</v>
      </c>
      <c r="N201" s="63">
        <f t="shared" si="36"/>
        <v>-0.42676366795758647</v>
      </c>
    </row>
    <row r="202" spans="4:14" x14ac:dyDescent="0.25">
      <c r="D202" s="30">
        <f t="shared" si="37"/>
        <v>2060600405</v>
      </c>
      <c r="E202" s="30">
        <f t="shared" ref="E202:F221" si="38">MOD(D202*$B$4,$B$5)</f>
        <v>94588009</v>
      </c>
      <c r="F202" s="30">
        <f t="shared" si="38"/>
        <v>307548917</v>
      </c>
      <c r="H202" s="62">
        <f t="shared" si="31"/>
        <v>0.95954183811279181</v>
      </c>
      <c r="I202" s="62">
        <f t="shared" si="32"/>
        <v>4.404597407583704E-2</v>
      </c>
      <c r="J202" s="62">
        <f t="shared" si="33"/>
        <v>0.14321362473369914</v>
      </c>
      <c r="L202" s="63">
        <f t="shared" si="34"/>
        <v>1.745393917215504</v>
      </c>
      <c r="M202" s="63">
        <f t="shared" si="35"/>
        <v>-1.7055497170886156</v>
      </c>
      <c r="N202" s="63">
        <f t="shared" si="36"/>
        <v>-1.0659920195323347</v>
      </c>
    </row>
    <row r="203" spans="4:14" x14ac:dyDescent="0.25">
      <c r="D203" s="30">
        <f t="shared" si="37"/>
        <v>139320796</v>
      </c>
      <c r="E203" s="30">
        <f t="shared" si="38"/>
        <v>1382844959</v>
      </c>
      <c r="F203" s="30">
        <f t="shared" si="38"/>
        <v>1074816188</v>
      </c>
      <c r="H203" s="62">
        <f t="shared" si="31"/>
        <v>6.4876301274519696E-2</v>
      </c>
      <c r="I203" s="62">
        <f t="shared" si="32"/>
        <v>0.6439373643546713</v>
      </c>
      <c r="J203" s="62">
        <f t="shared" si="33"/>
        <v>0.50050029018940434</v>
      </c>
      <c r="L203" s="63">
        <f t="shared" si="34"/>
        <v>-1.5150781964444171</v>
      </c>
      <c r="M203" s="63">
        <f t="shared" si="35"/>
        <v>0.36900329162363094</v>
      </c>
      <c r="N203" s="63">
        <f t="shared" si="36"/>
        <v>1.2540418629700999E-3</v>
      </c>
    </row>
    <row r="204" spans="4:14" x14ac:dyDescent="0.25">
      <c r="D204" s="30">
        <f t="shared" si="37"/>
        <v>1394783075</v>
      </c>
      <c r="E204" s="30">
        <f t="shared" si="38"/>
        <v>1813996228</v>
      </c>
      <c r="F204" s="30">
        <f t="shared" si="38"/>
        <v>1913699010</v>
      </c>
      <c r="H204" s="62">
        <f t="shared" si="31"/>
        <v>0.64949648282443773</v>
      </c>
      <c r="I204" s="62">
        <f t="shared" si="32"/>
        <v>0.84470781948855878</v>
      </c>
      <c r="J204" s="62">
        <f t="shared" si="33"/>
        <v>0.89113554534608086</v>
      </c>
      <c r="L204" s="63">
        <f t="shared" si="34"/>
        <v>0.38396143061351551</v>
      </c>
      <c r="M204" s="63">
        <f t="shared" si="35"/>
        <v>1.0139966285857627</v>
      </c>
      <c r="N204" s="63">
        <f t="shared" si="36"/>
        <v>1.2325896259964908</v>
      </c>
    </row>
    <row r="205" spans="4:14" x14ac:dyDescent="0.25">
      <c r="D205" s="30">
        <f t="shared" si="37"/>
        <v>8352358</v>
      </c>
      <c r="E205" s="30">
        <f t="shared" si="38"/>
        <v>1597231029</v>
      </c>
      <c r="F205" s="30">
        <f t="shared" si="38"/>
        <v>981106265</v>
      </c>
      <c r="H205" s="62">
        <f t="shared" si="31"/>
        <v>3.8893697819573523E-3</v>
      </c>
      <c r="I205" s="62">
        <f t="shared" si="32"/>
        <v>0.74376865778469359</v>
      </c>
      <c r="J205" s="62">
        <f t="shared" si="33"/>
        <v>0.456863206771075</v>
      </c>
      <c r="L205" s="63">
        <f t="shared" si="34"/>
        <v>-2.6615257292709553</v>
      </c>
      <c r="M205" s="63">
        <f t="shared" si="35"/>
        <v>0.65500787406143035</v>
      </c>
      <c r="N205" s="63">
        <f t="shared" si="36"/>
        <v>-0.10833947098814128</v>
      </c>
    </row>
    <row r="206" spans="4:14" x14ac:dyDescent="0.25">
      <c r="D206" s="30">
        <f t="shared" si="37"/>
        <v>523650524</v>
      </c>
      <c r="E206" s="30">
        <f t="shared" si="38"/>
        <v>1251918814</v>
      </c>
      <c r="F206" s="30">
        <f t="shared" si="38"/>
        <v>1183244014</v>
      </c>
      <c r="H206" s="62">
        <f t="shared" si="31"/>
        <v>0.24384377733230941</v>
      </c>
      <c r="I206" s="62">
        <f t="shared" si="32"/>
        <v>0.58297012707495144</v>
      </c>
      <c r="J206" s="62">
        <f t="shared" si="33"/>
        <v>0.55099093127156695</v>
      </c>
      <c r="L206" s="63">
        <f t="shared" si="34"/>
        <v>-0.69399147581724507</v>
      </c>
      <c r="M206" s="63">
        <f t="shared" si="35"/>
        <v>0.20949768057317913</v>
      </c>
      <c r="N206" s="63">
        <f t="shared" si="36"/>
        <v>0.12816532866356189</v>
      </c>
    </row>
    <row r="207" spans="4:14" x14ac:dyDescent="0.25">
      <c r="D207" s="30">
        <f t="shared" si="37"/>
        <v>1896724182</v>
      </c>
      <c r="E207" s="30">
        <f t="shared" si="38"/>
        <v>955183124</v>
      </c>
      <c r="F207" s="30">
        <f t="shared" si="38"/>
        <v>1170677514</v>
      </c>
      <c r="H207" s="62">
        <f t="shared" si="31"/>
        <v>0.88323102508041174</v>
      </c>
      <c r="I207" s="62">
        <f t="shared" si="32"/>
        <v>0.44479180355071257</v>
      </c>
      <c r="J207" s="62">
        <f t="shared" si="33"/>
        <v>0.54513919869916438</v>
      </c>
      <c r="L207" s="63">
        <f t="shared" si="34"/>
        <v>1.1912946081999887</v>
      </c>
      <c r="M207" s="63">
        <f t="shared" si="35"/>
        <v>-0.13883111342397925</v>
      </c>
      <c r="N207" s="63">
        <f t="shared" si="36"/>
        <v>0.11338970334840286</v>
      </c>
    </row>
    <row r="208" spans="4:14" x14ac:dyDescent="0.25">
      <c r="D208" s="30">
        <f t="shared" si="37"/>
        <v>889591136</v>
      </c>
      <c r="E208" s="30">
        <f t="shared" si="38"/>
        <v>370720444</v>
      </c>
      <c r="F208" s="30">
        <f t="shared" si="38"/>
        <v>65321873</v>
      </c>
      <c r="H208" s="62">
        <f t="shared" si="31"/>
        <v>0.41424815395311282</v>
      </c>
      <c r="I208" s="62">
        <f t="shared" si="32"/>
        <v>0.17263015934511103</v>
      </c>
      <c r="J208" s="62">
        <f t="shared" si="33"/>
        <v>3.0417867498861502E-2</v>
      </c>
      <c r="L208" s="63">
        <f t="shared" si="34"/>
        <v>-0.21663050852437443</v>
      </c>
      <c r="M208" s="63">
        <f t="shared" si="35"/>
        <v>-0.94382258232038085</v>
      </c>
      <c r="N208" s="63">
        <f t="shared" si="36"/>
        <v>-1.8746874458936964</v>
      </c>
    </row>
    <row r="209" spans="4:14" x14ac:dyDescent="0.25">
      <c r="D209" s="30">
        <f t="shared" si="37"/>
        <v>646137787</v>
      </c>
      <c r="E209" s="30">
        <f t="shared" si="38"/>
        <v>1812110896</v>
      </c>
      <c r="F209" s="30">
        <f t="shared" si="38"/>
        <v>1101151212</v>
      </c>
      <c r="H209" s="62">
        <f t="shared" si="31"/>
        <v>0.3008813539528114</v>
      </c>
      <c r="I209" s="62">
        <f t="shared" si="32"/>
        <v>0.84382989336161862</v>
      </c>
      <c r="J209" s="62">
        <f t="shared" si="33"/>
        <v>0.51276349137794552</v>
      </c>
      <c r="L209" s="63">
        <f t="shared" si="34"/>
        <v>-0.5218673279581777</v>
      </c>
      <c r="M209" s="63">
        <f t="shared" si="35"/>
        <v>1.0103237349446768</v>
      </c>
      <c r="N209" s="63">
        <f t="shared" si="36"/>
        <v>3.1998788245305908E-2</v>
      </c>
    </row>
    <row r="210" spans="4:14" x14ac:dyDescent="0.25">
      <c r="D210" s="30">
        <f t="shared" si="37"/>
        <v>1302407555</v>
      </c>
      <c r="E210" s="30">
        <f t="shared" si="38"/>
        <v>931321480</v>
      </c>
      <c r="F210" s="30">
        <f t="shared" si="38"/>
        <v>396494782</v>
      </c>
      <c r="H210" s="62">
        <f t="shared" si="31"/>
        <v>0.60648077922545451</v>
      </c>
      <c r="I210" s="62">
        <f t="shared" si="32"/>
        <v>0.43368035967804525</v>
      </c>
      <c r="J210" s="62">
        <f t="shared" si="33"/>
        <v>0.18463227076887365</v>
      </c>
      <c r="L210" s="63">
        <f t="shared" si="34"/>
        <v>0.27015833959394697</v>
      </c>
      <c r="M210" s="63">
        <f t="shared" si="35"/>
        <v>-0.16701185708556482</v>
      </c>
      <c r="N210" s="63">
        <f t="shared" si="36"/>
        <v>-0.89785184273043428</v>
      </c>
    </row>
    <row r="211" spans="4:14" x14ac:dyDescent="0.25">
      <c r="D211" s="30">
        <f t="shared" si="37"/>
        <v>825359858</v>
      </c>
      <c r="E211" s="30">
        <f t="shared" si="38"/>
        <v>829086374</v>
      </c>
      <c r="F211" s="30">
        <f t="shared" si="38"/>
        <v>323113862</v>
      </c>
      <c r="H211" s="62">
        <f t="shared" si="31"/>
        <v>0.38433813432635566</v>
      </c>
      <c r="I211" s="62">
        <f t="shared" si="32"/>
        <v>0.38607342856570465</v>
      </c>
      <c r="J211" s="62">
        <f t="shared" si="33"/>
        <v>0.15046161706602351</v>
      </c>
      <c r="L211" s="63">
        <f t="shared" si="34"/>
        <v>-0.29410683437178831</v>
      </c>
      <c r="M211" s="63">
        <f t="shared" si="35"/>
        <v>-0.28956786113709448</v>
      </c>
      <c r="N211" s="63">
        <f t="shared" si="36"/>
        <v>-1.0344555767342072</v>
      </c>
    </row>
    <row r="212" spans="4:14" x14ac:dyDescent="0.25">
      <c r="D212" s="30">
        <f t="shared" si="37"/>
        <v>2002988088</v>
      </c>
      <c r="E212" s="30">
        <f t="shared" si="38"/>
        <v>81756967</v>
      </c>
      <c r="F212" s="30">
        <f t="shared" si="38"/>
        <v>1563094518</v>
      </c>
      <c r="H212" s="62">
        <f t="shared" si="31"/>
        <v>0.93271401238880491</v>
      </c>
      <c r="I212" s="62">
        <f t="shared" si="32"/>
        <v>3.8071054535052787E-2</v>
      </c>
      <c r="J212" s="62">
        <f t="shared" si="33"/>
        <v>0.72787260611343441</v>
      </c>
      <c r="L212" s="63">
        <f t="shared" si="34"/>
        <v>1.4963135135165508</v>
      </c>
      <c r="M212" s="63">
        <f t="shared" si="35"/>
        <v>-1.7735228495686257</v>
      </c>
      <c r="N212" s="63">
        <f t="shared" si="36"/>
        <v>0.60639153570693749</v>
      </c>
    </row>
    <row r="213" spans="4:14" x14ac:dyDescent="0.25">
      <c r="D213" s="30">
        <f t="shared" si="37"/>
        <v>297541033</v>
      </c>
      <c r="E213" s="30">
        <f t="shared" si="38"/>
        <v>232572807</v>
      </c>
      <c r="F213" s="30">
        <f t="shared" si="38"/>
        <v>1624943828</v>
      </c>
      <c r="H213" s="62">
        <f t="shared" si="31"/>
        <v>0.13855334058269239</v>
      </c>
      <c r="I213" s="62">
        <f t="shared" si="32"/>
        <v>0.10830015280125677</v>
      </c>
      <c r="J213" s="62">
        <f t="shared" si="33"/>
        <v>0.75667343545395271</v>
      </c>
      <c r="L213" s="63">
        <f t="shared" si="34"/>
        <v>-1.0868419127074846</v>
      </c>
      <c r="M213" s="63">
        <f t="shared" si="35"/>
        <v>-1.2356187665876313</v>
      </c>
      <c r="N213" s="63">
        <f t="shared" si="36"/>
        <v>0.69564188424792639</v>
      </c>
    </row>
    <row r="214" spans="4:14" x14ac:dyDescent="0.25">
      <c r="D214" s="30">
        <f t="shared" si="37"/>
        <v>823314713</v>
      </c>
      <c r="E214" s="30">
        <f t="shared" si="38"/>
        <v>892139841</v>
      </c>
      <c r="F214" s="30">
        <f t="shared" si="38"/>
        <v>992691620</v>
      </c>
      <c r="H214" s="62">
        <f t="shared" si="31"/>
        <v>0.38338578947203772</v>
      </c>
      <c r="I214" s="62">
        <f t="shared" si="32"/>
        <v>0.41543498720548583</v>
      </c>
      <c r="J214" s="62">
        <f t="shared" si="33"/>
        <v>0.46225805809931647</v>
      </c>
      <c r="L214" s="63">
        <f t="shared" si="34"/>
        <v>-0.29660043471361769</v>
      </c>
      <c r="M214" s="63">
        <f t="shared" si="35"/>
        <v>-0.21358592748547087</v>
      </c>
      <c r="N214" s="63">
        <f t="shared" si="36"/>
        <v>-9.4746583371232429E-2</v>
      </c>
    </row>
    <row r="215" spans="4:14" x14ac:dyDescent="0.25">
      <c r="D215" s="30">
        <f t="shared" si="37"/>
        <v>1414573509</v>
      </c>
      <c r="E215" s="30">
        <f t="shared" si="38"/>
        <v>1487812927</v>
      </c>
      <c r="F215" s="30">
        <f t="shared" si="38"/>
        <v>2069676243</v>
      </c>
      <c r="H215" s="62">
        <f t="shared" si="31"/>
        <v>0.65871212180583938</v>
      </c>
      <c r="I215" s="62">
        <f t="shared" si="32"/>
        <v>0.69281688350515147</v>
      </c>
      <c r="J215" s="62">
        <f t="shared" si="33"/>
        <v>0.96376810452320438</v>
      </c>
      <c r="L215" s="63">
        <f t="shared" si="34"/>
        <v>0.40895081529027677</v>
      </c>
      <c r="M215" s="63">
        <f t="shared" si="35"/>
        <v>0.50385079073289085</v>
      </c>
      <c r="N215" s="63">
        <f t="shared" si="36"/>
        <v>1.7961932306539055</v>
      </c>
    </row>
    <row r="216" spans="4:14" x14ac:dyDescent="0.25">
      <c r="D216" s="30">
        <f t="shared" si="37"/>
        <v>107700119</v>
      </c>
      <c r="E216" s="30">
        <f t="shared" si="38"/>
        <v>1882018509</v>
      </c>
      <c r="F216" s="30">
        <f t="shared" si="38"/>
        <v>1914728898</v>
      </c>
      <c r="H216" s="62">
        <f t="shared" si="31"/>
        <v>5.0151776103444186E-2</v>
      </c>
      <c r="I216" s="62">
        <f t="shared" si="32"/>
        <v>0.87638316245412751</v>
      </c>
      <c r="J216" s="62">
        <f t="shared" si="33"/>
        <v>0.8916151243183903</v>
      </c>
      <c r="L216" s="63">
        <f t="shared" si="34"/>
        <v>-1.6433837882109132</v>
      </c>
      <c r="M216" s="63">
        <f t="shared" si="35"/>
        <v>1.1570946919690184</v>
      </c>
      <c r="N216" s="63">
        <f t="shared" si="36"/>
        <v>1.2351632556617145</v>
      </c>
    </row>
    <row r="217" spans="4:14" x14ac:dyDescent="0.25">
      <c r="D217" s="30">
        <f t="shared" si="37"/>
        <v>329952125</v>
      </c>
      <c r="E217" s="30">
        <f t="shared" si="38"/>
        <v>1380299723</v>
      </c>
      <c r="F217" s="30">
        <f t="shared" si="38"/>
        <v>620297111</v>
      </c>
      <c r="H217" s="62">
        <f t="shared" si="31"/>
        <v>0.15364593142051802</v>
      </c>
      <c r="I217" s="62">
        <f t="shared" si="32"/>
        <v>0.64275214648130552</v>
      </c>
      <c r="J217" s="62">
        <f t="shared" si="33"/>
        <v>0.28884835149054261</v>
      </c>
      <c r="L217" s="63">
        <f t="shared" si="34"/>
        <v>-1.0209210126931245</v>
      </c>
      <c r="M217" s="63">
        <f t="shared" si="35"/>
        <v>0.36582494198351945</v>
      </c>
      <c r="N217" s="63">
        <f t="shared" si="36"/>
        <v>-0.55675226383343579</v>
      </c>
    </row>
    <row r="218" spans="4:14" x14ac:dyDescent="0.25">
      <c r="D218" s="30">
        <f t="shared" si="37"/>
        <v>2144838607</v>
      </c>
      <c r="E218" s="30">
        <f t="shared" si="38"/>
        <v>1170292980</v>
      </c>
      <c r="F218" s="30">
        <f t="shared" si="38"/>
        <v>1655103245</v>
      </c>
      <c r="H218" s="62">
        <f t="shared" si="31"/>
        <v>0.99876830773313374</v>
      </c>
      <c r="I218" s="62">
        <f t="shared" si="32"/>
        <v>0.54496013610154403</v>
      </c>
      <c r="J218" s="62">
        <f t="shared" si="33"/>
        <v>0.77071750841170317</v>
      </c>
      <c r="L218" s="63">
        <f t="shared" si="34"/>
        <v>3.0278032027075779</v>
      </c>
      <c r="M218" s="63">
        <f t="shared" si="35"/>
        <v>0.11293797679743225</v>
      </c>
      <c r="N218" s="63">
        <f t="shared" si="36"/>
        <v>0.74121187694573731</v>
      </c>
    </row>
    <row r="219" spans="4:14" x14ac:dyDescent="0.25">
      <c r="D219" s="30">
        <f t="shared" si="37"/>
        <v>654620054</v>
      </c>
      <c r="E219" s="30">
        <f t="shared" si="38"/>
        <v>1090244676</v>
      </c>
      <c r="F219" s="30">
        <f t="shared" si="38"/>
        <v>966501814</v>
      </c>
      <c r="H219" s="62">
        <f t="shared" si="31"/>
        <v>0.30483121732699797</v>
      </c>
      <c r="I219" s="62">
        <f t="shared" si="32"/>
        <v>0.50768473977938733</v>
      </c>
      <c r="J219" s="62">
        <f t="shared" si="33"/>
        <v>0.45006247931165849</v>
      </c>
      <c r="L219" s="63">
        <f t="shared" si="34"/>
        <v>-0.51055536865263196</v>
      </c>
      <c r="M219" s="63">
        <f t="shared" si="35"/>
        <v>1.9263977427529898E-2</v>
      </c>
      <c r="N219" s="63">
        <f t="shared" si="36"/>
        <v>-0.12550349460097548</v>
      </c>
    </row>
    <row r="220" spans="4:14" x14ac:dyDescent="0.25">
      <c r="D220" s="30">
        <f t="shared" si="37"/>
        <v>2074316166</v>
      </c>
      <c r="E220" s="30">
        <f t="shared" si="38"/>
        <v>743123964</v>
      </c>
      <c r="F220" s="30">
        <f t="shared" si="38"/>
        <v>1917510403</v>
      </c>
      <c r="H220" s="62">
        <f t="shared" si="31"/>
        <v>0.96592873704240545</v>
      </c>
      <c r="I220" s="62">
        <f t="shared" si="32"/>
        <v>0.34604406202774873</v>
      </c>
      <c r="J220" s="62">
        <f t="shared" si="33"/>
        <v>0.89291036351854947</v>
      </c>
      <c r="L220" s="63">
        <f t="shared" si="34"/>
        <v>1.8240631487520509</v>
      </c>
      <c r="M220" s="63">
        <f t="shared" si="35"/>
        <v>-0.396022914365801</v>
      </c>
      <c r="N220" s="63">
        <f t="shared" si="36"/>
        <v>1.2421552877611111</v>
      </c>
    </row>
    <row r="221" spans="4:14" x14ac:dyDescent="0.25">
      <c r="D221" s="30">
        <f t="shared" si="37"/>
        <v>1451993866</v>
      </c>
      <c r="E221" s="30">
        <f t="shared" si="38"/>
        <v>1772118547</v>
      </c>
      <c r="F221" s="30">
        <f t="shared" si="38"/>
        <v>1218271286</v>
      </c>
      <c r="H221" s="62">
        <f t="shared" si="31"/>
        <v>0.67613733343420301</v>
      </c>
      <c r="I221" s="62">
        <f t="shared" si="32"/>
        <v>0.82520700462647434</v>
      </c>
      <c r="J221" s="62">
        <f t="shared" si="33"/>
        <v>0.56730177585715591</v>
      </c>
      <c r="L221" s="63">
        <f t="shared" si="34"/>
        <v>0.45692447264102465</v>
      </c>
      <c r="M221" s="63">
        <f t="shared" si="35"/>
        <v>0.93539263564768449</v>
      </c>
      <c r="N221" s="63">
        <f t="shared" si="36"/>
        <v>0.16950880360818549</v>
      </c>
    </row>
    <row r="222" spans="4:14" x14ac:dyDescent="0.25">
      <c r="D222" s="30">
        <f t="shared" si="37"/>
        <v>481057058</v>
      </c>
      <c r="E222" s="30">
        <f t="shared" ref="E222:F241" si="39">MOD(D222*$B$4,$B$5)</f>
        <v>364571707</v>
      </c>
      <c r="F222" s="30">
        <f t="shared" si="39"/>
        <v>1759865079</v>
      </c>
      <c r="H222" s="62">
        <f t="shared" si="31"/>
        <v>0.22400964910537904</v>
      </c>
      <c r="I222" s="62">
        <f t="shared" si="32"/>
        <v>0.16976693055570771</v>
      </c>
      <c r="J222" s="62">
        <f t="shared" si="33"/>
        <v>0.81950103893829607</v>
      </c>
      <c r="L222" s="63">
        <f t="shared" si="34"/>
        <v>-0.75872129041066627</v>
      </c>
      <c r="M222" s="63">
        <f t="shared" si="35"/>
        <v>-0.95508668641694827</v>
      </c>
      <c r="N222" s="63">
        <f t="shared" si="36"/>
        <v>0.9134652113660543</v>
      </c>
    </row>
    <row r="223" spans="4:14" x14ac:dyDescent="0.25">
      <c r="D223" s="30">
        <f t="shared" si="37"/>
        <v>289120383</v>
      </c>
      <c r="E223" s="30">
        <f t="shared" si="39"/>
        <v>1781269587</v>
      </c>
      <c r="F223" s="30">
        <f t="shared" si="39"/>
        <v>566491844</v>
      </c>
      <c r="H223" s="62">
        <f t="shared" si="31"/>
        <v>0.13463216986007259</v>
      </c>
      <c r="I223" s="62">
        <f t="shared" si="32"/>
        <v>0.82946828969704756</v>
      </c>
      <c r="J223" s="62">
        <f t="shared" si="33"/>
        <v>0.26379332157205171</v>
      </c>
      <c r="L223" s="63">
        <f t="shared" si="34"/>
        <v>-1.1047582866507251</v>
      </c>
      <c r="M223" s="63">
        <f t="shared" si="35"/>
        <v>0.95206617797646309</v>
      </c>
      <c r="N223" s="63">
        <f t="shared" si="36"/>
        <v>-0.63169431564405354</v>
      </c>
    </row>
    <row r="224" spans="4:14" x14ac:dyDescent="0.25">
      <c r="D224" s="30">
        <f t="shared" si="37"/>
        <v>1218524473</v>
      </c>
      <c r="E224" s="30">
        <f t="shared" si="39"/>
        <v>1965228500</v>
      </c>
      <c r="F224" s="30">
        <f t="shared" si="39"/>
        <v>602300922</v>
      </c>
      <c r="H224" s="62">
        <f t="shared" si="31"/>
        <v>0.5674196752416153</v>
      </c>
      <c r="I224" s="62">
        <f t="shared" si="32"/>
        <v>0.91513083401613948</v>
      </c>
      <c r="J224" s="62">
        <f t="shared" si="33"/>
        <v>0.28046822294636464</v>
      </c>
      <c r="L224" s="63">
        <f t="shared" si="34"/>
        <v>0.16980861757225713</v>
      </c>
      <c r="M224" s="63">
        <f t="shared" si="35"/>
        <v>1.3730450825777825</v>
      </c>
      <c r="N224" s="63">
        <f t="shared" si="36"/>
        <v>-0.58145113012400995</v>
      </c>
    </row>
    <row r="225" spans="4:14" x14ac:dyDescent="0.25">
      <c r="D225" s="30">
        <f t="shared" si="37"/>
        <v>1034192776</v>
      </c>
      <c r="E225" s="30">
        <f t="shared" si="39"/>
        <v>1114632134</v>
      </c>
      <c r="F225" s="30">
        <f t="shared" si="39"/>
        <v>1352448376</v>
      </c>
      <c r="H225" s="62">
        <f t="shared" si="31"/>
        <v>0.48158353984503405</v>
      </c>
      <c r="I225" s="62">
        <f t="shared" si="32"/>
        <v>0.51904103487640718</v>
      </c>
      <c r="J225" s="62">
        <f t="shared" si="33"/>
        <v>0.62978285237195231</v>
      </c>
      <c r="L225" s="63">
        <f t="shared" si="34"/>
        <v>-4.617962795011487E-2</v>
      </c>
      <c r="M225" s="63">
        <f t="shared" si="35"/>
        <v>4.7746932197413425E-2</v>
      </c>
      <c r="N225" s="63">
        <f t="shared" si="36"/>
        <v>0.33127828094927442</v>
      </c>
    </row>
    <row r="226" spans="4:14" x14ac:dyDescent="0.25">
      <c r="D226" s="30">
        <f t="shared" si="37"/>
        <v>532689096</v>
      </c>
      <c r="E226" s="30">
        <f t="shared" si="39"/>
        <v>1613647485</v>
      </c>
      <c r="F226" s="30">
        <f t="shared" si="39"/>
        <v>998388098</v>
      </c>
      <c r="H226" s="62">
        <f t="shared" si="31"/>
        <v>0.24805269040917297</v>
      </c>
      <c r="I226" s="62">
        <f t="shared" si="32"/>
        <v>0.75141316582580386</v>
      </c>
      <c r="J226" s="62">
        <f t="shared" si="33"/>
        <v>0.46491068738038716</v>
      </c>
      <c r="L226" s="63">
        <f t="shared" si="34"/>
        <v>-0.68063040840459632</v>
      </c>
      <c r="M226" s="63">
        <f t="shared" si="35"/>
        <v>0.67894348990467956</v>
      </c>
      <c r="N226" s="63">
        <f t="shared" si="36"/>
        <v>-8.806957910655569E-2</v>
      </c>
    </row>
    <row r="227" spans="4:14" x14ac:dyDescent="0.25">
      <c r="D227" s="30">
        <f t="shared" si="37"/>
        <v>1511356231</v>
      </c>
      <c r="E227" s="30">
        <f t="shared" si="39"/>
        <v>362170717</v>
      </c>
      <c r="F227" s="30">
        <f t="shared" si="39"/>
        <v>1825793727</v>
      </c>
      <c r="H227" s="62">
        <f t="shared" si="31"/>
        <v>0.70378008876347919</v>
      </c>
      <c r="I227" s="62">
        <f t="shared" si="32"/>
        <v>0.16864888246045343</v>
      </c>
      <c r="J227" s="62">
        <f t="shared" si="33"/>
        <v>0.85020145806502689</v>
      </c>
      <c r="L227" s="63">
        <f t="shared" si="34"/>
        <v>0.53530376622568354</v>
      </c>
      <c r="M227" s="63">
        <f t="shared" si="35"/>
        <v>-0.95951818128589417</v>
      </c>
      <c r="N227" s="63">
        <f t="shared" si="36"/>
        <v>1.0372978148127918</v>
      </c>
    </row>
    <row r="228" spans="4:14" x14ac:dyDescent="0.25">
      <c r="D228" s="30">
        <f t="shared" si="37"/>
        <v>160123137</v>
      </c>
      <c r="E228" s="30">
        <f t="shared" si="39"/>
        <v>510300574</v>
      </c>
      <c r="F228" s="30">
        <f t="shared" si="39"/>
        <v>1081576464</v>
      </c>
      <c r="H228" s="62">
        <f t="shared" si="31"/>
        <v>7.4563146172615835E-2</v>
      </c>
      <c r="I228" s="62">
        <f t="shared" si="32"/>
        <v>0.23762722242402584</v>
      </c>
      <c r="J228" s="62">
        <f t="shared" si="33"/>
        <v>0.50364828901705172</v>
      </c>
      <c r="L228" s="63">
        <f t="shared" si="34"/>
        <v>-1.4426244487386377</v>
      </c>
      <c r="M228" s="63">
        <f t="shared" si="35"/>
        <v>-0.71395590740429671</v>
      </c>
      <c r="N228" s="63">
        <f t="shared" si="36"/>
        <v>9.1450318715218665E-3</v>
      </c>
    </row>
    <row r="229" spans="4:14" x14ac:dyDescent="0.25">
      <c r="D229" s="30">
        <f t="shared" si="37"/>
        <v>1302551527</v>
      </c>
      <c r="E229" s="30">
        <f t="shared" si="39"/>
        <v>1438542951</v>
      </c>
      <c r="F229" s="30">
        <f t="shared" si="39"/>
        <v>1023061976</v>
      </c>
      <c r="H229" s="62">
        <f t="shared" si="31"/>
        <v>0.60654782141237318</v>
      </c>
      <c r="I229" s="62">
        <f t="shared" si="32"/>
        <v>0.66987376303400259</v>
      </c>
      <c r="J229" s="62">
        <f t="shared" si="33"/>
        <v>0.47640035718344187</v>
      </c>
      <c r="L229" s="63">
        <f t="shared" si="34"/>
        <v>0.27033263941457392</v>
      </c>
      <c r="M229" s="63">
        <f t="shared" si="35"/>
        <v>0.43956461469229902</v>
      </c>
      <c r="N229" s="63">
        <f t="shared" si="36"/>
        <v>-5.9190075526608321E-2</v>
      </c>
    </row>
    <row r="230" spans="4:14" x14ac:dyDescent="0.25">
      <c r="D230" s="30">
        <f t="shared" si="37"/>
        <v>690697084</v>
      </c>
      <c r="E230" s="30">
        <f t="shared" si="39"/>
        <v>955322089</v>
      </c>
      <c r="F230" s="30">
        <f t="shared" si="39"/>
        <v>1436206088</v>
      </c>
      <c r="H230" s="62">
        <f t="shared" si="31"/>
        <v>0.32163089357468383</v>
      </c>
      <c r="I230" s="62">
        <f t="shared" si="32"/>
        <v>0.44485651417156358</v>
      </c>
      <c r="J230" s="62">
        <f t="shared" si="33"/>
        <v>0.66878557640014735</v>
      </c>
      <c r="L230" s="63">
        <f t="shared" si="34"/>
        <v>-0.46314311543239406</v>
      </c>
      <c r="M230" s="63">
        <f t="shared" si="35"/>
        <v>-0.13866733907630066</v>
      </c>
      <c r="N230" s="63">
        <f t="shared" si="36"/>
        <v>0.43656224674352567</v>
      </c>
    </row>
    <row r="231" spans="4:14" x14ac:dyDescent="0.25">
      <c r="D231" s="30">
        <f t="shared" si="37"/>
        <v>2036981394</v>
      </c>
      <c r="E231" s="30">
        <f t="shared" si="39"/>
        <v>295124585</v>
      </c>
      <c r="F231" s="30">
        <f t="shared" si="39"/>
        <v>1699811984</v>
      </c>
      <c r="H231" s="62">
        <f t="shared" si="31"/>
        <v>0.94854337903535313</v>
      </c>
      <c r="I231" s="62">
        <f t="shared" si="32"/>
        <v>0.13742809429525221</v>
      </c>
      <c r="J231" s="62">
        <f t="shared" si="33"/>
        <v>0.79153663738773827</v>
      </c>
      <c r="L231" s="63">
        <f t="shared" si="34"/>
        <v>1.6308913753125547</v>
      </c>
      <c r="M231" s="63">
        <f t="shared" si="35"/>
        <v>-1.0919474753722318</v>
      </c>
      <c r="N231" s="63">
        <f t="shared" si="36"/>
        <v>0.81176458812813201</v>
      </c>
    </row>
    <row r="232" spans="4:14" x14ac:dyDescent="0.25">
      <c r="D232" s="30">
        <f t="shared" si="37"/>
        <v>569095088</v>
      </c>
      <c r="E232" s="30">
        <f t="shared" si="39"/>
        <v>178180424</v>
      </c>
      <c r="F232" s="30">
        <f t="shared" si="39"/>
        <v>275240669</v>
      </c>
      <c r="H232" s="62">
        <f t="shared" si="31"/>
        <v>0.26500555152539679</v>
      </c>
      <c r="I232" s="62">
        <f t="shared" si="32"/>
        <v>8.2971725690152237E-2</v>
      </c>
      <c r="J232" s="62">
        <f t="shared" si="33"/>
        <v>0.12816892436534996</v>
      </c>
      <c r="L232" s="63">
        <f t="shared" si="34"/>
        <v>-0.6279890655580842</v>
      </c>
      <c r="M232" s="63">
        <f t="shared" si="35"/>
        <v>-1.3853566109230737</v>
      </c>
      <c r="N232" s="63">
        <f t="shared" si="36"/>
        <v>-1.1350894326466276</v>
      </c>
    </row>
    <row r="233" spans="4:14" x14ac:dyDescent="0.25">
      <c r="D233" s="30">
        <f t="shared" si="37"/>
        <v>1808492957</v>
      </c>
      <c r="E233" s="30">
        <f t="shared" si="39"/>
        <v>405793150</v>
      </c>
      <c r="F233" s="30">
        <f t="shared" si="39"/>
        <v>842799363</v>
      </c>
      <c r="H233" s="62">
        <f t="shared" si="31"/>
        <v>0.84214515922790878</v>
      </c>
      <c r="I233" s="62">
        <f t="shared" si="32"/>
        <v>0.18896216078564726</v>
      </c>
      <c r="J233" s="62">
        <f t="shared" si="33"/>
        <v>0.39245903668222859</v>
      </c>
      <c r="L233" s="63">
        <f t="shared" si="34"/>
        <v>1.0033133817994007</v>
      </c>
      <c r="M233" s="63">
        <f t="shared" si="35"/>
        <v>-0.88172724929461455</v>
      </c>
      <c r="N233" s="63">
        <f t="shared" si="36"/>
        <v>-0.27291562751240811</v>
      </c>
    </row>
    <row r="234" spans="4:14" x14ac:dyDescent="0.25">
      <c r="D234" s="30">
        <f t="shared" si="37"/>
        <v>837842605</v>
      </c>
      <c r="E234" s="30">
        <f t="shared" si="39"/>
        <v>2088345651</v>
      </c>
      <c r="F234" s="30">
        <f t="shared" si="39"/>
        <v>1503045594</v>
      </c>
      <c r="H234" s="62">
        <f t="shared" si="31"/>
        <v>0.39015086636892599</v>
      </c>
      <c r="I234" s="62">
        <f t="shared" si="32"/>
        <v>0.97246172509385431</v>
      </c>
      <c r="J234" s="62">
        <f t="shared" si="33"/>
        <v>0.69991014683610775</v>
      </c>
      <c r="L234" s="63">
        <f t="shared" si="34"/>
        <v>-0.27892584652233987</v>
      </c>
      <c r="M234" s="63">
        <f t="shared" si="35"/>
        <v>1.9182718504394076</v>
      </c>
      <c r="N234" s="63">
        <f t="shared" si="36"/>
        <v>0.52414210320103483</v>
      </c>
    </row>
    <row r="235" spans="4:14" x14ac:dyDescent="0.25">
      <c r="D235" s="30">
        <f t="shared" si="37"/>
        <v>778854079</v>
      </c>
      <c r="E235" s="30">
        <f t="shared" si="39"/>
        <v>69039380</v>
      </c>
      <c r="F235" s="30">
        <f t="shared" si="39"/>
        <v>1852775483</v>
      </c>
      <c r="H235" s="62">
        <f t="shared" si="31"/>
        <v>0.36268219338979774</v>
      </c>
      <c r="I235" s="62">
        <f t="shared" si="32"/>
        <v>3.2148966595669244E-2</v>
      </c>
      <c r="J235" s="62">
        <f t="shared" si="33"/>
        <v>0.86276581730951163</v>
      </c>
      <c r="L235" s="63">
        <f t="shared" si="34"/>
        <v>-0.35129854448667874</v>
      </c>
      <c r="M235" s="63">
        <f t="shared" si="35"/>
        <v>-1.8501083604557755</v>
      </c>
      <c r="N235" s="63">
        <f t="shared" si="36"/>
        <v>1.0928301861618692</v>
      </c>
    </row>
    <row r="236" spans="4:14" x14ac:dyDescent="0.25">
      <c r="D236" s="30">
        <f t="shared" si="37"/>
        <v>1221376931</v>
      </c>
      <c r="E236" s="30">
        <f t="shared" si="39"/>
        <v>69791563</v>
      </c>
      <c r="F236" s="30">
        <f t="shared" si="39"/>
        <v>1654179077</v>
      </c>
      <c r="H236" s="62">
        <f t="shared" si="31"/>
        <v>0.56874795450712368</v>
      </c>
      <c r="I236" s="62">
        <f t="shared" si="32"/>
        <v>3.2499229100066453E-2</v>
      </c>
      <c r="J236" s="62">
        <f t="shared" si="33"/>
        <v>0.77028715915073376</v>
      </c>
      <c r="L236" s="63">
        <f t="shared" si="34"/>
        <v>0.1731874462406256</v>
      </c>
      <c r="M236" s="63">
        <f t="shared" si="35"/>
        <v>-1.8452687208518437</v>
      </c>
      <c r="N236" s="63">
        <f t="shared" si="36"/>
        <v>0.73979287709765307</v>
      </c>
    </row>
    <row r="237" spans="4:14" x14ac:dyDescent="0.25">
      <c r="D237" s="30">
        <f t="shared" si="37"/>
        <v>1141263113</v>
      </c>
      <c r="E237" s="30">
        <f t="shared" si="39"/>
        <v>513731132</v>
      </c>
      <c r="F237" s="30">
        <f t="shared" si="39"/>
        <v>1321800863</v>
      </c>
      <c r="H237" s="62">
        <f t="shared" si="31"/>
        <v>0.53144205085136187</v>
      </c>
      <c r="I237" s="62">
        <f t="shared" si="32"/>
        <v>0.23922470047997749</v>
      </c>
      <c r="J237" s="62">
        <f t="shared" si="33"/>
        <v>0.61551149200230049</v>
      </c>
      <c r="L237" s="63">
        <f t="shared" si="34"/>
        <v>7.889530421121517E-2</v>
      </c>
      <c r="M237" s="63">
        <f t="shared" si="35"/>
        <v>-0.70879870590391991</v>
      </c>
      <c r="N237" s="63">
        <f t="shared" si="36"/>
        <v>0.29371326653883523</v>
      </c>
    </row>
    <row r="238" spans="4:14" x14ac:dyDescent="0.25">
      <c r="D238" s="30">
        <f t="shared" si="37"/>
        <v>762821856</v>
      </c>
      <c r="E238" s="30">
        <f t="shared" si="39"/>
        <v>1419199514</v>
      </c>
      <c r="F238" s="30">
        <f t="shared" si="39"/>
        <v>1451400994</v>
      </c>
      <c r="H238" s="62">
        <f t="shared" si="31"/>
        <v>0.35521660778226016</v>
      </c>
      <c r="I238" s="62">
        <f t="shared" si="32"/>
        <v>0.66086627325123759</v>
      </c>
      <c r="J238" s="62">
        <f t="shared" si="33"/>
        <v>0.67586125589521717</v>
      </c>
      <c r="L238" s="63">
        <f t="shared" si="34"/>
        <v>-0.37127432986827658</v>
      </c>
      <c r="M238" s="63">
        <f t="shared" si="35"/>
        <v>0.41482850136030552</v>
      </c>
      <c r="N238" s="63">
        <f t="shared" si="36"/>
        <v>0.45615643794370009</v>
      </c>
    </row>
    <row r="239" spans="4:14" x14ac:dyDescent="0.25">
      <c r="D239" s="30">
        <f t="shared" si="37"/>
        <v>1070881646</v>
      </c>
      <c r="E239" s="30">
        <f t="shared" si="39"/>
        <v>449067129</v>
      </c>
      <c r="F239" s="30">
        <f t="shared" si="39"/>
        <v>219451141</v>
      </c>
      <c r="H239" s="62">
        <f t="shared" si="31"/>
        <v>0.49866812629501162</v>
      </c>
      <c r="I239" s="62">
        <f t="shared" si="32"/>
        <v>0.20911317757248243</v>
      </c>
      <c r="J239" s="62">
        <f t="shared" si="33"/>
        <v>0.10218990091438396</v>
      </c>
      <c r="L239" s="63">
        <f t="shared" si="34"/>
        <v>-3.3385184888418229E-3</v>
      </c>
      <c r="M239" s="63">
        <f t="shared" si="35"/>
        <v>-0.80950216999711577</v>
      </c>
      <c r="N239" s="63">
        <f t="shared" si="36"/>
        <v>-1.2691717851058921</v>
      </c>
    </row>
    <row r="240" spans="4:14" x14ac:dyDescent="0.25">
      <c r="D240" s="30">
        <f t="shared" si="37"/>
        <v>1736680207</v>
      </c>
      <c r="E240" s="30">
        <f t="shared" si="39"/>
        <v>2118627805</v>
      </c>
      <c r="F240" s="30">
        <f t="shared" si="39"/>
        <v>816537721</v>
      </c>
      <c r="H240" s="62">
        <f t="shared" si="31"/>
        <v>0.80870474158665606</v>
      </c>
      <c r="I240" s="62">
        <f t="shared" si="32"/>
        <v>0.98656295192107835</v>
      </c>
      <c r="J240" s="62">
        <f t="shared" si="33"/>
        <v>0.38023000665030443</v>
      </c>
      <c r="L240" s="63">
        <f t="shared" si="34"/>
        <v>0.87313313186299224</v>
      </c>
      <c r="M240" s="63">
        <f t="shared" si="35"/>
        <v>2.2133417085397054</v>
      </c>
      <c r="N240" s="63">
        <f t="shared" si="36"/>
        <v>-0.30487676417168691</v>
      </c>
    </row>
    <row r="241" spans="4:14" x14ac:dyDescent="0.25">
      <c r="D241" s="30">
        <f t="shared" si="37"/>
        <v>177473353</v>
      </c>
      <c r="E241" s="30">
        <f t="shared" si="39"/>
        <v>503954780</v>
      </c>
      <c r="F241" s="30">
        <f t="shared" si="39"/>
        <v>1853915811</v>
      </c>
      <c r="H241" s="62">
        <f t="shared" si="31"/>
        <v>8.2642470097767623E-2</v>
      </c>
      <c r="I241" s="62">
        <f t="shared" si="32"/>
        <v>0.23467223181824406</v>
      </c>
      <c r="J241" s="62">
        <f t="shared" si="33"/>
        <v>0.86329682391443929</v>
      </c>
      <c r="L241" s="63">
        <f t="shared" si="34"/>
        <v>-1.387514475603407</v>
      </c>
      <c r="M241" s="63">
        <f t="shared" si="35"/>
        <v>-0.72354606524435927</v>
      </c>
      <c r="N241" s="63">
        <f t="shared" si="36"/>
        <v>1.0952517668286905</v>
      </c>
    </row>
    <row r="242" spans="4:14" x14ac:dyDescent="0.25">
      <c r="D242" s="30">
        <f t="shared" si="37"/>
        <v>431574997</v>
      </c>
      <c r="E242" s="30">
        <f t="shared" ref="E242:F261" si="40">MOD(D242*$B$4,$B$5)</f>
        <v>1965304287</v>
      </c>
      <c r="F242" s="30">
        <f t="shared" si="40"/>
        <v>2113131552</v>
      </c>
      <c r="H242" s="62">
        <f t="shared" si="31"/>
        <v>0.20096776886001952</v>
      </c>
      <c r="I242" s="62">
        <f t="shared" si="32"/>
        <v>0.91516612508815354</v>
      </c>
      <c r="J242" s="62">
        <f t="shared" si="33"/>
        <v>0.98400355967134567</v>
      </c>
      <c r="L242" s="63">
        <f t="shared" si="34"/>
        <v>-0.83816945794234987</v>
      </c>
      <c r="M242" s="63">
        <f t="shared" si="35"/>
        <v>1.3732721735860789</v>
      </c>
      <c r="N242" s="63">
        <f t="shared" si="36"/>
        <v>2.1444995598967105</v>
      </c>
    </row>
    <row r="243" spans="4:14" x14ac:dyDescent="0.25">
      <c r="D243" s="30">
        <f t="shared" si="37"/>
        <v>1794881386</v>
      </c>
      <c r="E243" s="30">
        <f t="shared" si="40"/>
        <v>491645391</v>
      </c>
      <c r="F243" s="30">
        <f t="shared" si="40"/>
        <v>372885964</v>
      </c>
      <c r="H243" s="62">
        <f t="shared" si="31"/>
        <v>0.83580677754786492</v>
      </c>
      <c r="I243" s="62">
        <f t="shared" si="32"/>
        <v>0.228940225885194</v>
      </c>
      <c r="J243" s="62">
        <f t="shared" si="33"/>
        <v>0.17363855817694082</v>
      </c>
      <c r="L243" s="63">
        <f t="shared" si="34"/>
        <v>0.97736912025886313</v>
      </c>
      <c r="M243" s="63">
        <f t="shared" si="35"/>
        <v>-0.74234150333856286</v>
      </c>
      <c r="N243" s="63">
        <f t="shared" si="36"/>
        <v>-0.93988390040453507</v>
      </c>
    </row>
    <row r="244" spans="4:14" x14ac:dyDescent="0.25">
      <c r="D244" s="30">
        <f t="shared" si="37"/>
        <v>1517922737</v>
      </c>
      <c r="E244" s="30">
        <f t="shared" si="40"/>
        <v>1653885734</v>
      </c>
      <c r="F244" s="30">
        <f t="shared" si="40"/>
        <v>2013688689</v>
      </c>
      <c r="H244" s="62">
        <f t="shared" si="31"/>
        <v>0.70683785640340102</v>
      </c>
      <c r="I244" s="62">
        <f t="shared" si="32"/>
        <v>0.77015056067160381</v>
      </c>
      <c r="J244" s="62">
        <f t="shared" si="33"/>
        <v>0.93769686803007202</v>
      </c>
      <c r="L244" s="63">
        <f t="shared" si="34"/>
        <v>0.54417030060613081</v>
      </c>
      <c r="M244" s="63">
        <f t="shared" si="35"/>
        <v>0.73934277941280413</v>
      </c>
      <c r="N244" s="63">
        <f t="shared" si="36"/>
        <v>1.535723275835108</v>
      </c>
    </row>
    <row r="245" spans="4:14" x14ac:dyDescent="0.25">
      <c r="D245" s="30">
        <f t="shared" si="37"/>
        <v>1214392558</v>
      </c>
      <c r="E245" s="30">
        <f t="shared" si="40"/>
        <v>82055059</v>
      </c>
      <c r="F245" s="30">
        <f t="shared" si="40"/>
        <v>919907921</v>
      </c>
      <c r="H245" s="62">
        <f t="shared" si="31"/>
        <v>0.56549560238187724</v>
      </c>
      <c r="I245" s="62">
        <f t="shared" si="32"/>
        <v>3.8209864439638204E-2</v>
      </c>
      <c r="J245" s="62">
        <f t="shared" si="33"/>
        <v>0.42836550709639259</v>
      </c>
      <c r="L245" s="63">
        <f t="shared" si="34"/>
        <v>0.16491765596330044</v>
      </c>
      <c r="M245" s="63">
        <f t="shared" si="35"/>
        <v>-1.7718483814832253</v>
      </c>
      <c r="N245" s="63">
        <f t="shared" si="36"/>
        <v>-0.18053699437831416</v>
      </c>
    </row>
    <row r="246" spans="4:14" x14ac:dyDescent="0.25">
      <c r="D246" s="30">
        <f t="shared" si="37"/>
        <v>1355885572</v>
      </c>
      <c r="E246" s="30">
        <f t="shared" si="40"/>
        <v>1093336393</v>
      </c>
      <c r="F246" s="30">
        <f t="shared" si="40"/>
        <v>2030401478</v>
      </c>
      <c r="H246" s="62">
        <f t="shared" si="31"/>
        <v>0.63138342148753201</v>
      </c>
      <c r="I246" s="62">
        <f t="shared" si="32"/>
        <v>0.50912443269893937</v>
      </c>
      <c r="J246" s="62">
        <f t="shared" si="33"/>
        <v>0.94547936687756273</v>
      </c>
      <c r="L246" s="63">
        <f t="shared" si="34"/>
        <v>0.33551960667074038</v>
      </c>
      <c r="M246" s="63">
        <f t="shared" si="35"/>
        <v>2.2873555408871669E-2</v>
      </c>
      <c r="N246" s="63">
        <f t="shared" si="36"/>
        <v>1.6025172946256401</v>
      </c>
    </row>
    <row r="247" spans="4:14" x14ac:dyDescent="0.25">
      <c r="D247" s="30">
        <f t="shared" si="37"/>
        <v>503579105</v>
      </c>
      <c r="E247" s="30">
        <f t="shared" si="40"/>
        <v>899577062</v>
      </c>
      <c r="F247" s="30">
        <f t="shared" si="40"/>
        <v>1365017462</v>
      </c>
      <c r="H247" s="62">
        <f t="shared" si="31"/>
        <v>0.23449729451397183</v>
      </c>
      <c r="I247" s="62">
        <f t="shared" si="32"/>
        <v>0.41889821311356334</v>
      </c>
      <c r="J247" s="62">
        <f t="shared" si="33"/>
        <v>0.63563578914444496</v>
      </c>
      <c r="L247" s="63">
        <f t="shared" si="34"/>
        <v>-0.72411589168865342</v>
      </c>
      <c r="M247" s="63">
        <f t="shared" si="35"/>
        <v>-0.20471291904735628</v>
      </c>
      <c r="N247" s="63">
        <f t="shared" si="36"/>
        <v>0.34681750984528703</v>
      </c>
    </row>
    <row r="248" spans="4:14" x14ac:dyDescent="0.25">
      <c r="D248" s="30">
        <f t="shared" si="37"/>
        <v>1664650948</v>
      </c>
      <c r="E248" s="30">
        <f t="shared" si="40"/>
        <v>1970291109</v>
      </c>
      <c r="F248" s="30">
        <f t="shared" si="40"/>
        <v>166364203</v>
      </c>
      <c r="H248" s="62">
        <f t="shared" si="31"/>
        <v>0.77516350408565582</v>
      </c>
      <c r="I248" s="62">
        <f t="shared" si="32"/>
        <v>0.91748829504241081</v>
      </c>
      <c r="J248" s="62">
        <f t="shared" si="33"/>
        <v>7.7469369003055025E-2</v>
      </c>
      <c r="L248" s="63">
        <f t="shared" si="34"/>
        <v>0.75596031127862673</v>
      </c>
      <c r="M248" s="63">
        <f t="shared" si="35"/>
        <v>1.3883732751142424</v>
      </c>
      <c r="N248" s="63">
        <f t="shared" si="36"/>
        <v>-1.422301519402134</v>
      </c>
    </row>
    <row r="249" spans="4:14" x14ac:dyDescent="0.25">
      <c r="D249" s="30">
        <f t="shared" si="37"/>
        <v>1125086880</v>
      </c>
      <c r="E249" s="30">
        <f t="shared" si="40"/>
        <v>1354835497</v>
      </c>
      <c r="F249" s="30">
        <f t="shared" si="40"/>
        <v>1944773596</v>
      </c>
      <c r="H249" s="62">
        <f t="shared" si="31"/>
        <v>0.52390940536177666</v>
      </c>
      <c r="I249" s="62">
        <f t="shared" si="32"/>
        <v>0.63089444221080693</v>
      </c>
      <c r="J249" s="62">
        <f t="shared" si="33"/>
        <v>0.90560577707887235</v>
      </c>
      <c r="L249" s="63">
        <f t="shared" si="34"/>
        <v>5.9967914406474629E-2</v>
      </c>
      <c r="M249" s="63">
        <f t="shared" si="35"/>
        <v>0.33422323043705665</v>
      </c>
      <c r="N249" s="63">
        <f t="shared" si="36"/>
        <v>1.3141716522623714</v>
      </c>
    </row>
    <row r="250" spans="4:14" x14ac:dyDescent="0.25">
      <c r="D250" s="30">
        <f t="shared" si="37"/>
        <v>1066107558</v>
      </c>
      <c r="E250" s="30">
        <f t="shared" si="40"/>
        <v>1927299157</v>
      </c>
      <c r="F250" s="30">
        <f t="shared" si="40"/>
        <v>1518535860</v>
      </c>
      <c r="H250" s="62">
        <f t="shared" si="31"/>
        <v>0.49644501832914073</v>
      </c>
      <c r="I250" s="62">
        <f t="shared" si="32"/>
        <v>0.89746860731157341</v>
      </c>
      <c r="J250" s="62">
        <f t="shared" si="33"/>
        <v>0.7071233640491249</v>
      </c>
      <c r="L250" s="63">
        <f t="shared" si="34"/>
        <v>-8.911135506973162E-3</v>
      </c>
      <c r="M250" s="63">
        <f t="shared" si="35"/>
        <v>1.2672587486751772</v>
      </c>
      <c r="N250" s="63">
        <f t="shared" si="36"/>
        <v>0.54500035725698159</v>
      </c>
    </row>
    <row r="251" spans="4:14" x14ac:dyDescent="0.25">
      <c r="D251" s="30">
        <f t="shared" si="37"/>
        <v>1185175009</v>
      </c>
      <c r="E251" s="30">
        <f t="shared" si="40"/>
        <v>618503359</v>
      </c>
      <c r="F251" s="30">
        <f t="shared" si="40"/>
        <v>1457981695</v>
      </c>
      <c r="H251" s="62">
        <f t="shared" si="31"/>
        <v>0.5518901208898892</v>
      </c>
      <c r="I251" s="62">
        <f t="shared" si="32"/>
        <v>0.28801307062433384</v>
      </c>
      <c r="J251" s="62">
        <f t="shared" si="33"/>
        <v>0.67892563359711844</v>
      </c>
      <c r="L251" s="63">
        <f t="shared" si="34"/>
        <v>0.13043818393876316</v>
      </c>
      <c r="M251" s="63">
        <f t="shared" si="35"/>
        <v>-0.55919866925320572</v>
      </c>
      <c r="N251" s="63">
        <f t="shared" si="36"/>
        <v>0.46469661496589765</v>
      </c>
    </row>
    <row r="252" spans="4:14" x14ac:dyDescent="0.25">
      <c r="D252" s="30">
        <f t="shared" si="37"/>
        <v>900319861</v>
      </c>
      <c r="E252" s="30">
        <f t="shared" si="40"/>
        <v>713445992</v>
      </c>
      <c r="F252" s="30">
        <f t="shared" si="40"/>
        <v>1703716540</v>
      </c>
      <c r="H252" s="62">
        <f t="shared" si="31"/>
        <v>0.41924410585243638</v>
      </c>
      <c r="I252" s="62">
        <f t="shared" si="32"/>
        <v>0.33222417936867493</v>
      </c>
      <c r="J252" s="62">
        <f t="shared" si="33"/>
        <v>0.79335483796275674</v>
      </c>
      <c r="L252" s="63">
        <f t="shared" si="34"/>
        <v>-0.20382761560470283</v>
      </c>
      <c r="M252" s="63">
        <f t="shared" si="35"/>
        <v>-0.43377979018704282</v>
      </c>
      <c r="N252" s="63">
        <f t="shared" si="36"/>
        <v>0.8181171025445142</v>
      </c>
    </row>
    <row r="253" spans="4:14" x14ac:dyDescent="0.25">
      <c r="D253" s="30">
        <f t="shared" si="37"/>
        <v>67356828</v>
      </c>
      <c r="E253" s="30">
        <f t="shared" si="40"/>
        <v>91202830</v>
      </c>
      <c r="F253" s="30">
        <f t="shared" si="40"/>
        <v>110330580</v>
      </c>
      <c r="H253" s="62">
        <f t="shared" si="31"/>
        <v>3.1365467264657346E-2</v>
      </c>
      <c r="I253" s="62">
        <f t="shared" si="32"/>
        <v>4.2469627263461825E-2</v>
      </c>
      <c r="J253" s="62">
        <f t="shared" si="33"/>
        <v>5.1376679960057771E-2</v>
      </c>
      <c r="L253" s="63">
        <f t="shared" si="34"/>
        <v>-1.8610937793917051</v>
      </c>
      <c r="M253" s="63">
        <f t="shared" si="35"/>
        <v>-1.7227195426570068</v>
      </c>
      <c r="N253" s="63">
        <f t="shared" si="36"/>
        <v>-1.6316494250291471</v>
      </c>
    </row>
    <row r="254" spans="4:14" x14ac:dyDescent="0.25">
      <c r="D254" s="30">
        <f t="shared" si="37"/>
        <v>7982620</v>
      </c>
      <c r="E254" s="30">
        <f t="shared" si="40"/>
        <v>929477207</v>
      </c>
      <c r="F254" s="30">
        <f t="shared" si="40"/>
        <v>1565905973</v>
      </c>
      <c r="H254" s="62">
        <f t="shared" si="31"/>
        <v>3.7171971087504151E-3</v>
      </c>
      <c r="I254" s="62">
        <f t="shared" si="32"/>
        <v>0.43282155313791854</v>
      </c>
      <c r="J254" s="62">
        <f t="shared" si="33"/>
        <v>0.72918179186916143</v>
      </c>
      <c r="L254" s="63">
        <f t="shared" si="34"/>
        <v>-2.6767326005406464</v>
      </c>
      <c r="M254" s="63">
        <f t="shared" si="35"/>
        <v>-0.16919519864068122</v>
      </c>
      <c r="N254" s="63">
        <f t="shared" si="36"/>
        <v>0.61034028489019021</v>
      </c>
    </row>
    <row r="255" spans="4:14" x14ac:dyDescent="0.25">
      <c r="D255" s="30">
        <f t="shared" si="37"/>
        <v>717815577</v>
      </c>
      <c r="E255" s="30">
        <f t="shared" si="40"/>
        <v>27073022</v>
      </c>
      <c r="F255" s="30">
        <f t="shared" si="40"/>
        <v>1171787586</v>
      </c>
      <c r="H255" s="62">
        <f t="shared" si="31"/>
        <v>0.3342589259466705</v>
      </c>
      <c r="I255" s="62">
        <f t="shared" si="32"/>
        <v>1.2606858287571798E-2</v>
      </c>
      <c r="J255" s="62">
        <f t="shared" si="33"/>
        <v>0.54565611625617005</v>
      </c>
      <c r="L255" s="63">
        <f t="shared" si="34"/>
        <v>-0.42818305531716994</v>
      </c>
      <c r="M255" s="63">
        <f t="shared" si="35"/>
        <v>-2.2381125481062583</v>
      </c>
      <c r="N255" s="63">
        <f t="shared" si="36"/>
        <v>0.11469387682218796</v>
      </c>
    </row>
    <row r="256" spans="4:14" x14ac:dyDescent="0.25">
      <c r="D256" s="30">
        <f t="shared" si="37"/>
        <v>786785473</v>
      </c>
      <c r="E256" s="30">
        <f t="shared" si="40"/>
        <v>673269988</v>
      </c>
      <c r="F256" s="30">
        <f t="shared" si="40"/>
        <v>1545560697</v>
      </c>
      <c r="H256" s="62">
        <f t="shared" si="31"/>
        <v>0.36637553653342236</v>
      </c>
      <c r="I256" s="62">
        <f t="shared" si="32"/>
        <v>0.31351576960973049</v>
      </c>
      <c r="J256" s="62">
        <f t="shared" si="33"/>
        <v>0.71970778444754679</v>
      </c>
      <c r="L256" s="63">
        <f t="shared" si="34"/>
        <v>-0.34146828962069781</v>
      </c>
      <c r="M256" s="63">
        <f t="shared" si="35"/>
        <v>-0.48590920847946945</v>
      </c>
      <c r="N256" s="63">
        <f t="shared" si="36"/>
        <v>0.58197364800097562</v>
      </c>
    </row>
    <row r="257" spans="4:14" x14ac:dyDescent="0.25">
      <c r="D257" s="30">
        <f t="shared" si="37"/>
        <v>31024460</v>
      </c>
      <c r="E257" s="30">
        <f t="shared" si="40"/>
        <v>785606701</v>
      </c>
      <c r="F257" s="30">
        <f t="shared" si="40"/>
        <v>1754825245</v>
      </c>
      <c r="H257" s="62">
        <f t="shared" si="31"/>
        <v>1.4446889995082179E-2</v>
      </c>
      <c r="I257" s="62">
        <f t="shared" si="32"/>
        <v>0.36582662804594879</v>
      </c>
      <c r="J257" s="62">
        <f t="shared" si="33"/>
        <v>0.81715418334785306</v>
      </c>
      <c r="L257" s="63">
        <f t="shared" si="34"/>
        <v>-2.1849327202940061</v>
      </c>
      <c r="M257" s="63">
        <f t="shared" si="35"/>
        <v>-0.34292716333966533</v>
      </c>
      <c r="N257" s="63">
        <f t="shared" si="36"/>
        <v>0.90457302132575357</v>
      </c>
    </row>
    <row r="258" spans="4:14" x14ac:dyDescent="0.25">
      <c r="D258" s="30">
        <f t="shared" si="37"/>
        <v>1824429127</v>
      </c>
      <c r="E258" s="30">
        <f t="shared" si="40"/>
        <v>861509594</v>
      </c>
      <c r="F258" s="30">
        <f t="shared" si="40"/>
        <v>2056271466</v>
      </c>
      <c r="H258" s="62">
        <f t="shared" ref="H258:H321" si="41">D258 / ($B$5 - 1)</f>
        <v>0.84956601667177489</v>
      </c>
      <c r="I258" s="62">
        <f t="shared" ref="I258:I321" si="42">E258 / ($B$5 - 1)</f>
        <v>0.40117166694362805</v>
      </c>
      <c r="J258" s="62">
        <f t="shared" ref="J258:J321" si="43">F258 / ($B$5 - 1)</f>
        <v>0.95752601880349775</v>
      </c>
      <c r="L258" s="63">
        <f t="shared" ref="L258:L321" si="44">_xlfn.NORM.INV(H258, 0, 1)</f>
        <v>1.0345738604719001</v>
      </c>
      <c r="M258" s="63">
        <f t="shared" ref="M258:M321" si="45">_xlfn.NORM.INV(I258, 0, 1)</f>
        <v>-0.25031554757846741</v>
      </c>
      <c r="N258" s="63">
        <f t="shared" ref="N258:N321" si="46">_xlfn.NORM.INV(J258, 0, 1)</f>
        <v>1.7226714149532398</v>
      </c>
    </row>
    <row r="259" spans="4:14" x14ac:dyDescent="0.25">
      <c r="D259" s="30">
        <f t="shared" ref="D259:D322" si="47">MOD(F258*$B$4,$B$5)</f>
        <v>1585770946</v>
      </c>
      <c r="E259" s="30">
        <f t="shared" si="40"/>
        <v>1842220698</v>
      </c>
      <c r="F259" s="30">
        <f t="shared" si="40"/>
        <v>684974535</v>
      </c>
      <c r="H259" s="62">
        <f t="shared" si="41"/>
        <v>0.73843214077729002</v>
      </c>
      <c r="I259" s="62">
        <f t="shared" si="42"/>
        <v>0.85785086253457787</v>
      </c>
      <c r="J259" s="62">
        <f t="shared" si="43"/>
        <v>0.31896612403818048</v>
      </c>
      <c r="L259" s="63">
        <f t="shared" si="44"/>
        <v>0.63851926349220911</v>
      </c>
      <c r="M259" s="63">
        <f t="shared" si="45"/>
        <v>1.070713490759013</v>
      </c>
      <c r="N259" s="63">
        <f t="shared" si="46"/>
        <v>-0.47059182298174812</v>
      </c>
    </row>
    <row r="260" spans="4:14" x14ac:dyDescent="0.25">
      <c r="D260" s="30">
        <f t="shared" si="47"/>
        <v>1747549773</v>
      </c>
      <c r="E260" s="30">
        <f t="shared" si="40"/>
        <v>669954676</v>
      </c>
      <c r="F260" s="30">
        <f t="shared" si="40"/>
        <v>425925023</v>
      </c>
      <c r="H260" s="62">
        <f t="shared" si="41"/>
        <v>0.81376627768740639</v>
      </c>
      <c r="I260" s="62">
        <f t="shared" si="42"/>
        <v>0.3119719571545459</v>
      </c>
      <c r="J260" s="62">
        <f t="shared" si="43"/>
        <v>0.19833679469147397</v>
      </c>
      <c r="L260" s="63">
        <f t="shared" si="44"/>
        <v>0.89186099295217536</v>
      </c>
      <c r="M260" s="63">
        <f t="shared" si="45"/>
        <v>-0.4902684996932436</v>
      </c>
      <c r="N260" s="63">
        <f t="shared" si="46"/>
        <v>-0.84757699726878122</v>
      </c>
    </row>
    <row r="261" spans="4:14" x14ac:dyDescent="0.25">
      <c r="D261" s="30">
        <f t="shared" si="47"/>
        <v>1965832502</v>
      </c>
      <c r="E261" s="30">
        <f t="shared" si="40"/>
        <v>1840794053</v>
      </c>
      <c r="F261" s="30">
        <f t="shared" si="40"/>
        <v>538870444</v>
      </c>
      <c r="H261" s="62">
        <f t="shared" si="41"/>
        <v>0.91541209436525783</v>
      </c>
      <c r="I261" s="62">
        <f t="shared" si="42"/>
        <v>0.857186529186728</v>
      </c>
      <c r="J261" s="62">
        <f t="shared" si="43"/>
        <v>0.2509311048788308</v>
      </c>
      <c r="L261" s="63">
        <f t="shared" si="44"/>
        <v>1.3748569074441792</v>
      </c>
      <c r="M261" s="63">
        <f t="shared" si="45"/>
        <v>1.0677640869553102</v>
      </c>
      <c r="N261" s="63">
        <f t="shared" si="46"/>
        <v>-0.67156257611432457</v>
      </c>
    </row>
    <row r="262" spans="4:14" x14ac:dyDescent="0.25">
      <c r="D262" s="30">
        <f t="shared" si="47"/>
        <v>1493269860</v>
      </c>
      <c r="E262" s="30">
        <f t="shared" ref="E262:F281" si="48">MOD(D262*$B$4,$B$5)</f>
        <v>1340800505</v>
      </c>
      <c r="F262" s="30">
        <f t="shared" si="48"/>
        <v>919023569</v>
      </c>
      <c r="H262" s="62">
        <f t="shared" si="41"/>
        <v>0.69535796595305011</v>
      </c>
      <c r="I262" s="62">
        <f t="shared" si="42"/>
        <v>0.62435888976264642</v>
      </c>
      <c r="J262" s="62">
        <f t="shared" si="43"/>
        <v>0.42795369860525589</v>
      </c>
      <c r="L262" s="63">
        <f t="shared" si="44"/>
        <v>0.51109566953748053</v>
      </c>
      <c r="M262" s="63">
        <f t="shared" si="45"/>
        <v>0.31694910564600093</v>
      </c>
      <c r="N262" s="63">
        <f t="shared" si="46"/>
        <v>-0.18158630497404316</v>
      </c>
    </row>
    <row r="263" spans="4:14" x14ac:dyDescent="0.25">
      <c r="D263" s="30">
        <f t="shared" si="47"/>
        <v>1617003120</v>
      </c>
      <c r="E263" s="30">
        <f t="shared" si="48"/>
        <v>1916971658</v>
      </c>
      <c r="F263" s="30">
        <f t="shared" si="48"/>
        <v>1216037735</v>
      </c>
      <c r="H263" s="62">
        <f t="shared" si="41"/>
        <v>0.75297575514109405</v>
      </c>
      <c r="I263" s="62">
        <f t="shared" si="42"/>
        <v>0.89265949082808527</v>
      </c>
      <c r="J263" s="62">
        <f t="shared" si="43"/>
        <v>0.56626169762225975</v>
      </c>
      <c r="L263" s="63">
        <f t="shared" si="44"/>
        <v>0.68388388668587452</v>
      </c>
      <c r="M263" s="63">
        <f t="shared" si="45"/>
        <v>1.2407962731717668</v>
      </c>
      <c r="N263" s="63">
        <f t="shared" si="46"/>
        <v>0.16686457829806534</v>
      </c>
    </row>
    <row r="264" spans="4:14" x14ac:dyDescent="0.25">
      <c r="D264" s="30">
        <f t="shared" si="47"/>
        <v>39499087</v>
      </c>
      <c r="E264" s="30">
        <f t="shared" si="48"/>
        <v>1842433688</v>
      </c>
      <c r="F264" s="30">
        <f t="shared" si="48"/>
        <v>228796590</v>
      </c>
      <c r="H264" s="62">
        <f t="shared" si="41"/>
        <v>1.8393195717030388E-2</v>
      </c>
      <c r="I264" s="62">
        <f t="shared" si="42"/>
        <v>0.85795004373225392</v>
      </c>
      <c r="J264" s="62">
        <f t="shared" si="43"/>
        <v>0.10654171473024572</v>
      </c>
      <c r="L264" s="63">
        <f t="shared" si="44"/>
        <v>-2.0881268741709471</v>
      </c>
      <c r="M264" s="63">
        <f t="shared" si="45"/>
        <v>1.0711546195447776</v>
      </c>
      <c r="N264" s="63">
        <f t="shared" si="46"/>
        <v>-1.2451314658706079</v>
      </c>
    </row>
    <row r="265" spans="4:14" x14ac:dyDescent="0.25">
      <c r="D265" s="30">
        <f t="shared" si="47"/>
        <v>1879283016</v>
      </c>
      <c r="E265" s="30">
        <f t="shared" si="48"/>
        <v>866248762</v>
      </c>
      <c r="F265" s="30">
        <f t="shared" si="48"/>
        <v>1039899765</v>
      </c>
      <c r="H265" s="62">
        <f t="shared" si="41"/>
        <v>0.87510934926113981</v>
      </c>
      <c r="I265" s="62">
        <f t="shared" si="42"/>
        <v>0.40337851401733094</v>
      </c>
      <c r="J265" s="62">
        <f t="shared" si="43"/>
        <v>0.48424106369190018</v>
      </c>
      <c r="L265" s="63">
        <f t="shared" si="44"/>
        <v>1.1508807421144136</v>
      </c>
      <c r="M265" s="63">
        <f t="shared" si="45"/>
        <v>-0.24461179803169669</v>
      </c>
      <c r="N265" s="63">
        <f t="shared" si="46"/>
        <v>-3.9512073988746135E-2</v>
      </c>
    </row>
    <row r="266" spans="4:14" x14ac:dyDescent="0.25">
      <c r="D266" s="30">
        <f t="shared" si="47"/>
        <v>1718791337</v>
      </c>
      <c r="E266" s="30">
        <f t="shared" si="48"/>
        <v>1893410129</v>
      </c>
      <c r="F266" s="30">
        <f t="shared" si="48"/>
        <v>2043804286</v>
      </c>
      <c r="H266" s="62">
        <f t="shared" si="41"/>
        <v>0.80037458734621725</v>
      </c>
      <c r="I266" s="62">
        <f t="shared" si="42"/>
        <v>0.88168779889278837</v>
      </c>
      <c r="J266" s="62">
        <f t="shared" si="43"/>
        <v>0.95172053571019366</v>
      </c>
      <c r="L266" s="63">
        <f t="shared" si="44"/>
        <v>0.84295998180178466</v>
      </c>
      <c r="M266" s="63">
        <f t="shared" si="45"/>
        <v>1.1834662813774648</v>
      </c>
      <c r="N266" s="63">
        <f t="shared" si="46"/>
        <v>1.6617698553911358</v>
      </c>
    </row>
    <row r="267" spans="4:14" x14ac:dyDescent="0.25">
      <c r="D267" s="30">
        <f t="shared" si="47"/>
        <v>1077946326</v>
      </c>
      <c r="E267" s="30">
        <f t="shared" si="48"/>
        <v>18335536</v>
      </c>
      <c r="F267" s="30">
        <f t="shared" si="48"/>
        <v>311395692</v>
      </c>
      <c r="H267" s="62">
        <f t="shared" si="41"/>
        <v>0.50195787428129268</v>
      </c>
      <c r="I267" s="62">
        <f t="shared" si="42"/>
        <v>8.5381493051891674E-3</v>
      </c>
      <c r="J267" s="62">
        <f t="shared" si="43"/>
        <v>0.14500491893385065</v>
      </c>
      <c r="L267" s="63">
        <f t="shared" si="44"/>
        <v>4.9076827321324632E-3</v>
      </c>
      <c r="M267" s="63">
        <f t="shared" si="45"/>
        <v>-2.3850608058174094</v>
      </c>
      <c r="N267" s="63">
        <f t="shared" si="46"/>
        <v>-1.0581000363328661</v>
      </c>
    </row>
    <row r="268" spans="4:14" x14ac:dyDescent="0.25">
      <c r="D268" s="30">
        <f t="shared" si="47"/>
        <v>1143403179</v>
      </c>
      <c r="E268" s="30">
        <f t="shared" si="48"/>
        <v>737641962</v>
      </c>
      <c r="F268" s="30">
        <f t="shared" si="48"/>
        <v>1436280442</v>
      </c>
      <c r="H268" s="62">
        <f t="shared" si="41"/>
        <v>0.53243859674077354</v>
      </c>
      <c r="I268" s="62">
        <f t="shared" si="42"/>
        <v>0.3434913059170277</v>
      </c>
      <c r="J268" s="62">
        <f t="shared" si="43"/>
        <v>0.66882020017953603</v>
      </c>
      <c r="L268" s="63">
        <f t="shared" si="44"/>
        <v>8.1401311033874574E-2</v>
      </c>
      <c r="M268" s="63">
        <f t="shared" si="45"/>
        <v>-0.40295325651037123</v>
      </c>
      <c r="N268" s="63">
        <f t="shared" si="46"/>
        <v>0.43665771496023575</v>
      </c>
    </row>
    <row r="269" spans="4:14" x14ac:dyDescent="0.25">
      <c r="D269" s="30">
        <f t="shared" si="47"/>
        <v>1331156034</v>
      </c>
      <c r="E269" s="30">
        <f t="shared" si="48"/>
        <v>1374715327</v>
      </c>
      <c r="F269" s="30">
        <f t="shared" si="48"/>
        <v>1638857317</v>
      </c>
      <c r="H269" s="62">
        <f t="shared" si="41"/>
        <v>0.6198678329772016</v>
      </c>
      <c r="I269" s="62">
        <f t="shared" si="42"/>
        <v>0.64015170944868749</v>
      </c>
      <c r="J269" s="62">
        <f t="shared" si="43"/>
        <v>0.76315240865866873</v>
      </c>
      <c r="L269" s="63">
        <f t="shared" si="44"/>
        <v>0.30513368868364787</v>
      </c>
      <c r="M269" s="63">
        <f t="shared" si="45"/>
        <v>0.35886433538249818</v>
      </c>
      <c r="N269" s="63">
        <f t="shared" si="46"/>
        <v>0.71647972451736497</v>
      </c>
    </row>
    <row r="270" spans="4:14" x14ac:dyDescent="0.25">
      <c r="D270" s="30">
        <f t="shared" si="47"/>
        <v>278960721</v>
      </c>
      <c r="E270" s="30">
        <f t="shared" si="48"/>
        <v>990496701</v>
      </c>
      <c r="F270" s="30">
        <f t="shared" si="48"/>
        <v>690337163</v>
      </c>
      <c r="H270" s="62">
        <f t="shared" si="41"/>
        <v>0.12990120857013501</v>
      </c>
      <c r="I270" s="62">
        <f t="shared" si="42"/>
        <v>0.46123596929128835</v>
      </c>
      <c r="J270" s="62">
        <f t="shared" si="43"/>
        <v>0.32146329229833864</v>
      </c>
      <c r="L270" s="63">
        <f t="shared" si="44"/>
        <v>-1.1268582512818022</v>
      </c>
      <c r="M270" s="63">
        <f t="shared" si="45"/>
        <v>-9.7320421983006236E-2</v>
      </c>
      <c r="N270" s="63">
        <f t="shared" si="46"/>
        <v>-0.46361084274287206</v>
      </c>
    </row>
    <row r="271" spans="4:14" x14ac:dyDescent="0.25">
      <c r="D271" s="30">
        <f t="shared" si="47"/>
        <v>761444674</v>
      </c>
      <c r="E271" s="30">
        <f t="shared" si="48"/>
        <v>1513240249</v>
      </c>
      <c r="F271" s="30">
        <f t="shared" si="48"/>
        <v>1111290421</v>
      </c>
      <c r="H271" s="62">
        <f t="shared" si="41"/>
        <v>0.35457530743868587</v>
      </c>
      <c r="I271" s="62">
        <f t="shared" si="42"/>
        <v>0.70465740301148727</v>
      </c>
      <c r="J271" s="62">
        <f t="shared" si="43"/>
        <v>0.51748492849756489</v>
      </c>
      <c r="L271" s="63">
        <f t="shared" si="44"/>
        <v>-0.37299708314742064</v>
      </c>
      <c r="M271" s="63">
        <f t="shared" si="45"/>
        <v>0.53784336038826408</v>
      </c>
      <c r="N271" s="63">
        <f t="shared" si="46"/>
        <v>4.3842257288449871E-2</v>
      </c>
    </row>
    <row r="272" spans="4:14" x14ac:dyDescent="0.25">
      <c r="D272" s="30">
        <f t="shared" si="47"/>
        <v>1105893678</v>
      </c>
      <c r="E272" s="30">
        <f t="shared" si="48"/>
        <v>445233612</v>
      </c>
      <c r="F272" s="30">
        <f t="shared" si="48"/>
        <v>2002829323</v>
      </c>
      <c r="H272" s="62">
        <f t="shared" si="41"/>
        <v>0.5149718742025754</v>
      </c>
      <c r="I272" s="62">
        <f t="shared" si="42"/>
        <v>0.2073280571096838</v>
      </c>
      <c r="J272" s="62">
        <f t="shared" si="43"/>
        <v>0.93264008167445667</v>
      </c>
      <c r="L272" s="63">
        <f t="shared" si="44"/>
        <v>3.7537736960427247E-2</v>
      </c>
      <c r="M272" s="63">
        <f t="shared" si="45"/>
        <v>-0.81572731253425812</v>
      </c>
      <c r="N272" s="63">
        <f t="shared" si="46"/>
        <v>1.4957460823459237</v>
      </c>
    </row>
    <row r="273" spans="4:14" x14ac:dyDescent="0.25">
      <c r="D273" s="30">
        <f t="shared" si="47"/>
        <v>1007946240</v>
      </c>
      <c r="E273" s="30">
        <f t="shared" si="48"/>
        <v>1183444608</v>
      </c>
      <c r="F273" s="30">
        <f t="shared" si="48"/>
        <v>842178921</v>
      </c>
      <c r="H273" s="62">
        <f t="shared" si="41"/>
        <v>0.46936154409252251</v>
      </c>
      <c r="I273" s="62">
        <f t="shared" si="42"/>
        <v>0.5510843401319202</v>
      </c>
      <c r="J273" s="62">
        <f t="shared" si="43"/>
        <v>0.39217012086153974</v>
      </c>
      <c r="L273" s="63">
        <f t="shared" si="44"/>
        <v>-7.6874871286094229E-2</v>
      </c>
      <c r="M273" s="63">
        <f t="shared" si="45"/>
        <v>0.12840140449000073</v>
      </c>
      <c r="N273" s="63">
        <f t="shared" si="46"/>
        <v>-0.27366738820616437</v>
      </c>
    </row>
    <row r="274" spans="4:14" x14ac:dyDescent="0.25">
      <c r="D274" s="30">
        <f t="shared" si="47"/>
        <v>953257881</v>
      </c>
      <c r="E274" s="30">
        <f t="shared" si="48"/>
        <v>579069482</v>
      </c>
      <c r="F274" s="30">
        <f t="shared" si="48"/>
        <v>615816270</v>
      </c>
      <c r="H274" s="62">
        <f t="shared" si="41"/>
        <v>0.44389529241611742</v>
      </c>
      <c r="I274" s="62">
        <f t="shared" si="42"/>
        <v>0.26965024067987708</v>
      </c>
      <c r="J274" s="62">
        <f t="shared" si="43"/>
        <v>0.28676179730031809</v>
      </c>
      <c r="L274" s="63">
        <f t="shared" si="44"/>
        <v>-0.14110045421289277</v>
      </c>
      <c r="M274" s="63">
        <f t="shared" si="45"/>
        <v>-0.61387114174605795</v>
      </c>
      <c r="N274" s="63">
        <f t="shared" si="46"/>
        <v>-0.56286972869351426</v>
      </c>
    </row>
    <row r="275" spans="4:14" x14ac:dyDescent="0.25">
      <c r="D275" s="30">
        <f t="shared" si="47"/>
        <v>598527396</v>
      </c>
      <c r="E275" s="30">
        <f t="shared" si="48"/>
        <v>1418429225</v>
      </c>
      <c r="F275" s="30">
        <f t="shared" si="48"/>
        <v>776002674</v>
      </c>
      <c r="H275" s="62">
        <f t="shared" si="41"/>
        <v>0.27871103796987889</v>
      </c>
      <c r="I275" s="62">
        <f t="shared" si="42"/>
        <v>0.66050757948356453</v>
      </c>
      <c r="J275" s="62">
        <f t="shared" si="43"/>
        <v>0.36135440446562545</v>
      </c>
      <c r="L275" s="63">
        <f t="shared" si="44"/>
        <v>-0.58667488864086392</v>
      </c>
      <c r="M275" s="63">
        <f t="shared" si="45"/>
        <v>0.41384880191606277</v>
      </c>
      <c r="N275" s="63">
        <f t="shared" si="46"/>
        <v>-0.35484086914788954</v>
      </c>
    </row>
    <row r="276" spans="4:14" x14ac:dyDescent="0.25">
      <c r="D276" s="30">
        <f t="shared" si="47"/>
        <v>2015305680</v>
      </c>
      <c r="E276" s="30">
        <f t="shared" si="48"/>
        <v>1958753827</v>
      </c>
      <c r="F276" s="30">
        <f t="shared" si="48"/>
        <v>1595973001</v>
      </c>
      <c r="H276" s="62">
        <f t="shared" si="41"/>
        <v>0.93844983814139837</v>
      </c>
      <c r="I276" s="62">
        <f t="shared" si="42"/>
        <v>0.91211582944925484</v>
      </c>
      <c r="J276" s="62">
        <f t="shared" si="43"/>
        <v>0.74318284284619884</v>
      </c>
      <c r="L276" s="63">
        <f t="shared" si="44"/>
        <v>1.5418900110785152</v>
      </c>
      <c r="M276" s="63">
        <f t="shared" si="45"/>
        <v>1.3538998195995049</v>
      </c>
      <c r="N276" s="63">
        <f t="shared" si="46"/>
        <v>0.65318919633149231</v>
      </c>
    </row>
    <row r="277" spans="4:14" x14ac:dyDescent="0.25">
      <c r="D277" s="30">
        <f t="shared" si="47"/>
        <v>384378793</v>
      </c>
      <c r="E277" s="30">
        <f t="shared" si="48"/>
        <v>90006823</v>
      </c>
      <c r="F277" s="30">
        <f t="shared" si="48"/>
        <v>359935152</v>
      </c>
      <c r="H277" s="62">
        <f t="shared" si="41"/>
        <v>0.17899032372887277</v>
      </c>
      <c r="I277" s="62">
        <f t="shared" si="42"/>
        <v>4.1912693103694068E-2</v>
      </c>
      <c r="J277" s="62">
        <f t="shared" si="43"/>
        <v>0.1676078663837238</v>
      </c>
      <c r="L277" s="63">
        <f t="shared" si="44"/>
        <v>-0.91921974116690053</v>
      </c>
      <c r="M277" s="63">
        <f t="shared" si="45"/>
        <v>-1.7289089823120767</v>
      </c>
      <c r="N277" s="63">
        <f t="shared" si="46"/>
        <v>-0.9636613598550734</v>
      </c>
    </row>
    <row r="278" spans="4:14" x14ac:dyDescent="0.25">
      <c r="D278" s="30">
        <f t="shared" si="47"/>
        <v>1287017962</v>
      </c>
      <c r="E278" s="30">
        <f t="shared" si="48"/>
        <v>1089619639</v>
      </c>
      <c r="F278" s="30">
        <f t="shared" si="48"/>
        <v>860111845</v>
      </c>
      <c r="H278" s="62">
        <f t="shared" si="41"/>
        <v>0.59931444153125812</v>
      </c>
      <c r="I278" s="62">
        <f t="shared" si="42"/>
        <v>0.50739368424508136</v>
      </c>
      <c r="J278" s="62">
        <f t="shared" si="43"/>
        <v>0.40052078934434876</v>
      </c>
      <c r="L278" s="63">
        <f t="shared" si="44"/>
        <v>0.2515730174086051</v>
      </c>
      <c r="M278" s="63">
        <f t="shared" si="45"/>
        <v>1.8534279075454282E-2</v>
      </c>
      <c r="N278" s="63">
        <f t="shared" si="46"/>
        <v>-0.25199933386563161</v>
      </c>
    </row>
    <row r="279" spans="4:14" x14ac:dyDescent="0.25">
      <c r="D279" s="30">
        <f t="shared" si="47"/>
        <v>1157522544</v>
      </c>
      <c r="E279" s="30">
        <f t="shared" si="48"/>
        <v>1541193778</v>
      </c>
      <c r="F279" s="30">
        <f t="shared" si="48"/>
        <v>1836358464</v>
      </c>
      <c r="H279" s="62">
        <f t="shared" si="41"/>
        <v>0.53901343842876459</v>
      </c>
      <c r="I279" s="62">
        <f t="shared" si="42"/>
        <v>0.71767427932254435</v>
      </c>
      <c r="J279" s="62">
        <f t="shared" si="43"/>
        <v>0.85512104710109627</v>
      </c>
      <c r="L279" s="63">
        <f t="shared" si="44"/>
        <v>9.794858127546259E-2</v>
      </c>
      <c r="M279" s="63">
        <f t="shared" si="45"/>
        <v>0.57594635584371545</v>
      </c>
      <c r="N279" s="63">
        <f t="shared" si="46"/>
        <v>1.0586528556351149</v>
      </c>
    </row>
    <row r="280" spans="4:14" x14ac:dyDescent="0.25">
      <c r="D280" s="30">
        <f t="shared" si="47"/>
        <v>1176918525</v>
      </c>
      <c r="E280" s="30">
        <f t="shared" si="48"/>
        <v>1501722537</v>
      </c>
      <c r="F280" s="30">
        <f t="shared" si="48"/>
        <v>1338079042</v>
      </c>
      <c r="H280" s="62">
        <f t="shared" si="41"/>
        <v>0.54804539591823276</v>
      </c>
      <c r="I280" s="62">
        <f t="shared" si="42"/>
        <v>0.69929405040973247</v>
      </c>
      <c r="J280" s="62">
        <f t="shared" si="43"/>
        <v>0.62309160979752576</v>
      </c>
      <c r="L280" s="63">
        <f t="shared" si="44"/>
        <v>0.1207245562639695</v>
      </c>
      <c r="M280" s="63">
        <f t="shared" si="45"/>
        <v>0.52237120725920627</v>
      </c>
      <c r="N280" s="63">
        <f t="shared" si="46"/>
        <v>0.31361063606134426</v>
      </c>
    </row>
    <row r="281" spans="4:14" x14ac:dyDescent="0.25">
      <c r="D281" s="30">
        <f t="shared" si="47"/>
        <v>547785563</v>
      </c>
      <c r="E281" s="30">
        <f t="shared" si="48"/>
        <v>190766062</v>
      </c>
      <c r="F281" s="30">
        <f t="shared" si="48"/>
        <v>58700466</v>
      </c>
      <c r="H281" s="62">
        <f t="shared" si="41"/>
        <v>0.25508253067273884</v>
      </c>
      <c r="I281" s="62">
        <f t="shared" si="42"/>
        <v>8.8832370088279586E-2</v>
      </c>
      <c r="J281" s="62">
        <f t="shared" si="43"/>
        <v>2.7334534588581448E-2</v>
      </c>
      <c r="L281" s="63">
        <f t="shared" si="44"/>
        <v>-0.65858069752488602</v>
      </c>
      <c r="M281" s="63">
        <f t="shared" si="45"/>
        <v>-1.3479802337405844</v>
      </c>
      <c r="N281" s="63">
        <f t="shared" si="46"/>
        <v>-1.9214970876691764</v>
      </c>
    </row>
    <row r="282" spans="4:14" x14ac:dyDescent="0.25">
      <c r="D282" s="30">
        <f t="shared" si="47"/>
        <v>999263893</v>
      </c>
      <c r="E282" s="30">
        <f t="shared" ref="E282:F301" si="49">MOD(D282*$B$4,$B$5)</f>
        <v>837183736</v>
      </c>
      <c r="F282" s="30">
        <f t="shared" si="49"/>
        <v>348851210</v>
      </c>
      <c r="H282" s="62">
        <f t="shared" si="41"/>
        <v>0.46531851120788464</v>
      </c>
      <c r="I282" s="62">
        <f t="shared" si="42"/>
        <v>0.38984405658193311</v>
      </c>
      <c r="J282" s="62">
        <f t="shared" si="43"/>
        <v>0.16244650367875257</v>
      </c>
      <c r="L282" s="63">
        <f t="shared" si="44"/>
        <v>-8.7043390401821782E-2</v>
      </c>
      <c r="M282" s="63">
        <f t="shared" si="45"/>
        <v>-0.27972549956970444</v>
      </c>
      <c r="N282" s="63">
        <f t="shared" si="46"/>
        <v>-0.98445263863663746</v>
      </c>
    </row>
    <row r="283" spans="4:14" x14ac:dyDescent="0.25">
      <c r="D283" s="30">
        <f t="shared" si="47"/>
        <v>977481783</v>
      </c>
      <c r="E283" s="30">
        <f t="shared" si="49"/>
        <v>1659938956</v>
      </c>
      <c r="F283" s="30">
        <f t="shared" si="49"/>
        <v>3508212</v>
      </c>
      <c r="H283" s="62">
        <f t="shared" si="41"/>
        <v>0.45517542581555936</v>
      </c>
      <c r="I283" s="62">
        <f t="shared" si="42"/>
        <v>0.77296931182310857</v>
      </c>
      <c r="J283" s="62">
        <f t="shared" si="43"/>
        <v>1.633638517589903E-3</v>
      </c>
      <c r="L283" s="63">
        <f t="shared" si="44"/>
        <v>-0.112596006041672</v>
      </c>
      <c r="M283" s="63">
        <f t="shared" si="45"/>
        <v>0.74866129736363218</v>
      </c>
      <c r="N283" s="63">
        <f t="shared" si="46"/>
        <v>-2.9414043750617993</v>
      </c>
    </row>
    <row r="284" spans="4:14" x14ac:dyDescent="0.25">
      <c r="D284" s="30">
        <f t="shared" si="47"/>
        <v>1841176986</v>
      </c>
      <c r="E284" s="30">
        <f t="shared" si="49"/>
        <v>1843560111</v>
      </c>
      <c r="F284" s="30">
        <f t="shared" si="49"/>
        <v>915270048</v>
      </c>
      <c r="H284" s="62">
        <f t="shared" si="41"/>
        <v>0.8573648462606267</v>
      </c>
      <c r="I284" s="62">
        <f t="shared" si="42"/>
        <v>0.85847457531697546</v>
      </c>
      <c r="J284" s="62">
        <f t="shared" si="43"/>
        <v>0.4262058291828314</v>
      </c>
      <c r="L284" s="63">
        <f t="shared" si="44"/>
        <v>1.068554838747197</v>
      </c>
      <c r="M284" s="63">
        <f t="shared" si="45"/>
        <v>1.0734910562640283</v>
      </c>
      <c r="N284" s="63">
        <f t="shared" si="46"/>
        <v>-0.1860422124866794</v>
      </c>
    </row>
    <row r="285" spans="4:14" x14ac:dyDescent="0.25">
      <c r="D285" s="30">
        <f t="shared" si="47"/>
        <v>819417277</v>
      </c>
      <c r="E285" s="30">
        <f t="shared" si="49"/>
        <v>1737567621</v>
      </c>
      <c r="F285" s="30">
        <f t="shared" si="49"/>
        <v>2005316059</v>
      </c>
      <c r="H285" s="62">
        <f t="shared" si="41"/>
        <v>0.38157090440538793</v>
      </c>
      <c r="I285" s="62">
        <f t="shared" si="42"/>
        <v>0.80911797593265589</v>
      </c>
      <c r="J285" s="62">
        <f t="shared" si="43"/>
        <v>0.93379805836248964</v>
      </c>
      <c r="L285" s="63">
        <f t="shared" si="44"/>
        <v>-0.30135761807609235</v>
      </c>
      <c r="M285" s="63">
        <f t="shared" si="45"/>
        <v>0.87465059754406604</v>
      </c>
      <c r="N285" s="63">
        <f t="shared" si="46"/>
        <v>1.5046896577408282</v>
      </c>
    </row>
    <row r="286" spans="4:14" x14ac:dyDescent="0.25">
      <c r="D286" s="30">
        <f t="shared" si="47"/>
        <v>786095464</v>
      </c>
      <c r="E286" s="30">
        <f t="shared" si="49"/>
        <v>1725583901</v>
      </c>
      <c r="F286" s="30">
        <f t="shared" si="49"/>
        <v>1212268982</v>
      </c>
      <c r="H286" s="62">
        <f t="shared" si="41"/>
        <v>0.36605422605392918</v>
      </c>
      <c r="I286" s="62">
        <f t="shared" si="42"/>
        <v>0.80353762144552321</v>
      </c>
      <c r="J286" s="62">
        <f t="shared" si="43"/>
        <v>0.56450673524710049</v>
      </c>
      <c r="L286" s="63">
        <f t="shared" si="44"/>
        <v>-0.34232217128332959</v>
      </c>
      <c r="M286" s="63">
        <f t="shared" si="45"/>
        <v>0.85432532826659391</v>
      </c>
      <c r="N286" s="63">
        <f t="shared" si="46"/>
        <v>0.16240551328199884</v>
      </c>
    </row>
    <row r="287" spans="4:14" x14ac:dyDescent="0.25">
      <c r="D287" s="30">
        <f t="shared" si="47"/>
        <v>654133019</v>
      </c>
      <c r="E287" s="30">
        <f t="shared" si="49"/>
        <v>1202898308</v>
      </c>
      <c r="F287" s="30">
        <f t="shared" si="49"/>
        <v>1441377882</v>
      </c>
      <c r="H287" s="62">
        <f t="shared" si="41"/>
        <v>0.30460442398172283</v>
      </c>
      <c r="I287" s="62">
        <f t="shared" si="42"/>
        <v>0.56014317512525547</v>
      </c>
      <c r="J287" s="62">
        <f t="shared" si="43"/>
        <v>0.67119388065412067</v>
      </c>
      <c r="L287" s="63">
        <f t="shared" si="44"/>
        <v>-0.51120310035551253</v>
      </c>
      <c r="M287" s="63">
        <f t="shared" si="45"/>
        <v>0.15133222548216566</v>
      </c>
      <c r="N287" s="63">
        <f t="shared" si="46"/>
        <v>0.44321222297023088</v>
      </c>
    </row>
    <row r="288" spans="4:14" x14ac:dyDescent="0.25">
      <c r="D288" s="30">
        <f t="shared" si="47"/>
        <v>429062869</v>
      </c>
      <c r="E288" s="30">
        <f t="shared" si="49"/>
        <v>961457831</v>
      </c>
      <c r="F288" s="30">
        <f t="shared" si="49"/>
        <v>1261864884</v>
      </c>
      <c r="H288" s="62">
        <f t="shared" si="41"/>
        <v>0.19979796810056824</v>
      </c>
      <c r="I288" s="62">
        <f t="shared" si="42"/>
        <v>0.44771369169253267</v>
      </c>
      <c r="J288" s="62">
        <f t="shared" si="43"/>
        <v>0.58760162683911776</v>
      </c>
      <c r="L288" s="63">
        <f t="shared" si="44"/>
        <v>-0.84234309350796321</v>
      </c>
      <c r="M288" s="63">
        <f t="shared" si="45"/>
        <v>-0.13143982847251759</v>
      </c>
      <c r="N288" s="63">
        <f t="shared" si="46"/>
        <v>0.22137976556991623</v>
      </c>
    </row>
    <row r="289" spans="4:14" x14ac:dyDescent="0.25">
      <c r="D289" s="30">
        <f t="shared" si="47"/>
        <v>253652056</v>
      </c>
      <c r="E289" s="30">
        <f t="shared" si="49"/>
        <v>1234123629</v>
      </c>
      <c r="F289" s="30">
        <f t="shared" si="49"/>
        <v>1185327679</v>
      </c>
      <c r="H289" s="62">
        <f t="shared" si="41"/>
        <v>0.11811594303521881</v>
      </c>
      <c r="I289" s="62">
        <f t="shared" si="42"/>
        <v>0.57468359831225457</v>
      </c>
      <c r="J289" s="62">
        <f t="shared" si="43"/>
        <v>0.55196121339868864</v>
      </c>
      <c r="L289" s="63">
        <f t="shared" si="44"/>
        <v>-1.1844578142175686</v>
      </c>
      <c r="M289" s="63">
        <f t="shared" si="45"/>
        <v>0.18831107588623333</v>
      </c>
      <c r="N289" s="63">
        <f t="shared" si="46"/>
        <v>0.13061791098494974</v>
      </c>
    </row>
    <row r="290" spans="4:14" x14ac:dyDescent="0.25">
      <c r="D290" s="30">
        <f t="shared" si="47"/>
        <v>1545585988</v>
      </c>
      <c r="E290" s="30">
        <f t="shared" si="49"/>
        <v>1251846321</v>
      </c>
      <c r="F290" s="30">
        <f t="shared" si="49"/>
        <v>1978901705</v>
      </c>
      <c r="H290" s="62">
        <f t="shared" si="41"/>
        <v>0.71971956148717509</v>
      </c>
      <c r="I290" s="62">
        <f t="shared" si="42"/>
        <v>0.58293636989121922</v>
      </c>
      <c r="J290" s="62">
        <f t="shared" si="43"/>
        <v>0.92149791626399191</v>
      </c>
      <c r="L290" s="63">
        <f t="shared" si="44"/>
        <v>0.58200861648551006</v>
      </c>
      <c r="M290" s="63">
        <f t="shared" si="45"/>
        <v>0.20941118723813656</v>
      </c>
      <c r="N290" s="63">
        <f t="shared" si="46"/>
        <v>1.4152194364877297</v>
      </c>
    </row>
    <row r="291" spans="4:14" x14ac:dyDescent="0.25">
      <c r="D291" s="30">
        <f t="shared" si="47"/>
        <v>1344099848</v>
      </c>
      <c r="E291" s="30">
        <f t="shared" si="49"/>
        <v>1267819644</v>
      </c>
      <c r="F291" s="30">
        <f t="shared" si="49"/>
        <v>2080546965</v>
      </c>
      <c r="H291" s="62">
        <f t="shared" si="41"/>
        <v>0.62589526607272705</v>
      </c>
      <c r="I291" s="62">
        <f t="shared" si="42"/>
        <v>0.59037452804890878</v>
      </c>
      <c r="J291" s="62">
        <f t="shared" si="43"/>
        <v>0.9688301789284034</v>
      </c>
      <c r="L291" s="63">
        <f t="shared" si="44"/>
        <v>0.32100121803608855</v>
      </c>
      <c r="M291" s="63">
        <f t="shared" si="45"/>
        <v>0.22850850639116496</v>
      </c>
      <c r="N291" s="63">
        <f t="shared" si="46"/>
        <v>1.8638722812143407</v>
      </c>
    </row>
    <row r="292" spans="4:14" x14ac:dyDescent="0.25">
      <c r="D292" s="30">
        <f t="shared" si="47"/>
        <v>862311913</v>
      </c>
      <c r="E292" s="30">
        <f t="shared" si="49"/>
        <v>2130306269</v>
      </c>
      <c r="F292" s="30">
        <f t="shared" si="49"/>
        <v>1906957951</v>
      </c>
      <c r="H292" s="62">
        <f t="shared" si="41"/>
        <v>0.40154527584234745</v>
      </c>
      <c r="I292" s="62">
        <f t="shared" si="42"/>
        <v>0.99200116050616016</v>
      </c>
      <c r="J292" s="62">
        <f t="shared" si="43"/>
        <v>0.8879964951314</v>
      </c>
      <c r="L292" s="63">
        <f t="shared" si="44"/>
        <v>-0.24934936171371211</v>
      </c>
      <c r="M292" s="63">
        <f t="shared" si="45"/>
        <v>2.4089684930378827</v>
      </c>
      <c r="N292" s="63">
        <f t="shared" si="46"/>
        <v>1.2159420195309849</v>
      </c>
    </row>
    <row r="293" spans="4:14" x14ac:dyDescent="0.25">
      <c r="D293" s="30">
        <f t="shared" si="47"/>
        <v>1028207713</v>
      </c>
      <c r="E293" s="30">
        <f t="shared" si="49"/>
        <v>2119948406</v>
      </c>
      <c r="F293" s="30">
        <f t="shared" si="49"/>
        <v>138759182</v>
      </c>
      <c r="H293" s="62">
        <f t="shared" si="41"/>
        <v>0.47879652770124054</v>
      </c>
      <c r="I293" s="62">
        <f t="shared" si="42"/>
        <v>0.98717790468333089</v>
      </c>
      <c r="J293" s="62">
        <f t="shared" si="43"/>
        <v>6.4614779376066078E-2</v>
      </c>
      <c r="L293" s="63">
        <f t="shared" si="44"/>
        <v>-5.3174270962692782E-2</v>
      </c>
      <c r="M293" s="63">
        <f t="shared" si="45"/>
        <v>2.2315579924484017</v>
      </c>
      <c r="N293" s="63">
        <f t="shared" si="46"/>
        <v>-1.5171470607159119</v>
      </c>
    </row>
    <row r="294" spans="4:14" x14ac:dyDescent="0.25">
      <c r="D294" s="30">
        <f t="shared" si="47"/>
        <v>42979329</v>
      </c>
      <c r="E294" s="30">
        <f t="shared" si="49"/>
        <v>185987157</v>
      </c>
      <c r="F294" s="30">
        <f t="shared" si="49"/>
        <v>1304411087</v>
      </c>
      <c r="H294" s="62">
        <f t="shared" si="41"/>
        <v>2.0013809688402162E-2</v>
      </c>
      <c r="I294" s="62">
        <f t="shared" si="42"/>
        <v>8.6607019031985685E-2</v>
      </c>
      <c r="J294" s="62">
        <f t="shared" si="43"/>
        <v>0.60741374651660562</v>
      </c>
      <c r="L294" s="63">
        <f t="shared" si="44"/>
        <v>-2.0534637768631807</v>
      </c>
      <c r="M294" s="63">
        <f t="shared" si="45"/>
        <v>-1.361948818352422</v>
      </c>
      <c r="N294" s="63">
        <f t="shared" si="46"/>
        <v>0.27258465756286504</v>
      </c>
    </row>
    <row r="295" spans="4:14" x14ac:dyDescent="0.25">
      <c r="D295" s="30">
        <f t="shared" si="47"/>
        <v>1007050537</v>
      </c>
      <c r="E295" s="30">
        <f t="shared" si="49"/>
        <v>896638035</v>
      </c>
      <c r="F295" s="30">
        <f t="shared" si="49"/>
        <v>1229165847</v>
      </c>
      <c r="H295" s="62">
        <f t="shared" si="41"/>
        <v>0.46894444988010864</v>
      </c>
      <c r="I295" s="62">
        <f t="shared" si="42"/>
        <v>0.41752962201603655</v>
      </c>
      <c r="J295" s="62">
        <f t="shared" si="43"/>
        <v>0.57237495116179338</v>
      </c>
      <c r="L295" s="63">
        <f t="shared" si="44"/>
        <v>-7.7923507779278978E-2</v>
      </c>
      <c r="M295" s="63">
        <f t="shared" si="45"/>
        <v>-0.20821737317074021</v>
      </c>
      <c r="N295" s="63">
        <f t="shared" si="46"/>
        <v>0.18242386600425273</v>
      </c>
    </row>
    <row r="296" spans="4:14" x14ac:dyDescent="0.25">
      <c r="D296" s="30">
        <f t="shared" si="47"/>
        <v>238917574</v>
      </c>
      <c r="E296" s="30">
        <f t="shared" si="49"/>
        <v>803030164</v>
      </c>
      <c r="F296" s="30">
        <f t="shared" si="49"/>
        <v>989218094</v>
      </c>
      <c r="H296" s="62">
        <f t="shared" si="41"/>
        <v>0.11125466517289603</v>
      </c>
      <c r="I296" s="62">
        <f t="shared" si="42"/>
        <v>0.37394006026344379</v>
      </c>
      <c r="J296" s="62">
        <f t="shared" si="43"/>
        <v>0.46064057150915316</v>
      </c>
      <c r="L296" s="63">
        <f t="shared" si="44"/>
        <v>-1.219882738393544</v>
      </c>
      <c r="M296" s="63">
        <f t="shared" si="45"/>
        <v>-0.3214358479662478</v>
      </c>
      <c r="N296" s="63">
        <f t="shared" si="46"/>
        <v>-9.882005730001106E-2</v>
      </c>
    </row>
    <row r="297" spans="4:14" x14ac:dyDescent="0.25">
      <c r="D297" s="30">
        <f t="shared" si="47"/>
        <v>1247724429</v>
      </c>
      <c r="E297" s="30">
        <f t="shared" si="49"/>
        <v>579548497</v>
      </c>
      <c r="F297" s="30">
        <f t="shared" si="49"/>
        <v>116029218</v>
      </c>
      <c r="H297" s="62">
        <f t="shared" si="41"/>
        <v>0.58101696435456818</v>
      </c>
      <c r="I297" s="62">
        <f t="shared" si="42"/>
        <v>0.26987329942162458</v>
      </c>
      <c r="J297" s="62">
        <f t="shared" si="43"/>
        <v>5.4030315069509963E-2</v>
      </c>
      <c r="L297" s="63">
        <f t="shared" si="44"/>
        <v>0.20449580316721425</v>
      </c>
      <c r="M297" s="63">
        <f t="shared" si="45"/>
        <v>-0.61319622760197279</v>
      </c>
      <c r="N297" s="63">
        <f t="shared" si="46"/>
        <v>-1.6069714545506366</v>
      </c>
    </row>
    <row r="298" spans="4:14" x14ac:dyDescent="0.25">
      <c r="D298" s="30">
        <f t="shared" si="47"/>
        <v>209030702</v>
      </c>
      <c r="E298" s="30">
        <f t="shared" si="49"/>
        <v>1242842636</v>
      </c>
      <c r="F298" s="30">
        <f t="shared" si="49"/>
        <v>1153719764</v>
      </c>
      <c r="H298" s="62">
        <f t="shared" si="41"/>
        <v>9.7337505870813038E-2</v>
      </c>
      <c r="I298" s="62">
        <f t="shared" si="42"/>
        <v>0.57874370233970107</v>
      </c>
      <c r="J298" s="62">
        <f t="shared" si="43"/>
        <v>0.53724263099696734</v>
      </c>
      <c r="L298" s="63">
        <f t="shared" si="44"/>
        <v>-1.2968726401683974</v>
      </c>
      <c r="M298" s="63">
        <f t="shared" si="45"/>
        <v>0.19868060654653083</v>
      </c>
      <c r="N298" s="63">
        <f t="shared" si="46"/>
        <v>9.3489440762460629E-2</v>
      </c>
    </row>
    <row r="299" spans="4:14" x14ac:dyDescent="0.25">
      <c r="D299" s="30">
        <f t="shared" si="47"/>
        <v>513310393</v>
      </c>
      <c r="E299" s="30">
        <f t="shared" si="49"/>
        <v>339661417</v>
      </c>
      <c r="F299" s="30">
        <f t="shared" si="49"/>
        <v>1906098809</v>
      </c>
      <c r="H299" s="62">
        <f t="shared" si="41"/>
        <v>0.23902877861543445</v>
      </c>
      <c r="I299" s="62">
        <f t="shared" si="42"/>
        <v>0.1581671728362955</v>
      </c>
      <c r="J299" s="62">
        <f t="shared" si="43"/>
        <v>0.88759642596132715</v>
      </c>
      <c r="L299" s="63">
        <f t="shared" si="44"/>
        <v>-0.70943019212476055</v>
      </c>
      <c r="M299" s="63">
        <f t="shared" si="45"/>
        <v>-1.002019146520279</v>
      </c>
      <c r="N299" s="63">
        <f t="shared" si="46"/>
        <v>1.2138443995081574</v>
      </c>
    </row>
    <row r="300" spans="4:14" x14ac:dyDescent="0.25">
      <c r="D300" s="30">
        <f t="shared" si="47"/>
        <v>358753524</v>
      </c>
      <c r="E300" s="30">
        <f t="shared" si="49"/>
        <v>83227596</v>
      </c>
      <c r="F300" s="30">
        <f t="shared" si="49"/>
        <v>1684866626</v>
      </c>
      <c r="H300" s="62">
        <f t="shared" si="41"/>
        <v>0.16705762796761248</v>
      </c>
      <c r="I300" s="62">
        <f t="shared" si="42"/>
        <v>3.8755869528982669E-2</v>
      </c>
      <c r="J300" s="62">
        <f t="shared" si="43"/>
        <v>0.78457716273570166</v>
      </c>
      <c r="L300" s="63">
        <f t="shared" si="44"/>
        <v>-0.96585797046834676</v>
      </c>
      <c r="M300" s="63">
        <f t="shared" si="45"/>
        <v>-1.7653096471136485</v>
      </c>
      <c r="N300" s="63">
        <f t="shared" si="46"/>
        <v>0.78774534775372451</v>
      </c>
    </row>
    <row r="301" spans="4:14" x14ac:dyDescent="0.25">
      <c r="D301" s="30">
        <f t="shared" si="47"/>
        <v>696224462</v>
      </c>
      <c r="E301" s="30">
        <f t="shared" si="49"/>
        <v>1479413299</v>
      </c>
      <c r="F301" s="30">
        <f t="shared" si="49"/>
        <v>338158691</v>
      </c>
      <c r="H301" s="62">
        <f t="shared" si="41"/>
        <v>0.32420477953199744</v>
      </c>
      <c r="I301" s="62">
        <f t="shared" si="42"/>
        <v>0.68890550191412259</v>
      </c>
      <c r="J301" s="62">
        <f t="shared" si="43"/>
        <v>0.15746741151201299</v>
      </c>
      <c r="L301" s="63">
        <f t="shared" si="44"/>
        <v>-0.45597277038635597</v>
      </c>
      <c r="M301" s="63">
        <f t="shared" si="45"/>
        <v>0.49275035035180254</v>
      </c>
      <c r="N301" s="63">
        <f t="shared" si="46"/>
        <v>-1.0049211423829445</v>
      </c>
    </row>
    <row r="302" spans="4:14" x14ac:dyDescent="0.25">
      <c r="D302" s="30">
        <f t="shared" si="47"/>
        <v>234972414</v>
      </c>
      <c r="E302" s="30">
        <f t="shared" ref="E302:F321" si="50">MOD(D302*$B$4,$B$5)</f>
        <v>1492256387</v>
      </c>
      <c r="F302" s="30">
        <f t="shared" si="50"/>
        <v>1811569203</v>
      </c>
      <c r="H302" s="62">
        <f t="shared" si="41"/>
        <v>0.1094175568869501</v>
      </c>
      <c r="I302" s="62">
        <f t="shared" si="42"/>
        <v>0.69488603081077904</v>
      </c>
      <c r="J302" s="62">
        <f t="shared" si="43"/>
        <v>0.84357764790167811</v>
      </c>
      <c r="L302" s="63">
        <f t="shared" si="44"/>
        <v>-1.2296315396517996</v>
      </c>
      <c r="M302" s="63">
        <f t="shared" si="45"/>
        <v>0.50974811684031174</v>
      </c>
      <c r="N302" s="63">
        <f t="shared" si="46"/>
        <v>1.0092709581343597</v>
      </c>
    </row>
    <row r="303" spans="4:14" x14ac:dyDescent="0.25">
      <c r="D303" s="30">
        <f t="shared" si="47"/>
        <v>722892173</v>
      </c>
      <c r="E303" s="30">
        <f t="shared" si="50"/>
        <v>266302780</v>
      </c>
      <c r="F303" s="30">
        <f t="shared" si="50"/>
        <v>2011866085</v>
      </c>
      <c r="H303" s="62">
        <f t="shared" si="41"/>
        <v>0.33662290017737345</v>
      </c>
      <c r="I303" s="62">
        <f t="shared" si="42"/>
        <v>0.1240068954639201</v>
      </c>
      <c r="J303" s="62">
        <f t="shared" si="43"/>
        <v>0.93684815190438941</v>
      </c>
      <c r="L303" s="63">
        <f t="shared" si="44"/>
        <v>-0.42169753987814695</v>
      </c>
      <c r="M303" s="63">
        <f t="shared" si="45"/>
        <v>-1.1551871616848153</v>
      </c>
      <c r="N303" s="63">
        <f t="shared" si="46"/>
        <v>1.5288416828744924</v>
      </c>
    </row>
    <row r="304" spans="4:14" x14ac:dyDescent="0.25">
      <c r="D304" s="30">
        <f t="shared" si="47"/>
        <v>1282304401</v>
      </c>
      <c r="E304" s="30">
        <f t="shared" si="50"/>
        <v>1194583190</v>
      </c>
      <c r="F304" s="30">
        <f t="shared" si="50"/>
        <v>1641758893</v>
      </c>
      <c r="H304" s="62">
        <f t="shared" si="41"/>
        <v>0.59711951864615043</v>
      </c>
      <c r="I304" s="62">
        <f t="shared" si="42"/>
        <v>0.5562711465696536</v>
      </c>
      <c r="J304" s="62">
        <f t="shared" si="43"/>
        <v>0.76450356027530841</v>
      </c>
      <c r="L304" s="63">
        <f t="shared" si="44"/>
        <v>0.24589829629436924</v>
      </c>
      <c r="M304" s="63">
        <f t="shared" si="45"/>
        <v>0.14152184125493975</v>
      </c>
      <c r="N304" s="63">
        <f t="shared" si="46"/>
        <v>0.7208645113213501</v>
      </c>
    </row>
    <row r="305" spans="4:14" x14ac:dyDescent="0.25">
      <c r="D305" s="30">
        <f t="shared" si="47"/>
        <v>754498762</v>
      </c>
      <c r="E305" s="30">
        <f t="shared" si="50"/>
        <v>1234571029</v>
      </c>
      <c r="F305" s="30">
        <f t="shared" si="50"/>
        <v>1306936609</v>
      </c>
      <c r="H305" s="62">
        <f t="shared" si="41"/>
        <v>0.35134086511222729</v>
      </c>
      <c r="I305" s="62">
        <f t="shared" si="42"/>
        <v>0.57489193517239012</v>
      </c>
      <c r="J305" s="62">
        <f t="shared" si="43"/>
        <v>0.60858978434334488</v>
      </c>
      <c r="L305" s="63">
        <f t="shared" si="44"/>
        <v>-0.38170292501980374</v>
      </c>
      <c r="M305" s="63">
        <f t="shared" si="45"/>
        <v>0.18884266744744846</v>
      </c>
      <c r="N305" s="63">
        <f t="shared" si="46"/>
        <v>0.27564540587977515</v>
      </c>
    </row>
    <row r="306" spans="4:14" x14ac:dyDescent="0.25">
      <c r="D306" s="30">
        <f t="shared" si="47"/>
        <v>509955120</v>
      </c>
      <c r="E306" s="30">
        <f t="shared" si="50"/>
        <v>1586035606</v>
      </c>
      <c r="F306" s="30">
        <f t="shared" si="50"/>
        <v>1732721676</v>
      </c>
      <c r="H306" s="62">
        <f t="shared" si="41"/>
        <v>0.23746635786953044</v>
      </c>
      <c r="I306" s="62">
        <f t="shared" si="42"/>
        <v>0.73855538269370369</v>
      </c>
      <c r="J306" s="62">
        <f t="shared" si="43"/>
        <v>0.80686140694363173</v>
      </c>
      <c r="L306" s="63">
        <f t="shared" si="44"/>
        <v>-0.71447628442519528</v>
      </c>
      <c r="M306" s="63">
        <f t="shared" si="45"/>
        <v>0.63889808386621694</v>
      </c>
      <c r="N306" s="63">
        <f t="shared" si="46"/>
        <v>0.86638843099075424</v>
      </c>
    </row>
    <row r="307" spans="4:14" x14ac:dyDescent="0.25">
      <c r="D307" s="30">
        <f t="shared" si="47"/>
        <v>14938840</v>
      </c>
      <c r="E307" s="30">
        <f t="shared" si="50"/>
        <v>1705723895</v>
      </c>
      <c r="F307" s="30">
        <f t="shared" si="50"/>
        <v>327625918</v>
      </c>
      <c r="H307" s="62">
        <f t="shared" si="41"/>
        <v>6.9564394717630366E-3</v>
      </c>
      <c r="I307" s="62">
        <f t="shared" si="42"/>
        <v>0.7942895854770109</v>
      </c>
      <c r="J307" s="62">
        <f t="shared" si="43"/>
        <v>0.15256270687334492</v>
      </c>
      <c r="L307" s="63">
        <f t="shared" si="44"/>
        <v>-2.4595049230866306</v>
      </c>
      <c r="M307" s="63">
        <f t="shared" si="45"/>
        <v>0.82139584579687219</v>
      </c>
      <c r="N307" s="63">
        <f t="shared" si="46"/>
        <v>-1.0255040535515916</v>
      </c>
    </row>
    <row r="308" spans="4:14" x14ac:dyDescent="0.25">
      <c r="D308" s="30">
        <f t="shared" si="47"/>
        <v>761111270</v>
      </c>
      <c r="E308" s="30">
        <f t="shared" si="50"/>
        <v>451881294</v>
      </c>
      <c r="F308" s="30">
        <f t="shared" si="50"/>
        <v>770540095</v>
      </c>
      <c r="H308" s="62">
        <f t="shared" si="41"/>
        <v>0.35442005410270772</v>
      </c>
      <c r="I308" s="62">
        <f t="shared" si="42"/>
        <v>0.21042362527029926</v>
      </c>
      <c r="J308" s="62">
        <f t="shared" si="43"/>
        <v>0.35881069289409617</v>
      </c>
      <c r="L308" s="63">
        <f t="shared" si="44"/>
        <v>-0.3734143133000879</v>
      </c>
      <c r="M308" s="63">
        <f t="shared" si="45"/>
        <v>-0.8049522231994829</v>
      </c>
      <c r="N308" s="63">
        <f t="shared" si="46"/>
        <v>-0.3616395765329517</v>
      </c>
    </row>
    <row r="309" spans="4:14" x14ac:dyDescent="0.25">
      <c r="D309" s="30">
        <f t="shared" si="47"/>
        <v>324159705</v>
      </c>
      <c r="E309" s="30">
        <f t="shared" si="50"/>
        <v>947268013</v>
      </c>
      <c r="F309" s="30">
        <f t="shared" si="50"/>
        <v>1352443599</v>
      </c>
      <c r="H309" s="62">
        <f t="shared" si="41"/>
        <v>0.15094862566417885</v>
      </c>
      <c r="I309" s="62">
        <f t="shared" si="42"/>
        <v>0.44110604276983628</v>
      </c>
      <c r="J309" s="62">
        <f t="shared" si="43"/>
        <v>0.62978062790798084</v>
      </c>
      <c r="L309" s="63">
        <f t="shared" si="44"/>
        <v>-1.0323733502487806</v>
      </c>
      <c r="M309" s="63">
        <f t="shared" si="45"/>
        <v>-0.14816559215676367</v>
      </c>
      <c r="N309" s="63">
        <f t="shared" si="46"/>
        <v>0.33127239053587337</v>
      </c>
    </row>
    <row r="310" spans="4:14" x14ac:dyDescent="0.25">
      <c r="D310" s="30">
        <f t="shared" si="47"/>
        <v>302098529</v>
      </c>
      <c r="E310" s="30">
        <f t="shared" si="50"/>
        <v>1184130229</v>
      </c>
      <c r="F310" s="30">
        <f t="shared" si="50"/>
        <v>1725535507</v>
      </c>
      <c r="H310" s="62">
        <f t="shared" si="41"/>
        <v>0.14067559003892877</v>
      </c>
      <c r="I310" s="62">
        <f t="shared" si="42"/>
        <v>0.55140360728968274</v>
      </c>
      <c r="J310" s="62">
        <f t="shared" si="43"/>
        <v>0.80351508623316426</v>
      </c>
      <c r="L310" s="63">
        <f t="shared" si="44"/>
        <v>-1.0772889886305588</v>
      </c>
      <c r="M310" s="63">
        <f t="shared" si="45"/>
        <v>0.12920835484292567</v>
      </c>
      <c r="N310" s="63">
        <f t="shared" si="46"/>
        <v>0.85424396541975212</v>
      </c>
    </row>
    <row r="311" spans="4:14" x14ac:dyDescent="0.25">
      <c r="D311" s="30">
        <f t="shared" si="47"/>
        <v>1023725855</v>
      </c>
      <c r="E311" s="30">
        <f t="shared" si="50"/>
        <v>524545588</v>
      </c>
      <c r="F311" s="30">
        <f t="shared" si="50"/>
        <v>1507880218</v>
      </c>
      <c r="H311" s="62">
        <f t="shared" si="41"/>
        <v>0.47670949993348632</v>
      </c>
      <c r="I311" s="62">
        <f t="shared" si="42"/>
        <v>0.24426057398716042</v>
      </c>
      <c r="J311" s="62">
        <f t="shared" si="43"/>
        <v>0.7021614440736933</v>
      </c>
      <c r="L311" s="63">
        <f t="shared" si="44"/>
        <v>-5.8413828705937421E-2</v>
      </c>
      <c r="M311" s="63">
        <f t="shared" si="45"/>
        <v>-0.69266286613996131</v>
      </c>
      <c r="N311" s="63">
        <f t="shared" si="46"/>
        <v>0.53062724508004855</v>
      </c>
    </row>
    <row r="312" spans="4:14" x14ac:dyDescent="0.25">
      <c r="D312" s="30">
        <f t="shared" si="47"/>
        <v>75271660</v>
      </c>
      <c r="E312" s="30">
        <f t="shared" si="50"/>
        <v>2043452783</v>
      </c>
      <c r="F312" s="30">
        <f t="shared" si="50"/>
        <v>1290414189</v>
      </c>
      <c r="H312" s="62">
        <f t="shared" si="41"/>
        <v>3.5051098126034345E-2</v>
      </c>
      <c r="I312" s="62">
        <f t="shared" si="42"/>
        <v>0.95155685437056869</v>
      </c>
      <c r="J312" s="62">
        <f t="shared" si="43"/>
        <v>0.60089593296954025</v>
      </c>
      <c r="L312" s="63">
        <f t="shared" si="44"/>
        <v>-1.8112497761062902</v>
      </c>
      <c r="M312" s="63">
        <f t="shared" si="45"/>
        <v>1.6601400018095114</v>
      </c>
      <c r="N312" s="63">
        <f t="shared" si="46"/>
        <v>0.25566679870602255</v>
      </c>
    </row>
    <row r="313" spans="4:14" x14ac:dyDescent="0.25">
      <c r="D313" s="30">
        <f t="shared" si="47"/>
        <v>1820135984</v>
      </c>
      <c r="E313" s="30">
        <f t="shared" si="50"/>
        <v>1933117600</v>
      </c>
      <c r="F313" s="30">
        <f t="shared" si="50"/>
        <v>1060240156</v>
      </c>
      <c r="H313" s="62">
        <f t="shared" si="41"/>
        <v>0.84756686617393684</v>
      </c>
      <c r="I313" s="62">
        <f t="shared" si="42"/>
        <v>0.90017803097160354</v>
      </c>
      <c r="J313" s="62">
        <f t="shared" si="43"/>
        <v>0.49371279635812415</v>
      </c>
      <c r="L313" s="63">
        <f t="shared" si="44"/>
        <v>1.0260537105716288</v>
      </c>
      <c r="M313" s="63">
        <f t="shared" si="45"/>
        <v>1.2825666568269547</v>
      </c>
      <c r="N313" s="63">
        <f t="shared" si="46"/>
        <v>-1.5760334839527584E-2</v>
      </c>
    </row>
    <row r="314" spans="4:14" x14ac:dyDescent="0.25">
      <c r="D314" s="30">
        <f t="shared" si="47"/>
        <v>22294972</v>
      </c>
      <c r="E314" s="30">
        <f t="shared" si="50"/>
        <v>311286265</v>
      </c>
      <c r="F314" s="30">
        <f t="shared" si="50"/>
        <v>156219756</v>
      </c>
      <c r="H314" s="62">
        <f t="shared" si="41"/>
        <v>1.0381905371678905E-2</v>
      </c>
      <c r="I314" s="62">
        <f t="shared" si="42"/>
        <v>0.14495396301611696</v>
      </c>
      <c r="J314" s="62">
        <f t="shared" si="43"/>
        <v>7.2745492749610438E-2</v>
      </c>
      <c r="L314" s="63">
        <f t="shared" si="44"/>
        <v>-2.3122518082614425</v>
      </c>
      <c r="M314" s="63">
        <f t="shared" si="45"/>
        <v>-1.0583236244446947</v>
      </c>
      <c r="N314" s="63">
        <f t="shared" si="46"/>
        <v>-1.4556442620106869</v>
      </c>
    </row>
    <row r="315" spans="4:14" x14ac:dyDescent="0.25">
      <c r="D315" s="30">
        <f t="shared" si="47"/>
        <v>1068757259</v>
      </c>
      <c r="E315" s="30">
        <f t="shared" si="50"/>
        <v>981997308</v>
      </c>
      <c r="F315" s="30">
        <f t="shared" si="50"/>
        <v>585514237</v>
      </c>
      <c r="H315" s="62">
        <f t="shared" si="41"/>
        <v>0.49767888150893047</v>
      </c>
      <c r="I315" s="62">
        <f t="shared" si="42"/>
        <v>0.45727813100188797</v>
      </c>
      <c r="J315" s="62">
        <f t="shared" si="43"/>
        <v>0.27265131359235506</v>
      </c>
      <c r="L315" s="63">
        <f t="shared" si="44"/>
        <v>-5.818214064307361E-3</v>
      </c>
      <c r="M315" s="63">
        <f t="shared" si="45"/>
        <v>-0.1072933475006497</v>
      </c>
      <c r="N315" s="63">
        <f t="shared" si="46"/>
        <v>-0.60481394455124893</v>
      </c>
    </row>
    <row r="316" spans="4:14" x14ac:dyDescent="0.25">
      <c r="D316" s="30">
        <f t="shared" si="47"/>
        <v>325456060</v>
      </c>
      <c r="E316" s="30">
        <f t="shared" si="50"/>
        <v>1246594455</v>
      </c>
      <c r="F316" s="30">
        <f t="shared" si="50"/>
        <v>1869148365</v>
      </c>
      <c r="H316" s="62">
        <f t="shared" si="41"/>
        <v>0.1515522880028489</v>
      </c>
      <c r="I316" s="62">
        <f t="shared" si="42"/>
        <v>0.58049077920661385</v>
      </c>
      <c r="J316" s="62">
        <f t="shared" si="43"/>
        <v>0.87039003462566999</v>
      </c>
      <c r="L316" s="63">
        <f t="shared" si="44"/>
        <v>-1.0297985618362959</v>
      </c>
      <c r="M316" s="63">
        <f t="shared" si="45"/>
        <v>0.20314916899607635</v>
      </c>
      <c r="N316" s="63">
        <f t="shared" si="46"/>
        <v>1.1282367893690619</v>
      </c>
    </row>
    <row r="317" spans="4:14" x14ac:dyDescent="0.25">
      <c r="D317" s="30">
        <f t="shared" si="47"/>
        <v>1282781857</v>
      </c>
      <c r="E317" s="30">
        <f t="shared" si="50"/>
        <v>619541649</v>
      </c>
      <c r="F317" s="30">
        <f t="shared" si="50"/>
        <v>37670757</v>
      </c>
      <c r="H317" s="62">
        <f t="shared" si="41"/>
        <v>0.59734185142195029</v>
      </c>
      <c r="I317" s="62">
        <f t="shared" si="42"/>
        <v>0.2884965620827829</v>
      </c>
      <c r="J317" s="62">
        <f t="shared" si="43"/>
        <v>1.7541813214814118E-2</v>
      </c>
      <c r="L317" s="63">
        <f t="shared" si="44"/>
        <v>0.24647274881631218</v>
      </c>
      <c r="M317" s="63">
        <f t="shared" si="45"/>
        <v>-0.55778219234089221</v>
      </c>
      <c r="N317" s="63">
        <f t="shared" si="46"/>
        <v>-2.1073918621348358</v>
      </c>
    </row>
    <row r="318" spans="4:14" x14ac:dyDescent="0.25">
      <c r="D318" s="30">
        <f t="shared" si="47"/>
        <v>1633945785</v>
      </c>
      <c r="E318" s="30">
        <f t="shared" si="50"/>
        <v>1565084366</v>
      </c>
      <c r="F318" s="30">
        <f t="shared" si="50"/>
        <v>1860213373</v>
      </c>
      <c r="H318" s="62">
        <f t="shared" si="41"/>
        <v>0.76086529834276562</v>
      </c>
      <c r="I318" s="62">
        <f t="shared" si="42"/>
        <v>0.72879920129552411</v>
      </c>
      <c r="J318" s="62">
        <f t="shared" si="43"/>
        <v>0.86622935474499063</v>
      </c>
      <c r="L318" s="63">
        <f t="shared" si="44"/>
        <v>0.70908875080129885</v>
      </c>
      <c r="M318" s="63">
        <f t="shared" si="45"/>
        <v>0.60918533835685851</v>
      </c>
      <c r="N318" s="63">
        <f t="shared" si="46"/>
        <v>1.1087424802286563</v>
      </c>
    </row>
    <row r="319" spans="4:14" x14ac:dyDescent="0.25">
      <c r="D319" s="30">
        <f t="shared" si="47"/>
        <v>1625996072</v>
      </c>
      <c r="E319" s="30">
        <f t="shared" si="50"/>
        <v>76577309</v>
      </c>
      <c r="F319" s="30">
        <f t="shared" si="50"/>
        <v>643926252</v>
      </c>
      <c r="H319" s="62">
        <f t="shared" si="41"/>
        <v>0.75716342475001086</v>
      </c>
      <c r="I319" s="62">
        <f t="shared" si="42"/>
        <v>3.5659088320712642E-2</v>
      </c>
      <c r="J319" s="62">
        <f t="shared" si="43"/>
        <v>0.29985152771682622</v>
      </c>
      <c r="L319" s="63">
        <f t="shared" si="44"/>
        <v>0.69720717315947822</v>
      </c>
      <c r="M319" s="63">
        <f t="shared" si="45"/>
        <v>-1.8034461416570762</v>
      </c>
      <c r="N319" s="63">
        <f t="shared" si="46"/>
        <v>-0.52482758221666248</v>
      </c>
    </row>
    <row r="320" spans="4:14" x14ac:dyDescent="0.25">
      <c r="D320" s="30">
        <f t="shared" si="47"/>
        <v>285803614</v>
      </c>
      <c r="E320" s="30">
        <f t="shared" si="50"/>
        <v>591303066</v>
      </c>
      <c r="F320" s="30">
        <f t="shared" si="50"/>
        <v>585146609</v>
      </c>
      <c r="H320" s="62">
        <f t="shared" si="41"/>
        <v>0.13308767893639176</v>
      </c>
      <c r="I320" s="62">
        <f t="shared" si="42"/>
        <v>0.27534694715900992</v>
      </c>
      <c r="J320" s="62">
        <f t="shared" si="43"/>
        <v>0.27248012346446526</v>
      </c>
      <c r="L320" s="63">
        <f t="shared" si="44"/>
        <v>-1.1119134669423665</v>
      </c>
      <c r="M320" s="63">
        <f t="shared" si="45"/>
        <v>-0.5967206634759924</v>
      </c>
      <c r="N320" s="63">
        <f t="shared" si="46"/>
        <v>-0.60532925480741995</v>
      </c>
    </row>
    <row r="321" spans="4:14" x14ac:dyDescent="0.25">
      <c r="D321" s="30">
        <f t="shared" si="47"/>
        <v>1907037695</v>
      </c>
      <c r="E321" s="30">
        <f t="shared" si="50"/>
        <v>582563043</v>
      </c>
      <c r="F321" s="30">
        <f t="shared" si="50"/>
        <v>1749774835</v>
      </c>
      <c r="H321" s="62">
        <f t="shared" si="41"/>
        <v>0.8880336288251296</v>
      </c>
      <c r="I321" s="62">
        <f t="shared" si="42"/>
        <v>0.27127705679394032</v>
      </c>
      <c r="J321" s="62">
        <f t="shared" si="43"/>
        <v>0.81480240292363093</v>
      </c>
      <c r="L321" s="63">
        <f t="shared" si="44"/>
        <v>1.2161369882858417</v>
      </c>
      <c r="M321" s="63">
        <f t="shared" si="45"/>
        <v>-0.60895523114434569</v>
      </c>
      <c r="N321" s="63">
        <f t="shared" si="46"/>
        <v>0.895733349975671</v>
      </c>
    </row>
    <row r="322" spans="4:14" x14ac:dyDescent="0.25">
      <c r="D322" s="30">
        <f t="shared" si="47"/>
        <v>701740128</v>
      </c>
      <c r="E322" s="30">
        <f t="shared" ref="E322:F341" si="51">MOD(D322*$B$4,$B$5)</f>
        <v>1438154557</v>
      </c>
      <c r="F322" s="30">
        <f t="shared" si="51"/>
        <v>1602248025</v>
      </c>
      <c r="H322" s="62">
        <f t="shared" ref="H322:H385" si="52">D322 / ($B$5 - 1)</f>
        <v>0.326773211664309</v>
      </c>
      <c r="I322" s="62">
        <f t="shared" ref="I322:I385" si="53">E322 / ($B$5 - 1)</f>
        <v>0.66969290298381157</v>
      </c>
      <c r="J322" s="62">
        <f t="shared" ref="J322:J385" si="54">F322 / ($B$5 - 1)</f>
        <v>0.74610487860264707</v>
      </c>
      <c r="L322" s="63">
        <f t="shared" ref="L322:L385" si="55">_xlfn.NORM.INV(H322, 0, 1)</f>
        <v>-0.44884091201773563</v>
      </c>
      <c r="M322" s="63">
        <f t="shared" ref="M322:M385" si="56">_xlfn.NORM.INV(I322, 0, 1)</f>
        <v>0.43906533777087148</v>
      </c>
      <c r="N322" s="63">
        <f t="shared" ref="N322:N385" si="57">_xlfn.NORM.INV(J322, 0, 1)</f>
        <v>0.6622824177251847</v>
      </c>
    </row>
    <row r="323" spans="4:14" x14ac:dyDescent="0.25">
      <c r="D323" s="30">
        <f t="shared" ref="D323:D386" si="58">MOD(F322*$B$4,$B$5)</f>
        <v>490868070</v>
      </c>
      <c r="E323" s="30">
        <f t="shared" si="51"/>
        <v>1505529619</v>
      </c>
      <c r="F323" s="30">
        <f t="shared" si="51"/>
        <v>426140622</v>
      </c>
      <c r="H323" s="62">
        <f t="shared" si="52"/>
        <v>0.22857825758734557</v>
      </c>
      <c r="I323" s="62">
        <f t="shared" si="53"/>
        <v>0.70106686111638961</v>
      </c>
      <c r="J323" s="62">
        <f t="shared" si="54"/>
        <v>0.19843719079944974</v>
      </c>
      <c r="L323" s="63">
        <f t="shared" si="55"/>
        <v>-0.74353718846629946</v>
      </c>
      <c r="M323" s="63">
        <f t="shared" si="56"/>
        <v>0.52747139198975046</v>
      </c>
      <c r="N323" s="63">
        <f t="shared" si="57"/>
        <v>-0.84721663758324395</v>
      </c>
    </row>
    <row r="324" spans="4:14" x14ac:dyDescent="0.25">
      <c r="D324" s="30">
        <f t="shared" si="58"/>
        <v>1635593596</v>
      </c>
      <c r="E324" s="30">
        <f t="shared" si="51"/>
        <v>1649674208</v>
      </c>
      <c r="F324" s="30">
        <f t="shared" si="51"/>
        <v>582579961</v>
      </c>
      <c r="H324" s="62">
        <f t="shared" si="52"/>
        <v>0.76163262013498001</v>
      </c>
      <c r="I324" s="62">
        <f t="shared" si="53"/>
        <v>0.76818941605108737</v>
      </c>
      <c r="J324" s="62">
        <f t="shared" si="54"/>
        <v>0.27128493485160632</v>
      </c>
      <c r="L324" s="63">
        <f t="shared" si="55"/>
        <v>0.71156407517409326</v>
      </c>
      <c r="M324" s="63">
        <f t="shared" si="56"/>
        <v>0.73289713952089541</v>
      </c>
      <c r="N324" s="63">
        <f t="shared" si="57"/>
        <v>-0.60893146110546659</v>
      </c>
    </row>
    <row r="325" spans="4:14" x14ac:dyDescent="0.25">
      <c r="D325" s="30">
        <f t="shared" si="58"/>
        <v>418939966</v>
      </c>
      <c r="E325" s="30">
        <f t="shared" si="51"/>
        <v>1945078634</v>
      </c>
      <c r="F325" s="30">
        <f t="shared" si="51"/>
        <v>758211327</v>
      </c>
      <c r="H325" s="62">
        <f t="shared" si="52"/>
        <v>0.19508412405390677</v>
      </c>
      <c r="I325" s="62">
        <f t="shared" si="53"/>
        <v>0.90574782146676236</v>
      </c>
      <c r="J325" s="62">
        <f t="shared" si="54"/>
        <v>0.35306966291095099</v>
      </c>
      <c r="L325" s="63">
        <f t="shared" si="55"/>
        <v>-0.85931228517819969</v>
      </c>
      <c r="M325" s="63">
        <f t="shared" si="56"/>
        <v>1.3150165004096528</v>
      </c>
      <c r="N325" s="63">
        <f t="shared" si="57"/>
        <v>-0.37704612707729124</v>
      </c>
    </row>
    <row r="326" spans="4:14" x14ac:dyDescent="0.25">
      <c r="D326" s="30">
        <f t="shared" si="58"/>
        <v>55169796</v>
      </c>
      <c r="E326" s="30">
        <f t="shared" si="51"/>
        <v>221500436</v>
      </c>
      <c r="F326" s="30">
        <f t="shared" si="51"/>
        <v>1873951390</v>
      </c>
      <c r="H326" s="62">
        <f t="shared" si="52"/>
        <v>2.5690438249791451E-2</v>
      </c>
      <c r="I326" s="62">
        <f t="shared" si="53"/>
        <v>0.10314417826304602</v>
      </c>
      <c r="J326" s="62">
        <f t="shared" si="54"/>
        <v>0.87262661743222425</v>
      </c>
      <c r="L326" s="63">
        <f t="shared" si="55"/>
        <v>-1.9482849537179769</v>
      </c>
      <c r="M326" s="63">
        <f t="shared" si="56"/>
        <v>-1.2638375052156205</v>
      </c>
      <c r="N326" s="63">
        <f t="shared" si="57"/>
        <v>1.1388954463532341</v>
      </c>
    </row>
    <row r="327" spans="4:14" x14ac:dyDescent="0.25">
      <c r="D327" s="30">
        <f t="shared" si="58"/>
        <v>1201367756</v>
      </c>
      <c r="E327" s="30">
        <f t="shared" si="51"/>
        <v>574546288</v>
      </c>
      <c r="F327" s="30">
        <f t="shared" si="51"/>
        <v>1320050690</v>
      </c>
      <c r="H327" s="62">
        <f t="shared" si="52"/>
        <v>0.55943045630998023</v>
      </c>
      <c r="I327" s="62">
        <f t="shared" si="53"/>
        <v>0.26754396433713284</v>
      </c>
      <c r="J327" s="62">
        <f t="shared" si="54"/>
        <v>0.61469650418935018</v>
      </c>
      <c r="L327" s="63">
        <f t="shared" si="55"/>
        <v>0.14952537588741627</v>
      </c>
      <c r="M327" s="63">
        <f t="shared" si="56"/>
        <v>-0.62025801963717753</v>
      </c>
      <c r="N327" s="63">
        <f t="shared" si="57"/>
        <v>0.29158101653534374</v>
      </c>
    </row>
    <row r="328" spans="4:14" x14ac:dyDescent="0.25">
      <c r="D328" s="30">
        <f t="shared" si="58"/>
        <v>32083206</v>
      </c>
      <c r="E328" s="30">
        <f t="shared" si="51"/>
        <v>352727339</v>
      </c>
      <c r="F328" s="30">
        <f t="shared" si="51"/>
        <v>1251027453</v>
      </c>
      <c r="H328" s="62">
        <f t="shared" si="52"/>
        <v>1.4939907020833258E-2</v>
      </c>
      <c r="I328" s="62">
        <f t="shared" si="53"/>
        <v>0.16425146690034445</v>
      </c>
      <c r="J328" s="62">
        <f t="shared" si="54"/>
        <v>0.58255505476384895</v>
      </c>
      <c r="L328" s="63">
        <f t="shared" si="55"/>
        <v>-2.1716799213657496</v>
      </c>
      <c r="M328" s="63">
        <f t="shared" si="56"/>
        <v>-0.97713376467287094</v>
      </c>
      <c r="N328" s="63">
        <f t="shared" si="57"/>
        <v>0.20843428257599061</v>
      </c>
    </row>
    <row r="329" spans="4:14" x14ac:dyDescent="0.25">
      <c r="D329" s="30">
        <f t="shared" si="58"/>
        <v>1106030123</v>
      </c>
      <c r="E329" s="30">
        <f t="shared" si="51"/>
        <v>589119266</v>
      </c>
      <c r="F329" s="30">
        <f t="shared" si="51"/>
        <v>397635512</v>
      </c>
      <c r="H329" s="62">
        <f t="shared" si="52"/>
        <v>0.51503541135698128</v>
      </c>
      <c r="I329" s="62">
        <f t="shared" si="53"/>
        <v>0.27433003603884021</v>
      </c>
      <c r="J329" s="62">
        <f t="shared" si="54"/>
        <v>0.18516346456963892</v>
      </c>
      <c r="L329" s="63">
        <f t="shared" si="55"/>
        <v>3.7697113713121469E-2</v>
      </c>
      <c r="M329" s="63">
        <f t="shared" si="56"/>
        <v>-0.59976918582014793</v>
      </c>
      <c r="N329" s="63">
        <f t="shared" si="57"/>
        <v>-0.8958611434007504</v>
      </c>
    </row>
    <row r="330" spans="4:14" x14ac:dyDescent="0.25">
      <c r="D330" s="30">
        <f t="shared" si="58"/>
        <v>54962866</v>
      </c>
      <c r="E330" s="30">
        <f t="shared" si="51"/>
        <v>970200641</v>
      </c>
      <c r="F330" s="30">
        <f t="shared" si="51"/>
        <v>231767935</v>
      </c>
      <c r="H330" s="62">
        <f t="shared" si="52"/>
        <v>2.5594078959519116E-2</v>
      </c>
      <c r="I330" s="62">
        <f t="shared" si="53"/>
        <v>0.45178487985561128</v>
      </c>
      <c r="J330" s="62">
        <f t="shared" si="54"/>
        <v>0.10792535506926976</v>
      </c>
      <c r="L330" s="63">
        <f t="shared" si="55"/>
        <v>-1.94989900369404</v>
      </c>
      <c r="M330" s="63">
        <f t="shared" si="56"/>
        <v>-0.12115311446869279</v>
      </c>
      <c r="N330" s="63">
        <f t="shared" si="57"/>
        <v>-1.2376369420939066</v>
      </c>
    </row>
    <row r="331" spans="4:14" x14ac:dyDescent="0.25">
      <c r="D331" s="30">
        <f t="shared" si="58"/>
        <v>1427673162</v>
      </c>
      <c r="E331" s="30">
        <f t="shared" si="51"/>
        <v>313487025</v>
      </c>
      <c r="F331" s="30">
        <f t="shared" si="51"/>
        <v>1162407013</v>
      </c>
      <c r="H331" s="62">
        <f t="shared" si="52"/>
        <v>0.66481212309078508</v>
      </c>
      <c r="I331" s="62">
        <f t="shared" si="53"/>
        <v>0.14597877175172677</v>
      </c>
      <c r="J331" s="62">
        <f t="shared" si="54"/>
        <v>0.54128794655323764</v>
      </c>
      <c r="L331" s="63">
        <f t="shared" si="55"/>
        <v>0.42563236375220859</v>
      </c>
      <c r="M331" s="63">
        <f t="shared" si="56"/>
        <v>-1.0538370151278538</v>
      </c>
      <c r="N331" s="63">
        <f t="shared" si="57"/>
        <v>0.10367898173666236</v>
      </c>
    </row>
    <row r="332" spans="4:14" x14ac:dyDescent="0.25">
      <c r="D332" s="30">
        <f t="shared" si="58"/>
        <v>1096195707</v>
      </c>
      <c r="E332" s="30">
        <f t="shared" si="51"/>
        <v>465910517</v>
      </c>
      <c r="F332" s="30">
        <f t="shared" si="51"/>
        <v>1517814723</v>
      </c>
      <c r="H332" s="62">
        <f t="shared" si="52"/>
        <v>0.51045590453823642</v>
      </c>
      <c r="I332" s="62">
        <f t="shared" si="53"/>
        <v>0.21695649131849082</v>
      </c>
      <c r="J332" s="62">
        <f t="shared" si="54"/>
        <v>0.70678755846506691</v>
      </c>
      <c r="L332" s="63">
        <f t="shared" si="55"/>
        <v>2.6212067241357103E-2</v>
      </c>
      <c r="M332" s="63">
        <f t="shared" si="56"/>
        <v>-0.78251328216553229</v>
      </c>
      <c r="N332" s="63">
        <f t="shared" si="57"/>
        <v>0.54402410821428138</v>
      </c>
    </row>
    <row r="333" spans="4:14" x14ac:dyDescent="0.25">
      <c r="D333" s="30">
        <f t="shared" si="58"/>
        <v>734909234</v>
      </c>
      <c r="E333" s="30">
        <f t="shared" si="51"/>
        <v>521269621</v>
      </c>
      <c r="F333" s="30">
        <f t="shared" si="51"/>
        <v>139983392</v>
      </c>
      <c r="H333" s="62">
        <f t="shared" si="52"/>
        <v>0.34221878027750063</v>
      </c>
      <c r="I333" s="62">
        <f t="shared" si="53"/>
        <v>0.24273508297534202</v>
      </c>
      <c r="J333" s="62">
        <f t="shared" si="54"/>
        <v>6.5184846581132008E-2</v>
      </c>
      <c r="L333" s="63">
        <f t="shared" si="55"/>
        <v>-0.40641518994536369</v>
      </c>
      <c r="M333" s="63">
        <f t="shared" si="56"/>
        <v>-0.69753160752506949</v>
      </c>
      <c r="N333" s="63">
        <f t="shared" si="57"/>
        <v>-1.5126456452351853</v>
      </c>
    </row>
    <row r="334" spans="4:14" x14ac:dyDescent="0.25">
      <c r="D334" s="30">
        <f t="shared" si="58"/>
        <v>1154761770</v>
      </c>
      <c r="E334" s="30">
        <f t="shared" si="51"/>
        <v>1419858138</v>
      </c>
      <c r="F334" s="30">
        <f t="shared" si="51"/>
        <v>1031585393</v>
      </c>
      <c r="H334" s="62">
        <f t="shared" si="52"/>
        <v>0.53772785285276159</v>
      </c>
      <c r="I334" s="62">
        <f t="shared" si="53"/>
        <v>0.66117296895121502</v>
      </c>
      <c r="J334" s="62">
        <f t="shared" si="54"/>
        <v>0.48036938251961897</v>
      </c>
      <c r="L334" s="63">
        <f t="shared" si="55"/>
        <v>9.4711108554290852E-2</v>
      </c>
      <c r="M334" s="63">
        <f t="shared" si="56"/>
        <v>0.4156664944467735</v>
      </c>
      <c r="N334" s="63">
        <f t="shared" si="57"/>
        <v>-4.9226534981376961E-2</v>
      </c>
    </row>
    <row r="335" spans="4:14" x14ac:dyDescent="0.25">
      <c r="D335" s="30">
        <f t="shared" si="58"/>
        <v>1955182514</v>
      </c>
      <c r="E335" s="30">
        <f t="shared" si="51"/>
        <v>1003814938</v>
      </c>
      <c r="F335" s="30">
        <f t="shared" si="51"/>
        <v>1477344937</v>
      </c>
      <c r="H335" s="62">
        <f t="shared" si="52"/>
        <v>0.91045280723874722</v>
      </c>
      <c r="I335" s="62">
        <f t="shared" si="53"/>
        <v>0.46743775668315379</v>
      </c>
      <c r="J335" s="62">
        <f t="shared" si="54"/>
        <v>0.68794234580168723</v>
      </c>
      <c r="L335" s="63">
        <f t="shared" si="55"/>
        <v>1.3435486454249792</v>
      </c>
      <c r="M335" s="63">
        <f t="shared" si="56"/>
        <v>-8.1712279526059223E-2</v>
      </c>
      <c r="N335" s="63">
        <f t="shared" si="57"/>
        <v>0.4900262717747696</v>
      </c>
    </row>
    <row r="336" spans="4:14" x14ac:dyDescent="0.25">
      <c r="D336" s="30">
        <f t="shared" si="58"/>
        <v>1427987998</v>
      </c>
      <c r="E336" s="30">
        <f t="shared" si="51"/>
        <v>478550052</v>
      </c>
      <c r="F336" s="30">
        <f t="shared" si="51"/>
        <v>1755452960</v>
      </c>
      <c r="H336" s="62">
        <f t="shared" si="52"/>
        <v>0.66495873002797246</v>
      </c>
      <c r="I336" s="62">
        <f t="shared" si="53"/>
        <v>0.22284223346304358</v>
      </c>
      <c r="J336" s="62">
        <f t="shared" si="54"/>
        <v>0.81744648592308766</v>
      </c>
      <c r="L336" s="63">
        <f t="shared" si="55"/>
        <v>0.42603472920098884</v>
      </c>
      <c r="M336" s="63">
        <f t="shared" si="56"/>
        <v>-0.76262936465213638</v>
      </c>
      <c r="N336" s="63">
        <f t="shared" si="57"/>
        <v>0.90567664413052429</v>
      </c>
    </row>
    <row r="337" spans="4:14" x14ac:dyDescent="0.25">
      <c r="D337" s="30">
        <f t="shared" si="58"/>
        <v>2060088834</v>
      </c>
      <c r="E337" s="30">
        <f t="shared" si="51"/>
        <v>1170348032</v>
      </c>
      <c r="F337" s="30">
        <f t="shared" si="51"/>
        <v>17551043</v>
      </c>
      <c r="H337" s="62">
        <f t="shared" si="52"/>
        <v>0.95930361930216068</v>
      </c>
      <c r="I337" s="62">
        <f t="shared" si="53"/>
        <v>0.54498577168675677</v>
      </c>
      <c r="J337" s="62">
        <f t="shared" si="54"/>
        <v>8.172841284585038E-3</v>
      </c>
      <c r="L337" s="63">
        <f t="shared" si="55"/>
        <v>1.7426614947590424</v>
      </c>
      <c r="M337" s="63">
        <f t="shared" si="56"/>
        <v>0.11300264703653336</v>
      </c>
      <c r="N337" s="63">
        <f t="shared" si="57"/>
        <v>-2.401104170512637</v>
      </c>
    </row>
    <row r="338" spans="4:14" x14ac:dyDescent="0.25">
      <c r="D338" s="30">
        <f t="shared" si="58"/>
        <v>1097839735</v>
      </c>
      <c r="E338" s="30">
        <f t="shared" si="51"/>
        <v>367891166</v>
      </c>
      <c r="F338" s="30">
        <f t="shared" si="51"/>
        <v>932196943</v>
      </c>
      <c r="H338" s="62">
        <f t="shared" si="52"/>
        <v>0.51122146473379937</v>
      </c>
      <c r="I338" s="62">
        <f t="shared" si="53"/>
        <v>0.17131267410825254</v>
      </c>
      <c r="J338" s="62">
        <f t="shared" si="54"/>
        <v>0.43408802890599524</v>
      </c>
      <c r="L338" s="63">
        <f t="shared" si="55"/>
        <v>2.8131750900497052E-2</v>
      </c>
      <c r="M338" s="63">
        <f t="shared" si="56"/>
        <v>-0.94899068794648178</v>
      </c>
      <c r="N338" s="63">
        <f t="shared" si="57"/>
        <v>-0.16597571993653482</v>
      </c>
    </row>
    <row r="339" spans="4:14" x14ac:dyDescent="0.25">
      <c r="D339" s="30">
        <f t="shared" si="58"/>
        <v>1853779962</v>
      </c>
      <c r="E339" s="30">
        <f t="shared" si="51"/>
        <v>316458859</v>
      </c>
      <c r="F339" s="30">
        <f t="shared" si="51"/>
        <v>734401678</v>
      </c>
      <c r="H339" s="62">
        <f t="shared" si="52"/>
        <v>0.86323356429416087</v>
      </c>
      <c r="I339" s="62">
        <f t="shared" si="53"/>
        <v>0.14736263979912051</v>
      </c>
      <c r="J339" s="62">
        <f t="shared" si="54"/>
        <v>0.34198243109693977</v>
      </c>
      <c r="L339" s="63">
        <f t="shared" si="55"/>
        <v>1.0949629433193075</v>
      </c>
      <c r="M339" s="63">
        <f t="shared" si="56"/>
        <v>-1.0478118980812057</v>
      </c>
      <c r="N339" s="63">
        <f t="shared" si="57"/>
        <v>-0.40705871844384156</v>
      </c>
    </row>
    <row r="340" spans="4:14" x14ac:dyDescent="0.25">
      <c r="D340" s="30">
        <f t="shared" si="58"/>
        <v>1790837709</v>
      </c>
      <c r="E340" s="30">
        <f t="shared" si="51"/>
        <v>720324801</v>
      </c>
      <c r="F340" s="30">
        <f t="shared" si="51"/>
        <v>890740494</v>
      </c>
      <c r="H340" s="62">
        <f t="shared" si="52"/>
        <v>0.83392379370883463</v>
      </c>
      <c r="I340" s="62">
        <f t="shared" si="53"/>
        <v>0.33542737442574222</v>
      </c>
      <c r="J340" s="62">
        <f t="shared" si="54"/>
        <v>0.4147833654794687</v>
      </c>
      <c r="L340" s="63">
        <f t="shared" si="55"/>
        <v>0.96978752449774464</v>
      </c>
      <c r="M340" s="63">
        <f t="shared" si="56"/>
        <v>-0.42497520655818982</v>
      </c>
      <c r="N340" s="63">
        <f t="shared" si="57"/>
        <v>-0.21525728452766671</v>
      </c>
    </row>
    <row r="341" spans="4:14" x14ac:dyDescent="0.25">
      <c r="D341" s="30">
        <f t="shared" si="58"/>
        <v>16805640</v>
      </c>
      <c r="E341" s="30">
        <f t="shared" si="51"/>
        <v>1623713521</v>
      </c>
      <c r="F341" s="30">
        <f t="shared" si="51"/>
        <v>1564707632</v>
      </c>
      <c r="H341" s="62">
        <f t="shared" si="52"/>
        <v>7.8257359637187197E-3</v>
      </c>
      <c r="I341" s="62">
        <f t="shared" si="53"/>
        <v>0.75610052911201542</v>
      </c>
      <c r="J341" s="62">
        <f t="shared" si="54"/>
        <v>0.72862377085594809</v>
      </c>
      <c r="L341" s="63">
        <f t="shared" si="55"/>
        <v>-2.4169429051952322</v>
      </c>
      <c r="M341" s="63">
        <f t="shared" si="56"/>
        <v>0.69381387233499414</v>
      </c>
      <c r="N341" s="63">
        <f t="shared" si="57"/>
        <v>0.60865602884536385</v>
      </c>
    </row>
    <row r="342" spans="4:14" x14ac:dyDescent="0.25">
      <c r="D342" s="30">
        <f t="shared" si="58"/>
        <v>854755635</v>
      </c>
      <c r="E342" s="30">
        <f t="shared" ref="E342:F361" si="59">MOD(D342*$B$4,$B$5)</f>
        <v>305947274</v>
      </c>
      <c r="F342" s="30">
        <f t="shared" si="59"/>
        <v>135822835</v>
      </c>
      <c r="H342" s="62">
        <f t="shared" si="52"/>
        <v>0.39802660969833525</v>
      </c>
      <c r="I342" s="62">
        <f t="shared" si="53"/>
        <v>0.1424678015918171</v>
      </c>
      <c r="J342" s="62">
        <f t="shared" si="54"/>
        <v>6.3247436250790434E-2</v>
      </c>
      <c r="L342" s="63">
        <f t="shared" si="55"/>
        <v>-0.2584583106325406</v>
      </c>
      <c r="M342" s="63">
        <f t="shared" si="56"/>
        <v>-1.0692975745559905</v>
      </c>
      <c r="N342" s="63">
        <f t="shared" si="57"/>
        <v>-1.5280711541577063</v>
      </c>
    </row>
    <row r="343" spans="4:14" x14ac:dyDescent="0.25">
      <c r="D343" s="30">
        <f t="shared" si="58"/>
        <v>36493994</v>
      </c>
      <c r="E343" s="30">
        <f t="shared" si="59"/>
        <v>664993834</v>
      </c>
      <c r="F343" s="30">
        <f t="shared" si="59"/>
        <v>1479289305</v>
      </c>
      <c r="H343" s="62">
        <f t="shared" si="52"/>
        <v>1.6993840240867659E-2</v>
      </c>
      <c r="I343" s="62">
        <f t="shared" si="53"/>
        <v>0.30966188508054415</v>
      </c>
      <c r="J343" s="62">
        <f t="shared" si="54"/>
        <v>0.68884776270841042</v>
      </c>
      <c r="L343" s="63">
        <f t="shared" si="55"/>
        <v>-2.1202178177631152</v>
      </c>
      <c r="M343" s="63">
        <f t="shared" si="56"/>
        <v>-0.49680896850982975</v>
      </c>
      <c r="N343" s="63">
        <f t="shared" si="57"/>
        <v>0.4925869446379984</v>
      </c>
    </row>
    <row r="344" spans="4:14" x14ac:dyDescent="0.25">
      <c r="D344" s="30">
        <f t="shared" si="58"/>
        <v>795295258</v>
      </c>
      <c r="E344" s="30">
        <f t="shared" si="59"/>
        <v>1279725146</v>
      </c>
      <c r="F344" s="30">
        <f t="shared" si="59"/>
        <v>1245416611</v>
      </c>
      <c r="H344" s="62">
        <f t="shared" si="52"/>
        <v>0.37033821397492495</v>
      </c>
      <c r="I344" s="62">
        <f t="shared" si="53"/>
        <v>0.59591845944143684</v>
      </c>
      <c r="J344" s="62">
        <f t="shared" si="54"/>
        <v>0.57994230285281534</v>
      </c>
      <c r="L344" s="63">
        <f t="shared" si="55"/>
        <v>-0.33095771218147407</v>
      </c>
      <c r="M344" s="63">
        <f t="shared" si="56"/>
        <v>0.24279645603212047</v>
      </c>
      <c r="N344" s="63">
        <f t="shared" si="57"/>
        <v>0.20174587826460982</v>
      </c>
    </row>
    <row r="345" spans="4:14" x14ac:dyDescent="0.25">
      <c r="D345" s="30">
        <f t="shared" si="58"/>
        <v>848015463</v>
      </c>
      <c r="E345" s="30">
        <f t="shared" si="59"/>
        <v>1368619006</v>
      </c>
      <c r="F345" s="30">
        <f t="shared" si="59"/>
        <v>1568605965</v>
      </c>
      <c r="H345" s="62">
        <f t="shared" si="52"/>
        <v>0.39488797252521662</v>
      </c>
      <c r="I345" s="62">
        <f t="shared" si="53"/>
        <v>0.6373128887613424</v>
      </c>
      <c r="J345" s="62">
        <f t="shared" si="54"/>
        <v>0.73043907362077298</v>
      </c>
      <c r="L345" s="63">
        <f t="shared" si="55"/>
        <v>-0.2666015721311063</v>
      </c>
      <c r="M345" s="63">
        <f t="shared" si="56"/>
        <v>0.35128543268422679</v>
      </c>
      <c r="N345" s="63">
        <f t="shared" si="57"/>
        <v>0.61414146055079744</v>
      </c>
    </row>
    <row r="346" spans="4:14" x14ac:dyDescent="0.25">
      <c r="D346" s="30">
        <f t="shared" si="58"/>
        <v>52626942</v>
      </c>
      <c r="E346" s="30">
        <f t="shared" si="59"/>
        <v>2029446528</v>
      </c>
      <c r="F346" s="30">
        <f t="shared" si="59"/>
        <v>1651827889</v>
      </c>
      <c r="H346" s="62">
        <f t="shared" si="52"/>
        <v>2.4506329581613029E-2</v>
      </c>
      <c r="I346" s="62">
        <f t="shared" si="53"/>
        <v>0.94503468363083409</v>
      </c>
      <c r="J346" s="62">
        <f t="shared" si="54"/>
        <v>0.76919230191893162</v>
      </c>
      <c r="L346" s="63">
        <f t="shared" si="55"/>
        <v>-1.9684815304467633</v>
      </c>
      <c r="M346" s="63">
        <f t="shared" si="56"/>
        <v>1.598505003626842</v>
      </c>
      <c r="N346" s="63">
        <f t="shared" si="57"/>
        <v>0.73618947566915172</v>
      </c>
    </row>
    <row r="347" spans="4:14" x14ac:dyDescent="0.25">
      <c r="D347" s="30">
        <f t="shared" si="58"/>
        <v>1463700456</v>
      </c>
      <c r="E347" s="30">
        <f t="shared" si="59"/>
        <v>2072725276</v>
      </c>
      <c r="F347" s="30">
        <f t="shared" si="59"/>
        <v>1258684066</v>
      </c>
      <c r="H347" s="62">
        <f t="shared" si="52"/>
        <v>0.68158863920866386</v>
      </c>
      <c r="I347" s="62">
        <f t="shared" si="53"/>
        <v>0.96518792115635044</v>
      </c>
      <c r="J347" s="62">
        <f t="shared" si="54"/>
        <v>0.58612044303316668</v>
      </c>
      <c r="L347" s="63">
        <f t="shared" si="55"/>
        <v>0.47214580246879828</v>
      </c>
      <c r="M347" s="63">
        <f t="shared" si="56"/>
        <v>1.8143480542551969</v>
      </c>
      <c r="N347" s="63">
        <f t="shared" si="57"/>
        <v>0.21757647714802067</v>
      </c>
    </row>
    <row r="348" spans="4:14" x14ac:dyDescent="0.25">
      <c r="D348" s="30">
        <f t="shared" si="58"/>
        <v>1331208962</v>
      </c>
      <c r="E348" s="30">
        <f t="shared" si="59"/>
        <v>1782119168</v>
      </c>
      <c r="F348" s="30">
        <f t="shared" si="59"/>
        <v>774427002</v>
      </c>
      <c r="H348" s="62">
        <f t="shared" si="52"/>
        <v>0.61989247949783921</v>
      </c>
      <c r="I348" s="62">
        <f t="shared" si="53"/>
        <v>0.82986390667954824</v>
      </c>
      <c r="J348" s="62">
        <f t="shared" si="54"/>
        <v>0.36062067501304734</v>
      </c>
      <c r="L348" s="63">
        <f t="shared" si="55"/>
        <v>0.3051984130303782</v>
      </c>
      <c r="M348" s="63">
        <f t="shared" si="56"/>
        <v>0.95362758660589275</v>
      </c>
      <c r="N348" s="63">
        <f t="shared" si="57"/>
        <v>-0.35680024875562327</v>
      </c>
    </row>
    <row r="349" spans="4:14" x14ac:dyDescent="0.25">
      <c r="D349" s="30">
        <f t="shared" si="58"/>
        <v>1117970213</v>
      </c>
      <c r="E349" s="30">
        <f t="shared" si="59"/>
        <v>1423586260</v>
      </c>
      <c r="F349" s="30">
        <f t="shared" si="59"/>
        <v>603136107</v>
      </c>
      <c r="H349" s="62">
        <f t="shared" si="52"/>
        <v>0.52059544904212973</v>
      </c>
      <c r="I349" s="62">
        <f t="shared" si="53"/>
        <v>0.66290901104259214</v>
      </c>
      <c r="J349" s="62">
        <f t="shared" si="54"/>
        <v>0.28085713626896697</v>
      </c>
      <c r="L349" s="63">
        <f t="shared" si="55"/>
        <v>5.1648087806862336E-2</v>
      </c>
      <c r="M349" s="63">
        <f t="shared" si="56"/>
        <v>0.42041545754741239</v>
      </c>
      <c r="N349" s="63">
        <f t="shared" si="57"/>
        <v>-0.58029711512908089</v>
      </c>
    </row>
    <row r="350" spans="4:14" x14ac:dyDescent="0.25">
      <c r="D350" s="30">
        <f t="shared" si="58"/>
        <v>547218618</v>
      </c>
      <c r="E350" s="30">
        <f t="shared" si="59"/>
        <v>741051378</v>
      </c>
      <c r="F350" s="30">
        <f t="shared" si="59"/>
        <v>655959359</v>
      </c>
      <c r="H350" s="62">
        <f t="shared" si="52"/>
        <v>0.25481852633396024</v>
      </c>
      <c r="I350" s="62">
        <f t="shared" si="53"/>
        <v>0.3450789389620339</v>
      </c>
      <c r="J350" s="62">
        <f t="shared" si="54"/>
        <v>0.30545487981797648</v>
      </c>
      <c r="L350" s="63">
        <f t="shared" si="55"/>
        <v>-0.65940294317642478</v>
      </c>
      <c r="M350" s="63">
        <f t="shared" si="56"/>
        <v>-0.39864082209972246</v>
      </c>
      <c r="N350" s="63">
        <f t="shared" si="57"/>
        <v>-0.50877526416849761</v>
      </c>
    </row>
    <row r="351" spans="4:14" x14ac:dyDescent="0.25">
      <c r="D351" s="30">
        <f t="shared" si="58"/>
        <v>1315326921</v>
      </c>
      <c r="E351" s="30">
        <f t="shared" si="59"/>
        <v>1791780036</v>
      </c>
      <c r="F351" s="30">
        <f t="shared" si="59"/>
        <v>1110234831</v>
      </c>
      <c r="H351" s="62">
        <f t="shared" si="52"/>
        <v>0.6124968278338172</v>
      </c>
      <c r="I351" s="62">
        <f t="shared" si="53"/>
        <v>0.83436259891312814</v>
      </c>
      <c r="J351" s="62">
        <f t="shared" si="54"/>
        <v>0.51699338109883797</v>
      </c>
      <c r="L351" s="63">
        <f t="shared" si="55"/>
        <v>0.28583259188676818</v>
      </c>
      <c r="M351" s="63">
        <f t="shared" si="56"/>
        <v>0.97154932702241614</v>
      </c>
      <c r="N351" s="63">
        <f t="shared" si="57"/>
        <v>4.2608978978629225E-2</v>
      </c>
    </row>
    <row r="352" spans="4:14" x14ac:dyDescent="0.25">
      <c r="D352" s="30">
        <f t="shared" si="58"/>
        <v>1691116316</v>
      </c>
      <c r="E352" s="30">
        <f t="shared" si="59"/>
        <v>1727299872</v>
      </c>
      <c r="F352" s="30">
        <f t="shared" si="59"/>
        <v>292042890</v>
      </c>
      <c r="H352" s="62">
        <f t="shared" si="52"/>
        <v>0.78748740142908635</v>
      </c>
      <c r="I352" s="62">
        <f t="shared" si="53"/>
        <v>0.80433668271111014</v>
      </c>
      <c r="J352" s="62">
        <f t="shared" si="54"/>
        <v>0.1359930682331259</v>
      </c>
      <c r="L352" s="63">
        <f t="shared" si="55"/>
        <v>0.79773343444420464</v>
      </c>
      <c r="M352" s="63">
        <f t="shared" si="56"/>
        <v>0.85721398564960671</v>
      </c>
      <c r="N352" s="63">
        <f t="shared" si="57"/>
        <v>-1.0985001860419261</v>
      </c>
    </row>
    <row r="353" spans="4:14" x14ac:dyDescent="0.25">
      <c r="D353" s="30">
        <f t="shared" si="58"/>
        <v>1119684282</v>
      </c>
      <c r="E353" s="30">
        <f t="shared" si="59"/>
        <v>411548726</v>
      </c>
      <c r="F353" s="30">
        <f t="shared" si="59"/>
        <v>1644817996</v>
      </c>
      <c r="H353" s="62">
        <f t="shared" si="52"/>
        <v>0.52139362461994743</v>
      </c>
      <c r="I353" s="62">
        <f t="shared" si="53"/>
        <v>0.19164230971750087</v>
      </c>
      <c r="J353" s="62">
        <f t="shared" si="54"/>
        <v>0.76592806611762199</v>
      </c>
      <c r="L353" s="63">
        <f t="shared" si="55"/>
        <v>5.3651592551813065E-2</v>
      </c>
      <c r="M353" s="63">
        <f t="shared" si="56"/>
        <v>-0.87186025303467196</v>
      </c>
      <c r="N353" s="63">
        <f t="shared" si="57"/>
        <v>0.72550240862108795</v>
      </c>
    </row>
    <row r="354" spans="4:14" x14ac:dyDescent="0.25">
      <c r="D354" s="30">
        <f t="shared" si="58"/>
        <v>244088032</v>
      </c>
      <c r="E354" s="30">
        <f t="shared" si="59"/>
        <v>1278105230</v>
      </c>
      <c r="F354" s="30">
        <f t="shared" si="59"/>
        <v>359862667</v>
      </c>
      <c r="H354" s="62">
        <f t="shared" si="52"/>
        <v>0.11366234730338896</v>
      </c>
      <c r="I354" s="62">
        <f t="shared" si="53"/>
        <v>0.595164127270844</v>
      </c>
      <c r="J354" s="62">
        <f t="shared" si="54"/>
        <v>0.16757411292528185</v>
      </c>
      <c r="L354" s="63">
        <f t="shared" si="55"/>
        <v>-1.2072790536306479</v>
      </c>
      <c r="M354" s="63">
        <f t="shared" si="56"/>
        <v>0.24084952286914899</v>
      </c>
      <c r="N354" s="63">
        <f t="shared" si="57"/>
        <v>-0.96379597337927014</v>
      </c>
    </row>
    <row r="355" spans="4:14" x14ac:dyDescent="0.25">
      <c r="D355" s="30">
        <f t="shared" si="58"/>
        <v>2083061821</v>
      </c>
      <c r="E355" s="30">
        <f t="shared" si="59"/>
        <v>1997841657</v>
      </c>
      <c r="F355" s="30">
        <f t="shared" si="59"/>
        <v>766489218</v>
      </c>
      <c r="H355" s="62">
        <f t="shared" si="52"/>
        <v>0.97000125001184756</v>
      </c>
      <c r="I355" s="62">
        <f t="shared" si="53"/>
        <v>0.93031751870207258</v>
      </c>
      <c r="J355" s="62">
        <f t="shared" si="54"/>
        <v>0.3569243562937941</v>
      </c>
      <c r="L355" s="63">
        <f t="shared" si="55"/>
        <v>1.8808119796620262</v>
      </c>
      <c r="M355" s="63">
        <f t="shared" si="56"/>
        <v>1.4781599810226682</v>
      </c>
      <c r="N355" s="63">
        <f t="shared" si="57"/>
        <v>-0.36669208311495022</v>
      </c>
    </row>
    <row r="356" spans="4:14" x14ac:dyDescent="0.25">
      <c r="D356" s="30">
        <f t="shared" si="58"/>
        <v>205287915</v>
      </c>
      <c r="E356" s="30">
        <f t="shared" si="59"/>
        <v>963397707</v>
      </c>
      <c r="F356" s="30">
        <f t="shared" si="59"/>
        <v>412338812</v>
      </c>
      <c r="H356" s="62">
        <f t="shared" si="52"/>
        <v>9.5594634856651192E-2</v>
      </c>
      <c r="I356" s="62">
        <f t="shared" si="53"/>
        <v>0.44861701684875138</v>
      </c>
      <c r="J356" s="62">
        <f t="shared" si="54"/>
        <v>0.19201022218168734</v>
      </c>
      <c r="L356" s="63">
        <f t="shared" si="55"/>
        <v>-1.3070690258093027</v>
      </c>
      <c r="M356" s="63">
        <f t="shared" si="56"/>
        <v>-0.12915622462788981</v>
      </c>
      <c r="N356" s="63">
        <f t="shared" si="57"/>
        <v>-0.87051240250659045</v>
      </c>
    </row>
    <row r="357" spans="4:14" x14ac:dyDescent="0.25">
      <c r="D357" s="30">
        <f t="shared" si="58"/>
        <v>1128353656</v>
      </c>
      <c r="E357" s="30">
        <f t="shared" si="59"/>
        <v>131589915</v>
      </c>
      <c r="F357" s="30">
        <f t="shared" si="59"/>
        <v>1867642786</v>
      </c>
      <c r="H357" s="62">
        <f t="shared" si="52"/>
        <v>0.52543061648069933</v>
      </c>
      <c r="I357" s="62">
        <f t="shared" si="53"/>
        <v>6.1276329272684019E-2</v>
      </c>
      <c r="J357" s="62">
        <f t="shared" si="54"/>
        <v>0.86968894476973357</v>
      </c>
      <c r="L357" s="63">
        <f t="shared" si="55"/>
        <v>6.3788334529901042E-2</v>
      </c>
      <c r="M357" s="63">
        <f t="shared" si="56"/>
        <v>-1.5441472743694591</v>
      </c>
      <c r="N357" s="63">
        <f t="shared" si="57"/>
        <v>1.1249219481348074</v>
      </c>
    </row>
    <row r="358" spans="4:14" x14ac:dyDescent="0.25">
      <c r="D358" s="30">
        <f t="shared" si="58"/>
        <v>1621421946</v>
      </c>
      <c r="E358" s="30">
        <f t="shared" si="59"/>
        <v>469756804</v>
      </c>
      <c r="F358" s="30">
        <f t="shared" si="59"/>
        <v>350857211</v>
      </c>
      <c r="H358" s="62">
        <f t="shared" si="52"/>
        <v>0.75503343134655931</v>
      </c>
      <c r="I358" s="62">
        <f t="shared" si="53"/>
        <v>0.2187475582759339</v>
      </c>
      <c r="J358" s="62">
        <f t="shared" si="54"/>
        <v>0.16338062068762316</v>
      </c>
      <c r="L358" s="63">
        <f t="shared" si="55"/>
        <v>0.69041517359442306</v>
      </c>
      <c r="M358" s="63">
        <f t="shared" si="56"/>
        <v>-0.77643003467985461</v>
      </c>
      <c r="N358" s="63">
        <f t="shared" si="57"/>
        <v>-0.98065836633628656</v>
      </c>
    </row>
    <row r="359" spans="4:14" x14ac:dyDescent="0.25">
      <c r="D359" s="30">
        <f t="shared" si="58"/>
        <v>1172391939</v>
      </c>
      <c r="E359" s="30">
        <f t="shared" si="59"/>
        <v>2042221725</v>
      </c>
      <c r="F359" s="30">
        <f t="shared" si="59"/>
        <v>1995555587</v>
      </c>
      <c r="H359" s="62">
        <f t="shared" si="52"/>
        <v>0.54593754005240047</v>
      </c>
      <c r="I359" s="62">
        <f t="shared" si="53"/>
        <v>0.95098359831700441</v>
      </c>
      <c r="J359" s="62">
        <f t="shared" si="54"/>
        <v>0.92925298440200554</v>
      </c>
      <c r="L359" s="63">
        <f t="shared" si="55"/>
        <v>0.11540398575662876</v>
      </c>
      <c r="M359" s="63">
        <f t="shared" si="56"/>
        <v>1.6544663085889462</v>
      </c>
      <c r="N359" s="63">
        <f t="shared" si="57"/>
        <v>1.4702500967630994</v>
      </c>
    </row>
    <row r="360" spans="4:14" x14ac:dyDescent="0.25">
      <c r="D360" s="30">
        <f t="shared" si="58"/>
        <v>2084753892</v>
      </c>
      <c r="E360" s="30">
        <f t="shared" si="59"/>
        <v>2071422312</v>
      </c>
      <c r="F360" s="30">
        <f t="shared" si="59"/>
        <v>640334585</v>
      </c>
      <c r="H360" s="62">
        <f t="shared" si="52"/>
        <v>0.97078918197265751</v>
      </c>
      <c r="I360" s="62">
        <f t="shared" si="53"/>
        <v>0.96458118126222969</v>
      </c>
      <c r="J360" s="62">
        <f t="shared" si="54"/>
        <v>0.29817902743646785</v>
      </c>
      <c r="L360" s="63">
        <f t="shared" si="55"/>
        <v>1.8925207168411855</v>
      </c>
      <c r="M360" s="63">
        <f t="shared" si="56"/>
        <v>1.8065168954402633</v>
      </c>
      <c r="N360" s="63">
        <f t="shared" si="57"/>
        <v>-0.52964504780381183</v>
      </c>
    </row>
    <row r="361" spans="4:14" x14ac:dyDescent="0.25">
      <c r="D361" s="30">
        <f t="shared" si="58"/>
        <v>858621264</v>
      </c>
      <c r="E361" s="30">
        <f t="shared" si="59"/>
        <v>72647444</v>
      </c>
      <c r="F361" s="30">
        <f t="shared" si="59"/>
        <v>2071457420</v>
      </c>
      <c r="H361" s="62">
        <f t="shared" si="52"/>
        <v>0.39982668347640588</v>
      </c>
      <c r="I361" s="62">
        <f t="shared" si="53"/>
        <v>3.3829102324162703E-2</v>
      </c>
      <c r="J361" s="62">
        <f t="shared" si="54"/>
        <v>0.96459752969871981</v>
      </c>
      <c r="L361" s="63">
        <f t="shared" si="55"/>
        <v>-0.25379573709182296</v>
      </c>
      <c r="M361" s="63">
        <f t="shared" si="56"/>
        <v>-1.8272765138249174</v>
      </c>
      <c r="N361" s="63">
        <f t="shared" si="57"/>
        <v>1.8067264557837686</v>
      </c>
    </row>
    <row r="362" spans="4:14" x14ac:dyDescent="0.25">
      <c r="D362" s="30">
        <f t="shared" si="58"/>
        <v>187549206</v>
      </c>
      <c r="E362" s="30">
        <f t="shared" ref="E362:F381" si="60">MOD(D362*$B$4,$B$5)</f>
        <v>1544150721</v>
      </c>
      <c r="F362" s="30">
        <f t="shared" si="60"/>
        <v>689549668</v>
      </c>
      <c r="H362" s="62">
        <f t="shared" si="52"/>
        <v>8.7334404780840882E-2</v>
      </c>
      <c r="I362" s="62">
        <f t="shared" si="53"/>
        <v>0.71905121320770238</v>
      </c>
      <c r="J362" s="62">
        <f t="shared" si="54"/>
        <v>0.32109658636254873</v>
      </c>
      <c r="L362" s="63">
        <f t="shared" si="55"/>
        <v>-1.3573538341739491</v>
      </c>
      <c r="M362" s="63">
        <f t="shared" si="56"/>
        <v>0.58002527483881672</v>
      </c>
      <c r="N362" s="63">
        <f t="shared" si="57"/>
        <v>-0.464634568313606</v>
      </c>
    </row>
    <row r="363" spans="4:14" x14ac:dyDescent="0.25">
      <c r="D363" s="30">
        <f t="shared" si="58"/>
        <v>1402979175</v>
      </c>
      <c r="E363" s="30">
        <f t="shared" si="60"/>
        <v>163464633</v>
      </c>
      <c r="F363" s="30">
        <f t="shared" si="60"/>
        <v>746380465</v>
      </c>
      <c r="H363" s="62">
        <f t="shared" si="52"/>
        <v>0.65331308930489518</v>
      </c>
      <c r="I363" s="62">
        <f t="shared" si="53"/>
        <v>7.6119151502958643E-2</v>
      </c>
      <c r="J363" s="62">
        <f t="shared" si="54"/>
        <v>0.34756048847693993</v>
      </c>
      <c r="L363" s="63">
        <f t="shared" si="55"/>
        <v>0.39428068563046736</v>
      </c>
      <c r="M363" s="63">
        <f t="shared" si="56"/>
        <v>-1.4316699404528377</v>
      </c>
      <c r="N363" s="63">
        <f t="shared" si="57"/>
        <v>-0.39191505747515226</v>
      </c>
    </row>
    <row r="364" spans="4:14" x14ac:dyDescent="0.25">
      <c r="D364" s="30">
        <f t="shared" si="58"/>
        <v>198280296</v>
      </c>
      <c r="E364" s="30">
        <f t="shared" si="60"/>
        <v>2001037184</v>
      </c>
      <c r="F364" s="30">
        <f t="shared" si="60"/>
        <v>398950451</v>
      </c>
      <c r="H364" s="62">
        <f t="shared" si="52"/>
        <v>9.2331457969109951E-2</v>
      </c>
      <c r="I364" s="62">
        <f t="shared" si="53"/>
        <v>0.93180555191990511</v>
      </c>
      <c r="J364" s="62">
        <f t="shared" si="54"/>
        <v>0.18577578075768034</v>
      </c>
      <c r="L364" s="63">
        <f t="shared" si="55"/>
        <v>-1.3265338941162517</v>
      </c>
      <c r="M364" s="63">
        <f t="shared" si="56"/>
        <v>1.4893740570873268</v>
      </c>
      <c r="N364" s="63">
        <f t="shared" si="57"/>
        <v>-0.89357082593187687</v>
      </c>
    </row>
    <row r="365" spans="4:14" x14ac:dyDescent="0.25">
      <c r="D365" s="30">
        <f t="shared" si="58"/>
        <v>1251357572</v>
      </c>
      <c r="E365" s="30">
        <f t="shared" si="60"/>
        <v>2008818843</v>
      </c>
      <c r="F365" s="30">
        <f t="shared" si="60"/>
        <v>217773815</v>
      </c>
      <c r="H365" s="62">
        <f t="shared" si="52"/>
        <v>0.58270877840249691</v>
      </c>
      <c r="I365" s="62">
        <f t="shared" si="53"/>
        <v>0.93542916927060971</v>
      </c>
      <c r="J365" s="62">
        <f t="shared" si="54"/>
        <v>0.1014088351292618</v>
      </c>
      <c r="L365" s="63">
        <f t="shared" si="55"/>
        <v>0.20882808859921487</v>
      </c>
      <c r="M365" s="63">
        <f t="shared" si="56"/>
        <v>1.5174953704740894</v>
      </c>
      <c r="N365" s="63">
        <f t="shared" si="57"/>
        <v>-1.2735648662962333</v>
      </c>
    </row>
    <row r="366" spans="4:14" x14ac:dyDescent="0.25">
      <c r="D366" s="30">
        <f t="shared" si="58"/>
        <v>227371800</v>
      </c>
      <c r="E366" s="30">
        <f t="shared" si="60"/>
        <v>1822721630</v>
      </c>
      <c r="F366" s="30">
        <f t="shared" si="60"/>
        <v>43300493</v>
      </c>
      <c r="H366" s="62">
        <f t="shared" si="52"/>
        <v>0.10587824518408463</v>
      </c>
      <c r="I366" s="62">
        <f t="shared" si="53"/>
        <v>0.84877090141994027</v>
      </c>
      <c r="J366" s="62">
        <f t="shared" si="54"/>
        <v>2.0163363330218349E-2</v>
      </c>
      <c r="L366" s="63">
        <f t="shared" si="55"/>
        <v>-1.2487500997141641</v>
      </c>
      <c r="M366" s="63">
        <f t="shared" si="56"/>
        <v>1.0311762047047994</v>
      </c>
      <c r="N366" s="63">
        <f t="shared" si="57"/>
        <v>-2.050386529324737</v>
      </c>
    </row>
    <row r="367" spans="4:14" x14ac:dyDescent="0.25">
      <c r="D367" s="30">
        <f t="shared" si="58"/>
        <v>656509072</v>
      </c>
      <c r="E367" s="30">
        <f t="shared" si="60"/>
        <v>2080719380</v>
      </c>
      <c r="F367" s="30">
        <f t="shared" si="60"/>
        <v>595021790</v>
      </c>
      <c r="H367" s="62">
        <f t="shared" si="52"/>
        <v>0.3057108598814447</v>
      </c>
      <c r="I367" s="62">
        <f t="shared" si="53"/>
        <v>0.96891046591932928</v>
      </c>
      <c r="J367" s="62">
        <f t="shared" si="54"/>
        <v>0.27707861296560488</v>
      </c>
      <c r="L367" s="63">
        <f t="shared" si="55"/>
        <v>-0.50804509330308156</v>
      </c>
      <c r="M367" s="63">
        <f t="shared" si="56"/>
        <v>1.8650166661501963</v>
      </c>
      <c r="N367" s="63">
        <f t="shared" si="57"/>
        <v>-0.59154214421795082</v>
      </c>
    </row>
    <row r="368" spans="4:14" x14ac:dyDescent="0.25">
      <c r="D368" s="30">
        <f t="shared" si="58"/>
        <v>1850530112</v>
      </c>
      <c r="E368" s="30">
        <f t="shared" si="60"/>
        <v>209255740</v>
      </c>
      <c r="F368" s="30">
        <f t="shared" si="60"/>
        <v>1368233699</v>
      </c>
      <c r="H368" s="62">
        <f t="shared" si="52"/>
        <v>0.86172023495819439</v>
      </c>
      <c r="I368" s="62">
        <f t="shared" si="53"/>
        <v>9.7442297355683799E-2</v>
      </c>
      <c r="J368" s="62">
        <f t="shared" si="54"/>
        <v>0.63713346620754663</v>
      </c>
      <c r="L368" s="63">
        <f t="shared" si="55"/>
        <v>1.0880805935981279</v>
      </c>
      <c r="M368" s="63">
        <f t="shared" si="56"/>
        <v>-1.2962638609599761</v>
      </c>
      <c r="N368" s="63">
        <f t="shared" si="57"/>
        <v>0.35080710360666606</v>
      </c>
    </row>
    <row r="369" spans="4:14" x14ac:dyDescent="0.25">
      <c r="D369" s="30">
        <f t="shared" si="58"/>
        <v>149320944</v>
      </c>
      <c r="E369" s="30">
        <f t="shared" si="60"/>
        <v>916168492</v>
      </c>
      <c r="F369" s="30">
        <f t="shared" si="60"/>
        <v>1238534661</v>
      </c>
      <c r="H369" s="62">
        <f t="shared" si="52"/>
        <v>6.9532983069804488E-2</v>
      </c>
      <c r="I369" s="62">
        <f t="shared" si="53"/>
        <v>0.42662419977283494</v>
      </c>
      <c r="J369" s="62">
        <f t="shared" si="54"/>
        <v>0.57673764515364323</v>
      </c>
      <c r="L369" s="63">
        <f t="shared" si="55"/>
        <v>-1.4792782398273245</v>
      </c>
      <c r="M369" s="63">
        <f t="shared" si="56"/>
        <v>-0.18497531203650849</v>
      </c>
      <c r="N369" s="63">
        <f t="shared" si="57"/>
        <v>0.19355452348257152</v>
      </c>
    </row>
    <row r="370" spans="4:14" x14ac:dyDescent="0.25">
      <c r="D370" s="30">
        <f t="shared" si="58"/>
        <v>1509372298</v>
      </c>
      <c r="E370" s="30">
        <f t="shared" si="60"/>
        <v>1232504989</v>
      </c>
      <c r="F370" s="30">
        <f t="shared" si="60"/>
        <v>361367531</v>
      </c>
      <c r="H370" s="62">
        <f t="shared" si="52"/>
        <v>0.70285624796790658</v>
      </c>
      <c r="I370" s="62">
        <f t="shared" si="53"/>
        <v>0.57392986032546489</v>
      </c>
      <c r="J370" s="62">
        <f t="shared" si="54"/>
        <v>0.16827486983339757</v>
      </c>
      <c r="L370" s="63">
        <f t="shared" si="55"/>
        <v>0.53263321634472904</v>
      </c>
      <c r="M370" s="63">
        <f t="shared" si="56"/>
        <v>0.18638828414057362</v>
      </c>
      <c r="N370" s="63">
        <f t="shared" si="57"/>
        <v>-0.96100482925384556</v>
      </c>
    </row>
    <row r="371" spans="4:14" x14ac:dyDescent="0.25">
      <c r="D371" s="30">
        <f t="shared" si="58"/>
        <v>1709907967</v>
      </c>
      <c r="E371" s="30">
        <f t="shared" si="60"/>
        <v>433502612</v>
      </c>
      <c r="F371" s="30">
        <f t="shared" si="60"/>
        <v>523927484</v>
      </c>
      <c r="H371" s="62">
        <f t="shared" si="52"/>
        <v>0.79623794583253371</v>
      </c>
      <c r="I371" s="62">
        <f t="shared" si="53"/>
        <v>0.2018653845431892</v>
      </c>
      <c r="J371" s="62">
        <f t="shared" si="54"/>
        <v>0.24397274688256229</v>
      </c>
      <c r="L371" s="63">
        <f t="shared" si="55"/>
        <v>0.82825852058881044</v>
      </c>
      <c r="M371" s="63">
        <f t="shared" si="56"/>
        <v>-0.83497680348150383</v>
      </c>
      <c r="N371" s="63">
        <f t="shared" si="57"/>
        <v>-0.69358023281972292</v>
      </c>
    </row>
    <row r="372" spans="4:14" x14ac:dyDescent="0.25">
      <c r="D372" s="30">
        <f t="shared" si="58"/>
        <v>1736153092</v>
      </c>
      <c r="E372" s="30">
        <f t="shared" si="60"/>
        <v>296579757</v>
      </c>
      <c r="F372" s="30">
        <f t="shared" si="60"/>
        <v>1075459245</v>
      </c>
      <c r="H372" s="62">
        <f t="shared" si="52"/>
        <v>0.80845928453696825</v>
      </c>
      <c r="I372" s="62">
        <f t="shared" si="53"/>
        <v>0.13810571156265747</v>
      </c>
      <c r="J372" s="62">
        <f t="shared" si="54"/>
        <v>0.50079973694011548</v>
      </c>
      <c r="L372" s="63">
        <f t="shared" si="55"/>
        <v>0.87223272361530435</v>
      </c>
      <c r="M372" s="63">
        <f t="shared" si="56"/>
        <v>-1.0888695334730596</v>
      </c>
      <c r="N372" s="63">
        <f t="shared" si="57"/>
        <v>2.0046445690035945E-3</v>
      </c>
    </row>
    <row r="373" spans="4:14" x14ac:dyDescent="0.25">
      <c r="D373" s="30">
        <f t="shared" si="58"/>
        <v>223532817</v>
      </c>
      <c r="E373" s="30">
        <f t="shared" si="60"/>
        <v>1194766879</v>
      </c>
      <c r="F373" s="30">
        <f t="shared" si="60"/>
        <v>1918676024</v>
      </c>
      <c r="H373" s="62">
        <f t="shared" si="52"/>
        <v>0.10409057941668722</v>
      </c>
      <c r="I373" s="62">
        <f t="shared" si="53"/>
        <v>0.55635668342593747</v>
      </c>
      <c r="J373" s="62">
        <f t="shared" si="54"/>
        <v>0.89345314809442788</v>
      </c>
      <c r="L373" s="63">
        <f t="shared" si="55"/>
        <v>-1.2585825343339319</v>
      </c>
      <c r="M373" s="63">
        <f t="shared" si="56"/>
        <v>0.14173841160391315</v>
      </c>
      <c r="N373" s="63">
        <f t="shared" si="57"/>
        <v>1.2451035107414672</v>
      </c>
    </row>
    <row r="374" spans="4:14" x14ac:dyDescent="0.25">
      <c r="D374" s="30">
        <f t="shared" si="58"/>
        <v>1883110335</v>
      </c>
      <c r="E374" s="30">
        <f t="shared" si="60"/>
        <v>931170569</v>
      </c>
      <c r="F374" s="30">
        <f t="shared" si="60"/>
        <v>1701804489</v>
      </c>
      <c r="H374" s="62">
        <f t="shared" si="52"/>
        <v>0.87689158355527708</v>
      </c>
      <c r="I374" s="62">
        <f t="shared" si="53"/>
        <v>0.4336100862674509</v>
      </c>
      <c r="J374" s="62">
        <f t="shared" si="54"/>
        <v>0.79246446983186947</v>
      </c>
      <c r="L374" s="63">
        <f t="shared" si="55"/>
        <v>1.1595874012892591</v>
      </c>
      <c r="M374" s="63">
        <f t="shared" si="56"/>
        <v>-0.1671904829426723</v>
      </c>
      <c r="N374" s="63">
        <f t="shared" si="57"/>
        <v>0.81500218331744656</v>
      </c>
    </row>
    <row r="375" spans="4:14" x14ac:dyDescent="0.25">
      <c r="D375" s="30">
        <f t="shared" si="58"/>
        <v>112539828</v>
      </c>
      <c r="E375" s="30">
        <f t="shared" si="60"/>
        <v>1423894125</v>
      </c>
      <c r="F375" s="30">
        <f t="shared" si="60"/>
        <v>431701993</v>
      </c>
      <c r="H375" s="62">
        <f t="shared" si="52"/>
        <v>5.2405441228677928E-2</v>
      </c>
      <c r="I375" s="62">
        <f t="shared" si="53"/>
        <v>0.66305237185494259</v>
      </c>
      <c r="J375" s="62">
        <f t="shared" si="54"/>
        <v>0.20102690598091755</v>
      </c>
      <c r="L375" s="63">
        <f t="shared" si="55"/>
        <v>-1.6219648131007123</v>
      </c>
      <c r="M375" s="63">
        <f t="shared" si="56"/>
        <v>0.42080804537507699</v>
      </c>
      <c r="N375" s="63">
        <f t="shared" si="57"/>
        <v>-0.83795885530356107</v>
      </c>
    </row>
    <row r="376" spans="4:14" x14ac:dyDescent="0.25">
      <c r="D376" s="30">
        <f t="shared" si="58"/>
        <v>1653077262</v>
      </c>
      <c r="E376" s="30">
        <f t="shared" si="60"/>
        <v>1642642423</v>
      </c>
      <c r="F376" s="30">
        <f t="shared" si="60"/>
        <v>453702452</v>
      </c>
      <c r="H376" s="62">
        <f t="shared" si="52"/>
        <v>0.76977408655898094</v>
      </c>
      <c r="I376" s="62">
        <f t="shared" si="53"/>
        <v>0.76491498599286656</v>
      </c>
      <c r="J376" s="62">
        <f t="shared" si="54"/>
        <v>0.21127166804975986</v>
      </c>
      <c r="L376" s="63">
        <f t="shared" si="55"/>
        <v>0.73810305594517656</v>
      </c>
      <c r="M376" s="63">
        <f t="shared" si="56"/>
        <v>0.72220243250393368</v>
      </c>
      <c r="N376" s="63">
        <f t="shared" si="57"/>
        <v>-0.80201663430948955</v>
      </c>
    </row>
    <row r="377" spans="4:14" x14ac:dyDescent="0.25">
      <c r="D377" s="30">
        <f t="shared" si="58"/>
        <v>632828386</v>
      </c>
      <c r="E377" s="30">
        <f t="shared" si="60"/>
        <v>1451625678</v>
      </c>
      <c r="F377" s="30">
        <f t="shared" si="60"/>
        <v>1179184775</v>
      </c>
      <c r="H377" s="62">
        <f t="shared" si="52"/>
        <v>0.2946836811440845</v>
      </c>
      <c r="I377" s="62">
        <f t="shared" si="53"/>
        <v>0.6759658825359921</v>
      </c>
      <c r="J377" s="62">
        <f t="shared" si="54"/>
        <v>0.5491007008115768</v>
      </c>
      <c r="L377" s="63">
        <f t="shared" si="55"/>
        <v>-0.53975303130899854</v>
      </c>
      <c r="M377" s="63">
        <f t="shared" si="56"/>
        <v>0.45644747263795932</v>
      </c>
      <c r="N377" s="63">
        <f t="shared" si="57"/>
        <v>0.12338959212284843</v>
      </c>
    </row>
    <row r="378" spans="4:14" x14ac:dyDescent="0.25">
      <c r="D378" s="30">
        <f t="shared" si="58"/>
        <v>1374210290</v>
      </c>
      <c r="E378" s="30">
        <f t="shared" si="60"/>
        <v>882536407</v>
      </c>
      <c r="F378" s="30">
        <f t="shared" si="60"/>
        <v>1281796758</v>
      </c>
      <c r="H378" s="62">
        <f t="shared" si="52"/>
        <v>0.6399165332689104</v>
      </c>
      <c r="I378" s="62">
        <f t="shared" si="53"/>
        <v>0.41096303976230608</v>
      </c>
      <c r="J378" s="62">
        <f t="shared" si="54"/>
        <v>0.59688312895305751</v>
      </c>
      <c r="L378" s="63">
        <f t="shared" si="55"/>
        <v>0.35823569929033405</v>
      </c>
      <c r="M378" s="63">
        <f t="shared" si="56"/>
        <v>-0.22506837936011803</v>
      </c>
      <c r="N378" s="63">
        <f t="shared" si="57"/>
        <v>0.24528761318461381</v>
      </c>
    </row>
    <row r="379" spans="4:14" x14ac:dyDescent="0.25">
      <c r="D379" s="30">
        <f t="shared" si="58"/>
        <v>312468054</v>
      </c>
      <c r="E379" s="30">
        <f t="shared" si="60"/>
        <v>1367781753</v>
      </c>
      <c r="F379" s="30">
        <f t="shared" si="60"/>
        <v>1955755695</v>
      </c>
      <c r="H379" s="62">
        <f t="shared" si="52"/>
        <v>0.14550427640369559</v>
      </c>
      <c r="I379" s="62">
        <f t="shared" si="53"/>
        <v>0.63692301245119698</v>
      </c>
      <c r="J379" s="62">
        <f t="shared" si="54"/>
        <v>0.91071971544131614</v>
      </c>
      <c r="L379" s="63">
        <f t="shared" si="55"/>
        <v>-1.0559117119007553</v>
      </c>
      <c r="M379" s="63">
        <f t="shared" si="56"/>
        <v>0.35024614958358635</v>
      </c>
      <c r="N379" s="63">
        <f t="shared" si="57"/>
        <v>1.3452002698312999</v>
      </c>
    </row>
    <row r="380" spans="4:14" x14ac:dyDescent="0.25">
      <c r="D380" s="30">
        <f t="shared" si="58"/>
        <v>754547578</v>
      </c>
      <c r="E380" s="30">
        <f t="shared" si="60"/>
        <v>1443484518</v>
      </c>
      <c r="F380" s="30">
        <f t="shared" si="60"/>
        <v>1186757816</v>
      </c>
      <c r="H380" s="62">
        <f t="shared" si="52"/>
        <v>0.35136359683364965</v>
      </c>
      <c r="I380" s="62">
        <f t="shared" si="53"/>
        <v>0.6721748594866831</v>
      </c>
      <c r="J380" s="62">
        <f t="shared" si="54"/>
        <v>0.55262717283575535</v>
      </c>
      <c r="L380" s="63">
        <f t="shared" si="55"/>
        <v>-0.38164163991852162</v>
      </c>
      <c r="M380" s="63">
        <f t="shared" si="56"/>
        <v>0.44592658069241303</v>
      </c>
      <c r="N380" s="63">
        <f t="shared" si="57"/>
        <v>0.1323017106998923</v>
      </c>
    </row>
    <row r="381" spans="4:14" x14ac:dyDescent="0.25">
      <c r="D381" s="30">
        <f t="shared" si="58"/>
        <v>1860252411</v>
      </c>
      <c r="E381" s="30">
        <f t="shared" si="60"/>
        <v>1362915723</v>
      </c>
      <c r="F381" s="30">
        <f t="shared" si="60"/>
        <v>1143339088</v>
      </c>
      <c r="H381" s="62">
        <f t="shared" si="52"/>
        <v>0.86624753323034154</v>
      </c>
      <c r="I381" s="62">
        <f t="shared" si="53"/>
        <v>0.6346570906552087</v>
      </c>
      <c r="J381" s="62">
        <f t="shared" si="54"/>
        <v>0.53240875204318083</v>
      </c>
      <c r="L381" s="63">
        <f t="shared" si="55"/>
        <v>1.1088267378443386</v>
      </c>
      <c r="M381" s="63">
        <f t="shared" si="56"/>
        <v>0.34421338261780926</v>
      </c>
      <c r="N381" s="63">
        <f t="shared" si="57"/>
        <v>8.132625343866573E-2</v>
      </c>
    </row>
    <row r="382" spans="4:14" x14ac:dyDescent="0.25">
      <c r="D382" s="30">
        <f t="shared" si="58"/>
        <v>1938872595</v>
      </c>
      <c r="E382" s="30">
        <f t="shared" ref="E382:F401" si="61">MOD(D382*$B$4,$B$5)</f>
        <v>1834213338</v>
      </c>
      <c r="F382" s="30">
        <f t="shared" si="61"/>
        <v>708756435</v>
      </c>
      <c r="H382" s="62">
        <f t="shared" si="52"/>
        <v>0.90285790935424892</v>
      </c>
      <c r="I382" s="62">
        <f t="shared" si="53"/>
        <v>0.85412214496556871</v>
      </c>
      <c r="J382" s="62">
        <f t="shared" si="54"/>
        <v>0.33004043421711815</v>
      </c>
      <c r="L382" s="63">
        <f t="shared" si="55"/>
        <v>1.2980091776316469</v>
      </c>
      <c r="M382" s="63">
        <f t="shared" si="56"/>
        <v>1.0542778862895692</v>
      </c>
      <c r="N382" s="63">
        <f t="shared" si="57"/>
        <v>-0.4398015175510937</v>
      </c>
    </row>
    <row r="383" spans="4:14" x14ac:dyDescent="0.25">
      <c r="D383" s="30">
        <f t="shared" si="58"/>
        <v>819893528</v>
      </c>
      <c r="E383" s="30">
        <f t="shared" si="61"/>
        <v>1104359525</v>
      </c>
      <c r="F383" s="30">
        <f t="shared" si="61"/>
        <v>1552061794</v>
      </c>
      <c r="H383" s="62">
        <f t="shared" si="52"/>
        <v>0.38179267605933609</v>
      </c>
      <c r="I383" s="62">
        <f t="shared" si="53"/>
        <v>0.51425747854100301</v>
      </c>
      <c r="J383" s="62">
        <f t="shared" si="54"/>
        <v>0.72273509364829869</v>
      </c>
      <c r="L383" s="63">
        <f t="shared" si="55"/>
        <v>-0.30077594566815818</v>
      </c>
      <c r="M383" s="63">
        <f t="shared" si="56"/>
        <v>3.5745809822064829E-2</v>
      </c>
      <c r="N383" s="63">
        <f t="shared" si="57"/>
        <v>0.59098598316621065</v>
      </c>
    </row>
    <row r="384" spans="4:14" x14ac:dyDescent="0.25">
      <c r="D384" s="30">
        <f t="shared" si="58"/>
        <v>312865285</v>
      </c>
      <c r="E384" s="30">
        <f t="shared" si="61"/>
        <v>1215166531</v>
      </c>
      <c r="F384" s="30">
        <f t="shared" si="61"/>
        <v>935283743</v>
      </c>
      <c r="H384" s="62">
        <f t="shared" si="52"/>
        <v>0.14568925150268641</v>
      </c>
      <c r="I384" s="62">
        <f t="shared" si="53"/>
        <v>0.56585601164573429</v>
      </c>
      <c r="J384" s="62">
        <f t="shared" si="54"/>
        <v>0.43552543216899542</v>
      </c>
      <c r="L384" s="63">
        <f t="shared" si="55"/>
        <v>-1.0551023814443241</v>
      </c>
      <c r="M384" s="63">
        <f t="shared" si="56"/>
        <v>0.16583350664342672</v>
      </c>
      <c r="N384" s="63">
        <f t="shared" si="57"/>
        <v>-0.16232381167321655</v>
      </c>
    </row>
    <row r="385" spans="4:14" x14ac:dyDescent="0.25">
      <c r="D385" s="30">
        <f t="shared" si="58"/>
        <v>532847472</v>
      </c>
      <c r="E385" s="30">
        <f t="shared" si="61"/>
        <v>668680793</v>
      </c>
      <c r="F385" s="30">
        <f t="shared" si="61"/>
        <v>1211344493</v>
      </c>
      <c r="H385" s="62">
        <f t="shared" si="52"/>
        <v>0.24812643998128031</v>
      </c>
      <c r="I385" s="62">
        <f t="shared" si="53"/>
        <v>0.31137875915633401</v>
      </c>
      <c r="J385" s="62">
        <f t="shared" si="54"/>
        <v>0.56407623650885763</v>
      </c>
      <c r="L385" s="63">
        <f t="shared" si="55"/>
        <v>-0.68039737931180044</v>
      </c>
      <c r="M385" s="63">
        <f t="shared" si="56"/>
        <v>-0.49194599995232313</v>
      </c>
      <c r="N385" s="63">
        <f t="shared" si="57"/>
        <v>0.16131218464403763</v>
      </c>
    </row>
    <row r="386" spans="4:14" x14ac:dyDescent="0.25">
      <c r="D386" s="30">
        <f t="shared" si="58"/>
        <v>1125281087</v>
      </c>
      <c r="E386" s="30">
        <f t="shared" si="61"/>
        <v>2139467006</v>
      </c>
      <c r="F386" s="30">
        <f t="shared" si="61"/>
        <v>1723262396</v>
      </c>
      <c r="H386" s="62">
        <f t="shared" ref="H386:H449" si="62">D386 / ($B$5 - 1)</f>
        <v>0.52399984004348499</v>
      </c>
      <c r="I386" s="62">
        <f t="shared" ref="I386:I449" si="63">E386 / ($B$5 - 1)</f>
        <v>0.99626696109424062</v>
      </c>
      <c r="J386" s="62">
        <f t="shared" ref="J386:J449" si="64">F386 / ($B$5 - 1)</f>
        <v>0.80245658643772511</v>
      </c>
      <c r="L386" s="63">
        <f t="shared" ref="L386:L449" si="65">_xlfn.NORM.INV(H386, 0, 1)</f>
        <v>6.0195010050358329E-2</v>
      </c>
      <c r="M386" s="63">
        <f t="shared" ref="M386:M449" si="66">_xlfn.NORM.INV(I386, 0, 1)</f>
        <v>2.6753073096022431</v>
      </c>
      <c r="N386" s="63">
        <f t="shared" ref="N386:N449" si="67">_xlfn.NORM.INV(J386, 0, 1)</f>
        <v>0.85042862498156502</v>
      </c>
    </row>
    <row r="387" spans="4:14" x14ac:dyDescent="0.25">
      <c r="D387" s="30">
        <f t="shared" ref="D387:D450" si="68">MOD(F386*$B$4,$B$5)</f>
        <v>820050771</v>
      </c>
      <c r="E387" s="30">
        <f t="shared" si="61"/>
        <v>104701790</v>
      </c>
      <c r="F387" s="30">
        <f t="shared" si="61"/>
        <v>1031083699</v>
      </c>
      <c r="H387" s="62">
        <f t="shared" si="62"/>
        <v>0.38186589803720444</v>
      </c>
      <c r="I387" s="62">
        <f t="shared" si="63"/>
        <v>4.8755570360231745E-2</v>
      </c>
      <c r="J387" s="62">
        <f t="shared" si="64"/>
        <v>0.4801357630455268</v>
      </c>
      <c r="L387" s="63">
        <f t="shared" si="65"/>
        <v>-0.30058391821147845</v>
      </c>
      <c r="M387" s="63">
        <f t="shared" si="66"/>
        <v>-1.657041224728647</v>
      </c>
      <c r="N387" s="63">
        <f t="shared" si="67"/>
        <v>-4.9812850610062701E-2</v>
      </c>
    </row>
    <row r="388" spans="4:14" x14ac:dyDescent="0.25">
      <c r="D388" s="30">
        <f t="shared" si="68"/>
        <v>1360231557</v>
      </c>
      <c r="E388" s="30">
        <f t="shared" si="61"/>
        <v>424980922</v>
      </c>
      <c r="F388" s="30">
        <f t="shared" si="61"/>
        <v>1490289718</v>
      </c>
      <c r="H388" s="62">
        <f t="shared" si="62"/>
        <v>0.63340717845913697</v>
      </c>
      <c r="I388" s="62">
        <f t="shared" si="63"/>
        <v>0.19789716340405603</v>
      </c>
      <c r="J388" s="62">
        <f t="shared" si="64"/>
        <v>0.69397022919167783</v>
      </c>
      <c r="L388" s="63">
        <f t="shared" si="65"/>
        <v>0.34089099646284454</v>
      </c>
      <c r="M388" s="63">
        <f t="shared" si="66"/>
        <v>-0.84915629876857734</v>
      </c>
      <c r="N388" s="63">
        <f t="shared" si="67"/>
        <v>0.5071357938914276</v>
      </c>
    </row>
    <row r="389" spans="4:14" x14ac:dyDescent="0.25">
      <c r="D389" s="30">
        <f t="shared" si="68"/>
        <v>1367770372</v>
      </c>
      <c r="E389" s="30">
        <f t="shared" si="61"/>
        <v>1406383444</v>
      </c>
      <c r="F389" s="30">
        <f t="shared" si="61"/>
        <v>1282176360</v>
      </c>
      <c r="H389" s="62">
        <f t="shared" si="62"/>
        <v>0.63691771276008124</v>
      </c>
      <c r="I389" s="62">
        <f t="shared" si="63"/>
        <v>0.65489832559125338</v>
      </c>
      <c r="J389" s="62">
        <f t="shared" si="64"/>
        <v>0.59705989490920663</v>
      </c>
      <c r="L389" s="63">
        <f t="shared" si="65"/>
        <v>0.35023202494371125</v>
      </c>
      <c r="M389" s="63">
        <f t="shared" si="66"/>
        <v>0.39857912056998684</v>
      </c>
      <c r="N389" s="63">
        <f t="shared" si="67"/>
        <v>0.24574425721230772</v>
      </c>
    </row>
    <row r="390" spans="4:14" x14ac:dyDescent="0.25">
      <c r="D390" s="30">
        <f t="shared" si="68"/>
        <v>1456367020</v>
      </c>
      <c r="E390" s="30">
        <f t="shared" si="61"/>
        <v>267754228</v>
      </c>
      <c r="F390" s="30">
        <f t="shared" si="61"/>
        <v>1207752142</v>
      </c>
      <c r="H390" s="62">
        <f t="shared" si="62"/>
        <v>0.6781737419573346</v>
      </c>
      <c r="I390" s="62">
        <f t="shared" si="63"/>
        <v>0.12468277860868981</v>
      </c>
      <c r="J390" s="62">
        <f t="shared" si="64"/>
        <v>0.56240341771617852</v>
      </c>
      <c r="L390" s="63">
        <f t="shared" si="65"/>
        <v>0.46259803683009793</v>
      </c>
      <c r="M390" s="63">
        <f t="shared" si="66"/>
        <v>-1.1518917538200224</v>
      </c>
      <c r="N390" s="63">
        <f t="shared" si="67"/>
        <v>0.1570655793094258</v>
      </c>
    </row>
    <row r="391" spans="4:14" x14ac:dyDescent="0.25">
      <c r="D391" s="30">
        <f t="shared" si="68"/>
        <v>1665081373</v>
      </c>
      <c r="E391" s="30">
        <f t="shared" si="61"/>
        <v>1272499814</v>
      </c>
      <c r="F391" s="30">
        <f t="shared" si="61"/>
        <v>363766453</v>
      </c>
      <c r="H391" s="62">
        <f t="shared" si="62"/>
        <v>0.77536393634543188</v>
      </c>
      <c r="I391" s="62">
        <f t="shared" si="63"/>
        <v>0.59255390203795755</v>
      </c>
      <c r="J391" s="62">
        <f t="shared" si="64"/>
        <v>0.16939195494110879</v>
      </c>
      <c r="L391" s="63">
        <f t="shared" si="65"/>
        <v>0.75662905820320925</v>
      </c>
      <c r="M391" s="63">
        <f t="shared" si="66"/>
        <v>0.23411951524774716</v>
      </c>
      <c r="N391" s="63">
        <f t="shared" si="67"/>
        <v>-0.95657084584957042</v>
      </c>
    </row>
    <row r="392" spans="4:14" x14ac:dyDescent="0.25">
      <c r="D392" s="30">
        <f t="shared" si="68"/>
        <v>1544154891</v>
      </c>
      <c r="E392" s="30">
        <f t="shared" si="61"/>
        <v>890839738</v>
      </c>
      <c r="F392" s="30">
        <f t="shared" si="61"/>
        <v>512445470</v>
      </c>
      <c r="H392" s="62">
        <f t="shared" si="62"/>
        <v>0.71905315501527223</v>
      </c>
      <c r="I392" s="62">
        <f t="shared" si="63"/>
        <v>0.41482957956830929</v>
      </c>
      <c r="J392" s="62">
        <f t="shared" si="64"/>
        <v>0.23862601745745726</v>
      </c>
      <c r="L392" s="63">
        <f t="shared" si="65"/>
        <v>0.58003103389808242</v>
      </c>
      <c r="M392" s="63">
        <f t="shared" si="66"/>
        <v>-0.21513872936858955</v>
      </c>
      <c r="N392" s="63">
        <f t="shared" si="67"/>
        <v>-0.71072924263093862</v>
      </c>
    </row>
    <row r="393" spans="4:14" x14ac:dyDescent="0.25">
      <c r="D393" s="30">
        <f t="shared" si="68"/>
        <v>1538636224</v>
      </c>
      <c r="E393" s="30">
        <f t="shared" si="61"/>
        <v>787237209</v>
      </c>
      <c r="F393" s="30">
        <f t="shared" si="61"/>
        <v>1004181974</v>
      </c>
      <c r="H393" s="62">
        <f t="shared" si="62"/>
        <v>0.71648332543343618</v>
      </c>
      <c r="I393" s="62">
        <f t="shared" si="63"/>
        <v>0.36658589250090151</v>
      </c>
      <c r="J393" s="62">
        <f t="shared" si="64"/>
        <v>0.46760867113956128</v>
      </c>
      <c r="L393" s="63">
        <f t="shared" si="65"/>
        <v>0.5724260834885132</v>
      </c>
      <c r="M393" s="63">
        <f t="shared" si="66"/>
        <v>-0.34090940411169096</v>
      </c>
      <c r="N393" s="63">
        <f t="shared" si="67"/>
        <v>-8.1282435407968104E-2</v>
      </c>
    </row>
    <row r="394" spans="4:14" x14ac:dyDescent="0.25">
      <c r="D394" s="30">
        <f t="shared" si="68"/>
        <v>2014670517</v>
      </c>
      <c r="E394" s="30">
        <f t="shared" si="61"/>
        <v>1363571712</v>
      </c>
      <c r="F394" s="30">
        <f t="shared" si="61"/>
        <v>596329402</v>
      </c>
      <c r="H394" s="62">
        <f t="shared" si="62"/>
        <v>0.93815406732089268</v>
      </c>
      <c r="I394" s="62">
        <f t="shared" si="63"/>
        <v>0.63496255933769286</v>
      </c>
      <c r="J394" s="62">
        <f t="shared" si="64"/>
        <v>0.27768751725339097</v>
      </c>
      <c r="L394" s="63">
        <f t="shared" si="65"/>
        <v>1.539460699076082</v>
      </c>
      <c r="M394" s="63">
        <f t="shared" si="66"/>
        <v>0.34502592426522338</v>
      </c>
      <c r="N394" s="63">
        <f t="shared" si="67"/>
        <v>-0.58972499584681692</v>
      </c>
    </row>
    <row r="395" spans="4:14" x14ac:dyDescent="0.25">
      <c r="D395" s="30">
        <f t="shared" si="68"/>
        <v>545759554</v>
      </c>
      <c r="E395" s="30">
        <f t="shared" si="61"/>
        <v>1177533385</v>
      </c>
      <c r="F395" s="30">
        <f t="shared" si="61"/>
        <v>1116858539</v>
      </c>
      <c r="H395" s="62">
        <f t="shared" si="62"/>
        <v>0.25413909671282314</v>
      </c>
      <c r="I395" s="62">
        <f t="shared" si="63"/>
        <v>0.54833171241761347</v>
      </c>
      <c r="J395" s="62">
        <f t="shared" si="64"/>
        <v>0.52007778549574113</v>
      </c>
      <c r="L395" s="63">
        <f t="shared" si="65"/>
        <v>-0.66152109102687284</v>
      </c>
      <c r="M395" s="63">
        <f t="shared" si="66"/>
        <v>0.12144752596173432</v>
      </c>
      <c r="N395" s="63">
        <f t="shared" si="67"/>
        <v>5.0348809122710517E-2</v>
      </c>
    </row>
    <row r="396" spans="4:14" x14ac:dyDescent="0.25">
      <c r="D396" s="30">
        <f t="shared" si="68"/>
        <v>1449061781</v>
      </c>
      <c r="E396" s="30">
        <f t="shared" si="61"/>
        <v>1971364214</v>
      </c>
      <c r="F396" s="30">
        <f t="shared" si="61"/>
        <v>426608130</v>
      </c>
      <c r="H396" s="62">
        <f t="shared" si="62"/>
        <v>0.67477197495733576</v>
      </c>
      <c r="I396" s="62">
        <f t="shared" si="63"/>
        <v>0.91798799849859247</v>
      </c>
      <c r="J396" s="62">
        <f t="shared" si="64"/>
        <v>0.19865489117675916</v>
      </c>
      <c r="L396" s="63">
        <f t="shared" si="65"/>
        <v>0.45312872792658293</v>
      </c>
      <c r="M396" s="63">
        <f t="shared" si="66"/>
        <v>1.3916645465823538</v>
      </c>
      <c r="N396" s="63">
        <f t="shared" si="67"/>
        <v>-0.84643560608310964</v>
      </c>
    </row>
    <row r="397" spans="4:14" x14ac:dyDescent="0.25">
      <c r="D397" s="30">
        <f t="shared" si="68"/>
        <v>580352147</v>
      </c>
      <c r="E397" s="30">
        <f t="shared" si="61"/>
        <v>254312722</v>
      </c>
      <c r="F397" s="30">
        <f t="shared" si="61"/>
        <v>912877410</v>
      </c>
      <c r="H397" s="62">
        <f t="shared" si="62"/>
        <v>0.27024752811551794</v>
      </c>
      <c r="I397" s="62">
        <f t="shared" si="63"/>
        <v>0.11842358961554579</v>
      </c>
      <c r="J397" s="62">
        <f t="shared" si="64"/>
        <v>0.42509167029065237</v>
      </c>
      <c r="L397" s="63">
        <f t="shared" si="65"/>
        <v>-0.61206454180898007</v>
      </c>
      <c r="M397" s="63">
        <f t="shared" si="66"/>
        <v>-1.1829040428099242</v>
      </c>
      <c r="N397" s="63">
        <f t="shared" si="67"/>
        <v>-0.1888845019503399</v>
      </c>
    </row>
    <row r="398" spans="4:14" x14ac:dyDescent="0.25">
      <c r="D398" s="30">
        <f t="shared" si="68"/>
        <v>1288505317</v>
      </c>
      <c r="E398" s="30">
        <f t="shared" si="61"/>
        <v>2018772493</v>
      </c>
      <c r="F398" s="30">
        <f t="shared" si="61"/>
        <v>1801559684</v>
      </c>
      <c r="H398" s="62">
        <f t="shared" si="62"/>
        <v>0.60000704517588677</v>
      </c>
      <c r="I398" s="62">
        <f t="shared" si="63"/>
        <v>0.94006419874733704</v>
      </c>
      <c r="J398" s="62">
        <f t="shared" si="64"/>
        <v>0.83891660239446597</v>
      </c>
      <c r="L398" s="63">
        <f t="shared" si="65"/>
        <v>0.25336533874681977</v>
      </c>
      <c r="M398" s="63">
        <f t="shared" si="66"/>
        <v>1.5553127489221152</v>
      </c>
      <c r="N398" s="63">
        <f t="shared" si="67"/>
        <v>0.99001498394860588</v>
      </c>
    </row>
    <row r="399" spans="4:14" x14ac:dyDescent="0.25">
      <c r="D399" s="30">
        <f t="shared" si="68"/>
        <v>737221099</v>
      </c>
      <c r="E399" s="30">
        <f t="shared" si="61"/>
        <v>448155392</v>
      </c>
      <c r="F399" s="30">
        <f t="shared" si="61"/>
        <v>1306151001</v>
      </c>
      <c r="H399" s="62">
        <f t="shared" si="62"/>
        <v>0.34329532631048498</v>
      </c>
      <c r="I399" s="62">
        <f t="shared" si="63"/>
        <v>0.20868861694698093</v>
      </c>
      <c r="J399" s="62">
        <f t="shared" si="64"/>
        <v>0.60822395711040489</v>
      </c>
      <c r="L399" s="63">
        <f t="shared" si="65"/>
        <v>-0.40348610770716969</v>
      </c>
      <c r="M399" s="63">
        <f t="shared" si="66"/>
        <v>-0.81097986486289086</v>
      </c>
      <c r="N399" s="63">
        <f t="shared" si="67"/>
        <v>0.27469303094307934</v>
      </c>
    </row>
    <row r="400" spans="4:14" x14ac:dyDescent="0.25">
      <c r="D400" s="30">
        <f t="shared" si="68"/>
        <v>1242576998</v>
      </c>
      <c r="E400" s="30">
        <f t="shared" si="61"/>
        <v>1216009748</v>
      </c>
      <c r="F400" s="30">
        <f t="shared" si="61"/>
        <v>836022257</v>
      </c>
      <c r="H400" s="62">
        <f t="shared" si="62"/>
        <v>0.57862000500654798</v>
      </c>
      <c r="I400" s="62">
        <f t="shared" si="63"/>
        <v>0.56624866515979977</v>
      </c>
      <c r="J400" s="62">
        <f t="shared" si="64"/>
        <v>0.38930320077510849</v>
      </c>
      <c r="L400" s="63">
        <f t="shared" si="65"/>
        <v>0.19836437273596924</v>
      </c>
      <c r="M400" s="63">
        <f t="shared" si="66"/>
        <v>0.1668314528761741</v>
      </c>
      <c r="N400" s="63">
        <f t="shared" si="67"/>
        <v>-0.28113559402094407</v>
      </c>
    </row>
    <row r="401" spans="4:14" x14ac:dyDescent="0.25">
      <c r="D401" s="30">
        <f t="shared" si="68"/>
        <v>117673223</v>
      </c>
      <c r="E401" s="30">
        <f t="shared" si="61"/>
        <v>109901118</v>
      </c>
      <c r="F401" s="30">
        <f t="shared" si="61"/>
        <v>752258888</v>
      </c>
      <c r="H401" s="62">
        <f t="shared" si="62"/>
        <v>5.4795864554863294E-2</v>
      </c>
      <c r="I401" s="62">
        <f t="shared" si="63"/>
        <v>5.1176696132101768E-2</v>
      </c>
      <c r="J401" s="62">
        <f t="shared" si="64"/>
        <v>0.35029784250100876</v>
      </c>
      <c r="L401" s="63">
        <f t="shared" si="65"/>
        <v>-1.6000308979770959</v>
      </c>
      <c r="M401" s="63">
        <f t="shared" si="66"/>
        <v>-1.6335499123648636</v>
      </c>
      <c r="N401" s="63">
        <f t="shared" si="67"/>
        <v>-0.38451647828350105</v>
      </c>
    </row>
    <row r="402" spans="4:14" x14ac:dyDescent="0.25">
      <c r="D402" s="30">
        <f t="shared" si="68"/>
        <v>487795525</v>
      </c>
      <c r="E402" s="30">
        <f t="shared" ref="E402:F421" si="69">MOD(D402*$B$4,$B$5)</f>
        <v>1367081567</v>
      </c>
      <c r="F402" s="30">
        <f t="shared" si="69"/>
        <v>369331994</v>
      </c>
      <c r="H402" s="62">
        <f t="shared" si="62"/>
        <v>0.22714749232600209</v>
      </c>
      <c r="I402" s="62">
        <f t="shared" si="63"/>
        <v>0.63659696293677848</v>
      </c>
      <c r="J402" s="62">
        <f t="shared" si="64"/>
        <v>0.17198361193014644</v>
      </c>
      <c r="L402" s="63">
        <f t="shared" si="65"/>
        <v>-0.74827386589062572</v>
      </c>
      <c r="M402" s="63">
        <f t="shared" si="66"/>
        <v>0.34937729833391512</v>
      </c>
      <c r="N402" s="63">
        <f t="shared" si="67"/>
        <v>-0.94635563845628512</v>
      </c>
    </row>
    <row r="403" spans="4:14" x14ac:dyDescent="0.25">
      <c r="D403" s="30">
        <f t="shared" si="68"/>
        <v>1762928627</v>
      </c>
      <c r="E403" s="30">
        <f t="shared" si="69"/>
        <v>2140757895</v>
      </c>
      <c r="F403" s="30">
        <f t="shared" si="69"/>
        <v>1758739552</v>
      </c>
      <c r="H403" s="62">
        <f t="shared" si="62"/>
        <v>0.82092761464503372</v>
      </c>
      <c r="I403" s="62">
        <f t="shared" si="63"/>
        <v>0.99686807812831191</v>
      </c>
      <c r="J403" s="62">
        <f t="shared" si="64"/>
        <v>0.81897692458608828</v>
      </c>
      <c r="L403" s="63">
        <f t="shared" si="65"/>
        <v>0.91890594384971724</v>
      </c>
      <c r="M403" s="63">
        <f t="shared" si="66"/>
        <v>2.7336402666097026</v>
      </c>
      <c r="N403" s="63">
        <f t="shared" si="67"/>
        <v>0.91147310380624647</v>
      </c>
    </row>
    <row r="404" spans="4:14" x14ac:dyDescent="0.25">
      <c r="D404" s="30">
        <f t="shared" si="68"/>
        <v>1793381388</v>
      </c>
      <c r="E404" s="30">
        <f t="shared" si="69"/>
        <v>1099685931</v>
      </c>
      <c r="F404" s="30">
        <f t="shared" si="69"/>
        <v>1438788755</v>
      </c>
      <c r="H404" s="62">
        <f t="shared" si="62"/>
        <v>0.83510828654757541</v>
      </c>
      <c r="I404" s="62">
        <f t="shared" si="63"/>
        <v>0.51208116674058246</v>
      </c>
      <c r="J404" s="62">
        <f t="shared" si="64"/>
        <v>0.66998822444117467</v>
      </c>
      <c r="L404" s="63">
        <f t="shared" si="65"/>
        <v>0.97455019924381303</v>
      </c>
      <c r="M404" s="63">
        <f t="shared" si="66"/>
        <v>3.0287624181121773E-2</v>
      </c>
      <c r="N404" s="63">
        <f t="shared" si="67"/>
        <v>0.43988065009595395</v>
      </c>
    </row>
    <row r="405" spans="4:14" x14ac:dyDescent="0.25">
      <c r="D405" s="30">
        <f t="shared" si="68"/>
        <v>3364978</v>
      </c>
      <c r="E405" s="30">
        <f t="shared" si="69"/>
        <v>1369579513</v>
      </c>
      <c r="F405" s="30">
        <f t="shared" si="69"/>
        <v>688599128</v>
      </c>
      <c r="H405" s="62">
        <f t="shared" si="62"/>
        <v>1.5669399887015484E-3</v>
      </c>
      <c r="I405" s="62">
        <f t="shared" si="63"/>
        <v>0.63776015968784705</v>
      </c>
      <c r="J405" s="62">
        <f t="shared" si="64"/>
        <v>0.32065395668209901</v>
      </c>
      <c r="L405" s="63">
        <f t="shared" si="65"/>
        <v>-2.9542913413893608</v>
      </c>
      <c r="M405" s="63">
        <f t="shared" si="66"/>
        <v>0.3524781786931791</v>
      </c>
      <c r="N405" s="63">
        <f t="shared" si="67"/>
        <v>-0.46587089772993734</v>
      </c>
    </row>
    <row r="406" spans="4:14" x14ac:dyDescent="0.25">
      <c r="D406" s="30">
        <f t="shared" si="68"/>
        <v>616619422</v>
      </c>
      <c r="E406" s="30">
        <f t="shared" si="69"/>
        <v>712771942</v>
      </c>
      <c r="F406" s="30">
        <f t="shared" si="69"/>
        <v>1378903695</v>
      </c>
      <c r="H406" s="62">
        <f t="shared" si="62"/>
        <v>0.28713579409489015</v>
      </c>
      <c r="I406" s="62">
        <f t="shared" si="63"/>
        <v>0.33191030037767283</v>
      </c>
      <c r="J406" s="62">
        <f t="shared" si="64"/>
        <v>0.64210207028510247</v>
      </c>
      <c r="L406" s="63">
        <f t="shared" si="65"/>
        <v>-0.56177168207138584</v>
      </c>
      <c r="M406" s="63">
        <f t="shared" si="66"/>
        <v>-0.43464434624831633</v>
      </c>
      <c r="N406" s="63">
        <f t="shared" si="67"/>
        <v>0.36408322972300944</v>
      </c>
    </row>
    <row r="407" spans="4:14" x14ac:dyDescent="0.25">
      <c r="D407" s="30">
        <f t="shared" si="68"/>
        <v>1952106227</v>
      </c>
      <c r="E407" s="30">
        <f t="shared" si="69"/>
        <v>684736804</v>
      </c>
      <c r="F407" s="30">
        <f t="shared" si="69"/>
        <v>1009454907</v>
      </c>
      <c r="H407" s="62">
        <f t="shared" si="62"/>
        <v>0.909020299472865</v>
      </c>
      <c r="I407" s="62">
        <f t="shared" si="63"/>
        <v>0.31885542191458438</v>
      </c>
      <c r="J407" s="62">
        <f t="shared" si="64"/>
        <v>0.47006407191051547</v>
      </c>
      <c r="L407" s="63">
        <f t="shared" si="65"/>
        <v>1.3347462796266203</v>
      </c>
      <c r="M407" s="63">
        <f t="shared" si="66"/>
        <v>-0.47090182625169485</v>
      </c>
      <c r="N407" s="63">
        <f t="shared" si="67"/>
        <v>-7.5108803011399008E-2</v>
      </c>
    </row>
    <row r="408" spans="4:14" x14ac:dyDescent="0.25">
      <c r="D408" s="30">
        <f t="shared" si="68"/>
        <v>993865367</v>
      </c>
      <c r="E408" s="30">
        <f t="shared" si="69"/>
        <v>90456477</v>
      </c>
      <c r="F408" s="30">
        <f t="shared" si="69"/>
        <v>590346916</v>
      </c>
      <c r="H408" s="62">
        <f t="shared" si="62"/>
        <v>0.46280462663881911</v>
      </c>
      <c r="I408" s="62">
        <f t="shared" si="63"/>
        <v>4.2122079564372153E-2</v>
      </c>
      <c r="J408" s="62">
        <f t="shared" si="64"/>
        <v>0.27490170511873596</v>
      </c>
      <c r="L408" s="63">
        <f t="shared" si="65"/>
        <v>-9.3370465290167889E-2</v>
      </c>
      <c r="M408" s="63">
        <f t="shared" si="66"/>
        <v>-1.7265742203034111</v>
      </c>
      <c r="N408" s="63">
        <f t="shared" si="67"/>
        <v>-0.59805473742402848</v>
      </c>
    </row>
    <row r="409" spans="4:14" x14ac:dyDescent="0.25">
      <c r="D409" s="30">
        <f t="shared" si="68"/>
        <v>1675470193</v>
      </c>
      <c r="E409" s="30">
        <f t="shared" si="69"/>
        <v>240056636</v>
      </c>
      <c r="F409" s="30">
        <f t="shared" si="69"/>
        <v>2099600791</v>
      </c>
      <c r="H409" s="62">
        <f t="shared" si="62"/>
        <v>0.78020160764474566</v>
      </c>
      <c r="I409" s="62">
        <f t="shared" si="63"/>
        <v>0.11178508225063336</v>
      </c>
      <c r="J409" s="62">
        <f t="shared" si="64"/>
        <v>0.97770280807996435</v>
      </c>
      <c r="L409" s="63">
        <f t="shared" si="65"/>
        <v>0.77287428493995125</v>
      </c>
      <c r="M409" s="63">
        <f t="shared" si="66"/>
        <v>-1.217089501932626</v>
      </c>
      <c r="N409" s="63">
        <f t="shared" si="67"/>
        <v>2.0084604586911698</v>
      </c>
    </row>
    <row r="410" spans="4:14" x14ac:dyDescent="0.25">
      <c r="D410" s="30">
        <f t="shared" si="68"/>
        <v>1486545843</v>
      </c>
      <c r="E410" s="30">
        <f t="shared" si="69"/>
        <v>1035806595</v>
      </c>
      <c r="F410" s="30">
        <f t="shared" si="69"/>
        <v>1705877791</v>
      </c>
      <c r="H410" s="62">
        <f t="shared" si="62"/>
        <v>0.69222685153803498</v>
      </c>
      <c r="I410" s="62">
        <f t="shared" si="63"/>
        <v>0.48233503287875562</v>
      </c>
      <c r="J410" s="62">
        <f t="shared" si="64"/>
        <v>0.79436124888654913</v>
      </c>
      <c r="L410" s="63">
        <f t="shared" si="65"/>
        <v>0.50217234135696276</v>
      </c>
      <c r="M410" s="63">
        <f t="shared" si="66"/>
        <v>-4.4293985612085716E-2</v>
      </c>
      <c r="N410" s="63">
        <f t="shared" si="67"/>
        <v>0.82164757849074965</v>
      </c>
    </row>
    <row r="411" spans="4:14" x14ac:dyDescent="0.25">
      <c r="D411" s="30">
        <f t="shared" si="68"/>
        <v>1313888793</v>
      </c>
      <c r="E411" s="30">
        <f t="shared" si="69"/>
        <v>1091380052</v>
      </c>
      <c r="F411" s="30">
        <f t="shared" si="69"/>
        <v>2085145535</v>
      </c>
      <c r="H411" s="62">
        <f t="shared" si="62"/>
        <v>0.61182714729740018</v>
      </c>
      <c r="I411" s="62">
        <f t="shared" si="63"/>
        <v>0.50821344042961802</v>
      </c>
      <c r="J411" s="62">
        <f t="shared" si="64"/>
        <v>0.97097155495637244</v>
      </c>
      <c r="L411" s="63">
        <f t="shared" si="65"/>
        <v>0.28408439513329925</v>
      </c>
      <c r="M411" s="63">
        <f t="shared" si="66"/>
        <v>2.0589496662248099E-2</v>
      </c>
      <c r="N411" s="63">
        <f t="shared" si="67"/>
        <v>1.8952681152239139</v>
      </c>
    </row>
    <row r="412" spans="4:14" x14ac:dyDescent="0.25">
      <c r="D412" s="30">
        <f t="shared" si="68"/>
        <v>1649068742</v>
      </c>
      <c r="E412" s="30">
        <f t="shared" si="69"/>
        <v>1420901733</v>
      </c>
      <c r="F412" s="30">
        <f t="shared" si="69"/>
        <v>2014835757</v>
      </c>
      <c r="H412" s="62">
        <f t="shared" si="62"/>
        <v>0.76790747397384373</v>
      </c>
      <c r="I412" s="62">
        <f t="shared" si="63"/>
        <v>0.66165893074279547</v>
      </c>
      <c r="J412" s="62">
        <f t="shared" si="64"/>
        <v>0.93823101319207902</v>
      </c>
      <c r="L412" s="63">
        <f t="shared" si="65"/>
        <v>0.73197299287863526</v>
      </c>
      <c r="M412" s="63">
        <f t="shared" si="66"/>
        <v>0.41699489940403789</v>
      </c>
      <c r="N412" s="63">
        <f t="shared" si="67"/>
        <v>1.540091819176302</v>
      </c>
    </row>
    <row r="413" spans="4:14" x14ac:dyDescent="0.25">
      <c r="D413" s="30">
        <f t="shared" si="68"/>
        <v>749937164</v>
      </c>
      <c r="E413" s="30">
        <f t="shared" si="69"/>
        <v>85005965</v>
      </c>
      <c r="F413" s="30">
        <f t="shared" si="69"/>
        <v>1629170745</v>
      </c>
      <c r="H413" s="62">
        <f t="shared" si="62"/>
        <v>0.34921670551338857</v>
      </c>
      <c r="I413" s="62">
        <f t="shared" si="63"/>
        <v>3.958398712760209E-2</v>
      </c>
      <c r="J413" s="62">
        <f t="shared" si="64"/>
        <v>0.75864174706734877</v>
      </c>
      <c r="L413" s="63">
        <f t="shared" si="65"/>
        <v>-0.3874360616682111</v>
      </c>
      <c r="M413" s="63">
        <f t="shared" si="66"/>
        <v>-1.7555342106880254</v>
      </c>
      <c r="N413" s="63">
        <f t="shared" si="67"/>
        <v>0.70194012241549675</v>
      </c>
    </row>
    <row r="414" spans="4:14" x14ac:dyDescent="0.25">
      <c r="D414" s="30">
        <f t="shared" si="68"/>
        <v>849878755</v>
      </c>
      <c r="E414" s="30">
        <f t="shared" si="69"/>
        <v>1117273964</v>
      </c>
      <c r="F414" s="30">
        <f t="shared" si="69"/>
        <v>27205486</v>
      </c>
      <c r="H414" s="62">
        <f t="shared" si="62"/>
        <v>0.39575563547737491</v>
      </c>
      <c r="I414" s="62">
        <f t="shared" si="63"/>
        <v>0.52027123283620103</v>
      </c>
      <c r="J414" s="62">
        <f t="shared" si="64"/>
        <v>1.2668541644391178E-2</v>
      </c>
      <c r="L414" s="63">
        <f t="shared" si="65"/>
        <v>-0.26434865629537074</v>
      </c>
      <c r="M414" s="63">
        <f t="shared" si="66"/>
        <v>5.0834330651155203E-2</v>
      </c>
      <c r="N414" s="63">
        <f t="shared" si="67"/>
        <v>-2.236224283761989</v>
      </c>
    </row>
    <row r="415" spans="4:14" x14ac:dyDescent="0.25">
      <c r="D415" s="30">
        <f t="shared" si="68"/>
        <v>1123506389</v>
      </c>
      <c r="E415" s="30">
        <f t="shared" si="69"/>
        <v>224882081</v>
      </c>
      <c r="F415" s="30">
        <f t="shared" si="69"/>
        <v>1900580013</v>
      </c>
      <c r="H415" s="62">
        <f t="shared" si="62"/>
        <v>0.52317343188745291</v>
      </c>
      <c r="I415" s="62">
        <f t="shared" si="63"/>
        <v>0.10471887942843035</v>
      </c>
      <c r="J415" s="62">
        <f t="shared" si="64"/>
        <v>0.88502653630918504</v>
      </c>
      <c r="L415" s="63">
        <f t="shared" si="65"/>
        <v>5.8119883744989449E-2</v>
      </c>
      <c r="M415" s="63">
        <f t="shared" si="66"/>
        <v>-1.2551129532308565</v>
      </c>
      <c r="N415" s="63">
        <f t="shared" si="67"/>
        <v>1.2004955821602126</v>
      </c>
    </row>
    <row r="416" spans="4:14" x14ac:dyDescent="0.25">
      <c r="D416" s="30">
        <f t="shared" si="68"/>
        <v>248924036</v>
      </c>
      <c r="E416" s="30">
        <f t="shared" si="69"/>
        <v>641136791</v>
      </c>
      <c r="F416" s="30">
        <f t="shared" si="69"/>
        <v>927201444</v>
      </c>
      <c r="H416" s="62">
        <f t="shared" si="62"/>
        <v>0.11591428715355162</v>
      </c>
      <c r="I416" s="62">
        <f t="shared" si="63"/>
        <v>0.29855258371546173</v>
      </c>
      <c r="J416" s="62">
        <f t="shared" si="64"/>
        <v>0.43176181840874422</v>
      </c>
      <c r="L416" s="63">
        <f t="shared" si="65"/>
        <v>-1.1956617739529449</v>
      </c>
      <c r="M416" s="63">
        <f t="shared" si="66"/>
        <v>-0.52856799457770154</v>
      </c>
      <c r="N416" s="63">
        <f t="shared" si="67"/>
        <v>-0.17189047266451277</v>
      </c>
    </row>
    <row r="417" spans="4:14" x14ac:dyDescent="0.25">
      <c r="D417" s="30">
        <f t="shared" si="68"/>
        <v>1234216197</v>
      </c>
      <c r="E417" s="30">
        <f t="shared" si="69"/>
        <v>1358710313</v>
      </c>
      <c r="F417" s="30">
        <f t="shared" si="69"/>
        <v>7455796</v>
      </c>
      <c r="H417" s="62">
        <f t="shared" si="62"/>
        <v>0.57472670364633827</v>
      </c>
      <c r="I417" s="62">
        <f t="shared" si="63"/>
        <v>0.63269879401912799</v>
      </c>
      <c r="J417" s="62">
        <f t="shared" si="64"/>
        <v>3.4718755664973292E-3</v>
      </c>
      <c r="L417" s="63">
        <f t="shared" si="65"/>
        <v>0.1884210589261644</v>
      </c>
      <c r="M417" s="63">
        <f t="shared" si="66"/>
        <v>0.33900971448524547</v>
      </c>
      <c r="N417" s="63">
        <f t="shared" si="67"/>
        <v>-2.6995299218643596</v>
      </c>
    </row>
    <row r="418" spans="4:14" x14ac:dyDescent="0.25">
      <c r="D418" s="30">
        <f t="shared" si="68"/>
        <v>1268959667</v>
      </c>
      <c r="E418" s="30">
        <f t="shared" si="69"/>
        <v>1276022376</v>
      </c>
      <c r="F418" s="30">
        <f t="shared" si="69"/>
        <v>750148642</v>
      </c>
      <c r="H418" s="62">
        <f t="shared" si="62"/>
        <v>0.5909053926271437</v>
      </c>
      <c r="I418" s="62">
        <f t="shared" si="63"/>
        <v>0.59419422279502654</v>
      </c>
      <c r="J418" s="62">
        <f t="shared" si="64"/>
        <v>0.34931518263119754</v>
      </c>
      <c r="L418" s="63">
        <f t="shared" si="65"/>
        <v>0.22987459915640054</v>
      </c>
      <c r="M418" s="63">
        <f t="shared" si="66"/>
        <v>0.23834753687054688</v>
      </c>
      <c r="N418" s="63">
        <f t="shared" si="67"/>
        <v>-0.38716999030185656</v>
      </c>
    </row>
    <row r="419" spans="4:14" x14ac:dyDescent="0.25">
      <c r="D419" s="30">
        <f t="shared" si="68"/>
        <v>1703325915</v>
      </c>
      <c r="E419" s="30">
        <f t="shared" si="69"/>
        <v>538850276</v>
      </c>
      <c r="F419" s="30">
        <f t="shared" si="69"/>
        <v>519740332</v>
      </c>
      <c r="H419" s="62">
        <f t="shared" si="62"/>
        <v>0.79317293902223274</v>
      </c>
      <c r="I419" s="62">
        <f t="shared" si="63"/>
        <v>0.25092171342197966</v>
      </c>
      <c r="J419" s="62">
        <f t="shared" si="64"/>
        <v>0.24202295229027324</v>
      </c>
      <c r="L419" s="63">
        <f t="shared" si="65"/>
        <v>0.81748009144987288</v>
      </c>
      <c r="M419" s="63">
        <f t="shared" si="66"/>
        <v>-0.67159207188879144</v>
      </c>
      <c r="N419" s="63">
        <f t="shared" si="67"/>
        <v>-0.6998101028682483</v>
      </c>
    </row>
    <row r="420" spans="4:14" x14ac:dyDescent="0.25">
      <c r="D420" s="30">
        <f t="shared" si="68"/>
        <v>1481601718</v>
      </c>
      <c r="E420" s="30">
        <f t="shared" si="69"/>
        <v>748633537</v>
      </c>
      <c r="F420" s="30">
        <f t="shared" si="69"/>
        <v>1582136458</v>
      </c>
      <c r="H420" s="62">
        <f t="shared" si="62"/>
        <v>0.68992456392378043</v>
      </c>
      <c r="I420" s="62">
        <f t="shared" si="63"/>
        <v>0.34860965688583412</v>
      </c>
      <c r="J420" s="62">
        <f t="shared" si="64"/>
        <v>0.73673970041492931</v>
      </c>
      <c r="L420" s="63">
        <f t="shared" si="65"/>
        <v>0.49563653367653909</v>
      </c>
      <c r="M420" s="63">
        <f t="shared" si="66"/>
        <v>-0.38907682861372361</v>
      </c>
      <c r="N420" s="63">
        <f t="shared" si="67"/>
        <v>0.63332627382526541</v>
      </c>
    </row>
    <row r="421" spans="4:14" x14ac:dyDescent="0.25">
      <c r="D421" s="30">
        <f t="shared" si="68"/>
        <v>348025857</v>
      </c>
      <c r="E421" s="30">
        <f t="shared" si="69"/>
        <v>1939056413</v>
      </c>
      <c r="F421" s="30">
        <f t="shared" si="69"/>
        <v>2117357428</v>
      </c>
      <c r="H421" s="62">
        <f t="shared" si="62"/>
        <v>0.16206216873793133</v>
      </c>
      <c r="I421" s="62">
        <f t="shared" si="63"/>
        <v>0.90294350628083897</v>
      </c>
      <c r="J421" s="62">
        <f t="shared" si="64"/>
        <v>0.9859713865313412</v>
      </c>
      <c r="L421" s="63">
        <f t="shared" si="65"/>
        <v>-0.98601788296302528</v>
      </c>
      <c r="M421" s="63">
        <f t="shared" si="66"/>
        <v>1.2985075389170559</v>
      </c>
      <c r="N421" s="63">
        <f t="shared" si="67"/>
        <v>2.1964852895638018</v>
      </c>
    </row>
    <row r="422" spans="4:14" x14ac:dyDescent="0.25">
      <c r="D422" s="30">
        <f t="shared" si="68"/>
        <v>1771195317</v>
      </c>
      <c r="E422" s="30">
        <f t="shared" ref="E422:F441" si="70">MOD(D422*$B$4,$B$5)</f>
        <v>1750192543</v>
      </c>
      <c r="F422" s="30">
        <f t="shared" si="70"/>
        <v>1537570173</v>
      </c>
      <c r="H422" s="62">
        <f t="shared" si="62"/>
        <v>0.82477709215579287</v>
      </c>
      <c r="I422" s="62">
        <f t="shared" si="63"/>
        <v>0.81499691336881086</v>
      </c>
      <c r="J422" s="62">
        <f t="shared" si="64"/>
        <v>0.71598690675197807</v>
      </c>
      <c r="L422" s="63">
        <f t="shared" si="65"/>
        <v>0.93372490310158729</v>
      </c>
      <c r="M422" s="63">
        <f t="shared" si="66"/>
        <v>0.89646180059122438</v>
      </c>
      <c r="N422" s="63">
        <f t="shared" si="67"/>
        <v>0.57096084252557366</v>
      </c>
    </row>
    <row r="423" spans="4:14" x14ac:dyDescent="0.25">
      <c r="D423" s="30">
        <f t="shared" si="68"/>
        <v>867496916</v>
      </c>
      <c r="E423" s="30">
        <f t="shared" si="70"/>
        <v>1159999383</v>
      </c>
      <c r="F423" s="30">
        <f t="shared" si="70"/>
        <v>841604915</v>
      </c>
      <c r="H423" s="62">
        <f t="shared" si="62"/>
        <v>0.40395973101627058</v>
      </c>
      <c r="I423" s="62">
        <f t="shared" si="63"/>
        <v>0.54016680646703286</v>
      </c>
      <c r="J423" s="62">
        <f t="shared" si="64"/>
        <v>0.39190282848840841</v>
      </c>
      <c r="L423" s="63">
        <f t="shared" si="65"/>
        <v>-0.243110932887634</v>
      </c>
      <c r="M423" s="63">
        <f t="shared" si="66"/>
        <v>0.1008539653088537</v>
      </c>
      <c r="N423" s="63">
        <f t="shared" si="67"/>
        <v>-0.27436302230912124</v>
      </c>
    </row>
    <row r="424" spans="4:14" x14ac:dyDescent="0.25">
      <c r="D424" s="30">
        <f t="shared" si="68"/>
        <v>1162701666</v>
      </c>
      <c r="E424" s="30">
        <f t="shared" si="70"/>
        <v>287005141</v>
      </c>
      <c r="F424" s="30">
        <f t="shared" si="70"/>
        <v>608154414</v>
      </c>
      <c r="H424" s="62">
        <f t="shared" si="62"/>
        <v>0.54142515504865452</v>
      </c>
      <c r="I424" s="62">
        <f t="shared" si="63"/>
        <v>0.13364718354646785</v>
      </c>
      <c r="J424" s="62">
        <f t="shared" si="64"/>
        <v>0.28319396756886872</v>
      </c>
      <c r="L424" s="63">
        <f t="shared" si="65"/>
        <v>0.10402477212506978</v>
      </c>
      <c r="M424" s="63">
        <f t="shared" si="66"/>
        <v>-1.10931488243016</v>
      </c>
      <c r="N424" s="63">
        <f t="shared" si="67"/>
        <v>-0.57337925234847242</v>
      </c>
    </row>
    <row r="425" spans="4:14" x14ac:dyDescent="0.25">
      <c r="D425" s="30">
        <f t="shared" si="68"/>
        <v>120263704</v>
      </c>
      <c r="E425" s="30">
        <f t="shared" si="70"/>
        <v>600957943</v>
      </c>
      <c r="F425" s="30">
        <f t="shared" si="70"/>
        <v>631762877</v>
      </c>
      <c r="H425" s="62">
        <f t="shared" si="62"/>
        <v>5.6002151273192982E-2</v>
      </c>
      <c r="I425" s="62">
        <f t="shared" si="63"/>
        <v>0.27984284961581496</v>
      </c>
      <c r="J425" s="62">
        <f t="shared" si="64"/>
        <v>0.29418751485104438</v>
      </c>
      <c r="L425" s="63">
        <f t="shared" si="65"/>
        <v>-1.5892484917706842</v>
      </c>
      <c r="M425" s="63">
        <f t="shared" si="66"/>
        <v>-0.58330841420477297</v>
      </c>
      <c r="N425" s="63">
        <f t="shared" si="67"/>
        <v>-0.54119232112838778</v>
      </c>
    </row>
    <row r="426" spans="4:14" x14ac:dyDescent="0.25">
      <c r="D426" s="30">
        <f t="shared" si="68"/>
        <v>1558048267</v>
      </c>
      <c r="E426" s="30">
        <f t="shared" si="70"/>
        <v>1523094770</v>
      </c>
      <c r="F426" s="30">
        <f t="shared" si="70"/>
        <v>57503978</v>
      </c>
      <c r="H426" s="62">
        <f t="shared" si="62"/>
        <v>0.72552276237450797</v>
      </c>
      <c r="I426" s="62">
        <f t="shared" si="63"/>
        <v>0.70924627195042211</v>
      </c>
      <c r="J426" s="62">
        <f t="shared" si="64"/>
        <v>2.6777376445734292E-2</v>
      </c>
      <c r="L426" s="63">
        <f t="shared" si="65"/>
        <v>0.5993275566058931</v>
      </c>
      <c r="M426" s="63">
        <f t="shared" si="66"/>
        <v>0.55118413272914257</v>
      </c>
      <c r="N426" s="63">
        <f t="shared" si="67"/>
        <v>-1.9304205324012988</v>
      </c>
    </row>
    <row r="427" spans="4:14" x14ac:dyDescent="0.25">
      <c r="D427" s="30">
        <f t="shared" si="68"/>
        <v>1225650114</v>
      </c>
      <c r="E427" s="30">
        <f t="shared" si="70"/>
        <v>182178044</v>
      </c>
      <c r="F427" s="30">
        <f t="shared" si="70"/>
        <v>2118311106</v>
      </c>
      <c r="H427" s="62">
        <f t="shared" si="62"/>
        <v>0.57073781040565841</v>
      </c>
      <c r="I427" s="62">
        <f t="shared" si="63"/>
        <v>8.4833262567253098E-2</v>
      </c>
      <c r="J427" s="62">
        <f t="shared" si="64"/>
        <v>0.98641547745691194</v>
      </c>
      <c r="L427" s="63">
        <f t="shared" si="65"/>
        <v>0.17825288409407425</v>
      </c>
      <c r="M427" s="63">
        <f t="shared" si="66"/>
        <v>-1.3732761145264862</v>
      </c>
      <c r="N427" s="63">
        <f t="shared" si="67"/>
        <v>2.2090804584061012</v>
      </c>
    </row>
    <row r="428" spans="4:14" x14ac:dyDescent="0.25">
      <c r="D428" s="30">
        <f t="shared" si="68"/>
        <v>561545821</v>
      </c>
      <c r="E428" s="30">
        <f t="shared" si="70"/>
        <v>839733057</v>
      </c>
      <c r="F428" s="30">
        <f t="shared" si="70"/>
        <v>1000557322</v>
      </c>
      <c r="H428" s="62">
        <f t="shared" si="62"/>
        <v>0.26149015013267302</v>
      </c>
      <c r="I428" s="62">
        <f t="shared" si="63"/>
        <v>0.39103117668165938</v>
      </c>
      <c r="J428" s="62">
        <f t="shared" si="64"/>
        <v>0.46592081102162675</v>
      </c>
      <c r="L428" s="63">
        <f t="shared" si="65"/>
        <v>-0.63875811462000853</v>
      </c>
      <c r="M428" s="63">
        <f t="shared" si="66"/>
        <v>-0.27663243935914333</v>
      </c>
      <c r="N428" s="63">
        <f t="shared" si="67"/>
        <v>-8.5528017859332436E-2</v>
      </c>
    </row>
    <row r="429" spans="4:14" x14ac:dyDescent="0.25">
      <c r="D429" s="30">
        <f t="shared" si="68"/>
        <v>995269232</v>
      </c>
      <c r="E429" s="30">
        <f t="shared" si="70"/>
        <v>1284430835</v>
      </c>
      <c r="F429" s="30">
        <f t="shared" si="70"/>
        <v>760463748</v>
      </c>
      <c r="H429" s="62">
        <f t="shared" si="62"/>
        <v>0.46345835222253423</v>
      </c>
      <c r="I429" s="62">
        <f t="shared" si="63"/>
        <v>0.59810971664088752</v>
      </c>
      <c r="J429" s="62">
        <f t="shared" si="64"/>
        <v>0.3541185281743468</v>
      </c>
      <c r="L429" s="63">
        <f t="shared" si="65"/>
        <v>-9.1724785468632275E-2</v>
      </c>
      <c r="M429" s="63">
        <f t="shared" si="66"/>
        <v>0.24845734826554608</v>
      </c>
      <c r="N429" s="63">
        <f t="shared" si="67"/>
        <v>-0.37422482445342553</v>
      </c>
    </row>
    <row r="430" spans="4:14" x14ac:dyDescent="0.25">
      <c r="D430" s="30">
        <f t="shared" si="68"/>
        <v>1407601537</v>
      </c>
      <c r="E430" s="30">
        <f t="shared" si="70"/>
        <v>2098685094</v>
      </c>
      <c r="F430" s="30">
        <f t="shared" si="70"/>
        <v>234608896</v>
      </c>
      <c r="H430" s="62">
        <f t="shared" si="62"/>
        <v>0.65546554434622228</v>
      </c>
      <c r="I430" s="62">
        <f t="shared" si="63"/>
        <v>0.97727640343576339</v>
      </c>
      <c r="J430" s="62">
        <f t="shared" si="64"/>
        <v>0.10924828062695291</v>
      </c>
      <c r="L430" s="63">
        <f t="shared" si="65"/>
        <v>0.40011894469096571</v>
      </c>
      <c r="M430" s="63">
        <f t="shared" si="66"/>
        <v>2.0004917199458152</v>
      </c>
      <c r="N430" s="63">
        <f t="shared" si="67"/>
        <v>-1.2305357151129399</v>
      </c>
    </row>
    <row r="431" spans="4:14" x14ac:dyDescent="0.25">
      <c r="D431" s="30">
        <f t="shared" si="68"/>
        <v>1124748185</v>
      </c>
      <c r="E431" s="30">
        <f t="shared" si="70"/>
        <v>38074681</v>
      </c>
      <c r="F431" s="30">
        <f t="shared" si="70"/>
        <v>1804408366</v>
      </c>
      <c r="H431" s="62">
        <f t="shared" si="62"/>
        <v>0.52375168821192508</v>
      </c>
      <c r="I431" s="62">
        <f t="shared" si="63"/>
        <v>1.7729904984803781E-2</v>
      </c>
      <c r="J431" s="62">
        <f t="shared" si="64"/>
        <v>0.8402431233229517</v>
      </c>
      <c r="L431" s="63">
        <f t="shared" si="65"/>
        <v>5.9571869344513431E-2</v>
      </c>
      <c r="M431" s="63">
        <f t="shared" si="66"/>
        <v>-2.1030681804369098</v>
      </c>
      <c r="N431" s="63">
        <f t="shared" si="67"/>
        <v>0.99545760577601328</v>
      </c>
    </row>
    <row r="432" spans="4:14" x14ac:dyDescent="0.25">
      <c r="D432" s="30">
        <f t="shared" si="68"/>
        <v>806996513</v>
      </c>
      <c r="E432" s="30">
        <f t="shared" si="70"/>
        <v>1322806090</v>
      </c>
      <c r="F432" s="30">
        <f t="shared" si="70"/>
        <v>2041494139</v>
      </c>
      <c r="H432" s="62">
        <f t="shared" si="62"/>
        <v>0.37578703544641567</v>
      </c>
      <c r="I432" s="62">
        <f t="shared" si="63"/>
        <v>0.61597958730159286</v>
      </c>
      <c r="J432" s="62">
        <f t="shared" si="64"/>
        <v>0.95064478968330168</v>
      </c>
      <c r="L432" s="63">
        <f t="shared" si="65"/>
        <v>-0.3165645070434292</v>
      </c>
      <c r="M432" s="63">
        <f t="shared" si="66"/>
        <v>0.29493854616853249</v>
      </c>
      <c r="N432" s="63">
        <f t="shared" si="67"/>
        <v>1.651137896647779</v>
      </c>
    </row>
    <row r="433" spans="4:14" x14ac:dyDescent="0.25">
      <c r="D433" s="30">
        <f t="shared" si="68"/>
        <v>1233990133</v>
      </c>
      <c r="E433" s="30">
        <f t="shared" si="70"/>
        <v>1183793204</v>
      </c>
      <c r="F433" s="30">
        <f t="shared" si="70"/>
        <v>489387261</v>
      </c>
      <c r="H433" s="62">
        <f t="shared" si="62"/>
        <v>0.5746214343929863</v>
      </c>
      <c r="I433" s="62">
        <f t="shared" si="63"/>
        <v>0.55124666779418163</v>
      </c>
      <c r="J433" s="62">
        <f t="shared" si="64"/>
        <v>0.22788870216150647</v>
      </c>
      <c r="L433" s="63">
        <f t="shared" si="65"/>
        <v>0.18815246897422266</v>
      </c>
      <c r="M433" s="63">
        <f t="shared" si="66"/>
        <v>0.12881167850282449</v>
      </c>
      <c r="N433" s="63">
        <f t="shared" si="67"/>
        <v>-0.74581793488441972</v>
      </c>
    </row>
    <row r="434" spans="4:14" x14ac:dyDescent="0.25">
      <c r="D434" s="30">
        <f t="shared" si="68"/>
        <v>892358731</v>
      </c>
      <c r="E434" s="30">
        <f t="shared" si="70"/>
        <v>821312575</v>
      </c>
      <c r="F434" s="30">
        <f t="shared" si="70"/>
        <v>883700558</v>
      </c>
      <c r="H434" s="62">
        <f t="shared" si="62"/>
        <v>0.41553691580475954</v>
      </c>
      <c r="I434" s="62">
        <f t="shared" si="63"/>
        <v>0.38245347131272167</v>
      </c>
      <c r="J434" s="62">
        <f t="shared" si="64"/>
        <v>0.41150513981609155</v>
      </c>
      <c r="L434" s="63">
        <f t="shared" si="65"/>
        <v>-0.21332454294303449</v>
      </c>
      <c r="M434" s="63">
        <f t="shared" si="66"/>
        <v>-0.29904338527434959</v>
      </c>
      <c r="N434" s="63">
        <f t="shared" si="67"/>
        <v>-0.22367489794271209</v>
      </c>
    </row>
    <row r="435" spans="4:14" x14ac:dyDescent="0.25">
      <c r="D435" s="30">
        <f t="shared" si="68"/>
        <v>1641954857</v>
      </c>
      <c r="E435" s="30">
        <f t="shared" si="70"/>
        <v>1623942418</v>
      </c>
      <c r="F435" s="30">
        <f t="shared" si="70"/>
        <v>1876376484</v>
      </c>
      <c r="H435" s="62">
        <f t="shared" si="62"/>
        <v>0.76459481312389932</v>
      </c>
      <c r="I435" s="62">
        <f t="shared" si="63"/>
        <v>0.75620711758379555</v>
      </c>
      <c r="J435" s="62">
        <f t="shared" si="64"/>
        <v>0.87375588982715824</v>
      </c>
      <c r="L435" s="63">
        <f t="shared" si="65"/>
        <v>0.72116114634130113</v>
      </c>
      <c r="M435" s="63">
        <f t="shared" si="66"/>
        <v>0.69415379586410331</v>
      </c>
      <c r="N435" s="63">
        <f t="shared" si="67"/>
        <v>1.1443265890073817</v>
      </c>
    </row>
    <row r="436" spans="4:14" x14ac:dyDescent="0.25">
      <c r="D436" s="30">
        <f t="shared" si="68"/>
        <v>151479645</v>
      </c>
      <c r="E436" s="30">
        <f t="shared" si="70"/>
        <v>2039609407</v>
      </c>
      <c r="F436" s="30">
        <f t="shared" si="70"/>
        <v>450404935</v>
      </c>
      <c r="H436" s="62">
        <f t="shared" si="62"/>
        <v>7.0538206557313174E-2</v>
      </c>
      <c r="I436" s="62">
        <f t="shared" si="63"/>
        <v>0.94976714295313425</v>
      </c>
      <c r="J436" s="62">
        <f t="shared" si="64"/>
        <v>0.20973614203719063</v>
      </c>
      <c r="L436" s="63">
        <f t="shared" si="65"/>
        <v>-1.4717943747843856</v>
      </c>
      <c r="M436" s="63">
        <f t="shared" si="66"/>
        <v>1.6426000322829708</v>
      </c>
      <c r="N436" s="63">
        <f t="shared" si="67"/>
        <v>-0.80733711890387594</v>
      </c>
    </row>
    <row r="437" spans="4:14" x14ac:dyDescent="0.25">
      <c r="D437" s="30">
        <f t="shared" si="68"/>
        <v>372175157</v>
      </c>
      <c r="E437" s="30">
        <f t="shared" si="70"/>
        <v>1566296392</v>
      </c>
      <c r="F437" s="30">
        <f t="shared" si="70"/>
        <v>236378303</v>
      </c>
      <c r="H437" s="62">
        <f t="shared" si="62"/>
        <v>0.17330756287398522</v>
      </c>
      <c r="I437" s="62">
        <f t="shared" si="63"/>
        <v>0.72936359488346014</v>
      </c>
      <c r="J437" s="62">
        <f t="shared" si="64"/>
        <v>0.11007222496911159</v>
      </c>
      <c r="L437" s="63">
        <f t="shared" si="65"/>
        <v>-0.94117511758685801</v>
      </c>
      <c r="M437" s="63">
        <f t="shared" si="66"/>
        <v>0.6108893887164244</v>
      </c>
      <c r="N437" s="63">
        <f t="shared" si="67"/>
        <v>-1.2261441077759319</v>
      </c>
    </row>
    <row r="438" spans="4:14" x14ac:dyDescent="0.25">
      <c r="D438" s="30">
        <f t="shared" si="68"/>
        <v>636447602</v>
      </c>
      <c r="E438" s="30">
        <f t="shared" si="70"/>
        <v>61142160</v>
      </c>
      <c r="F438" s="30">
        <f t="shared" si="70"/>
        <v>750674382</v>
      </c>
      <c r="H438" s="62">
        <f t="shared" si="62"/>
        <v>0.29636900992725884</v>
      </c>
      <c r="I438" s="62">
        <f t="shared" si="63"/>
        <v>2.8471536960891948E-2</v>
      </c>
      <c r="J438" s="62">
        <f t="shared" si="64"/>
        <v>0.34955999939661475</v>
      </c>
      <c r="L438" s="63">
        <f t="shared" si="65"/>
        <v>-0.53487250817490029</v>
      </c>
      <c r="M438" s="63">
        <f t="shared" si="66"/>
        <v>-1.9037475231093492</v>
      </c>
      <c r="N438" s="63">
        <f t="shared" si="67"/>
        <v>-0.38650864842833826</v>
      </c>
    </row>
    <row r="439" spans="4:14" x14ac:dyDescent="0.25">
      <c r="D439" s="30">
        <f t="shared" si="68"/>
        <v>1311517691</v>
      </c>
      <c r="E439" s="30">
        <f t="shared" si="70"/>
        <v>452548701</v>
      </c>
      <c r="F439" s="30">
        <f t="shared" si="70"/>
        <v>774688687</v>
      </c>
      <c r="H439" s="62">
        <f t="shared" si="62"/>
        <v>0.61072301688671393</v>
      </c>
      <c r="I439" s="62">
        <f t="shared" si="63"/>
        <v>0.21073441087336689</v>
      </c>
      <c r="J439" s="62">
        <f t="shared" si="64"/>
        <v>0.36074253158712993</v>
      </c>
      <c r="L439" s="63">
        <f t="shared" si="65"/>
        <v>0.2812039616911024</v>
      </c>
      <c r="M439" s="63">
        <f t="shared" si="66"/>
        <v>-0.80387560219391063</v>
      </c>
      <c r="N439" s="63">
        <f t="shared" si="67"/>
        <v>-0.35647474356121522</v>
      </c>
    </row>
    <row r="440" spans="4:14" x14ac:dyDescent="0.25">
      <c r="D440" s="30">
        <f t="shared" si="68"/>
        <v>864864966</v>
      </c>
      <c r="E440" s="30">
        <f t="shared" si="70"/>
        <v>814676106</v>
      </c>
      <c r="F440" s="30">
        <f t="shared" si="70"/>
        <v>509768862</v>
      </c>
      <c r="H440" s="62">
        <f t="shared" si="62"/>
        <v>0.40273413378999956</v>
      </c>
      <c r="I440" s="62">
        <f t="shared" si="63"/>
        <v>0.37936312461212568</v>
      </c>
      <c r="J440" s="62">
        <f t="shared" si="64"/>
        <v>0.23737962472939828</v>
      </c>
      <c r="L440" s="63">
        <f t="shared" si="65"/>
        <v>-0.24627641281311954</v>
      </c>
      <c r="M440" s="63">
        <f t="shared" si="66"/>
        <v>-0.30715387861996474</v>
      </c>
      <c r="N440" s="63">
        <f t="shared" si="67"/>
        <v>-0.71475693574229004</v>
      </c>
    </row>
    <row r="441" spans="4:14" x14ac:dyDescent="0.25">
      <c r="D441" s="30">
        <f t="shared" si="68"/>
        <v>1185110276</v>
      </c>
      <c r="E441" s="30">
        <f t="shared" si="70"/>
        <v>1788744010</v>
      </c>
      <c r="F441" s="30">
        <f t="shared" si="70"/>
        <v>587111781</v>
      </c>
      <c r="H441" s="62">
        <f t="shared" si="62"/>
        <v>0.55185997723774982</v>
      </c>
      <c r="I441" s="62">
        <f t="shared" si="63"/>
        <v>0.83294883913635165</v>
      </c>
      <c r="J441" s="62">
        <f t="shared" si="64"/>
        <v>0.27339522798861865</v>
      </c>
      <c r="L441" s="63">
        <f t="shared" si="65"/>
        <v>0.13036197986044562</v>
      </c>
      <c r="M441" s="63">
        <f t="shared" si="66"/>
        <v>0.965883815547535</v>
      </c>
      <c r="N441" s="63">
        <f t="shared" si="67"/>
        <v>-0.60257650239776139</v>
      </c>
    </row>
    <row r="442" spans="4:14" x14ac:dyDescent="0.25">
      <c r="D442" s="30">
        <f t="shared" si="68"/>
        <v>131091192</v>
      </c>
      <c r="E442" s="30">
        <f t="shared" ref="E442:F461" si="71">MOD(D442*$B$4,$B$5)</f>
        <v>1416104970</v>
      </c>
      <c r="F442" s="30">
        <f t="shared" si="71"/>
        <v>251039213</v>
      </c>
      <c r="H442" s="62">
        <f t="shared" si="62"/>
        <v>6.1044093278277756E-2</v>
      </c>
      <c r="I442" s="62">
        <f t="shared" si="63"/>
        <v>0.65942526390722511</v>
      </c>
      <c r="J442" s="62">
        <f t="shared" si="64"/>
        <v>0.11689924319917265</v>
      </c>
      <c r="L442" s="63">
        <f t="shared" si="65"/>
        <v>-1.5460678324076267</v>
      </c>
      <c r="M442" s="63">
        <f t="shared" si="66"/>
        <v>0.41089507734245811</v>
      </c>
      <c r="N442" s="63">
        <f t="shared" si="67"/>
        <v>-1.1906309742458046</v>
      </c>
    </row>
    <row r="443" spans="4:14" x14ac:dyDescent="0.25">
      <c r="D443" s="30">
        <f t="shared" si="68"/>
        <v>1811114349</v>
      </c>
      <c r="E443" s="30">
        <f t="shared" si="71"/>
        <v>241471209</v>
      </c>
      <c r="F443" s="30">
        <f t="shared" si="71"/>
        <v>1662977370</v>
      </c>
      <c r="H443" s="62">
        <f t="shared" si="62"/>
        <v>0.84336584000230375</v>
      </c>
      <c r="I443" s="62">
        <f t="shared" si="63"/>
        <v>0.11244379413541759</v>
      </c>
      <c r="J443" s="62">
        <f t="shared" si="64"/>
        <v>0.77438418359904004</v>
      </c>
      <c r="L443" s="63">
        <f t="shared" si="65"/>
        <v>1.0083878155830088</v>
      </c>
      <c r="M443" s="63">
        <f t="shared" si="66"/>
        <v>-1.2136338150851054</v>
      </c>
      <c r="N443" s="63">
        <f t="shared" si="67"/>
        <v>0.75336329561789661</v>
      </c>
    </row>
    <row r="444" spans="4:14" x14ac:dyDescent="0.25">
      <c r="D444" s="30">
        <f t="shared" si="68"/>
        <v>641902410</v>
      </c>
      <c r="E444" s="30">
        <f t="shared" si="71"/>
        <v>1377174194</v>
      </c>
      <c r="F444" s="30">
        <f t="shared" si="71"/>
        <v>71742042</v>
      </c>
      <c r="H444" s="62">
        <f t="shared" si="62"/>
        <v>0.29890910284492106</v>
      </c>
      <c r="I444" s="62">
        <f t="shared" si="63"/>
        <v>0.64129670862229238</v>
      </c>
      <c r="J444" s="62">
        <f t="shared" si="64"/>
        <v>3.340749166291905E-2</v>
      </c>
      <c r="L444" s="63">
        <f t="shared" si="65"/>
        <v>-0.52754063513444793</v>
      </c>
      <c r="M444" s="63">
        <f t="shared" si="66"/>
        <v>0.36192699993902039</v>
      </c>
      <c r="N444" s="63">
        <f t="shared" si="67"/>
        <v>-1.8329165420830287</v>
      </c>
    </row>
    <row r="445" spans="4:14" x14ac:dyDescent="0.25">
      <c r="D445" s="30">
        <f t="shared" si="68"/>
        <v>1316470418</v>
      </c>
      <c r="E445" s="30">
        <f t="shared" si="71"/>
        <v>1154948901</v>
      </c>
      <c r="F445" s="30">
        <f t="shared" si="71"/>
        <v>1862924051</v>
      </c>
      <c r="H445" s="62">
        <f t="shared" si="62"/>
        <v>0.61302931011936568</v>
      </c>
      <c r="I445" s="62">
        <f t="shared" si="63"/>
        <v>0.53781499251519793</v>
      </c>
      <c r="J445" s="62">
        <f t="shared" si="64"/>
        <v>0.86749161255312301</v>
      </c>
      <c r="L445" s="63">
        <f t="shared" si="65"/>
        <v>0.2872232569345689</v>
      </c>
      <c r="M445" s="63">
        <f t="shared" si="66"/>
        <v>9.4930519442858366E-2</v>
      </c>
      <c r="N445" s="63">
        <f t="shared" si="67"/>
        <v>1.1146118854452385</v>
      </c>
    </row>
    <row r="446" spans="4:14" x14ac:dyDescent="0.25">
      <c r="D446" s="30">
        <f t="shared" si="68"/>
        <v>1476631343</v>
      </c>
      <c r="E446" s="30">
        <f t="shared" si="71"/>
        <v>1341830376</v>
      </c>
      <c r="F446" s="30">
        <f t="shared" si="71"/>
        <v>1239802729</v>
      </c>
      <c r="H446" s="62">
        <f t="shared" si="62"/>
        <v>0.68761005270072262</v>
      </c>
      <c r="I446" s="62">
        <f t="shared" si="63"/>
        <v>0.62483846081871397</v>
      </c>
      <c r="J446" s="62">
        <f t="shared" si="64"/>
        <v>0.57732813533146687</v>
      </c>
      <c r="L446" s="63">
        <f t="shared" si="65"/>
        <v>0.48908729673483115</v>
      </c>
      <c r="M446" s="63">
        <f t="shared" si="66"/>
        <v>0.31821338756670248</v>
      </c>
      <c r="N446" s="63">
        <f t="shared" si="67"/>
        <v>0.19506287038138259</v>
      </c>
    </row>
    <row r="447" spans="4:14" x14ac:dyDescent="0.25">
      <c r="D447" s="30">
        <f t="shared" si="68"/>
        <v>443256963</v>
      </c>
      <c r="E447" s="30">
        <f t="shared" si="71"/>
        <v>1077285912</v>
      </c>
      <c r="F447" s="30">
        <f t="shared" si="71"/>
        <v>351746047</v>
      </c>
      <c r="H447" s="62">
        <f t="shared" si="62"/>
        <v>0.20640760819093101</v>
      </c>
      <c r="I447" s="62">
        <f t="shared" si="63"/>
        <v>0.50165034504761019</v>
      </c>
      <c r="J447" s="62">
        <f t="shared" si="64"/>
        <v>0.16379451720397409</v>
      </c>
      <c r="L447" s="63">
        <f t="shared" si="65"/>
        <v>-0.81894951765868629</v>
      </c>
      <c r="M447" s="63">
        <f t="shared" si="66"/>
        <v>4.1368133582427953E-3</v>
      </c>
      <c r="N447" s="63">
        <f t="shared" si="67"/>
        <v>-0.97898167421494331</v>
      </c>
    </row>
    <row r="448" spans="4:14" x14ac:dyDescent="0.25">
      <c r="D448" s="30">
        <f t="shared" si="68"/>
        <v>1127721555</v>
      </c>
      <c r="E448" s="30">
        <f t="shared" si="71"/>
        <v>1831697249</v>
      </c>
      <c r="F448" s="30">
        <f t="shared" si="71"/>
        <v>1661192195</v>
      </c>
      <c r="H448" s="62">
        <f t="shared" si="62"/>
        <v>0.52513627151505671</v>
      </c>
      <c r="I448" s="62">
        <f t="shared" si="63"/>
        <v>0.85295049972175663</v>
      </c>
      <c r="J448" s="62">
        <f t="shared" si="64"/>
        <v>0.77355289670969629</v>
      </c>
      <c r="L448" s="63">
        <f t="shared" si="65"/>
        <v>6.3049035890089894E-2</v>
      </c>
      <c r="M448" s="63">
        <f t="shared" si="66"/>
        <v>1.0491719185255988</v>
      </c>
      <c r="N448" s="63">
        <f t="shared" si="67"/>
        <v>0.75059869530973999</v>
      </c>
    </row>
    <row r="449" spans="4:14" x14ac:dyDescent="0.25">
      <c r="D449" s="30">
        <f t="shared" si="68"/>
        <v>369065865</v>
      </c>
      <c r="E449" s="30">
        <f t="shared" si="71"/>
        <v>1801517550</v>
      </c>
      <c r="F449" s="30">
        <f t="shared" si="71"/>
        <v>850854432</v>
      </c>
      <c r="H449" s="62">
        <f t="shared" si="62"/>
        <v>0.17185968595730111</v>
      </c>
      <c r="I449" s="62">
        <f t="shared" si="63"/>
        <v>0.83889698222176823</v>
      </c>
      <c r="J449" s="62">
        <f t="shared" si="64"/>
        <v>0.39620997048561457</v>
      </c>
      <c r="L449" s="63">
        <f t="shared" si="65"/>
        <v>-0.9468418518068592</v>
      </c>
      <c r="M449" s="63">
        <f t="shared" si="66"/>
        <v>0.98993470383932247</v>
      </c>
      <c r="N449" s="63">
        <f t="shared" si="67"/>
        <v>-0.26316949600976219</v>
      </c>
    </row>
    <row r="450" spans="4:14" x14ac:dyDescent="0.25">
      <c r="D450" s="30">
        <f t="shared" si="68"/>
        <v>969538197</v>
      </c>
      <c r="E450" s="30">
        <f t="shared" si="71"/>
        <v>467188316</v>
      </c>
      <c r="F450" s="30">
        <f t="shared" si="71"/>
        <v>921424489</v>
      </c>
      <c r="H450" s="62">
        <f t="shared" ref="H450:H501" si="72">D450 / ($B$5 - 1)</f>
        <v>0.45147640532951466</v>
      </c>
      <c r="I450" s="62">
        <f t="shared" ref="I450:I501" si="73">E450 / ($B$5 - 1)</f>
        <v>0.2175515128463055</v>
      </c>
      <c r="J450" s="62">
        <f t="shared" ref="J450:J501" si="74">F450 / ($B$5 - 1)</f>
        <v>0.42907171410422001</v>
      </c>
      <c r="L450" s="63">
        <f t="shared" ref="L450:L501" si="75">_xlfn.NORM.INV(H450, 0, 1)</f>
        <v>-0.12193207791894285</v>
      </c>
      <c r="M450" s="63">
        <f t="shared" ref="M450:M501" si="76">_xlfn.NORM.INV(I450, 0, 1)</f>
        <v>-0.78048912586362629</v>
      </c>
      <c r="N450" s="63">
        <f t="shared" ref="N450:N501" si="77">_xlfn.NORM.INV(J450, 0, 1)</f>
        <v>-0.17873800220056069</v>
      </c>
    </row>
    <row r="451" spans="4:14" x14ac:dyDescent="0.25">
      <c r="D451" s="30">
        <f t="shared" ref="D451:D501" si="78">MOD(F450*$B$4,$B$5)</f>
        <v>1547695502</v>
      </c>
      <c r="E451" s="30">
        <f t="shared" si="71"/>
        <v>981559</v>
      </c>
      <c r="F451" s="30">
        <f t="shared" si="71"/>
        <v>136194255</v>
      </c>
      <c r="H451" s="62">
        <f t="shared" si="72"/>
        <v>0.72070188049292372</v>
      </c>
      <c r="I451" s="62">
        <f t="shared" si="73"/>
        <v>4.570740279341806E-4</v>
      </c>
      <c r="J451" s="62">
        <f t="shared" si="74"/>
        <v>6.342039216628334E-2</v>
      </c>
      <c r="L451" s="63">
        <f t="shared" si="75"/>
        <v>0.58492783860513764</v>
      </c>
      <c r="M451" s="63">
        <f t="shared" si="76"/>
        <v>-3.3156972424259519</v>
      </c>
      <c r="N451" s="63">
        <f t="shared" si="77"/>
        <v>-1.5266792712990007</v>
      </c>
    </row>
    <row r="452" spans="4:14" x14ac:dyDescent="0.25">
      <c r="D452" s="30">
        <f t="shared" si="78"/>
        <v>785439638</v>
      </c>
      <c r="E452" s="30">
        <f t="shared" si="71"/>
        <v>132978113</v>
      </c>
      <c r="F452" s="30">
        <f t="shared" si="71"/>
        <v>157871740</v>
      </c>
      <c r="H452" s="62">
        <f t="shared" si="72"/>
        <v>0.36574883327423485</v>
      </c>
      <c r="I452" s="62">
        <f t="shared" si="73"/>
        <v>6.192275934100408E-2</v>
      </c>
      <c r="J452" s="62">
        <f t="shared" si="74"/>
        <v>7.3514757746378667E-2</v>
      </c>
      <c r="L452" s="63">
        <f t="shared" si="75"/>
        <v>-0.34313398311204141</v>
      </c>
      <c r="M452" s="63">
        <f t="shared" si="76"/>
        <v>-1.5388311679154167</v>
      </c>
      <c r="N452" s="63">
        <f t="shared" si="77"/>
        <v>-1.4501040156208049</v>
      </c>
    </row>
    <row r="453" spans="4:14" x14ac:dyDescent="0.25">
      <c r="D453" s="30">
        <f t="shared" si="78"/>
        <v>1354781984</v>
      </c>
      <c r="E453" s="30">
        <f t="shared" si="71"/>
        <v>1509131220</v>
      </c>
      <c r="F453" s="30">
        <f t="shared" si="71"/>
        <v>332847086</v>
      </c>
      <c r="H453" s="62">
        <f t="shared" si="72"/>
        <v>0.63086952327831602</v>
      </c>
      <c r="I453" s="62">
        <f t="shared" si="73"/>
        <v>0.70274398727598042</v>
      </c>
      <c r="J453" s="62">
        <f t="shared" si="74"/>
        <v>0.15499400268773922</v>
      </c>
      <c r="L453" s="63">
        <f t="shared" si="75"/>
        <v>0.33415718070755018</v>
      </c>
      <c r="M453" s="63">
        <f t="shared" si="76"/>
        <v>0.53230896303187503</v>
      </c>
      <c r="N453" s="63">
        <f t="shared" si="77"/>
        <v>-1.0152472019032046</v>
      </c>
    </row>
    <row r="454" spans="4:14" x14ac:dyDescent="0.25">
      <c r="D454" s="30">
        <f t="shared" si="78"/>
        <v>1536525099</v>
      </c>
      <c r="E454" s="30">
        <f t="shared" si="71"/>
        <v>1960337390</v>
      </c>
      <c r="F454" s="30">
        <f t="shared" si="71"/>
        <v>726731282</v>
      </c>
      <c r="H454" s="62">
        <f t="shared" si="72"/>
        <v>0.71550025624735303</v>
      </c>
      <c r="I454" s="62">
        <f t="shared" si="73"/>
        <v>0.91285323343505453</v>
      </c>
      <c r="J454" s="62">
        <f t="shared" si="74"/>
        <v>0.33841062461809313</v>
      </c>
      <c r="L454" s="63">
        <f t="shared" si="75"/>
        <v>0.56952562245024929</v>
      </c>
      <c r="M454" s="63">
        <f t="shared" si="76"/>
        <v>1.3585364235452875</v>
      </c>
      <c r="N454" s="63">
        <f t="shared" si="77"/>
        <v>-0.4168047206852421</v>
      </c>
    </row>
    <row r="455" spans="4:14" x14ac:dyDescent="0.25">
      <c r="D455" s="30">
        <f t="shared" si="78"/>
        <v>900339677</v>
      </c>
      <c r="E455" s="30">
        <f t="shared" si="71"/>
        <v>1669984128</v>
      </c>
      <c r="F455" s="30">
        <f t="shared" si="71"/>
        <v>1710185249</v>
      </c>
      <c r="H455" s="62">
        <f t="shared" si="72"/>
        <v>0.41925333339651427</v>
      </c>
      <c r="I455" s="62">
        <f t="shared" si="73"/>
        <v>0.77764695955221264</v>
      </c>
      <c r="J455" s="62">
        <f t="shared" si="74"/>
        <v>0.79636706532572121</v>
      </c>
      <c r="L455" s="63">
        <f t="shared" si="75"/>
        <v>-0.20380400013701833</v>
      </c>
      <c r="M455" s="63">
        <f t="shared" si="76"/>
        <v>0.76427046722082548</v>
      </c>
      <c r="N455" s="63">
        <f t="shared" si="77"/>
        <v>0.828714693461441</v>
      </c>
    </row>
    <row r="456" spans="4:14" x14ac:dyDescent="0.25">
      <c r="D456" s="30">
        <f t="shared" si="78"/>
        <v>933280152</v>
      </c>
      <c r="E456" s="30">
        <f t="shared" si="71"/>
        <v>454270426</v>
      </c>
      <c r="F456" s="30">
        <f t="shared" si="71"/>
        <v>132213929</v>
      </c>
      <c r="H456" s="62">
        <f t="shared" si="72"/>
        <v>0.4345924374038283</v>
      </c>
      <c r="I456" s="62">
        <f t="shared" si="73"/>
        <v>0.21153615155400349</v>
      </c>
      <c r="J456" s="62">
        <f t="shared" si="74"/>
        <v>6.1566908435492694E-2</v>
      </c>
      <c r="L456" s="63">
        <f t="shared" si="75"/>
        <v>-0.16469395552347499</v>
      </c>
      <c r="M456" s="63">
        <f t="shared" si="76"/>
        <v>-0.80110251024230006</v>
      </c>
      <c r="N456" s="63">
        <f t="shared" si="77"/>
        <v>-1.5417522200045826</v>
      </c>
    </row>
    <row r="457" spans="4:14" x14ac:dyDescent="0.25">
      <c r="D457" s="30">
        <f t="shared" si="78"/>
        <v>1924651522</v>
      </c>
      <c r="E457" s="30">
        <f t="shared" si="71"/>
        <v>416081948</v>
      </c>
      <c r="F457" s="30">
        <f t="shared" si="71"/>
        <v>1424645164</v>
      </c>
      <c r="H457" s="62">
        <f t="shared" si="72"/>
        <v>0.89623570618800419</v>
      </c>
      <c r="I457" s="62">
        <f t="shared" si="73"/>
        <v>0.19375325571163859</v>
      </c>
      <c r="J457" s="62">
        <f t="shared" si="74"/>
        <v>0.66340210164282665</v>
      </c>
      <c r="L457" s="63">
        <f t="shared" si="75"/>
        <v>1.2603903319141025</v>
      </c>
      <c r="M457" s="63">
        <f t="shared" si="76"/>
        <v>-0.86414814954557506</v>
      </c>
      <c r="N457" s="63">
        <f t="shared" si="77"/>
        <v>0.42176603866360884</v>
      </c>
    </row>
    <row r="458" spans="4:14" x14ac:dyDescent="0.25">
      <c r="D458" s="30">
        <f t="shared" si="78"/>
        <v>177883563</v>
      </c>
      <c r="E458" s="30">
        <f t="shared" si="71"/>
        <v>977848867</v>
      </c>
      <c r="F458" s="30">
        <f t="shared" si="71"/>
        <v>52097897</v>
      </c>
      <c r="H458" s="62">
        <f t="shared" si="72"/>
        <v>8.283348901461203E-2</v>
      </c>
      <c r="I458" s="62">
        <f t="shared" si="73"/>
        <v>0.45534636262370864</v>
      </c>
      <c r="J458" s="62">
        <f t="shared" si="74"/>
        <v>2.4259973805639868E-2</v>
      </c>
      <c r="L458" s="63">
        <f t="shared" si="75"/>
        <v>-1.386261795913589</v>
      </c>
      <c r="M458" s="63">
        <f t="shared" si="76"/>
        <v>-0.11216481675905349</v>
      </c>
      <c r="N458" s="63">
        <f t="shared" si="77"/>
        <v>-1.9727860110991053</v>
      </c>
    </row>
    <row r="459" spans="4:14" x14ac:dyDescent="0.25">
      <c r="D459" s="30">
        <f t="shared" si="78"/>
        <v>114235450</v>
      </c>
      <c r="E459" s="30">
        <f t="shared" si="71"/>
        <v>1668885101</v>
      </c>
      <c r="F459" s="30">
        <f t="shared" si="71"/>
        <v>198660460</v>
      </c>
      <c r="H459" s="62">
        <f t="shared" si="72"/>
        <v>5.3195026752720614E-2</v>
      </c>
      <c r="I459" s="62">
        <f t="shared" si="73"/>
        <v>0.77713518522412994</v>
      </c>
      <c r="J459" s="62">
        <f t="shared" si="74"/>
        <v>9.2508485626902878E-2</v>
      </c>
      <c r="L459" s="63">
        <f t="shared" si="75"/>
        <v>-1.6146336514220285</v>
      </c>
      <c r="M459" s="63">
        <f t="shared" si="76"/>
        <v>0.76255366041444539</v>
      </c>
      <c r="N459" s="63">
        <f t="shared" si="77"/>
        <v>-1.325464997985264</v>
      </c>
    </row>
    <row r="460" spans="4:14" x14ac:dyDescent="0.25">
      <c r="D460" s="30">
        <f t="shared" si="78"/>
        <v>1024580805</v>
      </c>
      <c r="E460" s="30">
        <f t="shared" si="71"/>
        <v>991647745</v>
      </c>
      <c r="F460" s="30">
        <f t="shared" si="71"/>
        <v>417807265</v>
      </c>
      <c r="H460" s="62">
        <f t="shared" si="72"/>
        <v>0.47710761705144089</v>
      </c>
      <c r="I460" s="62">
        <f t="shared" si="73"/>
        <v>0.46177196592257541</v>
      </c>
      <c r="J460" s="62">
        <f t="shared" si="74"/>
        <v>0.19455666904762078</v>
      </c>
      <c r="L460" s="63">
        <f t="shared" si="75"/>
        <v>-5.741422208744288E-2</v>
      </c>
      <c r="M460" s="63">
        <f t="shared" si="76"/>
        <v>-9.5970588306323032E-2</v>
      </c>
      <c r="N460" s="63">
        <f t="shared" si="77"/>
        <v>-0.86122644453778285</v>
      </c>
    </row>
    <row r="461" spans="4:14" x14ac:dyDescent="0.25">
      <c r="D461" s="30">
        <f t="shared" si="78"/>
        <v>955559838</v>
      </c>
      <c r="E461" s="30">
        <f t="shared" si="71"/>
        <v>27686185</v>
      </c>
      <c r="F461" s="30">
        <f t="shared" si="71"/>
        <v>705007701</v>
      </c>
      <c r="H461" s="62">
        <f t="shared" si="72"/>
        <v>0.44496722467706279</v>
      </c>
      <c r="I461" s="62">
        <f t="shared" si="73"/>
        <v>1.2892384559747189E-2</v>
      </c>
      <c r="J461" s="62">
        <f t="shared" si="74"/>
        <v>0.3282947939152781</v>
      </c>
      <c r="L461" s="63">
        <f t="shared" si="75"/>
        <v>-0.1383871534957701</v>
      </c>
      <c r="M461" s="63">
        <f t="shared" si="76"/>
        <v>-2.229438106991692</v>
      </c>
      <c r="N461" s="63">
        <f t="shared" si="77"/>
        <v>-0.44462664613607411</v>
      </c>
    </row>
    <row r="462" spans="4:14" x14ac:dyDescent="0.25">
      <c r="D462" s="30">
        <f t="shared" si="78"/>
        <v>253380962</v>
      </c>
      <c r="E462" s="30">
        <f t="shared" ref="E462:F481" si="79">MOD(D462*$B$4,$B$5)</f>
        <v>1033047037</v>
      </c>
      <c r="F462" s="30">
        <f t="shared" si="79"/>
        <v>1643239687</v>
      </c>
      <c r="H462" s="62">
        <f t="shared" si="72"/>
        <v>0.11798970505407984</v>
      </c>
      <c r="I462" s="62">
        <f t="shared" si="73"/>
        <v>0.48105001354687849</v>
      </c>
      <c r="J462" s="62">
        <f t="shared" si="74"/>
        <v>0.76519310871622814</v>
      </c>
      <c r="L462" s="63">
        <f t="shared" si="75"/>
        <v>-1.1850962082345784</v>
      </c>
      <c r="M462" s="63">
        <f t="shared" si="76"/>
        <v>-4.7518448591552867E-2</v>
      </c>
      <c r="N462" s="63">
        <f t="shared" si="77"/>
        <v>0.72310759651206258</v>
      </c>
    </row>
    <row r="463" spans="4:14" x14ac:dyDescent="0.25">
      <c r="D463" s="30">
        <f t="shared" si="78"/>
        <v>1366945585</v>
      </c>
      <c r="E463" s="30">
        <f t="shared" si="79"/>
        <v>247795813</v>
      </c>
      <c r="F463" s="30">
        <f t="shared" si="79"/>
        <v>2015259180</v>
      </c>
      <c r="H463" s="62">
        <f t="shared" si="72"/>
        <v>0.63653364138354884</v>
      </c>
      <c r="I463" s="62">
        <f t="shared" si="73"/>
        <v>0.11538891737851213</v>
      </c>
      <c r="J463" s="62">
        <f t="shared" si="74"/>
        <v>0.93842818489151836</v>
      </c>
      <c r="L463" s="63">
        <f t="shared" si="75"/>
        <v>0.34920859072709481</v>
      </c>
      <c r="M463" s="63">
        <f t="shared" si="76"/>
        <v>-1.1983575916246545</v>
      </c>
      <c r="N463" s="63">
        <f t="shared" si="77"/>
        <v>1.5417118533734049</v>
      </c>
    </row>
    <row r="464" spans="4:14" x14ac:dyDescent="0.25">
      <c r="D464" s="30">
        <f t="shared" si="78"/>
        <v>1861635974</v>
      </c>
      <c r="E464" s="30">
        <f t="shared" si="79"/>
        <v>1576892239</v>
      </c>
      <c r="F464" s="30">
        <f t="shared" si="79"/>
        <v>607400854</v>
      </c>
      <c r="H464" s="62">
        <f t="shared" si="72"/>
        <v>0.86689180495859297</v>
      </c>
      <c r="I464" s="62">
        <f t="shared" si="73"/>
        <v>0.7342976706421912</v>
      </c>
      <c r="J464" s="62">
        <f t="shared" si="74"/>
        <v>0.28284306384887831</v>
      </c>
      <c r="L464" s="63">
        <f t="shared" si="75"/>
        <v>1.1118180485403648</v>
      </c>
      <c r="M464" s="63">
        <f t="shared" si="76"/>
        <v>0.62586322309855835</v>
      </c>
      <c r="N464" s="63">
        <f t="shared" si="77"/>
        <v>-0.57441629649096138</v>
      </c>
    </row>
    <row r="465" spans="4:14" x14ac:dyDescent="0.25">
      <c r="D465" s="30">
        <f t="shared" si="78"/>
        <v>252390943</v>
      </c>
      <c r="E465" s="30">
        <f t="shared" si="79"/>
        <v>488480122</v>
      </c>
      <c r="F465" s="30">
        <f t="shared" si="79"/>
        <v>53525002</v>
      </c>
      <c r="H465" s="62">
        <f t="shared" si="72"/>
        <v>0.11752869153165137</v>
      </c>
      <c r="I465" s="62">
        <f t="shared" si="73"/>
        <v>0.22746628264660601</v>
      </c>
      <c r="J465" s="62">
        <f t="shared" si="74"/>
        <v>2.4924521357682087E-2</v>
      </c>
      <c r="L465" s="63">
        <f t="shared" si="75"/>
        <v>-1.1874316980035473</v>
      </c>
      <c r="M465" s="63">
        <f t="shared" si="76"/>
        <v>-0.74721703100208547</v>
      </c>
      <c r="N465" s="63">
        <f t="shared" si="77"/>
        <v>-1.9612570679504699</v>
      </c>
    </row>
    <row r="466" spans="4:14" x14ac:dyDescent="0.25">
      <c r="D466" s="30">
        <f t="shared" si="78"/>
        <v>282544201</v>
      </c>
      <c r="E466" s="30">
        <f t="shared" si="79"/>
        <v>22484374</v>
      </c>
      <c r="F466" s="30">
        <f t="shared" si="79"/>
        <v>863975619</v>
      </c>
      <c r="H466" s="62">
        <f t="shared" si="72"/>
        <v>0.13156989648153064</v>
      </c>
      <c r="I466" s="62">
        <f t="shared" si="73"/>
        <v>1.0470102550899706E-2</v>
      </c>
      <c r="J466" s="62">
        <f t="shared" si="74"/>
        <v>0.40231999932073059</v>
      </c>
      <c r="L466" s="63">
        <f t="shared" si="75"/>
        <v>-1.1190008112023293</v>
      </c>
      <c r="M466" s="63">
        <f t="shared" si="76"/>
        <v>-2.3090608453496206</v>
      </c>
      <c r="N466" s="63">
        <f t="shared" si="77"/>
        <v>-0.24734659829901975</v>
      </c>
    </row>
    <row r="467" spans="4:14" x14ac:dyDescent="0.25">
      <c r="D467" s="30">
        <f t="shared" si="78"/>
        <v>834680009</v>
      </c>
      <c r="E467" s="30">
        <f t="shared" si="79"/>
        <v>1898013072</v>
      </c>
      <c r="F467" s="30">
        <f t="shared" si="79"/>
        <v>894166551</v>
      </c>
      <c r="H467" s="62">
        <f t="shared" si="72"/>
        <v>0.38867816784296016</v>
      </c>
      <c r="I467" s="62">
        <f t="shared" si="73"/>
        <v>0.88383121125756881</v>
      </c>
      <c r="J467" s="62">
        <f t="shared" si="74"/>
        <v>0.4163787475939642</v>
      </c>
      <c r="L467" s="63">
        <f t="shared" si="75"/>
        <v>-0.28276584797135018</v>
      </c>
      <c r="M467" s="63">
        <f t="shared" si="76"/>
        <v>1.1943589747267629</v>
      </c>
      <c r="N467" s="63">
        <f t="shared" si="77"/>
        <v>-0.21116631450076417</v>
      </c>
    </row>
    <row r="468" spans="4:14" x14ac:dyDescent="0.25">
      <c r="D468" s="30">
        <f t="shared" si="78"/>
        <v>39762268</v>
      </c>
      <c r="E468" s="30">
        <f t="shared" si="79"/>
        <v>1661541857</v>
      </c>
      <c r="F468" s="30">
        <f t="shared" si="79"/>
        <v>67731091</v>
      </c>
      <c r="H468" s="62">
        <f t="shared" si="72"/>
        <v>1.8515748920399464E-2</v>
      </c>
      <c r="I468" s="62">
        <f t="shared" si="73"/>
        <v>0.77371572076689055</v>
      </c>
      <c r="J468" s="62">
        <f t="shared" si="74"/>
        <v>3.153974705519131E-2</v>
      </c>
      <c r="L468" s="63">
        <f t="shared" si="75"/>
        <v>-2.0854166383286739</v>
      </c>
      <c r="M468" s="63">
        <f t="shared" si="76"/>
        <v>0.75113974495778379</v>
      </c>
      <c r="N468" s="63">
        <f t="shared" si="77"/>
        <v>-1.8586307588430568</v>
      </c>
    </row>
    <row r="469" spans="4:14" x14ac:dyDescent="0.25">
      <c r="D469" s="30">
        <f t="shared" si="78"/>
        <v>977382927</v>
      </c>
      <c r="E469" s="30">
        <f t="shared" si="79"/>
        <v>1183028274</v>
      </c>
      <c r="F469" s="30">
        <f t="shared" si="79"/>
        <v>72673230</v>
      </c>
      <c r="H469" s="62">
        <f t="shared" si="72"/>
        <v>0.45512939240329842</v>
      </c>
      <c r="I469" s="62">
        <f t="shared" si="73"/>
        <v>0.55089046950534959</v>
      </c>
      <c r="J469" s="62">
        <f t="shared" si="74"/>
        <v>3.3841109866128406E-2</v>
      </c>
      <c r="L469" s="63">
        <f t="shared" si="75"/>
        <v>-0.11271212921764397</v>
      </c>
      <c r="M469" s="63">
        <f t="shared" si="76"/>
        <v>0.12791143572689548</v>
      </c>
      <c r="N469" s="63">
        <f t="shared" si="77"/>
        <v>-1.8271167339268053</v>
      </c>
    </row>
    <row r="470" spans="4:14" x14ac:dyDescent="0.25">
      <c r="D470" s="30">
        <f t="shared" si="78"/>
        <v>1168689779</v>
      </c>
      <c r="E470" s="30">
        <f t="shared" si="79"/>
        <v>1576399066</v>
      </c>
      <c r="F470" s="30">
        <f t="shared" si="79"/>
        <v>423767088</v>
      </c>
      <c r="H470" s="62">
        <f t="shared" si="72"/>
        <v>0.54421358745937565</v>
      </c>
      <c r="I470" s="62">
        <f t="shared" si="73"/>
        <v>0.73406801906793195</v>
      </c>
      <c r="J470" s="62">
        <f t="shared" si="74"/>
        <v>0.19733192790051171</v>
      </c>
      <c r="L470" s="63">
        <f t="shared" si="75"/>
        <v>0.11105488353805391</v>
      </c>
      <c r="M470" s="63">
        <f t="shared" si="76"/>
        <v>0.62516318469515419</v>
      </c>
      <c r="N470" s="63">
        <f t="shared" si="77"/>
        <v>-0.851189929898023</v>
      </c>
    </row>
    <row r="471" spans="4:14" x14ac:dyDescent="0.25">
      <c r="D471" s="30">
        <f t="shared" si="78"/>
        <v>879367173</v>
      </c>
      <c r="E471" s="30">
        <f t="shared" si="79"/>
        <v>771041281</v>
      </c>
      <c r="F471" s="30">
        <f t="shared" si="79"/>
        <v>894588994</v>
      </c>
      <c r="H471" s="62">
        <f t="shared" si="72"/>
        <v>0.40948725017671217</v>
      </c>
      <c r="I471" s="62">
        <f t="shared" si="73"/>
        <v>0.35904407581225417</v>
      </c>
      <c r="J471" s="62">
        <f t="shared" si="74"/>
        <v>0.41657546294534159</v>
      </c>
      <c r="L471" s="63">
        <f t="shared" si="75"/>
        <v>-0.22886415625318041</v>
      </c>
      <c r="M471" s="63">
        <f t="shared" si="76"/>
        <v>-0.36101510996001507</v>
      </c>
      <c r="N471" s="63">
        <f t="shared" si="77"/>
        <v>-0.21066213179437265</v>
      </c>
    </row>
    <row r="472" spans="4:14" x14ac:dyDescent="0.25">
      <c r="D472" s="30">
        <f t="shared" si="78"/>
        <v>1104155498</v>
      </c>
      <c r="E472" s="30">
        <f t="shared" si="79"/>
        <v>293409065</v>
      </c>
      <c r="F472" s="30">
        <f t="shared" si="79"/>
        <v>494324650</v>
      </c>
      <c r="H472" s="62">
        <f t="shared" si="72"/>
        <v>0.51416247106544899</v>
      </c>
      <c r="I472" s="62">
        <f t="shared" si="73"/>
        <v>0.13662924304290605</v>
      </c>
      <c r="J472" s="62">
        <f t="shared" si="74"/>
        <v>0.2301878530813268</v>
      </c>
      <c r="L472" s="63">
        <f t="shared" si="75"/>
        <v>3.5507510213004689E-2</v>
      </c>
      <c r="M472" s="63">
        <f t="shared" si="76"/>
        <v>-1.0955894376551625</v>
      </c>
      <c r="N472" s="63">
        <f t="shared" si="77"/>
        <v>-0.73822833656046682</v>
      </c>
    </row>
    <row r="473" spans="4:14" x14ac:dyDescent="0.25">
      <c r="D473" s="30">
        <f t="shared" si="78"/>
        <v>854378333</v>
      </c>
      <c r="E473" s="30">
        <f t="shared" si="79"/>
        <v>1420555255</v>
      </c>
      <c r="F473" s="30">
        <f t="shared" si="79"/>
        <v>322381748</v>
      </c>
      <c r="H473" s="62">
        <f t="shared" si="72"/>
        <v>0.39785091476314788</v>
      </c>
      <c r="I473" s="62">
        <f t="shared" si="73"/>
        <v>0.66149758935114145</v>
      </c>
      <c r="J473" s="62">
        <f t="shared" si="74"/>
        <v>0.15012069991801</v>
      </c>
      <c r="L473" s="63">
        <f t="shared" si="75"/>
        <v>-0.25891369732606634</v>
      </c>
      <c r="M473" s="63">
        <f t="shared" si="76"/>
        <v>0.41655378179349495</v>
      </c>
      <c r="N473" s="63">
        <f t="shared" si="77"/>
        <v>-1.0359158556583803</v>
      </c>
    </row>
    <row r="474" spans="4:14" x14ac:dyDescent="0.25">
      <c r="D474" s="30">
        <f t="shared" si="78"/>
        <v>1022851546</v>
      </c>
      <c r="E474" s="30">
        <f t="shared" si="79"/>
        <v>1270448789</v>
      </c>
      <c r="F474" s="30">
        <f t="shared" si="79"/>
        <v>142986440</v>
      </c>
      <c r="H474" s="62">
        <f t="shared" si="72"/>
        <v>0.47630236807866244</v>
      </c>
      <c r="I474" s="62">
        <f t="shared" si="73"/>
        <v>0.59159881909526779</v>
      </c>
      <c r="J474" s="62">
        <f t="shared" si="74"/>
        <v>6.6583249779961301E-2</v>
      </c>
      <c r="L474" s="63">
        <f t="shared" si="75"/>
        <v>-5.9436130223074139E-2</v>
      </c>
      <c r="M474" s="63">
        <f t="shared" si="76"/>
        <v>0.23165966503009219</v>
      </c>
      <c r="N474" s="63">
        <f t="shared" si="77"/>
        <v>-1.5017313673273136</v>
      </c>
    </row>
    <row r="475" spans="4:14" x14ac:dyDescent="0.25">
      <c r="D475" s="30">
        <f t="shared" si="78"/>
        <v>86003782</v>
      </c>
      <c r="E475" s="30">
        <f t="shared" si="79"/>
        <v>402671271</v>
      </c>
      <c r="F475" s="30">
        <f t="shared" si="79"/>
        <v>470433444</v>
      </c>
      <c r="H475" s="62">
        <f t="shared" si="72"/>
        <v>4.0048631876752366E-2</v>
      </c>
      <c r="I475" s="62">
        <f t="shared" si="73"/>
        <v>0.18750842259033437</v>
      </c>
      <c r="J475" s="62">
        <f t="shared" si="74"/>
        <v>0.21906264332967126</v>
      </c>
      <c r="L475" s="63">
        <f t="shared" si="75"/>
        <v>-1.750122003219919</v>
      </c>
      <c r="M475" s="63">
        <f t="shared" si="76"/>
        <v>-0.88711526720320089</v>
      </c>
      <c r="N475" s="63">
        <f t="shared" si="77"/>
        <v>-0.77536283987511823</v>
      </c>
    </row>
    <row r="476" spans="4:14" x14ac:dyDescent="0.25">
      <c r="D476" s="30">
        <f t="shared" si="78"/>
        <v>800691946</v>
      </c>
      <c r="E476" s="30">
        <f t="shared" si="79"/>
        <v>1937730307</v>
      </c>
      <c r="F476" s="30">
        <f t="shared" si="79"/>
        <v>381920465</v>
      </c>
      <c r="H476" s="62">
        <f t="shared" si="72"/>
        <v>0.37285124265854364</v>
      </c>
      <c r="I476" s="62">
        <f t="shared" si="73"/>
        <v>0.90232599005319736</v>
      </c>
      <c r="J476" s="62">
        <f t="shared" si="74"/>
        <v>0.17784557554670197</v>
      </c>
      <c r="L476" s="63">
        <f t="shared" si="75"/>
        <v>-0.32431114167875996</v>
      </c>
      <c r="M476" s="63">
        <f t="shared" si="76"/>
        <v>1.2949194447947465</v>
      </c>
      <c r="N476" s="63">
        <f t="shared" si="77"/>
        <v>-0.92360664840233864</v>
      </c>
    </row>
    <row r="477" spans="4:14" x14ac:dyDescent="0.25">
      <c r="D477" s="30">
        <f t="shared" si="78"/>
        <v>1683140167</v>
      </c>
      <c r="E477" s="30">
        <f t="shared" si="79"/>
        <v>1110184306</v>
      </c>
      <c r="F477" s="30">
        <f t="shared" si="79"/>
        <v>1399707688</v>
      </c>
      <c r="H477" s="62">
        <f t="shared" si="72"/>
        <v>0.78377321761452889</v>
      </c>
      <c r="I477" s="62">
        <f t="shared" si="73"/>
        <v>0.51696985356227476</v>
      </c>
      <c r="J477" s="62">
        <f t="shared" si="74"/>
        <v>0.65178968445564589</v>
      </c>
      <c r="L477" s="63">
        <f t="shared" si="75"/>
        <v>0.78500000652248469</v>
      </c>
      <c r="M477" s="63">
        <f t="shared" si="76"/>
        <v>4.2549950705035366E-2</v>
      </c>
      <c r="N477" s="63">
        <f t="shared" si="77"/>
        <v>0.3901567631911676</v>
      </c>
    </row>
    <row r="478" spans="4:14" x14ac:dyDescent="0.25">
      <c r="D478" s="30">
        <f t="shared" si="78"/>
        <v>1159305534</v>
      </c>
      <c r="E478" s="30">
        <f t="shared" si="79"/>
        <v>1708558188</v>
      </c>
      <c r="F478" s="30">
        <f t="shared" si="79"/>
        <v>1850313560</v>
      </c>
      <c r="H478" s="62">
        <f t="shared" si="72"/>
        <v>0.53984370784819469</v>
      </c>
      <c r="I478" s="62">
        <f t="shared" si="73"/>
        <v>0.79560940600522734</v>
      </c>
      <c r="J478" s="62">
        <f t="shared" si="74"/>
        <v>0.8616193950750114</v>
      </c>
      <c r="L478" s="63">
        <f t="shared" si="75"/>
        <v>0.1000399811085657</v>
      </c>
      <c r="M478" s="63">
        <f t="shared" si="76"/>
        <v>0.82604037656932816</v>
      </c>
      <c r="N478" s="63">
        <f t="shared" si="77"/>
        <v>1.0876238219050993</v>
      </c>
    </row>
    <row r="479" spans="4:14" x14ac:dyDescent="0.25">
      <c r="D479" s="30">
        <f t="shared" si="78"/>
        <v>493492383</v>
      </c>
      <c r="E479" s="30">
        <f t="shared" si="79"/>
        <v>1482207269</v>
      </c>
      <c r="F479" s="30">
        <f t="shared" si="79"/>
        <v>2061898447</v>
      </c>
      <c r="H479" s="62">
        <f t="shared" si="72"/>
        <v>0.22980029855836209</v>
      </c>
      <c r="I479" s="62">
        <f t="shared" si="73"/>
        <v>0.69020654558223349</v>
      </c>
      <c r="J479" s="62">
        <f t="shared" si="74"/>
        <v>0.96014628602205432</v>
      </c>
      <c r="L479" s="63">
        <f t="shared" si="75"/>
        <v>-0.73950468304545136</v>
      </c>
      <c r="M479" s="63">
        <f t="shared" si="76"/>
        <v>0.49643588978792719</v>
      </c>
      <c r="N479" s="63">
        <f t="shared" si="77"/>
        <v>1.7523861696938841</v>
      </c>
    </row>
    <row r="480" spans="4:14" x14ac:dyDescent="0.25">
      <c r="D480" s="30">
        <f t="shared" si="78"/>
        <v>475347628</v>
      </c>
      <c r="E480" s="30">
        <f t="shared" si="79"/>
        <v>1790066640</v>
      </c>
      <c r="F480" s="30">
        <f t="shared" si="79"/>
        <v>7275101</v>
      </c>
      <c r="H480" s="62">
        <f t="shared" si="72"/>
        <v>0.22135098857930954</v>
      </c>
      <c r="I480" s="62">
        <f t="shared" si="73"/>
        <v>0.83356473672535714</v>
      </c>
      <c r="J480" s="62">
        <f t="shared" si="74"/>
        <v>3.3877329001088933E-3</v>
      </c>
      <c r="L480" s="63">
        <f t="shared" si="75"/>
        <v>-0.76763850944755774</v>
      </c>
      <c r="M480" s="63">
        <f t="shared" si="76"/>
        <v>0.96834814718414808</v>
      </c>
      <c r="N480" s="63">
        <f t="shared" si="77"/>
        <v>-2.7076832304383038</v>
      </c>
    </row>
    <row r="481" spans="4:14" x14ac:dyDescent="0.25">
      <c r="D481" s="30">
        <f t="shared" si="78"/>
        <v>1136565910</v>
      </c>
      <c r="E481" s="30">
        <f t="shared" si="79"/>
        <v>1408311701</v>
      </c>
      <c r="F481" s="30">
        <f t="shared" si="79"/>
        <v>2019273186</v>
      </c>
      <c r="H481" s="62">
        <f t="shared" si="72"/>
        <v>0.52925474525359906</v>
      </c>
      <c r="I481" s="62">
        <f t="shared" si="73"/>
        <v>0.65579624022896987</v>
      </c>
      <c r="J481" s="62">
        <f t="shared" si="74"/>
        <v>0.94029735209448018</v>
      </c>
      <c r="L481" s="63">
        <f t="shared" si="75"/>
        <v>7.339661710884425E-2</v>
      </c>
      <c r="M481" s="63">
        <f t="shared" si="76"/>
        <v>0.40101711985141464</v>
      </c>
      <c r="N481" s="63">
        <f t="shared" si="77"/>
        <v>1.557274631341647</v>
      </c>
    </row>
    <row r="482" spans="4:14" x14ac:dyDescent="0.25">
      <c r="D482" s="30">
        <f t="shared" si="78"/>
        <v>200707723</v>
      </c>
      <c r="E482" s="30">
        <f t="shared" ref="E482:F501" si="80">MOD(D482*$B$4,$B$5)</f>
        <v>1063765316</v>
      </c>
      <c r="F482" s="30">
        <f t="shared" si="80"/>
        <v>534085219</v>
      </c>
      <c r="H482" s="62">
        <f t="shared" si="72"/>
        <v>9.3461816751828242E-2</v>
      </c>
      <c r="I482" s="62">
        <f t="shared" si="73"/>
        <v>0.49535432690321873</v>
      </c>
      <c r="J482" s="62">
        <f t="shared" si="74"/>
        <v>0.2487028108431984</v>
      </c>
      <c r="L482" s="63">
        <f t="shared" si="75"/>
        <v>-1.3197346305012054</v>
      </c>
      <c r="M482" s="63">
        <f t="shared" si="76"/>
        <v>-1.1645238738611575E-2</v>
      </c>
      <c r="N482" s="63">
        <f t="shared" si="77"/>
        <v>-0.67857747082121644</v>
      </c>
    </row>
    <row r="483" spans="4:14" x14ac:dyDescent="0.25">
      <c r="D483" s="30">
        <f t="shared" si="78"/>
        <v>286424114</v>
      </c>
      <c r="E483" s="30">
        <f t="shared" si="80"/>
        <v>478687508</v>
      </c>
      <c r="F483" s="30">
        <f t="shared" si="80"/>
        <v>1948140595</v>
      </c>
      <c r="H483" s="62">
        <f t="shared" si="72"/>
        <v>0.13337662176543533</v>
      </c>
      <c r="I483" s="62">
        <f t="shared" si="73"/>
        <v>0.22290624140101134</v>
      </c>
      <c r="J483" s="62">
        <f t="shared" si="74"/>
        <v>0.90717365816903639</v>
      </c>
      <c r="L483" s="63">
        <f t="shared" si="75"/>
        <v>-1.1105705534733348</v>
      </c>
      <c r="M483" s="63">
        <f t="shared" si="76"/>
        <v>-0.76241478830645237</v>
      </c>
      <c r="N483" s="63">
        <f t="shared" si="77"/>
        <v>1.3235495682497032</v>
      </c>
    </row>
    <row r="484" spans="4:14" x14ac:dyDescent="0.25">
      <c r="D484" s="30">
        <f t="shared" si="78"/>
        <v>385759115</v>
      </c>
      <c r="E484" s="30">
        <f t="shared" si="80"/>
        <v>147537028</v>
      </c>
      <c r="F484" s="30">
        <f t="shared" si="80"/>
        <v>704105136</v>
      </c>
      <c r="H484" s="62">
        <f t="shared" si="72"/>
        <v>0.17963308624889057</v>
      </c>
      <c r="I484" s="62">
        <f t="shared" si="73"/>
        <v>6.8702282448021956E-2</v>
      </c>
      <c r="J484" s="62">
        <f t="shared" si="74"/>
        <v>0.32787450433510773</v>
      </c>
      <c r="L484" s="63">
        <f t="shared" si="75"/>
        <v>-0.91676428320655456</v>
      </c>
      <c r="M484" s="63">
        <f t="shared" si="76"/>
        <v>-1.4855259106774039</v>
      </c>
      <c r="N484" s="63">
        <f t="shared" si="77"/>
        <v>-0.44578991317096783</v>
      </c>
    </row>
    <row r="485" spans="4:14" x14ac:dyDescent="0.25">
      <c r="D485" s="30">
        <f t="shared" si="78"/>
        <v>1782822434</v>
      </c>
      <c r="E485" s="30">
        <f t="shared" si="80"/>
        <v>362041736</v>
      </c>
      <c r="F485" s="30">
        <f t="shared" si="80"/>
        <v>2042202817</v>
      </c>
      <c r="H485" s="62">
        <f t="shared" si="72"/>
        <v>0.83019139043073298</v>
      </c>
      <c r="I485" s="62">
        <f t="shared" si="73"/>
        <v>0.16858882100189926</v>
      </c>
      <c r="J485" s="62">
        <f t="shared" si="74"/>
        <v>0.95097479359337578</v>
      </c>
      <c r="L485" s="63">
        <f t="shared" si="75"/>
        <v>0.95492185012033481</v>
      </c>
      <c r="M485" s="63">
        <f t="shared" si="76"/>
        <v>-0.95975677422708694</v>
      </c>
      <c r="N485" s="63">
        <f t="shared" si="77"/>
        <v>1.6543795799175831</v>
      </c>
    </row>
    <row r="486" spans="4:14" x14ac:dyDescent="0.25">
      <c r="D486" s="30">
        <f t="shared" si="78"/>
        <v>1082847519</v>
      </c>
      <c r="E486" s="30">
        <f t="shared" si="80"/>
        <v>380621669</v>
      </c>
      <c r="F486" s="30">
        <f t="shared" si="80"/>
        <v>1265984214</v>
      </c>
      <c r="H486" s="62">
        <f t="shared" si="72"/>
        <v>0.50424017012514188</v>
      </c>
      <c r="I486" s="62">
        <f t="shared" si="73"/>
        <v>0.17724077652882858</v>
      </c>
      <c r="J486" s="62">
        <f t="shared" si="74"/>
        <v>0.58951983935154961</v>
      </c>
      <c r="L486" s="63">
        <f t="shared" si="75"/>
        <v>1.0628730442656923E-2</v>
      </c>
      <c r="M486" s="63">
        <f t="shared" si="76"/>
        <v>-0.92593155166798935</v>
      </c>
      <c r="N486" s="63">
        <f t="shared" si="77"/>
        <v>0.22630999995887649</v>
      </c>
    </row>
    <row r="487" spans="4:14" x14ac:dyDescent="0.25">
      <c r="D487" s="30">
        <f t="shared" si="78"/>
        <v>1529334962</v>
      </c>
      <c r="E487" s="30">
        <f t="shared" si="80"/>
        <v>630101430</v>
      </c>
      <c r="F487" s="30">
        <f t="shared" si="80"/>
        <v>815235069</v>
      </c>
      <c r="H487" s="62">
        <f t="shared" si="72"/>
        <v>0.71215208779289585</v>
      </c>
      <c r="I487" s="62">
        <f t="shared" si="73"/>
        <v>0.29341384330151027</v>
      </c>
      <c r="J487" s="62">
        <f t="shared" si="74"/>
        <v>0.37962341204250549</v>
      </c>
      <c r="L487" s="63">
        <f t="shared" si="75"/>
        <v>0.55968278819406769</v>
      </c>
      <c r="M487" s="63">
        <f t="shared" si="76"/>
        <v>-0.54343884466684311</v>
      </c>
      <c r="N487" s="63">
        <f t="shared" si="77"/>
        <v>-0.30646999219766052</v>
      </c>
    </row>
    <row r="488" spans="4:14" x14ac:dyDescent="0.25">
      <c r="D488" s="30">
        <f t="shared" si="78"/>
        <v>1721668071</v>
      </c>
      <c r="E488" s="30">
        <f t="shared" si="80"/>
        <v>1169799988</v>
      </c>
      <c r="F488" s="30">
        <f t="shared" si="80"/>
        <v>1480206530</v>
      </c>
      <c r="H488" s="62">
        <f t="shared" si="72"/>
        <v>0.80171417100514675</v>
      </c>
      <c r="I488" s="62">
        <f t="shared" si="73"/>
        <v>0.54473056881197779</v>
      </c>
      <c r="J488" s="62">
        <f t="shared" si="74"/>
        <v>0.68927487888305905</v>
      </c>
      <c r="L488" s="63">
        <f t="shared" si="75"/>
        <v>0.84775997459702024</v>
      </c>
      <c r="M488" s="63">
        <f t="shared" si="76"/>
        <v>0.11235887425291591</v>
      </c>
      <c r="N488" s="63">
        <f t="shared" si="77"/>
        <v>0.49379602285860513</v>
      </c>
    </row>
    <row r="489" spans="4:14" x14ac:dyDescent="0.25">
      <c r="D489" s="30">
        <f t="shared" si="78"/>
        <v>2120990293</v>
      </c>
      <c r="E489" s="30">
        <f t="shared" si="80"/>
        <v>1039562678</v>
      </c>
      <c r="F489" s="30">
        <f t="shared" si="80"/>
        <v>479650289</v>
      </c>
      <c r="H489" s="62">
        <f t="shared" si="72"/>
        <v>0.98766307112543195</v>
      </c>
      <c r="I489" s="62">
        <f t="shared" si="73"/>
        <v>0.48408409532539926</v>
      </c>
      <c r="J489" s="62">
        <f t="shared" si="74"/>
        <v>0.22335457124128433</v>
      </c>
      <c r="L489" s="63">
        <f t="shared" si="75"/>
        <v>2.2464709577369391</v>
      </c>
      <c r="M489" s="63">
        <f t="shared" si="76"/>
        <v>-3.9905845664513329E-2</v>
      </c>
      <c r="N489" s="63">
        <f t="shared" si="77"/>
        <v>-0.7609128171045515</v>
      </c>
    </row>
    <row r="490" spans="4:14" x14ac:dyDescent="0.25">
      <c r="D490" s="30">
        <f t="shared" si="78"/>
        <v>1177902012</v>
      </c>
      <c r="E490" s="30">
        <f t="shared" si="80"/>
        <v>1730983280</v>
      </c>
      <c r="F490" s="30">
        <f t="shared" si="80"/>
        <v>2000171404</v>
      </c>
      <c r="H490" s="62">
        <f t="shared" si="72"/>
        <v>0.54850336774112973</v>
      </c>
      <c r="I490" s="62">
        <f t="shared" si="73"/>
        <v>0.80605190322366715</v>
      </c>
      <c r="J490" s="62">
        <f t="shared" si="74"/>
        <v>0.93140239169020433</v>
      </c>
      <c r="L490" s="63">
        <f t="shared" si="75"/>
        <v>0.1218809983808493</v>
      </c>
      <c r="M490" s="63">
        <f t="shared" si="76"/>
        <v>0.86343891070230561</v>
      </c>
      <c r="N490" s="63">
        <f t="shared" si="77"/>
        <v>1.4863172857881066</v>
      </c>
    </row>
    <row r="491" spans="4:14" x14ac:dyDescent="0.25">
      <c r="D491" s="30">
        <f t="shared" si="78"/>
        <v>1556557011</v>
      </c>
      <c r="E491" s="30">
        <f t="shared" si="80"/>
        <v>405636745</v>
      </c>
      <c r="F491" s="30">
        <f t="shared" si="80"/>
        <v>1882908196</v>
      </c>
      <c r="H491" s="62">
        <f t="shared" si="72"/>
        <v>0.72482834218519587</v>
      </c>
      <c r="I491" s="62">
        <f t="shared" si="73"/>
        <v>0.18888932903193806</v>
      </c>
      <c r="J491" s="62">
        <f t="shared" si="74"/>
        <v>0.87679745524823427</v>
      </c>
      <c r="L491" s="63">
        <f t="shared" si="75"/>
        <v>0.59724575418169901</v>
      </c>
      <c r="M491" s="63">
        <f t="shared" si="76"/>
        <v>-0.88199657751567428</v>
      </c>
      <c r="N491" s="63">
        <f t="shared" si="77"/>
        <v>1.1591253615238069</v>
      </c>
    </row>
    <row r="492" spans="4:14" x14ac:dyDescent="0.25">
      <c r="D492" s="30">
        <f t="shared" si="78"/>
        <v>1911137135</v>
      </c>
      <c r="E492" s="30">
        <f t="shared" si="80"/>
        <v>898135759</v>
      </c>
      <c r="F492" s="30">
        <f t="shared" si="80"/>
        <v>511357053</v>
      </c>
      <c r="H492" s="62">
        <f t="shared" si="72"/>
        <v>0.88994257933454823</v>
      </c>
      <c r="I492" s="62">
        <f t="shared" si="73"/>
        <v>0.41822705410255778</v>
      </c>
      <c r="J492" s="62">
        <f t="shared" si="74"/>
        <v>0.23811918379563762</v>
      </c>
      <c r="L492" s="63">
        <f t="shared" si="75"/>
        <v>1.2262228059059554</v>
      </c>
      <c r="M492" s="63">
        <f t="shared" si="76"/>
        <v>-0.20643119148963066</v>
      </c>
      <c r="N492" s="63">
        <f t="shared" si="77"/>
        <v>-0.7123656710398496</v>
      </c>
    </row>
    <row r="493" spans="4:14" x14ac:dyDescent="0.25">
      <c r="D493" s="30">
        <f t="shared" si="78"/>
        <v>539266745</v>
      </c>
      <c r="E493" s="30">
        <f t="shared" si="80"/>
        <v>1295762608</v>
      </c>
      <c r="F493" s="30">
        <f t="shared" si="80"/>
        <v>148148246</v>
      </c>
      <c r="H493" s="62">
        <f t="shared" si="72"/>
        <v>0.25111564691282401</v>
      </c>
      <c r="I493" s="62">
        <f t="shared" si="73"/>
        <v>0.60338648464846101</v>
      </c>
      <c r="J493" s="62">
        <f t="shared" si="74"/>
        <v>6.8986903008992698E-2</v>
      </c>
      <c r="L493" s="63">
        <f t="shared" si="75"/>
        <v>-0.67098310291285634</v>
      </c>
      <c r="M493" s="63">
        <f t="shared" si="76"/>
        <v>0.26212246094171388</v>
      </c>
      <c r="N493" s="63">
        <f t="shared" si="77"/>
        <v>-1.4833787650971682</v>
      </c>
    </row>
    <row r="494" spans="4:14" x14ac:dyDescent="0.25">
      <c r="D494" s="30">
        <f t="shared" si="78"/>
        <v>143438156</v>
      </c>
      <c r="E494" s="30">
        <f t="shared" si="80"/>
        <v>415950348</v>
      </c>
      <c r="F494" s="30">
        <f t="shared" si="80"/>
        <v>1514632505</v>
      </c>
      <c r="H494" s="62">
        <f t="shared" si="72"/>
        <v>6.6793596434214703E-2</v>
      </c>
      <c r="I494" s="62">
        <f t="shared" si="73"/>
        <v>0.19369197468617183</v>
      </c>
      <c r="J494" s="62">
        <f t="shared" si="74"/>
        <v>0.70530572273331293</v>
      </c>
      <c r="L494" s="63">
        <f t="shared" si="75"/>
        <v>-1.5001050506421465</v>
      </c>
      <c r="M494" s="63">
        <f t="shared" si="76"/>
        <v>-0.86437130781151172</v>
      </c>
      <c r="N494" s="63">
        <f t="shared" si="77"/>
        <v>0.53972230605105276</v>
      </c>
    </row>
    <row r="495" spans="4:14" x14ac:dyDescent="0.25">
      <c r="D495" s="30">
        <f t="shared" si="78"/>
        <v>1744886740</v>
      </c>
      <c r="E495" s="30">
        <f t="shared" si="80"/>
        <v>971707553</v>
      </c>
      <c r="F495" s="30">
        <f t="shared" si="80"/>
        <v>2104956736</v>
      </c>
      <c r="H495" s="62">
        <f t="shared" si="72"/>
        <v>0.81252620631132855</v>
      </c>
      <c r="I495" s="62">
        <f t="shared" si="73"/>
        <v>0.45248659043804423</v>
      </c>
      <c r="J495" s="62">
        <f t="shared" si="74"/>
        <v>0.98019686432573649</v>
      </c>
      <c r="L495" s="63">
        <f t="shared" si="75"/>
        <v>0.88724392691084275</v>
      </c>
      <c r="M495" s="63">
        <f t="shared" si="76"/>
        <v>-0.11938141978990467</v>
      </c>
      <c r="N495" s="63">
        <f t="shared" si="77"/>
        <v>2.0578319143084811</v>
      </c>
    </row>
    <row r="496" spans="4:14" x14ac:dyDescent="0.25">
      <c r="D496" s="30">
        <f t="shared" si="78"/>
        <v>177845651</v>
      </c>
      <c r="E496" s="30">
        <f t="shared" si="80"/>
        <v>1295282362</v>
      </c>
      <c r="F496" s="30">
        <f t="shared" si="80"/>
        <v>588513697</v>
      </c>
      <c r="H496" s="62">
        <f t="shared" si="72"/>
        <v>8.2815834863871188E-2</v>
      </c>
      <c r="I496" s="62">
        <f t="shared" si="73"/>
        <v>0.60316285267766834</v>
      </c>
      <c r="J496" s="62">
        <f t="shared" si="74"/>
        <v>0.27404804599848392</v>
      </c>
      <c r="L496" s="63">
        <f t="shared" si="75"/>
        <v>-1.3863774785473924</v>
      </c>
      <c r="M496" s="63">
        <f t="shared" si="76"/>
        <v>0.26154235058029007</v>
      </c>
      <c r="N496" s="63">
        <f t="shared" si="77"/>
        <v>-0.60061552968603327</v>
      </c>
    </row>
    <row r="497" spans="4:14" x14ac:dyDescent="0.25">
      <c r="D497" s="30">
        <f t="shared" si="78"/>
        <v>1230985371</v>
      </c>
      <c r="E497" s="30">
        <f t="shared" si="80"/>
        <v>22331051</v>
      </c>
      <c r="F497" s="30">
        <f t="shared" si="80"/>
        <v>2052855674</v>
      </c>
      <c r="H497" s="62">
        <f t="shared" si="72"/>
        <v>0.57322223305070985</v>
      </c>
      <c r="I497" s="62">
        <f t="shared" si="73"/>
        <v>1.0398705965279328E-2</v>
      </c>
      <c r="J497" s="62">
        <f t="shared" si="74"/>
        <v>0.9559354167021209</v>
      </c>
      <c r="L497" s="63">
        <f t="shared" si="75"/>
        <v>0.18458374826996202</v>
      </c>
      <c r="M497" s="63">
        <f t="shared" si="76"/>
        <v>-2.3116421478499216</v>
      </c>
      <c r="N497" s="63">
        <f t="shared" si="77"/>
        <v>1.7053500052718831</v>
      </c>
    </row>
    <row r="498" spans="4:14" x14ac:dyDescent="0.25">
      <c r="D498" s="30">
        <f t="shared" si="78"/>
        <v>2058316133</v>
      </c>
      <c r="E498" s="30">
        <f t="shared" si="80"/>
        <v>1499643941</v>
      </c>
      <c r="F498" s="30">
        <f t="shared" si="80"/>
        <v>1933902935</v>
      </c>
      <c r="H498" s="62">
        <f t="shared" si="72"/>
        <v>0.95847814107172014</v>
      </c>
      <c r="I498" s="62">
        <f t="shared" si="73"/>
        <v>0.69832612871967825</v>
      </c>
      <c r="J498" s="62">
        <f t="shared" si="74"/>
        <v>0.90054373107901187</v>
      </c>
      <c r="L498" s="63">
        <f t="shared" si="75"/>
        <v>1.7332923608797328</v>
      </c>
      <c r="M498" s="63">
        <f t="shared" si="76"/>
        <v>0.51959233362926327</v>
      </c>
      <c r="N498" s="63">
        <f t="shared" si="77"/>
        <v>1.2846559498542887</v>
      </c>
    </row>
    <row r="499" spans="4:14" x14ac:dyDescent="0.25">
      <c r="D499" s="30">
        <f t="shared" si="78"/>
        <v>314440295</v>
      </c>
      <c r="E499" s="30">
        <f t="shared" si="80"/>
        <v>2080546596</v>
      </c>
      <c r="F499" s="30">
        <f t="shared" si="80"/>
        <v>844499914</v>
      </c>
      <c r="H499" s="62">
        <f t="shared" si="72"/>
        <v>0.14642267268749204</v>
      </c>
      <c r="I499" s="62">
        <f t="shared" si="73"/>
        <v>0.96883000709938816</v>
      </c>
      <c r="J499" s="62">
        <f t="shared" si="74"/>
        <v>0.39325091745075857</v>
      </c>
      <c r="L499" s="63">
        <f t="shared" si="75"/>
        <v>-1.0519001886382056</v>
      </c>
      <c r="M499" s="63">
        <f t="shared" si="76"/>
        <v>1.8638698346351512</v>
      </c>
      <c r="N499" s="63">
        <f t="shared" si="77"/>
        <v>-0.27085593811584996</v>
      </c>
    </row>
    <row r="500" spans="4:14" x14ac:dyDescent="0.25">
      <c r="D500" s="30">
        <f t="shared" si="78"/>
        <v>1320761340</v>
      </c>
      <c r="E500" s="30">
        <f t="shared" si="80"/>
        <v>2123614651</v>
      </c>
      <c r="F500" s="30">
        <f t="shared" si="80"/>
        <v>1018412523</v>
      </c>
      <c r="H500" s="62">
        <f t="shared" si="72"/>
        <v>0.61502742638348362</v>
      </c>
      <c r="I500" s="62">
        <f t="shared" si="73"/>
        <v>0.98888513305120651</v>
      </c>
      <c r="J500" s="62">
        <f t="shared" si="74"/>
        <v>0.47423528691216865</v>
      </c>
      <c r="L500" s="63">
        <f t="shared" si="75"/>
        <v>0.29244664681224181</v>
      </c>
      <c r="M500" s="63">
        <f t="shared" si="76"/>
        <v>2.2864194095698078</v>
      </c>
      <c r="N500" s="63">
        <f t="shared" si="77"/>
        <v>-6.4627518609023216E-2</v>
      </c>
    </row>
    <row r="501" spans="4:14" x14ac:dyDescent="0.25">
      <c r="D501" s="30">
        <f t="shared" si="78"/>
        <v>1742734256</v>
      </c>
      <c r="E501" s="30">
        <f t="shared" si="80"/>
        <v>148367445</v>
      </c>
      <c r="F501" s="30">
        <f t="shared" si="80"/>
        <v>2134458497</v>
      </c>
      <c r="H501" s="62">
        <f t="shared" si="72"/>
        <v>0.81152387784004576</v>
      </c>
      <c r="I501" s="62">
        <f t="shared" si="73"/>
        <v>6.908897549760433E-2</v>
      </c>
      <c r="J501" s="62">
        <f t="shared" si="74"/>
        <v>0.99393469234363618</v>
      </c>
      <c r="L501" s="63">
        <f t="shared" si="75"/>
        <v>0.88352580899196209</v>
      </c>
      <c r="M501" s="63">
        <f t="shared" si="76"/>
        <v>-1.4826104052249212</v>
      </c>
      <c r="N501" s="63">
        <f t="shared" si="77"/>
        <v>2.508321752989692</v>
      </c>
    </row>
    <row r="502" spans="4:14" x14ac:dyDescent="0.25">
      <c r="L502" s="62">
        <f t="shared" ref="L502:N521" si="81">-L2</f>
        <v>-0.62228951223645368</v>
      </c>
      <c r="M502" s="62">
        <f t="shared" si="81"/>
        <v>-0.35916730043386336</v>
      </c>
      <c r="N502" s="62">
        <f t="shared" si="81"/>
        <v>0.72797161207976602</v>
      </c>
    </row>
    <row r="503" spans="4:14" x14ac:dyDescent="0.25">
      <c r="L503" s="62">
        <f t="shared" si="81"/>
        <v>0.32754615328527326</v>
      </c>
      <c r="M503" s="62">
        <f t="shared" si="81"/>
        <v>-0.94319025036893611</v>
      </c>
      <c r="N503" s="62">
        <f t="shared" si="81"/>
        <v>0.96601432369791262</v>
      </c>
    </row>
    <row r="504" spans="4:14" x14ac:dyDescent="0.25">
      <c r="L504" s="62">
        <f t="shared" si="81"/>
        <v>1.0349783566026383</v>
      </c>
      <c r="M504" s="62">
        <f t="shared" si="81"/>
        <v>1.7688468297248197</v>
      </c>
      <c r="N504" s="62">
        <f t="shared" si="81"/>
        <v>2.7258313630698423E-2</v>
      </c>
    </row>
    <row r="505" spans="4:14" x14ac:dyDescent="0.25">
      <c r="L505" s="62">
        <f t="shared" si="81"/>
        <v>-0.36460230097299906</v>
      </c>
      <c r="M505" s="62">
        <f t="shared" si="81"/>
        <v>0.63402103790313558</v>
      </c>
      <c r="N505" s="62">
        <f t="shared" si="81"/>
        <v>-1.2388900560953418</v>
      </c>
    </row>
    <row r="506" spans="4:14" x14ac:dyDescent="0.25">
      <c r="L506" s="62">
        <f t="shared" si="81"/>
        <v>-0.11542551718671662</v>
      </c>
      <c r="M506" s="62">
        <f t="shared" si="81"/>
        <v>0.35079973638746625</v>
      </c>
      <c r="N506" s="62">
        <f t="shared" si="81"/>
        <v>1.5232259794600052</v>
      </c>
    </row>
    <row r="507" spans="4:14" x14ac:dyDescent="0.25">
      <c r="L507" s="62">
        <f t="shared" si="81"/>
        <v>1.0113309952454688</v>
      </c>
      <c r="M507" s="62">
        <f t="shared" si="81"/>
        <v>-1.0348148598150548</v>
      </c>
      <c r="N507" s="62">
        <f t="shared" si="81"/>
        <v>1.1827106687008149</v>
      </c>
    </row>
    <row r="508" spans="4:14" x14ac:dyDescent="0.25">
      <c r="L508" s="62">
        <f t="shared" si="81"/>
        <v>0.59714398338470387</v>
      </c>
      <c r="M508" s="62">
        <f t="shared" si="81"/>
        <v>0.12356173074098782</v>
      </c>
      <c r="N508" s="62">
        <f t="shared" si="81"/>
        <v>1.4735405850988963</v>
      </c>
    </row>
    <row r="509" spans="4:14" x14ac:dyDescent="0.25">
      <c r="L509" s="62">
        <f t="shared" si="81"/>
        <v>-0.20166354062962311</v>
      </c>
      <c r="M509" s="62">
        <f t="shared" si="81"/>
        <v>-0.999455824555746</v>
      </c>
      <c r="N509" s="62">
        <f t="shared" si="81"/>
        <v>0.86169354015715438</v>
      </c>
    </row>
    <row r="510" spans="4:14" x14ac:dyDescent="0.25">
      <c r="L510" s="62">
        <f t="shared" si="81"/>
        <v>0.71158940957421202</v>
      </c>
      <c r="M510" s="62">
        <f t="shared" si="81"/>
        <v>-1.0495387508171314</v>
      </c>
      <c r="N510" s="62">
        <f t="shared" si="81"/>
        <v>-1.0232896783344252</v>
      </c>
    </row>
    <row r="511" spans="4:14" x14ac:dyDescent="0.25">
      <c r="L511" s="62">
        <f t="shared" si="81"/>
        <v>0.22198270761856892</v>
      </c>
      <c r="M511" s="62">
        <f t="shared" si="81"/>
        <v>-0.13228909379668397</v>
      </c>
      <c r="N511" s="62">
        <f t="shared" si="81"/>
        <v>-0.31968503872150267</v>
      </c>
    </row>
    <row r="512" spans="4:14" x14ac:dyDescent="0.25">
      <c r="L512" s="62">
        <f t="shared" si="81"/>
        <v>-2.9995096604691539E-2</v>
      </c>
      <c r="M512" s="62">
        <f t="shared" si="81"/>
        <v>1.7595416562099235</v>
      </c>
      <c r="N512" s="62">
        <f t="shared" si="81"/>
        <v>0.55916649894499437</v>
      </c>
    </row>
    <row r="513" spans="12:14" x14ac:dyDescent="0.25">
      <c r="L513" s="62">
        <f t="shared" si="81"/>
        <v>0.81067717919752547</v>
      </c>
      <c r="M513" s="62">
        <f t="shared" si="81"/>
        <v>-0.85648535989171026</v>
      </c>
      <c r="N513" s="62">
        <f t="shared" si="81"/>
        <v>0.21255580881982697</v>
      </c>
    </row>
    <row r="514" spans="12:14" x14ac:dyDescent="0.25">
      <c r="L514" s="62">
        <f t="shared" si="81"/>
        <v>-1.0553967997551494</v>
      </c>
      <c r="M514" s="62">
        <f t="shared" si="81"/>
        <v>-0.47658816482822192</v>
      </c>
      <c r="N514" s="62">
        <f t="shared" si="81"/>
        <v>0.22813379145855631</v>
      </c>
    </row>
    <row r="515" spans="12:14" x14ac:dyDescent="0.25">
      <c r="L515" s="62">
        <f t="shared" si="81"/>
        <v>1.5422703480246458</v>
      </c>
      <c r="M515" s="62">
        <f t="shared" si="81"/>
        <v>-1.0689040073303027</v>
      </c>
      <c r="N515" s="62">
        <f t="shared" si="81"/>
        <v>-0.40416293944866993</v>
      </c>
    </row>
    <row r="516" spans="12:14" x14ac:dyDescent="0.25">
      <c r="L516" s="62">
        <f t="shared" si="81"/>
        <v>-0.85849077900263748</v>
      </c>
      <c r="M516" s="62">
        <f t="shared" si="81"/>
        <v>1.018224334238029</v>
      </c>
      <c r="N516" s="62">
        <f t="shared" si="81"/>
        <v>-6.0188129558853803E-2</v>
      </c>
    </row>
    <row r="517" spans="12:14" x14ac:dyDescent="0.25">
      <c r="L517" s="62">
        <f t="shared" si="81"/>
        <v>-1.0984995159695565</v>
      </c>
      <c r="M517" s="62">
        <f t="shared" si="81"/>
        <v>7.1434877841539485E-2</v>
      </c>
      <c r="N517" s="62">
        <f t="shared" si="81"/>
        <v>1.9928997988500277</v>
      </c>
    </row>
    <row r="518" spans="12:14" x14ac:dyDescent="0.25">
      <c r="L518" s="62">
        <f t="shared" si="81"/>
        <v>-0.87055444230830059</v>
      </c>
      <c r="M518" s="62">
        <f t="shared" si="81"/>
        <v>1.8989522987711556</v>
      </c>
      <c r="N518" s="62">
        <f t="shared" si="81"/>
        <v>3.0336444226507359E-3</v>
      </c>
    </row>
    <row r="519" spans="12:14" x14ac:dyDescent="0.25">
      <c r="L519" s="62">
        <f t="shared" si="81"/>
        <v>1.4040783362699039</v>
      </c>
      <c r="M519" s="62">
        <f t="shared" si="81"/>
        <v>-0.88757069325529714</v>
      </c>
      <c r="N519" s="62">
        <f t="shared" si="81"/>
        <v>-0.51590667249876598</v>
      </c>
    </row>
    <row r="520" spans="12:14" x14ac:dyDescent="0.25">
      <c r="L520" s="62">
        <f t="shared" si="81"/>
        <v>-0.944854927384984</v>
      </c>
      <c r="M520" s="62">
        <f t="shared" si="81"/>
        <v>-0.5186085688099169</v>
      </c>
      <c r="N520" s="62">
        <f t="shared" si="81"/>
        <v>0.40201760151322768</v>
      </c>
    </row>
    <row r="521" spans="12:14" x14ac:dyDescent="0.25">
      <c r="L521" s="62">
        <f t="shared" si="81"/>
        <v>0.5675733348149159</v>
      </c>
      <c r="M521" s="62">
        <f t="shared" si="81"/>
        <v>1.4594857908309471</v>
      </c>
      <c r="N521" s="62">
        <f t="shared" si="81"/>
        <v>-1.4411433034426022</v>
      </c>
    </row>
    <row r="522" spans="12:14" x14ac:dyDescent="0.25">
      <c r="L522" s="62">
        <f t="shared" ref="L522:N541" si="82">-L22</f>
        <v>-0.45624614806171437</v>
      </c>
      <c r="M522" s="62">
        <f t="shared" si="82"/>
        <v>1.59360334790452</v>
      </c>
      <c r="N522" s="62">
        <f t="shared" si="82"/>
        <v>-0.362667352988016</v>
      </c>
    </row>
    <row r="523" spans="12:14" x14ac:dyDescent="0.25">
      <c r="L523" s="62">
        <f t="shared" si="82"/>
        <v>0.29240945303693383</v>
      </c>
      <c r="M523" s="62">
        <f t="shared" si="82"/>
        <v>-0.51684051980798762</v>
      </c>
      <c r="N523" s="62">
        <f t="shared" si="82"/>
        <v>-0.1673103364484175</v>
      </c>
    </row>
    <row r="524" spans="12:14" x14ac:dyDescent="0.25">
      <c r="L524" s="62">
        <f t="shared" si="82"/>
        <v>4.1329861889069161E-2</v>
      </c>
      <c r="M524" s="62">
        <f t="shared" si="82"/>
        <v>-0.92762961130339172</v>
      </c>
      <c r="N524" s="62">
        <f t="shared" si="82"/>
        <v>-0.50621301004727781</v>
      </c>
    </row>
    <row r="525" spans="12:14" x14ac:dyDescent="0.25">
      <c r="L525" s="62">
        <f t="shared" si="82"/>
        <v>2.4460236192553149</v>
      </c>
      <c r="M525" s="62">
        <f t="shared" si="82"/>
        <v>-0.29727872407086625</v>
      </c>
      <c r="N525" s="62">
        <f t="shared" si="82"/>
        <v>1.3835933166557832</v>
      </c>
    </row>
    <row r="526" spans="12:14" x14ac:dyDescent="0.25">
      <c r="L526" s="62">
        <f t="shared" si="82"/>
        <v>1.0328861707629857</v>
      </c>
      <c r="M526" s="62">
        <f t="shared" si="82"/>
        <v>-0.37630195357529866</v>
      </c>
      <c r="N526" s="62">
        <f t="shared" si="82"/>
        <v>-0.31840367088796051</v>
      </c>
    </row>
    <row r="527" spans="12:14" x14ac:dyDescent="0.25">
      <c r="L527" s="62">
        <f t="shared" si="82"/>
        <v>1.549203162293896</v>
      </c>
      <c r="M527" s="62">
        <f t="shared" si="82"/>
        <v>0.17649120903791127</v>
      </c>
      <c r="N527" s="62">
        <f t="shared" si="82"/>
        <v>0.49347480415542094</v>
      </c>
    </row>
    <row r="528" spans="12:14" x14ac:dyDescent="0.25">
      <c r="L528" s="62">
        <f t="shared" si="82"/>
        <v>2.865707461569611E-2</v>
      </c>
      <c r="M528" s="62">
        <f t="shared" si="82"/>
        <v>-0.57219004892715286</v>
      </c>
      <c r="N528" s="62">
        <f t="shared" si="82"/>
        <v>-1.9605835463800958E-2</v>
      </c>
    </row>
    <row r="529" spans="12:14" x14ac:dyDescent="0.25">
      <c r="L529" s="62">
        <f t="shared" si="82"/>
        <v>1.8508348557320169</v>
      </c>
      <c r="M529" s="62">
        <f t="shared" si="82"/>
        <v>0.41860660384685167</v>
      </c>
      <c r="N529" s="62">
        <f t="shared" si="82"/>
        <v>-0.301906472065742</v>
      </c>
    </row>
    <row r="530" spans="12:14" x14ac:dyDescent="0.25">
      <c r="L530" s="62">
        <f t="shared" si="82"/>
        <v>0.55254908352310739</v>
      </c>
      <c r="M530" s="62">
        <f t="shared" si="82"/>
        <v>0.25153705406876253</v>
      </c>
      <c r="N530" s="62">
        <f t="shared" si="82"/>
        <v>0.9798798875346908</v>
      </c>
    </row>
    <row r="531" spans="12:14" x14ac:dyDescent="0.25">
      <c r="L531" s="62">
        <f t="shared" si="82"/>
        <v>-0.90809560689335833</v>
      </c>
      <c r="M531" s="62">
        <f t="shared" si="82"/>
        <v>-0.97918328557024381</v>
      </c>
      <c r="N531" s="62">
        <f t="shared" si="82"/>
        <v>-1.1697361601153506</v>
      </c>
    </row>
    <row r="532" spans="12:14" x14ac:dyDescent="0.25">
      <c r="L532" s="62">
        <f t="shared" si="82"/>
        <v>-0.31227108739549869</v>
      </c>
      <c r="M532" s="62">
        <f t="shared" si="82"/>
        <v>-0.50051461983884271</v>
      </c>
      <c r="N532" s="62">
        <f t="shared" si="82"/>
        <v>0.44251759842165628</v>
      </c>
    </row>
    <row r="533" spans="12:14" x14ac:dyDescent="0.25">
      <c r="L533" s="62">
        <f t="shared" si="82"/>
        <v>-1.4559426806631384</v>
      </c>
      <c r="M533" s="62">
        <f t="shared" si="82"/>
        <v>1.515023679586603E-2</v>
      </c>
      <c r="N533" s="62">
        <f t="shared" si="82"/>
        <v>-0.69938983025071344</v>
      </c>
    </row>
    <row r="534" spans="12:14" x14ac:dyDescent="0.25">
      <c r="L534" s="62">
        <f t="shared" si="82"/>
        <v>-1.9363934013567976</v>
      </c>
      <c r="M534" s="62">
        <f t="shared" si="82"/>
        <v>0.93831338195594927</v>
      </c>
      <c r="N534" s="62">
        <f t="shared" si="82"/>
        <v>0.96798259720315816</v>
      </c>
    </row>
    <row r="535" spans="12:14" x14ac:dyDescent="0.25">
      <c r="L535" s="62">
        <f t="shared" si="82"/>
        <v>0.24777859758203205</v>
      </c>
      <c r="M535" s="62">
        <f t="shared" si="82"/>
        <v>0.46607003938676422</v>
      </c>
      <c r="N535" s="62">
        <f t="shared" si="82"/>
        <v>-1.0225105645155808</v>
      </c>
    </row>
    <row r="536" spans="12:14" x14ac:dyDescent="0.25">
      <c r="L536" s="62">
        <f t="shared" si="82"/>
        <v>-5.1011309246443995E-2</v>
      </c>
      <c r="M536" s="62">
        <f t="shared" si="82"/>
        <v>0.21113746752519344</v>
      </c>
      <c r="N536" s="62">
        <f t="shared" si="82"/>
        <v>-0.15549635053971567</v>
      </c>
    </row>
    <row r="537" spans="12:14" x14ac:dyDescent="0.25">
      <c r="L537" s="62">
        <f t="shared" si="82"/>
        <v>-1.425399126604272</v>
      </c>
      <c r="M537" s="62">
        <f t="shared" si="82"/>
        <v>1.1618034126505157</v>
      </c>
      <c r="N537" s="62">
        <f t="shared" si="82"/>
        <v>-0.87086119171299281</v>
      </c>
    </row>
    <row r="538" spans="12:14" x14ac:dyDescent="0.25">
      <c r="L538" s="62">
        <f t="shared" si="82"/>
        <v>1.4592266273071683</v>
      </c>
      <c r="M538" s="62">
        <f t="shared" si="82"/>
        <v>-0.37437244153147747</v>
      </c>
      <c r="N538" s="62">
        <f t="shared" si="82"/>
        <v>-2.5695109522115671</v>
      </c>
    </row>
    <row r="539" spans="12:14" x14ac:dyDescent="0.25">
      <c r="L539" s="62">
        <f t="shared" si="82"/>
        <v>0.84590774489606202</v>
      </c>
      <c r="M539" s="62">
        <f t="shared" si="82"/>
        <v>0.31483176447506145</v>
      </c>
      <c r="N539" s="62">
        <f t="shared" si="82"/>
        <v>0.35330936899529053</v>
      </c>
    </row>
    <row r="540" spans="12:14" x14ac:dyDescent="0.25">
      <c r="L540" s="62">
        <f t="shared" si="82"/>
        <v>-0.35602565603258379</v>
      </c>
      <c r="M540" s="62">
        <f t="shared" si="82"/>
        <v>4.8264034789511107E-2</v>
      </c>
      <c r="N540" s="62">
        <f t="shared" si="82"/>
        <v>0.19258868919540459</v>
      </c>
    </row>
    <row r="541" spans="12:14" x14ac:dyDescent="0.25">
      <c r="L541" s="62">
        <f t="shared" si="82"/>
        <v>-0.13342539803938985</v>
      </c>
      <c r="M541" s="62">
        <f t="shared" si="82"/>
        <v>0.48081651434653661</v>
      </c>
      <c r="N541" s="62">
        <f t="shared" si="82"/>
        <v>-2.0244562073587651</v>
      </c>
    </row>
    <row r="542" spans="12:14" x14ac:dyDescent="0.25">
      <c r="L542" s="62">
        <f t="shared" ref="L542:N561" si="83">-L42</f>
        <v>1.9385909899113816</v>
      </c>
      <c r="M542" s="62">
        <f t="shared" si="83"/>
        <v>0.38921400607822415</v>
      </c>
      <c r="N542" s="62">
        <f t="shared" si="83"/>
        <v>0.56011312842725614</v>
      </c>
    </row>
    <row r="543" spans="12:14" x14ac:dyDescent="0.25">
      <c r="L543" s="62">
        <f t="shared" si="83"/>
        <v>-0.30976624419666815</v>
      </c>
      <c r="M543" s="62">
        <f t="shared" si="83"/>
        <v>-0.62050208028284326</v>
      </c>
      <c r="N543" s="62">
        <f t="shared" si="83"/>
        <v>0.63565639809256125</v>
      </c>
    </row>
    <row r="544" spans="12:14" x14ac:dyDescent="0.25">
      <c r="L544" s="62">
        <f t="shared" si="83"/>
        <v>1.0486031437221048</v>
      </c>
      <c r="M544" s="62">
        <f t="shared" si="83"/>
        <v>-0.11376291026692695</v>
      </c>
      <c r="N544" s="62">
        <f t="shared" si="83"/>
        <v>-0.13834568088654964</v>
      </c>
    </row>
    <row r="545" spans="12:14" x14ac:dyDescent="0.25">
      <c r="L545" s="62">
        <f t="shared" si="83"/>
        <v>0.85584553047412582</v>
      </c>
      <c r="M545" s="62">
        <f t="shared" si="83"/>
        <v>1.151698475307126</v>
      </c>
      <c r="N545" s="62">
        <f t="shared" si="83"/>
        <v>5.0727430156891011E-2</v>
      </c>
    </row>
    <row r="546" spans="12:14" x14ac:dyDescent="0.25">
      <c r="L546" s="62">
        <f t="shared" si="83"/>
        <v>1.713874642180178</v>
      </c>
      <c r="M546" s="62">
        <f t="shared" si="83"/>
        <v>-1.8776793442058148</v>
      </c>
      <c r="N546" s="62">
        <f t="shared" si="83"/>
        <v>-0.28277796975843955</v>
      </c>
    </row>
    <row r="547" spans="12:14" x14ac:dyDescent="0.25">
      <c r="L547" s="62">
        <f t="shared" si="83"/>
        <v>0.41128670958841468</v>
      </c>
      <c r="M547" s="62">
        <f t="shared" si="83"/>
        <v>-1.6682440748139791</v>
      </c>
      <c r="N547" s="62">
        <f t="shared" si="83"/>
        <v>-0.45773200210497356</v>
      </c>
    </row>
    <row r="548" spans="12:14" x14ac:dyDescent="0.25">
      <c r="L548" s="62">
        <f t="shared" si="83"/>
        <v>-0.96208147379773357</v>
      </c>
      <c r="M548" s="62">
        <f t="shared" si="83"/>
        <v>0.63566068522564645</v>
      </c>
      <c r="N548" s="62">
        <f t="shared" si="83"/>
        <v>1.4069296976489769</v>
      </c>
    </row>
    <row r="549" spans="12:14" x14ac:dyDescent="0.25">
      <c r="L549" s="62">
        <f t="shared" si="83"/>
        <v>0.35069856845660791</v>
      </c>
      <c r="M549" s="62">
        <f t="shared" si="83"/>
        <v>-1.2582417525789915</v>
      </c>
      <c r="N549" s="62">
        <f t="shared" si="83"/>
        <v>7.3763938974754972E-2</v>
      </c>
    </row>
    <row r="550" spans="12:14" x14ac:dyDescent="0.25">
      <c r="L550" s="62">
        <f t="shared" si="83"/>
        <v>0.5543756632349327</v>
      </c>
      <c r="M550" s="62">
        <f t="shared" si="83"/>
        <v>0.76960840562807187</v>
      </c>
      <c r="N550" s="62">
        <f t="shared" si="83"/>
        <v>-0.25548969526373771</v>
      </c>
    </row>
    <row r="551" spans="12:14" x14ac:dyDescent="0.25">
      <c r="L551" s="62">
        <f t="shared" si="83"/>
        <v>-0.11711245282809285</v>
      </c>
      <c r="M551" s="62">
        <f t="shared" si="83"/>
        <v>-0.33165196529786634</v>
      </c>
      <c r="N551" s="62">
        <f t="shared" si="83"/>
        <v>1.5584431489080748</v>
      </c>
    </row>
    <row r="552" spans="12:14" x14ac:dyDescent="0.25">
      <c r="L552" s="62">
        <f t="shared" si="83"/>
        <v>0.77385062324947396</v>
      </c>
      <c r="M552" s="62">
        <f t="shared" si="83"/>
        <v>-1.6095563683062861</v>
      </c>
      <c r="N552" s="62">
        <f t="shared" si="83"/>
        <v>-0.15270234668005306</v>
      </c>
    </row>
    <row r="553" spans="12:14" x14ac:dyDescent="0.25">
      <c r="L553" s="62">
        <f t="shared" si="83"/>
        <v>-0.68387330979729588</v>
      </c>
      <c r="M553" s="62">
        <f t="shared" si="83"/>
        <v>-0.61719739671382001</v>
      </c>
      <c r="N553" s="62">
        <f t="shared" si="83"/>
        <v>-0.56374583536423983</v>
      </c>
    </row>
    <row r="554" spans="12:14" x14ac:dyDescent="0.25">
      <c r="L554" s="62">
        <f t="shared" si="83"/>
        <v>1.1875373871751183</v>
      </c>
      <c r="M554" s="62">
        <f t="shared" si="83"/>
        <v>0.76589006356780842</v>
      </c>
      <c r="N554" s="62">
        <f t="shared" si="83"/>
        <v>-1.4628602567451547</v>
      </c>
    </row>
    <row r="555" spans="12:14" x14ac:dyDescent="0.25">
      <c r="L555" s="62">
        <f t="shared" si="83"/>
        <v>0.20172512099897841</v>
      </c>
      <c r="M555" s="62">
        <f t="shared" si="83"/>
        <v>-2.7232235468575152</v>
      </c>
      <c r="N555" s="62">
        <f t="shared" si="83"/>
        <v>-1.8533094061325053</v>
      </c>
    </row>
    <row r="556" spans="12:14" x14ac:dyDescent="0.25">
      <c r="L556" s="62">
        <f t="shared" si="83"/>
        <v>0.71483346321704866</v>
      </c>
      <c r="M556" s="62">
        <f t="shared" si="83"/>
        <v>0.22655361866890725</v>
      </c>
      <c r="N556" s="62">
        <f t="shared" si="83"/>
        <v>-0.56839448988747776</v>
      </c>
    </row>
    <row r="557" spans="12:14" x14ac:dyDescent="0.25">
      <c r="L557" s="62">
        <f t="shared" si="83"/>
        <v>0.29134954605952312</v>
      </c>
      <c r="M557" s="62">
        <f t="shared" si="83"/>
        <v>0.65208969629891944</v>
      </c>
      <c r="N557" s="62">
        <f t="shared" si="83"/>
        <v>-1.4982654122378758</v>
      </c>
    </row>
    <row r="558" spans="12:14" x14ac:dyDescent="0.25">
      <c r="L558" s="62">
        <f t="shared" si="83"/>
        <v>0.55073882311256339</v>
      </c>
      <c r="M558" s="62">
        <f t="shared" si="83"/>
        <v>0.40956383048660394</v>
      </c>
      <c r="N558" s="62">
        <f t="shared" si="83"/>
        <v>0.12446162419104786</v>
      </c>
    </row>
    <row r="559" spans="12:14" x14ac:dyDescent="0.25">
      <c r="L559" s="62">
        <f t="shared" si="83"/>
        <v>-1.143046157948113</v>
      </c>
      <c r="M559" s="62">
        <f t="shared" si="83"/>
        <v>0.67576306835226974</v>
      </c>
      <c r="N559" s="62">
        <f t="shared" si="83"/>
        <v>0.75056538803659967</v>
      </c>
    </row>
    <row r="560" spans="12:14" x14ac:dyDescent="0.25">
      <c r="L560" s="62">
        <f t="shared" si="83"/>
        <v>0.4899975998250849</v>
      </c>
      <c r="M560" s="62">
        <f t="shared" si="83"/>
        <v>-0.93342855520630741</v>
      </c>
      <c r="N560" s="62">
        <f t="shared" si="83"/>
        <v>1.155074750804004</v>
      </c>
    </row>
    <row r="561" spans="12:14" x14ac:dyDescent="0.25">
      <c r="L561" s="62">
        <f t="shared" si="83"/>
        <v>1.6674976152266707</v>
      </c>
      <c r="M561" s="62">
        <f t="shared" si="83"/>
        <v>-1.2858723352870969</v>
      </c>
      <c r="N561" s="62">
        <f t="shared" si="83"/>
        <v>0.2481066809275751</v>
      </c>
    </row>
    <row r="562" spans="12:14" x14ac:dyDescent="0.25">
      <c r="L562" s="62">
        <f t="shared" ref="L562:N581" si="84">-L62</f>
        <v>0.86391744473580812</v>
      </c>
      <c r="M562" s="62">
        <f t="shared" si="84"/>
        <v>-0.58918735346614548</v>
      </c>
      <c r="N562" s="62">
        <f t="shared" si="84"/>
        <v>1.712355498106052</v>
      </c>
    </row>
    <row r="563" spans="12:14" x14ac:dyDescent="0.25">
      <c r="L563" s="62">
        <f t="shared" si="84"/>
        <v>-0.5645796383545657</v>
      </c>
      <c r="M563" s="62">
        <f t="shared" si="84"/>
        <v>-0.88532958210654766</v>
      </c>
      <c r="N563" s="62">
        <f t="shared" si="84"/>
        <v>-0.1541440874182205</v>
      </c>
    </row>
    <row r="564" spans="12:14" x14ac:dyDescent="0.25">
      <c r="L564" s="62">
        <f t="shared" si="84"/>
        <v>0.86975928337082975</v>
      </c>
      <c r="M564" s="62">
        <f t="shared" si="84"/>
        <v>0.10614482526092689</v>
      </c>
      <c r="N564" s="62">
        <f t="shared" si="84"/>
        <v>0.62938990291087027</v>
      </c>
    </row>
    <row r="565" spans="12:14" x14ac:dyDescent="0.25">
      <c r="L565" s="62">
        <f t="shared" si="84"/>
        <v>-1.5896926279938688</v>
      </c>
      <c r="M565" s="62">
        <f t="shared" si="84"/>
        <v>1.0874299599741264</v>
      </c>
      <c r="N565" s="62">
        <f t="shared" si="84"/>
        <v>-0.98147669263382586</v>
      </c>
    </row>
    <row r="566" spans="12:14" x14ac:dyDescent="0.25">
      <c r="L566" s="62">
        <f t="shared" si="84"/>
        <v>0.86628221988081466</v>
      </c>
      <c r="M566" s="62">
        <f t="shared" si="84"/>
        <v>0.25752541809397417</v>
      </c>
      <c r="N566" s="62">
        <f t="shared" si="84"/>
        <v>-4.8806666156804235E-2</v>
      </c>
    </row>
    <row r="567" spans="12:14" x14ac:dyDescent="0.25">
      <c r="L567" s="62">
        <f t="shared" si="84"/>
        <v>2.2065046220806788</v>
      </c>
      <c r="M567" s="62">
        <f t="shared" si="84"/>
        <v>1.4449641977304919</v>
      </c>
      <c r="N567" s="62">
        <f t="shared" si="84"/>
        <v>0.39067372124680833</v>
      </c>
    </row>
    <row r="568" spans="12:14" x14ac:dyDescent="0.25">
      <c r="L568" s="62">
        <f t="shared" si="84"/>
        <v>0.72113361512185292</v>
      </c>
      <c r="M568" s="62">
        <f t="shared" si="84"/>
        <v>-0.39222536892342169</v>
      </c>
      <c r="N568" s="62">
        <f t="shared" si="84"/>
        <v>0.1475935189181472</v>
      </c>
    </row>
    <row r="569" spans="12:14" x14ac:dyDescent="0.25">
      <c r="L569" s="62">
        <f t="shared" si="84"/>
        <v>-6.6699392347911113E-2</v>
      </c>
      <c r="M569" s="62">
        <f t="shared" si="84"/>
        <v>3.0099457259315594</v>
      </c>
      <c r="N569" s="62">
        <f t="shared" si="84"/>
        <v>1.5164391398279582</v>
      </c>
    </row>
    <row r="570" spans="12:14" x14ac:dyDescent="0.25">
      <c r="L570" s="62">
        <f t="shared" si="84"/>
        <v>0.42561803718559915</v>
      </c>
      <c r="M570" s="62">
        <f t="shared" si="84"/>
        <v>1.2480908681834959</v>
      </c>
      <c r="N570" s="62">
        <f t="shared" si="84"/>
        <v>-0.44673543319380826</v>
      </c>
    </row>
    <row r="571" spans="12:14" x14ac:dyDescent="0.25">
      <c r="L571" s="62">
        <f t="shared" si="84"/>
        <v>-0.39140135421370997</v>
      </c>
      <c r="M571" s="62">
        <f t="shared" si="84"/>
        <v>-0.66026941536289829</v>
      </c>
      <c r="N571" s="62">
        <f t="shared" si="84"/>
        <v>1.4281001270396889</v>
      </c>
    </row>
    <row r="572" spans="12:14" x14ac:dyDescent="0.25">
      <c r="L572" s="62">
        <f t="shared" si="84"/>
        <v>1.4042420502615958</v>
      </c>
      <c r="M572" s="62">
        <f t="shared" si="84"/>
        <v>-0.34846322106499544</v>
      </c>
      <c r="N572" s="62">
        <f t="shared" si="84"/>
        <v>-0.27631446825649375</v>
      </c>
    </row>
    <row r="573" spans="12:14" x14ac:dyDescent="0.25">
      <c r="L573" s="62">
        <f t="shared" si="84"/>
        <v>-0.35949300624061864</v>
      </c>
      <c r="M573" s="62">
        <f t="shared" si="84"/>
        <v>1.2085979374999454</v>
      </c>
      <c r="N573" s="62">
        <f t="shared" si="84"/>
        <v>0.38497312864841993</v>
      </c>
    </row>
    <row r="574" spans="12:14" x14ac:dyDescent="0.25">
      <c r="L574" s="62">
        <f t="shared" si="84"/>
        <v>1.5493932763250755</v>
      </c>
      <c r="M574" s="62">
        <f t="shared" si="84"/>
        <v>0.44701048755408668</v>
      </c>
      <c r="N574" s="62">
        <f t="shared" si="84"/>
        <v>-0.13638245977371546</v>
      </c>
    </row>
    <row r="575" spans="12:14" x14ac:dyDescent="0.25">
      <c r="L575" s="62">
        <f t="shared" si="84"/>
        <v>-0.65768846488239363</v>
      </c>
      <c r="M575" s="62">
        <f t="shared" si="84"/>
        <v>1.4404213110027499</v>
      </c>
      <c r="N575" s="62">
        <f t="shared" si="84"/>
        <v>0.67891711170444224</v>
      </c>
    </row>
    <row r="576" spans="12:14" x14ac:dyDescent="0.25">
      <c r="L576" s="62">
        <f t="shared" si="84"/>
        <v>-1.5421246983886772</v>
      </c>
      <c r="M576" s="62">
        <f t="shared" si="84"/>
        <v>0.55761914340066188</v>
      </c>
      <c r="N576" s="62">
        <f t="shared" si="84"/>
        <v>-0.53943358642731309</v>
      </c>
    </row>
    <row r="577" spans="12:14" x14ac:dyDescent="0.25">
      <c r="L577" s="62">
        <f t="shared" si="84"/>
        <v>2.5254849973455875</v>
      </c>
      <c r="M577" s="62">
        <f t="shared" si="84"/>
        <v>-1.0734456749066534</v>
      </c>
      <c r="N577" s="62">
        <f t="shared" si="84"/>
        <v>-1.5142436422937045</v>
      </c>
    </row>
    <row r="578" spans="12:14" x14ac:dyDescent="0.25">
      <c r="L578" s="62">
        <f t="shared" si="84"/>
        <v>0.6666676580806542</v>
      </c>
      <c r="M578" s="62">
        <f t="shared" si="84"/>
        <v>1.6258895256448511</v>
      </c>
      <c r="N578" s="62">
        <f t="shared" si="84"/>
        <v>0.14040144374385319</v>
      </c>
    </row>
    <row r="579" spans="12:14" x14ac:dyDescent="0.25">
      <c r="L579" s="62">
        <f t="shared" si="84"/>
        <v>-0.2483153483063881</v>
      </c>
      <c r="M579" s="62">
        <f t="shared" si="84"/>
        <v>-0.53201926743378969</v>
      </c>
      <c r="N579" s="62">
        <f t="shared" si="84"/>
        <v>0.4879375799563006</v>
      </c>
    </row>
    <row r="580" spans="12:14" x14ac:dyDescent="0.25">
      <c r="L580" s="62">
        <f t="shared" si="84"/>
        <v>1.9547589250691211</v>
      </c>
      <c r="M580" s="62">
        <f t="shared" si="84"/>
        <v>-8.6877996316356051E-2</v>
      </c>
      <c r="N580" s="62">
        <f t="shared" si="84"/>
        <v>0.15831812620873789</v>
      </c>
    </row>
    <row r="581" spans="12:14" x14ac:dyDescent="0.25">
      <c r="L581" s="62">
        <f t="shared" si="84"/>
        <v>0.24834160779135286</v>
      </c>
      <c r="M581" s="62">
        <f t="shared" si="84"/>
        <v>-0.86689472185938543</v>
      </c>
      <c r="N581" s="62">
        <f t="shared" si="84"/>
        <v>-0.53688046681338009</v>
      </c>
    </row>
    <row r="582" spans="12:14" x14ac:dyDescent="0.25">
      <c r="L582" s="62">
        <f t="shared" ref="L582:N601" si="85">-L82</f>
        <v>8.1281017203520781E-2</v>
      </c>
      <c r="M582" s="62">
        <f t="shared" si="85"/>
        <v>-1.8167832776951338</v>
      </c>
      <c r="N582" s="62">
        <f t="shared" si="85"/>
        <v>-0.27738687863103834</v>
      </c>
    </row>
    <row r="583" spans="12:14" x14ac:dyDescent="0.25">
      <c r="L583" s="62">
        <f t="shared" si="85"/>
        <v>-3.934555574243849E-2</v>
      </c>
      <c r="M583" s="62">
        <f t="shared" si="85"/>
        <v>-2.6042063507420168</v>
      </c>
      <c r="N583" s="62">
        <f t="shared" si="85"/>
        <v>-0.65165089871027337</v>
      </c>
    </row>
    <row r="584" spans="12:14" x14ac:dyDescent="0.25">
      <c r="L584" s="62">
        <f t="shared" si="85"/>
        <v>0.72446071994596639</v>
      </c>
      <c r="M584" s="62">
        <f t="shared" si="85"/>
        <v>0.49444762991852814</v>
      </c>
      <c r="N584" s="62">
        <f t="shared" si="85"/>
        <v>-1.317390348059498</v>
      </c>
    </row>
    <row r="585" spans="12:14" x14ac:dyDescent="0.25">
      <c r="L585" s="62">
        <f t="shared" si="85"/>
        <v>-0.19683393195948073</v>
      </c>
      <c r="M585" s="62">
        <f t="shared" si="85"/>
        <v>-0.42292862185254054</v>
      </c>
      <c r="N585" s="62">
        <f t="shared" si="85"/>
        <v>-0.1529284877169734</v>
      </c>
    </row>
    <row r="586" spans="12:14" x14ac:dyDescent="0.25">
      <c r="L586" s="62">
        <f t="shared" si="85"/>
        <v>1.5778950637980773</v>
      </c>
      <c r="M586" s="62">
        <f t="shared" si="85"/>
        <v>-0.46816491328597382</v>
      </c>
      <c r="N586" s="62">
        <f t="shared" si="85"/>
        <v>0.45298081519403333</v>
      </c>
    </row>
    <row r="587" spans="12:14" x14ac:dyDescent="0.25">
      <c r="L587" s="62">
        <f t="shared" si="85"/>
        <v>-0.39225822457063325</v>
      </c>
      <c r="M587" s="62">
        <f t="shared" si="85"/>
        <v>1.9236902715392497</v>
      </c>
      <c r="N587" s="62">
        <f t="shared" si="85"/>
        <v>-0.88656700219711748</v>
      </c>
    </row>
    <row r="588" spans="12:14" x14ac:dyDescent="0.25">
      <c r="L588" s="62">
        <f t="shared" si="85"/>
        <v>-0.40051522861218031</v>
      </c>
      <c r="M588" s="62">
        <f t="shared" si="85"/>
        <v>2.0329286716067241</v>
      </c>
      <c r="N588" s="62">
        <f t="shared" si="85"/>
        <v>1.1141415567636983</v>
      </c>
    </row>
    <row r="589" spans="12:14" x14ac:dyDescent="0.25">
      <c r="L589" s="62">
        <f t="shared" si="85"/>
        <v>0.91455833526792119</v>
      </c>
      <c r="M589" s="62">
        <f t="shared" si="85"/>
        <v>2.8271722133152264</v>
      </c>
      <c r="N589" s="62">
        <f t="shared" si="85"/>
        <v>0.40461734054385501</v>
      </c>
    </row>
    <row r="590" spans="12:14" x14ac:dyDescent="0.25">
      <c r="L590" s="62">
        <f t="shared" si="85"/>
        <v>1.1181296158818275</v>
      </c>
      <c r="M590" s="62">
        <f t="shared" si="85"/>
        <v>-2.1745528604510334</v>
      </c>
      <c r="N590" s="62">
        <f t="shared" si="85"/>
        <v>1.6146599990620638</v>
      </c>
    </row>
    <row r="591" spans="12:14" x14ac:dyDescent="0.25">
      <c r="L591" s="62">
        <f t="shared" si="85"/>
        <v>-0.3567097239560631</v>
      </c>
      <c r="M591" s="62">
        <f t="shared" si="85"/>
        <v>-1.0093443295440583</v>
      </c>
      <c r="N591" s="62">
        <f t="shared" si="85"/>
        <v>0.89408943363164717</v>
      </c>
    </row>
    <row r="592" spans="12:14" x14ac:dyDescent="0.25">
      <c r="L592" s="62">
        <f t="shared" si="85"/>
        <v>-1.1985241913523703</v>
      </c>
      <c r="M592" s="62">
        <f t="shared" si="85"/>
        <v>-0.32155108176874275</v>
      </c>
      <c r="N592" s="62">
        <f t="shared" si="85"/>
        <v>-0.37633462633024162</v>
      </c>
    </row>
    <row r="593" spans="12:14" x14ac:dyDescent="0.25">
      <c r="L593" s="62">
        <f t="shared" si="85"/>
        <v>0.80264409156950001</v>
      </c>
      <c r="M593" s="62">
        <f t="shared" si="85"/>
        <v>-9.2564456280875201E-2</v>
      </c>
      <c r="N593" s="62">
        <f t="shared" si="85"/>
        <v>-8.0100034757136264E-3</v>
      </c>
    </row>
    <row r="594" spans="12:14" x14ac:dyDescent="0.25">
      <c r="L594" s="62">
        <f t="shared" si="85"/>
        <v>-0.67361561741310427</v>
      </c>
      <c r="M594" s="62">
        <f t="shared" si="85"/>
        <v>-0.9836858802384788</v>
      </c>
      <c r="N594" s="62">
        <f t="shared" si="85"/>
        <v>0.13508313978642827</v>
      </c>
    </row>
    <row r="595" spans="12:14" x14ac:dyDescent="0.25">
      <c r="L595" s="62">
        <f t="shared" si="85"/>
        <v>1.6709706777905531</v>
      </c>
      <c r="M595" s="62">
        <f t="shared" si="85"/>
        <v>0.53928881352268165</v>
      </c>
      <c r="N595" s="62">
        <f t="shared" si="85"/>
        <v>0.24111125673812148</v>
      </c>
    </row>
    <row r="596" spans="12:14" x14ac:dyDescent="0.25">
      <c r="L596" s="62">
        <f t="shared" si="85"/>
        <v>-1.5248304187323165</v>
      </c>
      <c r="M596" s="62">
        <f t="shared" si="85"/>
        <v>-4.2684954806482767E-2</v>
      </c>
      <c r="N596" s="62">
        <f t="shared" si="85"/>
        <v>0.67685159941503759</v>
      </c>
    </row>
    <row r="597" spans="12:14" x14ac:dyDescent="0.25">
      <c r="L597" s="62">
        <f t="shared" si="85"/>
        <v>-0.12449149442684064</v>
      </c>
      <c r="M597" s="62">
        <f t="shared" si="85"/>
        <v>-0.5165632590340975</v>
      </c>
      <c r="N597" s="62">
        <f t="shared" si="85"/>
        <v>-1.2500157818645752</v>
      </c>
    </row>
    <row r="598" spans="12:14" x14ac:dyDescent="0.25">
      <c r="L598" s="62">
        <f t="shared" si="85"/>
        <v>0.47078513303592379</v>
      </c>
      <c r="M598" s="62">
        <f t="shared" si="85"/>
        <v>4.6440200511182007E-2</v>
      </c>
      <c r="N598" s="62">
        <f t="shared" si="85"/>
        <v>-1.6253148234321321E-2</v>
      </c>
    </row>
    <row r="599" spans="12:14" x14ac:dyDescent="0.25">
      <c r="L599" s="62">
        <f t="shared" si="85"/>
        <v>5.3526261273353207E-2</v>
      </c>
      <c r="M599" s="62">
        <f t="shared" si="85"/>
        <v>0.77754207118419738</v>
      </c>
      <c r="N599" s="62">
        <f t="shared" si="85"/>
        <v>0.44478753938742982</v>
      </c>
    </row>
    <row r="600" spans="12:14" x14ac:dyDescent="0.25">
      <c r="L600" s="62">
        <f t="shared" si="85"/>
        <v>0.49209192248561806</v>
      </c>
      <c r="M600" s="62">
        <f t="shared" si="85"/>
        <v>1.4441200111898016</v>
      </c>
      <c r="N600" s="62">
        <f t="shared" si="85"/>
        <v>1.4406955264172074</v>
      </c>
    </row>
    <row r="601" spans="12:14" x14ac:dyDescent="0.25">
      <c r="L601" s="62">
        <f t="shared" si="85"/>
        <v>0.3116738869144593</v>
      </c>
      <c r="M601" s="62">
        <f t="shared" si="85"/>
        <v>0.63543033515723024</v>
      </c>
      <c r="N601" s="62">
        <f t="shared" si="85"/>
        <v>-0.53723874875687505</v>
      </c>
    </row>
    <row r="602" spans="12:14" x14ac:dyDescent="0.25">
      <c r="L602" s="62">
        <f t="shared" ref="L602:N621" si="86">-L102</f>
        <v>0.14955265645655441</v>
      </c>
      <c r="M602" s="62">
        <f t="shared" si="86"/>
        <v>0.79631838574994107</v>
      </c>
      <c r="N602" s="62">
        <f t="shared" si="86"/>
        <v>1.8763088294032171</v>
      </c>
    </row>
    <row r="603" spans="12:14" x14ac:dyDescent="0.25">
      <c r="L603" s="62">
        <f t="shared" si="86"/>
        <v>-1.4206682869876397</v>
      </c>
      <c r="M603" s="62">
        <f t="shared" si="86"/>
        <v>1.9720580211023668</v>
      </c>
      <c r="N603" s="62">
        <f t="shared" si="86"/>
        <v>1.5778039898377887</v>
      </c>
    </row>
    <row r="604" spans="12:14" x14ac:dyDescent="0.25">
      <c r="L604" s="62">
        <f t="shared" si="86"/>
        <v>0.89546842296913498</v>
      </c>
      <c r="M604" s="62">
        <f t="shared" si="86"/>
        <v>1.3441745091698583</v>
      </c>
      <c r="N604" s="62">
        <f t="shared" si="86"/>
        <v>-0.37712696661251993</v>
      </c>
    </row>
    <row r="605" spans="12:14" x14ac:dyDescent="0.25">
      <c r="L605" s="62">
        <f t="shared" si="86"/>
        <v>0.19115043219753375</v>
      </c>
      <c r="M605" s="62">
        <f t="shared" si="86"/>
        <v>-0.65859768339292624</v>
      </c>
      <c r="N605" s="62">
        <f t="shared" si="86"/>
        <v>0.9366311074513568</v>
      </c>
    </row>
    <row r="606" spans="12:14" x14ac:dyDescent="0.25">
      <c r="L606" s="62">
        <f t="shared" si="86"/>
        <v>1.7193565733326366</v>
      </c>
      <c r="M606" s="62">
        <f t="shared" si="86"/>
        <v>-0.76915778999780982</v>
      </c>
      <c r="N606" s="62">
        <f t="shared" si="86"/>
        <v>-1.5951048473124263</v>
      </c>
    </row>
    <row r="607" spans="12:14" x14ac:dyDescent="0.25">
      <c r="L607" s="62">
        <f t="shared" si="86"/>
        <v>7.3645160630223042E-2</v>
      </c>
      <c r="M607" s="62">
        <f t="shared" si="86"/>
        <v>-0.17844118713932802</v>
      </c>
      <c r="N607" s="62">
        <f t="shared" si="86"/>
        <v>-0.39569502412523994</v>
      </c>
    </row>
    <row r="608" spans="12:14" x14ac:dyDescent="0.25">
      <c r="L608" s="62">
        <f t="shared" si="86"/>
        <v>0.61697507859432765</v>
      </c>
      <c r="M608" s="62">
        <f t="shared" si="86"/>
        <v>-0.93636455450980172</v>
      </c>
      <c r="N608" s="62">
        <f t="shared" si="86"/>
        <v>-0.37557252278001507</v>
      </c>
    </row>
    <row r="609" spans="12:14" x14ac:dyDescent="0.25">
      <c r="L609" s="62">
        <f t="shared" si="86"/>
        <v>-9.1288019128743E-2</v>
      </c>
      <c r="M609" s="62">
        <f t="shared" si="86"/>
        <v>1.9423168386568905</v>
      </c>
      <c r="N609" s="62">
        <f t="shared" si="86"/>
        <v>0.17759791790197613</v>
      </c>
    </row>
    <row r="610" spans="12:14" x14ac:dyDescent="0.25">
      <c r="L610" s="62">
        <f t="shared" si="86"/>
        <v>0.43997376782868652</v>
      </c>
      <c r="M610" s="62">
        <f t="shared" si="86"/>
        <v>0.33025561855813707</v>
      </c>
      <c r="N610" s="62">
        <f t="shared" si="86"/>
        <v>0.2603281802797901</v>
      </c>
    </row>
    <row r="611" spans="12:14" x14ac:dyDescent="0.25">
      <c r="L611" s="62">
        <f t="shared" si="86"/>
        <v>0.45370228360605108</v>
      </c>
      <c r="M611" s="62">
        <f t="shared" si="86"/>
        <v>1.1963003316644327</v>
      </c>
      <c r="N611" s="62">
        <f t="shared" si="86"/>
        <v>0.57067858895578871</v>
      </c>
    </row>
    <row r="612" spans="12:14" x14ac:dyDescent="0.25">
      <c r="L612" s="62">
        <f t="shared" si="86"/>
        <v>0.7915483179855759</v>
      </c>
      <c r="M612" s="62">
        <f t="shared" si="86"/>
        <v>1.5824861430466013</v>
      </c>
      <c r="N612" s="62">
        <f t="shared" si="86"/>
        <v>0.49109259913055159</v>
      </c>
    </row>
    <row r="613" spans="12:14" x14ac:dyDescent="0.25">
      <c r="L613" s="62">
        <f t="shared" si="86"/>
        <v>1.1342722493611479</v>
      </c>
      <c r="M613" s="62">
        <f t="shared" si="86"/>
        <v>1.2320346256035115</v>
      </c>
      <c r="N613" s="62">
        <f t="shared" si="86"/>
        <v>-2.869733029786806</v>
      </c>
    </row>
    <row r="614" spans="12:14" x14ac:dyDescent="0.25">
      <c r="L614" s="62">
        <f t="shared" si="86"/>
        <v>-1.0231420248390743</v>
      </c>
      <c r="M614" s="62">
        <f t="shared" si="86"/>
        <v>-0.60550195280377461</v>
      </c>
      <c r="N614" s="62">
        <f t="shared" si="86"/>
        <v>-1.178762269621453</v>
      </c>
    </row>
    <row r="615" spans="12:14" x14ac:dyDescent="0.25">
      <c r="L615" s="62">
        <f t="shared" si="86"/>
        <v>-1.0613895161924423</v>
      </c>
      <c r="M615" s="62">
        <f t="shared" si="86"/>
        <v>-0.24407952886324913</v>
      </c>
      <c r="N615" s="62">
        <f t="shared" si="86"/>
        <v>-0.16903226968844606</v>
      </c>
    </row>
    <row r="616" spans="12:14" x14ac:dyDescent="0.25">
      <c r="L616" s="62">
        <f t="shared" si="86"/>
        <v>0.92391878163244057</v>
      </c>
      <c r="M616" s="62">
        <f t="shared" si="86"/>
        <v>-1.0830601355475842</v>
      </c>
      <c r="N616" s="62">
        <f t="shared" si="86"/>
        <v>9.1642494262345678E-2</v>
      </c>
    </row>
    <row r="617" spans="12:14" x14ac:dyDescent="0.25">
      <c r="L617" s="62">
        <f t="shared" si="86"/>
        <v>0.93004762229149174</v>
      </c>
      <c r="M617" s="62">
        <f t="shared" si="86"/>
        <v>1.5786285015342074</v>
      </c>
      <c r="N617" s="62">
        <f t="shared" si="86"/>
        <v>-0.29269369094773523</v>
      </c>
    </row>
    <row r="618" spans="12:14" x14ac:dyDescent="0.25">
      <c r="L618" s="62">
        <f t="shared" si="86"/>
        <v>-0.11804367746031022</v>
      </c>
      <c r="M618" s="62">
        <f t="shared" si="86"/>
        <v>0.15273139049370638</v>
      </c>
      <c r="N618" s="62">
        <f t="shared" si="86"/>
        <v>-0.50774169767150257</v>
      </c>
    </row>
    <row r="619" spans="12:14" x14ac:dyDescent="0.25">
      <c r="L619" s="62">
        <f t="shared" si="86"/>
        <v>-1.2561300187797302</v>
      </c>
      <c r="M619" s="62">
        <f t="shared" si="86"/>
        <v>2.071934438982924</v>
      </c>
      <c r="N619" s="62">
        <f t="shared" si="86"/>
        <v>-0.53343130519020254</v>
      </c>
    </row>
    <row r="620" spans="12:14" x14ac:dyDescent="0.25">
      <c r="L620" s="62">
        <f t="shared" si="86"/>
        <v>-1.3263566231226367</v>
      </c>
      <c r="M620" s="62">
        <f t="shared" si="86"/>
        <v>-0.39022454918211197</v>
      </c>
      <c r="N620" s="62">
        <f t="shared" si="86"/>
        <v>-0.67303909460688827</v>
      </c>
    </row>
    <row r="621" spans="12:14" x14ac:dyDescent="0.25">
      <c r="L621" s="62">
        <f t="shared" si="86"/>
        <v>-2.2239757238859501</v>
      </c>
      <c r="M621" s="62">
        <f t="shared" si="86"/>
        <v>-1.0571558293814305</v>
      </c>
      <c r="N621" s="62">
        <f t="shared" si="86"/>
        <v>1.4473557219768698</v>
      </c>
    </row>
    <row r="622" spans="12:14" x14ac:dyDescent="0.25">
      <c r="L622" s="62">
        <f t="shared" ref="L622:N641" si="87">-L122</f>
        <v>0.98537708642904231</v>
      </c>
      <c r="M622" s="62">
        <f t="shared" si="87"/>
        <v>1.3544583286354469E-2</v>
      </c>
      <c r="N622" s="62">
        <f t="shared" si="87"/>
        <v>-0.45454087310431851</v>
      </c>
    </row>
    <row r="623" spans="12:14" x14ac:dyDescent="0.25">
      <c r="L623" s="62">
        <f t="shared" si="87"/>
        <v>0.12315599379113602</v>
      </c>
      <c r="M623" s="62">
        <f t="shared" si="87"/>
        <v>-0.93262725593465978</v>
      </c>
      <c r="N623" s="62">
        <f t="shared" si="87"/>
        <v>1.0854613065340295</v>
      </c>
    </row>
    <row r="624" spans="12:14" x14ac:dyDescent="0.25">
      <c r="L624" s="62">
        <f t="shared" si="87"/>
        <v>-1.0283899375123138</v>
      </c>
      <c r="M624" s="62">
        <f t="shared" si="87"/>
        <v>0.13812837311070825</v>
      </c>
      <c r="N624" s="62">
        <f t="shared" si="87"/>
        <v>-1.634397229522385</v>
      </c>
    </row>
    <row r="625" spans="12:14" x14ac:dyDescent="0.25">
      <c r="L625" s="62">
        <f t="shared" si="87"/>
        <v>-1.5886652809687098</v>
      </c>
      <c r="M625" s="62">
        <f t="shared" si="87"/>
        <v>-0.10547810416787697</v>
      </c>
      <c r="N625" s="62">
        <f t="shared" si="87"/>
        <v>-1.8497899903399249</v>
      </c>
    </row>
    <row r="626" spans="12:14" x14ac:dyDescent="0.25">
      <c r="L626" s="62">
        <f t="shared" si="87"/>
        <v>1.8865355942894084</v>
      </c>
      <c r="M626" s="62">
        <f t="shared" si="87"/>
        <v>0.32579943951792462</v>
      </c>
      <c r="N626" s="62">
        <f t="shared" si="87"/>
        <v>-0.57253777822353391</v>
      </c>
    </row>
    <row r="627" spans="12:14" x14ac:dyDescent="0.25">
      <c r="L627" s="62">
        <f t="shared" si="87"/>
        <v>0.86899958584752068</v>
      </c>
      <c r="M627" s="62">
        <f t="shared" si="87"/>
        <v>4.1652906139792917E-2</v>
      </c>
      <c r="N627" s="62">
        <f t="shared" si="87"/>
        <v>-0.27301404497400406</v>
      </c>
    </row>
    <row r="628" spans="12:14" x14ac:dyDescent="0.25">
      <c r="L628" s="62">
        <f t="shared" si="87"/>
        <v>0.16168532176753675</v>
      </c>
      <c r="M628" s="62">
        <f t="shared" si="87"/>
        <v>0.29643984674167567</v>
      </c>
      <c r="N628" s="62">
        <f t="shared" si="87"/>
        <v>0.31883716237379023</v>
      </c>
    </row>
    <row r="629" spans="12:14" x14ac:dyDescent="0.25">
      <c r="L629" s="62">
        <f t="shared" si="87"/>
        <v>2.6062345275477208</v>
      </c>
      <c r="M629" s="62">
        <f t="shared" si="87"/>
        <v>-1.6021015632239599</v>
      </c>
      <c r="N629" s="62">
        <f t="shared" si="87"/>
        <v>2.1253389122968449</v>
      </c>
    </row>
    <row r="630" spans="12:14" x14ac:dyDescent="0.25">
      <c r="L630" s="62">
        <f t="shared" si="87"/>
        <v>-1.620157897521685</v>
      </c>
      <c r="M630" s="62">
        <f t="shared" si="87"/>
        <v>-2.1671938578026304</v>
      </c>
      <c r="N630" s="62">
        <f t="shared" si="87"/>
        <v>-0.31427708704257518</v>
      </c>
    </row>
    <row r="631" spans="12:14" x14ac:dyDescent="0.25">
      <c r="L631" s="62">
        <f t="shared" si="87"/>
        <v>7.0191610759803888E-2</v>
      </c>
      <c r="M631" s="62">
        <f t="shared" si="87"/>
        <v>-1.3117719226163382</v>
      </c>
      <c r="N631" s="62">
        <f t="shared" si="87"/>
        <v>-2.0364099045998638</v>
      </c>
    </row>
    <row r="632" spans="12:14" x14ac:dyDescent="0.25">
      <c r="L632" s="62">
        <f t="shared" si="87"/>
        <v>0.44738332943768028</v>
      </c>
      <c r="M632" s="62">
        <f t="shared" si="87"/>
        <v>1.5760241489011835</v>
      </c>
      <c r="N632" s="62">
        <f t="shared" si="87"/>
        <v>1.4687357624989592</v>
      </c>
    </row>
    <row r="633" spans="12:14" x14ac:dyDescent="0.25">
      <c r="L633" s="62">
        <f t="shared" si="87"/>
        <v>-1.5173992392714231</v>
      </c>
      <c r="M633" s="62">
        <f t="shared" si="87"/>
        <v>-4.0156817632045143E-2</v>
      </c>
      <c r="N633" s="62">
        <f t="shared" si="87"/>
        <v>-0.2684023940820226</v>
      </c>
    </row>
    <row r="634" spans="12:14" x14ac:dyDescent="0.25">
      <c r="L634" s="62">
        <f t="shared" si="87"/>
        <v>-0.92636031577954114</v>
      </c>
      <c r="M634" s="62">
        <f t="shared" si="87"/>
        <v>-0.79837825727561684</v>
      </c>
      <c r="N634" s="62">
        <f t="shared" si="87"/>
        <v>-0.97558317537278127</v>
      </c>
    </row>
    <row r="635" spans="12:14" x14ac:dyDescent="0.25">
      <c r="L635" s="62">
        <f t="shared" si="87"/>
        <v>-1.1659506236143695</v>
      </c>
      <c r="M635" s="62">
        <f t="shared" si="87"/>
        <v>-0.71174877116816559</v>
      </c>
      <c r="N635" s="62">
        <f t="shared" si="87"/>
        <v>-7.3426628230627317E-2</v>
      </c>
    </row>
    <row r="636" spans="12:14" x14ac:dyDescent="0.25">
      <c r="L636" s="62">
        <f t="shared" si="87"/>
        <v>0.73170122198744281</v>
      </c>
      <c r="M636" s="62">
        <f t="shared" si="87"/>
        <v>0.40603541601179982</v>
      </c>
      <c r="N636" s="62">
        <f t="shared" si="87"/>
        <v>-1.9947947773698071</v>
      </c>
    </row>
    <row r="637" spans="12:14" x14ac:dyDescent="0.25">
      <c r="L637" s="62">
        <f t="shared" si="87"/>
        <v>0.87157150136935491</v>
      </c>
      <c r="M637" s="62">
        <f t="shared" si="87"/>
        <v>-0.17335222939549624</v>
      </c>
      <c r="N637" s="62">
        <f t="shared" si="87"/>
        <v>1.0006178848227774</v>
      </c>
    </row>
    <row r="638" spans="12:14" x14ac:dyDescent="0.25">
      <c r="L638" s="62">
        <f t="shared" si="87"/>
        <v>0.72903690559504908</v>
      </c>
      <c r="M638" s="62">
        <f t="shared" si="87"/>
        <v>-0.35382116399607805</v>
      </c>
      <c r="N638" s="62">
        <f t="shared" si="87"/>
        <v>-0.30424023481823742</v>
      </c>
    </row>
    <row r="639" spans="12:14" x14ac:dyDescent="0.25">
      <c r="L639" s="62">
        <f t="shared" si="87"/>
        <v>0.78924505664255662</v>
      </c>
      <c r="M639" s="62">
        <f t="shared" si="87"/>
        <v>-2.9543613688621555E-2</v>
      </c>
      <c r="N639" s="62">
        <f t="shared" si="87"/>
        <v>0.38874270565305363</v>
      </c>
    </row>
    <row r="640" spans="12:14" x14ac:dyDescent="0.25">
      <c r="L640" s="62">
        <f t="shared" si="87"/>
        <v>-0.53133420105738738</v>
      </c>
      <c r="M640" s="62">
        <f t="shared" si="87"/>
        <v>-1.0762725082053872</v>
      </c>
      <c r="N640" s="62">
        <f t="shared" si="87"/>
        <v>3.5733688468926349E-2</v>
      </c>
    </row>
    <row r="641" spans="12:14" x14ac:dyDescent="0.25">
      <c r="L641" s="62">
        <f t="shared" si="87"/>
        <v>-2.6368896904233156E-2</v>
      </c>
      <c r="M641" s="62">
        <f t="shared" si="87"/>
        <v>0.71911344919348852</v>
      </c>
      <c r="N641" s="62">
        <f t="shared" si="87"/>
        <v>-0.44027041653990839</v>
      </c>
    </row>
    <row r="642" spans="12:14" x14ac:dyDescent="0.25">
      <c r="L642" s="62">
        <f t="shared" ref="L642:N661" si="88">-L142</f>
        <v>-0.89533798194938219</v>
      </c>
      <c r="M642" s="62">
        <f t="shared" si="88"/>
        <v>0.7448113104934514</v>
      </c>
      <c r="N642" s="62">
        <f t="shared" si="88"/>
        <v>1.2850724615740632</v>
      </c>
    </row>
    <row r="643" spans="12:14" x14ac:dyDescent="0.25">
      <c r="L643" s="62">
        <f t="shared" si="88"/>
        <v>0.41232353641208247</v>
      </c>
      <c r="M643" s="62">
        <f t="shared" si="88"/>
        <v>-0.27682921131072852</v>
      </c>
      <c r="N643" s="62">
        <f t="shared" si="88"/>
        <v>0.91151547725412507</v>
      </c>
    </row>
    <row r="644" spans="12:14" x14ac:dyDescent="0.25">
      <c r="L644" s="62">
        <f t="shared" si="88"/>
        <v>-0.32194530165306429</v>
      </c>
      <c r="M644" s="62">
        <f t="shared" si="88"/>
        <v>-1.0596145686094882</v>
      </c>
      <c r="N644" s="62">
        <f t="shared" si="88"/>
        <v>1.187422246465252</v>
      </c>
    </row>
    <row r="645" spans="12:14" x14ac:dyDescent="0.25">
      <c r="L645" s="62">
        <f t="shared" si="88"/>
        <v>0.47498030769400518</v>
      </c>
      <c r="M645" s="62">
        <f t="shared" si="88"/>
        <v>0.70709556945444563</v>
      </c>
      <c r="N645" s="62">
        <f t="shared" si="88"/>
        <v>1.0654163902445675</v>
      </c>
    </row>
    <row r="646" spans="12:14" x14ac:dyDescent="0.25">
      <c r="L646" s="62">
        <f t="shared" si="88"/>
        <v>0.39291892678648599</v>
      </c>
      <c r="M646" s="62">
        <f t="shared" si="88"/>
        <v>0.86658915322114283</v>
      </c>
      <c r="N646" s="62">
        <f t="shared" si="88"/>
        <v>0.41941824938206107</v>
      </c>
    </row>
    <row r="647" spans="12:14" x14ac:dyDescent="0.25">
      <c r="L647" s="62">
        <f t="shared" si="88"/>
        <v>0.51835958062371279</v>
      </c>
      <c r="M647" s="62">
        <f t="shared" si="88"/>
        <v>-1.0276378058863462</v>
      </c>
      <c r="N647" s="62">
        <f t="shared" si="88"/>
        <v>-1.3170180688168327</v>
      </c>
    </row>
    <row r="648" spans="12:14" x14ac:dyDescent="0.25">
      <c r="L648" s="62">
        <f t="shared" si="88"/>
        <v>-0.16882865121524318</v>
      </c>
      <c r="M648" s="62">
        <f t="shared" si="88"/>
        <v>0.48971946662335492</v>
      </c>
      <c r="N648" s="62">
        <f t="shared" si="88"/>
        <v>-0.18971197271905912</v>
      </c>
    </row>
    <row r="649" spans="12:14" x14ac:dyDescent="0.25">
      <c r="L649" s="62">
        <f t="shared" si="88"/>
        <v>1.626734100626416</v>
      </c>
      <c r="M649" s="62">
        <f t="shared" si="88"/>
        <v>1.2264178140379063</v>
      </c>
      <c r="N649" s="62">
        <f t="shared" si="88"/>
        <v>-0.88260759680510403</v>
      </c>
    </row>
    <row r="650" spans="12:14" x14ac:dyDescent="0.25">
      <c r="L650" s="62">
        <f t="shared" si="88"/>
        <v>1.3047348192337627</v>
      </c>
      <c r="M650" s="62">
        <f t="shared" si="88"/>
        <v>-0.27820870036163048</v>
      </c>
      <c r="N650" s="62">
        <f t="shared" si="88"/>
        <v>-0.65188835956817381</v>
      </c>
    </row>
    <row r="651" spans="12:14" x14ac:dyDescent="0.25">
      <c r="L651" s="62">
        <f t="shared" si="88"/>
        <v>-1.4923154391132891</v>
      </c>
      <c r="M651" s="62">
        <f t="shared" si="88"/>
        <v>-0.94879964512674619</v>
      </c>
      <c r="N651" s="62">
        <f t="shared" si="88"/>
        <v>0.770365183135575</v>
      </c>
    </row>
    <row r="652" spans="12:14" x14ac:dyDescent="0.25">
      <c r="L652" s="62">
        <f t="shared" si="88"/>
        <v>-0.72570556669246833</v>
      </c>
      <c r="M652" s="62">
        <f t="shared" si="88"/>
        <v>1.1727604777312561</v>
      </c>
      <c r="N652" s="62">
        <f t="shared" si="88"/>
        <v>1.6874726234657909</v>
      </c>
    </row>
    <row r="653" spans="12:14" x14ac:dyDescent="0.25">
      <c r="L653" s="62">
        <f t="shared" si="88"/>
        <v>-0.5249096593383682</v>
      </c>
      <c r="M653" s="62">
        <f t="shared" si="88"/>
        <v>0.69320484288422513</v>
      </c>
      <c r="N653" s="62">
        <f t="shared" si="88"/>
        <v>1.8181134217279557E-2</v>
      </c>
    </row>
    <row r="654" spans="12:14" x14ac:dyDescent="0.25">
      <c r="L654" s="62">
        <f t="shared" si="88"/>
        <v>0.2560853566052072</v>
      </c>
      <c r="M654" s="62">
        <f t="shared" si="88"/>
        <v>0.3807612126320804</v>
      </c>
      <c r="N654" s="62">
        <f t="shared" si="88"/>
        <v>0.15433902677464822</v>
      </c>
    </row>
    <row r="655" spans="12:14" x14ac:dyDescent="0.25">
      <c r="L655" s="62">
        <f t="shared" si="88"/>
        <v>1.2922352305353695</v>
      </c>
      <c r="M655" s="62">
        <f t="shared" si="88"/>
        <v>0.79942544195113174</v>
      </c>
      <c r="N655" s="62">
        <f t="shared" si="88"/>
        <v>-2.0642364013421864E-2</v>
      </c>
    </row>
    <row r="656" spans="12:14" x14ac:dyDescent="0.25">
      <c r="L656" s="62">
        <f t="shared" si="88"/>
        <v>-2.2848753571165576</v>
      </c>
      <c r="M656" s="62">
        <f t="shared" si="88"/>
        <v>0.54667202524106395</v>
      </c>
      <c r="N656" s="62">
        <f t="shared" si="88"/>
        <v>-0.55831550191876378</v>
      </c>
    </row>
    <row r="657" spans="12:14" x14ac:dyDescent="0.25">
      <c r="L657" s="62">
        <f t="shared" si="88"/>
        <v>-0.7444266985740946</v>
      </c>
      <c r="M657" s="62">
        <f t="shared" si="88"/>
        <v>0.56138077851664703</v>
      </c>
      <c r="N657" s="62">
        <f t="shared" si="88"/>
        <v>-0.71120564610642156</v>
      </c>
    </row>
    <row r="658" spans="12:14" x14ac:dyDescent="0.25">
      <c r="L658" s="62">
        <f t="shared" si="88"/>
        <v>0.23040761379182262</v>
      </c>
      <c r="M658" s="62">
        <f t="shared" si="88"/>
        <v>0.22857945097489213</v>
      </c>
      <c r="N658" s="62">
        <f t="shared" si="88"/>
        <v>-0.52486453919036413</v>
      </c>
    </row>
    <row r="659" spans="12:14" x14ac:dyDescent="0.25">
      <c r="L659" s="62">
        <f t="shared" si="88"/>
        <v>3.2563992861801894E-2</v>
      </c>
      <c r="M659" s="62">
        <f t="shared" si="88"/>
        <v>-3.717577906442554E-2</v>
      </c>
      <c r="N659" s="62">
        <f t="shared" si="88"/>
        <v>0.7003871856050855</v>
      </c>
    </row>
    <row r="660" spans="12:14" x14ac:dyDescent="0.25">
      <c r="L660" s="62">
        <f t="shared" si="88"/>
        <v>-2.4212813232324035</v>
      </c>
      <c r="M660" s="62">
        <f t="shared" si="88"/>
        <v>-0.59080117879705185</v>
      </c>
      <c r="N660" s="62">
        <f t="shared" si="88"/>
        <v>1.0071432584979707</v>
      </c>
    </row>
    <row r="661" spans="12:14" x14ac:dyDescent="0.25">
      <c r="L661" s="62">
        <f t="shared" si="88"/>
        <v>0.49220250534246812</v>
      </c>
      <c r="M661" s="62">
        <f t="shared" si="88"/>
        <v>0.88635916976177609</v>
      </c>
      <c r="N661" s="62">
        <f t="shared" si="88"/>
        <v>1.6820311563535868</v>
      </c>
    </row>
    <row r="662" spans="12:14" x14ac:dyDescent="0.25">
      <c r="L662" s="62">
        <f t="shared" ref="L662:N681" si="89">-L162</f>
        <v>1.650483127999528</v>
      </c>
      <c r="M662" s="62">
        <f t="shared" si="89"/>
        <v>-0.39412367337966447</v>
      </c>
      <c r="N662" s="62">
        <f t="shared" si="89"/>
        <v>0.58725795922334023</v>
      </c>
    </row>
    <row r="663" spans="12:14" x14ac:dyDescent="0.25">
      <c r="L663" s="62">
        <f t="shared" si="89"/>
        <v>0.81010439287421609</v>
      </c>
      <c r="M663" s="62">
        <f t="shared" si="89"/>
        <v>-0.66530928182425408</v>
      </c>
      <c r="N663" s="62">
        <f t="shared" si="89"/>
        <v>-2.4209858300866136</v>
      </c>
    </row>
    <row r="664" spans="12:14" x14ac:dyDescent="0.25">
      <c r="L664" s="62">
        <f t="shared" si="89"/>
        <v>0.20417428840988702</v>
      </c>
      <c r="M664" s="62">
        <f t="shared" si="89"/>
        <v>-0.81935232106508937</v>
      </c>
      <c r="N664" s="62">
        <f t="shared" si="89"/>
        <v>1.7022603724868814</v>
      </c>
    </row>
    <row r="665" spans="12:14" x14ac:dyDescent="0.25">
      <c r="L665" s="62">
        <f t="shared" si="89"/>
        <v>-2.0030698707921153</v>
      </c>
      <c r="M665" s="62">
        <f t="shared" si="89"/>
        <v>-0.85790051801926737</v>
      </c>
      <c r="N665" s="62">
        <f t="shared" si="89"/>
        <v>0.5561517287702531</v>
      </c>
    </row>
    <row r="666" spans="12:14" x14ac:dyDescent="0.25">
      <c r="L666" s="62">
        <f t="shared" si="89"/>
        <v>-1.3090999474657936</v>
      </c>
      <c r="M666" s="62">
        <f t="shared" si="89"/>
        <v>0.93368666477205908</v>
      </c>
      <c r="N666" s="62">
        <f t="shared" si="89"/>
        <v>-0.41567391348651062</v>
      </c>
    </row>
    <row r="667" spans="12:14" x14ac:dyDescent="0.25">
      <c r="L667" s="62">
        <f t="shared" si="89"/>
        <v>-0.28301087455786184</v>
      </c>
      <c r="M667" s="62">
        <f t="shared" si="89"/>
        <v>-0.38432528089558354</v>
      </c>
      <c r="N667" s="62">
        <f t="shared" si="89"/>
        <v>0.37689247433567469</v>
      </c>
    </row>
    <row r="668" spans="12:14" x14ac:dyDescent="0.25">
      <c r="L668" s="62">
        <f t="shared" si="89"/>
        <v>-0.77790569568477319</v>
      </c>
      <c r="M668" s="62">
        <f t="shared" si="89"/>
        <v>-1.0223874142972766</v>
      </c>
      <c r="N668" s="62">
        <f t="shared" si="89"/>
        <v>1.204428606938867</v>
      </c>
    </row>
    <row r="669" spans="12:14" x14ac:dyDescent="0.25">
      <c r="L669" s="62">
        <f t="shared" si="89"/>
        <v>1.1430862948299525</v>
      </c>
      <c r="M669" s="62">
        <f t="shared" si="89"/>
        <v>0.39016641260653284</v>
      </c>
      <c r="N669" s="62">
        <f t="shared" si="89"/>
        <v>0.55944113615569901</v>
      </c>
    </row>
    <row r="670" spans="12:14" x14ac:dyDescent="0.25">
      <c r="L670" s="62">
        <f t="shared" si="89"/>
        <v>-0.48388218335193239</v>
      </c>
      <c r="M670" s="62">
        <f t="shared" si="89"/>
        <v>-0.18840054445928586</v>
      </c>
      <c r="N670" s="62">
        <f t="shared" si="89"/>
        <v>0.6915985040756305</v>
      </c>
    </row>
    <row r="671" spans="12:14" x14ac:dyDescent="0.25">
      <c r="L671" s="62">
        <f t="shared" si="89"/>
        <v>-0.96690791199804149</v>
      </c>
      <c r="M671" s="62">
        <f t="shared" si="89"/>
        <v>-0.34997689739897347</v>
      </c>
      <c r="N671" s="62">
        <f t="shared" si="89"/>
        <v>1.8265431970146309</v>
      </c>
    </row>
    <row r="672" spans="12:14" x14ac:dyDescent="0.25">
      <c r="L672" s="62">
        <f t="shared" si="89"/>
        <v>-0.32171310783334278</v>
      </c>
      <c r="M672" s="62">
        <f t="shared" si="89"/>
        <v>-0.27820522305283502</v>
      </c>
      <c r="N672" s="62">
        <f t="shared" si="89"/>
        <v>-0.46306646855764416</v>
      </c>
    </row>
    <row r="673" spans="12:14" x14ac:dyDescent="0.25">
      <c r="L673" s="62">
        <f t="shared" si="89"/>
        <v>0.7415087346415784</v>
      </c>
      <c r="M673" s="62">
        <f t="shared" si="89"/>
        <v>0.37973276248449656</v>
      </c>
      <c r="N673" s="62">
        <f t="shared" si="89"/>
        <v>-1.0921733936574163</v>
      </c>
    </row>
    <row r="674" spans="12:14" x14ac:dyDescent="0.25">
      <c r="L674" s="62">
        <f t="shared" si="89"/>
        <v>-0.26617689294522506</v>
      </c>
      <c r="M674" s="62">
        <f t="shared" si="89"/>
        <v>7.6376250682861246E-2</v>
      </c>
      <c r="N674" s="62">
        <f t="shared" si="89"/>
        <v>1.1501347352749611</v>
      </c>
    </row>
    <row r="675" spans="12:14" x14ac:dyDescent="0.25">
      <c r="L675" s="62">
        <f t="shared" si="89"/>
        <v>2.402736275279711</v>
      </c>
      <c r="M675" s="62">
        <f t="shared" si="89"/>
        <v>-0.69037347761476231</v>
      </c>
      <c r="N675" s="62">
        <f t="shared" si="89"/>
        <v>-0.21742414934601165</v>
      </c>
    </row>
    <row r="676" spans="12:14" x14ac:dyDescent="0.25">
      <c r="L676" s="62">
        <f t="shared" si="89"/>
        <v>-0.69041882521622289</v>
      </c>
      <c r="M676" s="62">
        <f t="shared" si="89"/>
        <v>0.60029246260370595</v>
      </c>
      <c r="N676" s="62">
        <f t="shared" si="89"/>
        <v>-0.7334820355744075</v>
      </c>
    </row>
    <row r="677" spans="12:14" x14ac:dyDescent="0.25">
      <c r="L677" s="62">
        <f t="shared" si="89"/>
        <v>-1.1755350959412323</v>
      </c>
      <c r="M677" s="62">
        <f t="shared" si="89"/>
        <v>-0.74803868775668614</v>
      </c>
      <c r="N677" s="62">
        <f t="shared" si="89"/>
        <v>-1.555263521586949</v>
      </c>
    </row>
    <row r="678" spans="12:14" x14ac:dyDescent="0.25">
      <c r="L678" s="62">
        <f t="shared" si="89"/>
        <v>-0.14102963229108934</v>
      </c>
      <c r="M678" s="62">
        <f t="shared" si="89"/>
        <v>0.30551295111103161</v>
      </c>
      <c r="N678" s="62">
        <f t="shared" si="89"/>
        <v>0.28230217766331517</v>
      </c>
    </row>
    <row r="679" spans="12:14" x14ac:dyDescent="0.25">
      <c r="L679" s="62">
        <f t="shared" si="89"/>
        <v>9.1558233305005454E-2</v>
      </c>
      <c r="M679" s="62">
        <f t="shared" si="89"/>
        <v>-0.81345758453531924</v>
      </c>
      <c r="N679" s="62">
        <f t="shared" si="89"/>
        <v>-0.52396850101167214</v>
      </c>
    </row>
    <row r="680" spans="12:14" x14ac:dyDescent="0.25">
      <c r="L680" s="62">
        <f t="shared" si="89"/>
        <v>0.1294325376035122</v>
      </c>
      <c r="M680" s="62">
        <f t="shared" si="89"/>
        <v>-1.3737948535112963</v>
      </c>
      <c r="N680" s="62">
        <f t="shared" si="89"/>
        <v>-1.2982357722359481</v>
      </c>
    </row>
    <row r="681" spans="12:14" x14ac:dyDescent="0.25">
      <c r="L681" s="62">
        <f t="shared" si="89"/>
        <v>-0.62227736771883346</v>
      </c>
      <c r="M681" s="62">
        <f t="shared" si="89"/>
        <v>0.13182416586833021</v>
      </c>
      <c r="N681" s="62">
        <f t="shared" si="89"/>
        <v>0.67408393910244779</v>
      </c>
    </row>
    <row r="682" spans="12:14" x14ac:dyDescent="0.25">
      <c r="L682" s="62">
        <f t="shared" ref="L682:N701" si="90">-L182</f>
        <v>-1.9728212535933418</v>
      </c>
      <c r="M682" s="62">
        <f t="shared" si="90"/>
        <v>1.7089529412780649</v>
      </c>
      <c r="N682" s="62">
        <f t="shared" si="90"/>
        <v>-1.189027220848909</v>
      </c>
    </row>
    <row r="683" spans="12:14" x14ac:dyDescent="0.25">
      <c r="L683" s="62">
        <f t="shared" si="90"/>
        <v>-1.5541496982093874</v>
      </c>
      <c r="M683" s="62">
        <f t="shared" si="90"/>
        <v>1.0333540024496051</v>
      </c>
      <c r="N683" s="62">
        <f t="shared" si="90"/>
        <v>0.34987853827619936</v>
      </c>
    </row>
    <row r="684" spans="12:14" x14ac:dyDescent="0.25">
      <c r="L684" s="62">
        <f t="shared" si="90"/>
        <v>-0.66739304420414924</v>
      </c>
      <c r="M684" s="62">
        <f t="shared" si="90"/>
        <v>1.1226805969316762</v>
      </c>
      <c r="N684" s="62">
        <f t="shared" si="90"/>
        <v>0.84420483337272156</v>
      </c>
    </row>
    <row r="685" spans="12:14" x14ac:dyDescent="0.25">
      <c r="L685" s="62">
        <f t="shared" si="90"/>
        <v>0.45907368057354025</v>
      </c>
      <c r="M685" s="62">
        <f t="shared" si="90"/>
        <v>-1.326731791073321</v>
      </c>
      <c r="N685" s="62">
        <f t="shared" si="90"/>
        <v>-0.3824408994183206</v>
      </c>
    </row>
    <row r="686" spans="12:14" x14ac:dyDescent="0.25">
      <c r="L686" s="62">
        <f t="shared" si="90"/>
        <v>-0.34826067073420186</v>
      </c>
      <c r="M686" s="62">
        <f t="shared" si="90"/>
        <v>-1.537442967489786</v>
      </c>
      <c r="N686" s="62">
        <f t="shared" si="90"/>
        <v>-0.63112277646834636</v>
      </c>
    </row>
    <row r="687" spans="12:14" x14ac:dyDescent="0.25">
      <c r="L687" s="62">
        <f t="shared" si="90"/>
        <v>0.21373599166111909</v>
      </c>
      <c r="M687" s="62">
        <f t="shared" si="90"/>
        <v>-0.35214613142660151</v>
      </c>
      <c r="N687" s="62">
        <f t="shared" si="90"/>
        <v>0.49276915825882261</v>
      </c>
    </row>
    <row r="688" spans="12:14" x14ac:dyDescent="0.25">
      <c r="L688" s="62">
        <f t="shared" si="90"/>
        <v>-5.4489683362377181E-2</v>
      </c>
      <c r="M688" s="62">
        <f t="shared" si="90"/>
        <v>0.50303945192288624</v>
      </c>
      <c r="N688" s="62">
        <f t="shared" si="90"/>
        <v>-0.84423474844821123</v>
      </c>
    </row>
    <row r="689" spans="12:14" x14ac:dyDescent="0.25">
      <c r="L689" s="62">
        <f t="shared" si="90"/>
        <v>1.4032179128223656</v>
      </c>
      <c r="M689" s="62">
        <f t="shared" si="90"/>
        <v>-3.3518214571563347</v>
      </c>
      <c r="N689" s="62">
        <f t="shared" si="90"/>
        <v>-0.31486942331019824</v>
      </c>
    </row>
    <row r="690" spans="12:14" x14ac:dyDescent="0.25">
      <c r="L690" s="62">
        <f t="shared" si="90"/>
        <v>0.44491848860044619</v>
      </c>
      <c r="M690" s="62">
        <f t="shared" si="90"/>
        <v>1.9242076628064371</v>
      </c>
      <c r="N690" s="62">
        <f t="shared" si="90"/>
        <v>0.68416482015760161</v>
      </c>
    </row>
    <row r="691" spans="12:14" x14ac:dyDescent="0.25">
      <c r="L691" s="62">
        <f t="shared" si="90"/>
        <v>-0.93765143226634162</v>
      </c>
      <c r="M691" s="62">
        <f t="shared" si="90"/>
        <v>-0.31308076699367848</v>
      </c>
      <c r="N691" s="62">
        <f t="shared" si="90"/>
        <v>-0.10056259230644267</v>
      </c>
    </row>
    <row r="692" spans="12:14" x14ac:dyDescent="0.25">
      <c r="L692" s="62">
        <f t="shared" si="90"/>
        <v>-0.87500794055080156</v>
      </c>
      <c r="M692" s="62">
        <f t="shared" si="90"/>
        <v>-0.3246011746043263</v>
      </c>
      <c r="N692" s="62">
        <f t="shared" si="90"/>
        <v>0.26233203315338088</v>
      </c>
    </row>
    <row r="693" spans="12:14" x14ac:dyDescent="0.25">
      <c r="L693" s="62">
        <f t="shared" si="90"/>
        <v>1.8579830050892063</v>
      </c>
      <c r="M693" s="62">
        <f t="shared" si="90"/>
        <v>-0.45096854419626664</v>
      </c>
      <c r="N693" s="62">
        <f t="shared" si="90"/>
        <v>0.36101860204379982</v>
      </c>
    </row>
    <row r="694" spans="12:14" x14ac:dyDescent="0.25">
      <c r="L694" s="62">
        <f t="shared" si="90"/>
        <v>0.37570043217521742</v>
      </c>
      <c r="M694" s="62">
        <f t="shared" si="90"/>
        <v>0.96127275436497506</v>
      </c>
      <c r="N694" s="62">
        <f t="shared" si="90"/>
        <v>-0.11373619025945796</v>
      </c>
    </row>
    <row r="695" spans="12:14" x14ac:dyDescent="0.25">
      <c r="L695" s="62">
        <f t="shared" si="90"/>
        <v>1.7084308781997792</v>
      </c>
      <c r="M695" s="62">
        <f t="shared" si="90"/>
        <v>0.77890345578524134</v>
      </c>
      <c r="N695" s="62">
        <f t="shared" si="90"/>
        <v>-1.7632064348333709</v>
      </c>
    </row>
    <row r="696" spans="12:14" x14ac:dyDescent="0.25">
      <c r="L696" s="62">
        <f t="shared" si="90"/>
        <v>-0.44789513097292827</v>
      </c>
      <c r="M696" s="62">
        <f t="shared" si="90"/>
        <v>-1.0749001412721999</v>
      </c>
      <c r="N696" s="62">
        <f t="shared" si="90"/>
        <v>-0.42784238497005522</v>
      </c>
    </row>
    <row r="697" spans="12:14" x14ac:dyDescent="0.25">
      <c r="L697" s="62">
        <f t="shared" si="90"/>
        <v>3.040325440714982</v>
      </c>
      <c r="M697" s="62">
        <f t="shared" si="90"/>
        <v>1.7786298196029822</v>
      </c>
      <c r="N697" s="62">
        <f t="shared" si="90"/>
        <v>0.21588330439542666</v>
      </c>
    </row>
    <row r="698" spans="12:14" x14ac:dyDescent="0.25">
      <c r="L698" s="62">
        <f t="shared" si="90"/>
        <v>0.74138532062056806</v>
      </c>
      <c r="M698" s="62">
        <f t="shared" si="90"/>
        <v>1.0046936348538518</v>
      </c>
      <c r="N698" s="62">
        <f t="shared" si="90"/>
        <v>-0.68703355016401924</v>
      </c>
    </row>
    <row r="699" spans="12:14" x14ac:dyDescent="0.25">
      <c r="L699" s="62">
        <f t="shared" si="90"/>
        <v>-1.0260254730862419</v>
      </c>
      <c r="M699" s="62">
        <f t="shared" si="90"/>
        <v>-0.19919743550474173</v>
      </c>
      <c r="N699" s="62">
        <f t="shared" si="90"/>
        <v>0.53888794848035992</v>
      </c>
    </row>
    <row r="700" spans="12:14" x14ac:dyDescent="0.25">
      <c r="L700" s="62">
        <f t="shared" si="90"/>
        <v>1.403061071237355</v>
      </c>
      <c r="M700" s="62">
        <f t="shared" si="90"/>
        <v>1.134973170964318</v>
      </c>
      <c r="N700" s="62">
        <f t="shared" si="90"/>
        <v>2.1012697686767421</v>
      </c>
    </row>
    <row r="701" spans="12:14" x14ac:dyDescent="0.25">
      <c r="L701" s="62">
        <f t="shared" si="90"/>
        <v>-0.36153362361524954</v>
      </c>
      <c r="M701" s="62">
        <f t="shared" si="90"/>
        <v>-1.5363600779000497</v>
      </c>
      <c r="N701" s="62">
        <f t="shared" si="90"/>
        <v>0.42676366795758647</v>
      </c>
    </row>
    <row r="702" spans="12:14" x14ac:dyDescent="0.25">
      <c r="L702" s="62">
        <f t="shared" ref="L702:N721" si="91">-L202</f>
        <v>-1.745393917215504</v>
      </c>
      <c r="M702" s="62">
        <f t="shared" si="91"/>
        <v>1.7055497170886156</v>
      </c>
      <c r="N702" s="62">
        <f t="shared" si="91"/>
        <v>1.0659920195323347</v>
      </c>
    </row>
    <row r="703" spans="12:14" x14ac:dyDescent="0.25">
      <c r="L703" s="62">
        <f t="shared" si="91"/>
        <v>1.5150781964444171</v>
      </c>
      <c r="M703" s="62">
        <f t="shared" si="91"/>
        <v>-0.36900329162363094</v>
      </c>
      <c r="N703" s="62">
        <f t="shared" si="91"/>
        <v>-1.2540418629700999E-3</v>
      </c>
    </row>
    <row r="704" spans="12:14" x14ac:dyDescent="0.25">
      <c r="L704" s="62">
        <f t="shared" si="91"/>
        <v>-0.38396143061351551</v>
      </c>
      <c r="M704" s="62">
        <f t="shared" si="91"/>
        <v>-1.0139966285857627</v>
      </c>
      <c r="N704" s="62">
        <f t="shared" si="91"/>
        <v>-1.2325896259964908</v>
      </c>
    </row>
    <row r="705" spans="12:14" x14ac:dyDescent="0.25">
      <c r="L705" s="62">
        <f t="shared" si="91"/>
        <v>2.6615257292709553</v>
      </c>
      <c r="M705" s="62">
        <f t="shared" si="91"/>
        <v>-0.65500787406143035</v>
      </c>
      <c r="N705" s="62">
        <f t="shared" si="91"/>
        <v>0.10833947098814128</v>
      </c>
    </row>
    <row r="706" spans="12:14" x14ac:dyDescent="0.25">
      <c r="L706" s="62">
        <f t="shared" si="91"/>
        <v>0.69399147581724507</v>
      </c>
      <c r="M706" s="62">
        <f t="shared" si="91"/>
        <v>-0.20949768057317913</v>
      </c>
      <c r="N706" s="62">
        <f t="shared" si="91"/>
        <v>-0.12816532866356189</v>
      </c>
    </row>
    <row r="707" spans="12:14" x14ac:dyDescent="0.25">
      <c r="L707" s="62">
        <f t="shared" si="91"/>
        <v>-1.1912946081999887</v>
      </c>
      <c r="M707" s="62">
        <f t="shared" si="91"/>
        <v>0.13883111342397925</v>
      </c>
      <c r="N707" s="62">
        <f t="shared" si="91"/>
        <v>-0.11338970334840286</v>
      </c>
    </row>
    <row r="708" spans="12:14" x14ac:dyDescent="0.25">
      <c r="L708" s="62">
        <f t="shared" si="91"/>
        <v>0.21663050852437443</v>
      </c>
      <c r="M708" s="62">
        <f t="shared" si="91"/>
        <v>0.94382258232038085</v>
      </c>
      <c r="N708" s="62">
        <f t="shared" si="91"/>
        <v>1.8746874458936964</v>
      </c>
    </row>
    <row r="709" spans="12:14" x14ac:dyDescent="0.25">
      <c r="L709" s="62">
        <f t="shared" si="91"/>
        <v>0.5218673279581777</v>
      </c>
      <c r="M709" s="62">
        <f t="shared" si="91"/>
        <v>-1.0103237349446768</v>
      </c>
      <c r="N709" s="62">
        <f t="shared" si="91"/>
        <v>-3.1998788245305908E-2</v>
      </c>
    </row>
    <row r="710" spans="12:14" x14ac:dyDescent="0.25">
      <c r="L710" s="62">
        <f t="shared" si="91"/>
        <v>-0.27015833959394697</v>
      </c>
      <c r="M710" s="62">
        <f t="shared" si="91"/>
        <v>0.16701185708556482</v>
      </c>
      <c r="N710" s="62">
        <f t="shared" si="91"/>
        <v>0.89785184273043428</v>
      </c>
    </row>
    <row r="711" spans="12:14" x14ac:dyDescent="0.25">
      <c r="L711" s="62">
        <f t="shared" si="91"/>
        <v>0.29410683437178831</v>
      </c>
      <c r="M711" s="62">
        <f t="shared" si="91"/>
        <v>0.28956786113709448</v>
      </c>
      <c r="N711" s="62">
        <f t="shared" si="91"/>
        <v>1.0344555767342072</v>
      </c>
    </row>
    <row r="712" spans="12:14" x14ac:dyDescent="0.25">
      <c r="L712" s="62">
        <f t="shared" si="91"/>
        <v>-1.4963135135165508</v>
      </c>
      <c r="M712" s="62">
        <f t="shared" si="91"/>
        <v>1.7735228495686257</v>
      </c>
      <c r="N712" s="62">
        <f t="shared" si="91"/>
        <v>-0.60639153570693749</v>
      </c>
    </row>
    <row r="713" spans="12:14" x14ac:dyDescent="0.25">
      <c r="L713" s="62">
        <f t="shared" si="91"/>
        <v>1.0868419127074846</v>
      </c>
      <c r="M713" s="62">
        <f t="shared" si="91"/>
        <v>1.2356187665876313</v>
      </c>
      <c r="N713" s="62">
        <f t="shared" si="91"/>
        <v>-0.69564188424792639</v>
      </c>
    </row>
    <row r="714" spans="12:14" x14ac:dyDescent="0.25">
      <c r="L714" s="62">
        <f t="shared" si="91"/>
        <v>0.29660043471361769</v>
      </c>
      <c r="M714" s="62">
        <f t="shared" si="91"/>
        <v>0.21358592748547087</v>
      </c>
      <c r="N714" s="62">
        <f t="shared" si="91"/>
        <v>9.4746583371232429E-2</v>
      </c>
    </row>
    <row r="715" spans="12:14" x14ac:dyDescent="0.25">
      <c r="L715" s="62">
        <f t="shared" si="91"/>
        <v>-0.40895081529027677</v>
      </c>
      <c r="M715" s="62">
        <f t="shared" si="91"/>
        <v>-0.50385079073289085</v>
      </c>
      <c r="N715" s="62">
        <f t="shared" si="91"/>
        <v>-1.7961932306539055</v>
      </c>
    </row>
    <row r="716" spans="12:14" x14ac:dyDescent="0.25">
      <c r="L716" s="62">
        <f t="shared" si="91"/>
        <v>1.6433837882109132</v>
      </c>
      <c r="M716" s="62">
        <f t="shared" si="91"/>
        <v>-1.1570946919690184</v>
      </c>
      <c r="N716" s="62">
        <f t="shared" si="91"/>
        <v>-1.2351632556617145</v>
      </c>
    </row>
    <row r="717" spans="12:14" x14ac:dyDescent="0.25">
      <c r="L717" s="62">
        <f t="shared" si="91"/>
        <v>1.0209210126931245</v>
      </c>
      <c r="M717" s="62">
        <f t="shared" si="91"/>
        <v>-0.36582494198351945</v>
      </c>
      <c r="N717" s="62">
        <f t="shared" si="91"/>
        <v>0.55675226383343579</v>
      </c>
    </row>
    <row r="718" spans="12:14" x14ac:dyDescent="0.25">
      <c r="L718" s="62">
        <f t="shared" si="91"/>
        <v>-3.0278032027075779</v>
      </c>
      <c r="M718" s="62">
        <f t="shared" si="91"/>
        <v>-0.11293797679743225</v>
      </c>
      <c r="N718" s="62">
        <f t="shared" si="91"/>
        <v>-0.74121187694573731</v>
      </c>
    </row>
    <row r="719" spans="12:14" x14ac:dyDescent="0.25">
      <c r="L719" s="62">
        <f t="shared" si="91"/>
        <v>0.51055536865263196</v>
      </c>
      <c r="M719" s="62">
        <f t="shared" si="91"/>
        <v>-1.9263977427529898E-2</v>
      </c>
      <c r="N719" s="62">
        <f t="shared" si="91"/>
        <v>0.12550349460097548</v>
      </c>
    </row>
    <row r="720" spans="12:14" x14ac:dyDescent="0.25">
      <c r="L720" s="62">
        <f t="shared" si="91"/>
        <v>-1.8240631487520509</v>
      </c>
      <c r="M720" s="62">
        <f t="shared" si="91"/>
        <v>0.396022914365801</v>
      </c>
      <c r="N720" s="62">
        <f t="shared" si="91"/>
        <v>-1.2421552877611111</v>
      </c>
    </row>
    <row r="721" spans="12:14" x14ac:dyDescent="0.25">
      <c r="L721" s="62">
        <f t="shared" si="91"/>
        <v>-0.45692447264102465</v>
      </c>
      <c r="M721" s="62">
        <f t="shared" si="91"/>
        <v>-0.93539263564768449</v>
      </c>
      <c r="N721" s="62">
        <f t="shared" si="91"/>
        <v>-0.16950880360818549</v>
      </c>
    </row>
    <row r="722" spans="12:14" x14ac:dyDescent="0.25">
      <c r="L722" s="62">
        <f t="shared" ref="L722:N741" si="92">-L222</f>
        <v>0.75872129041066627</v>
      </c>
      <c r="M722" s="62">
        <f t="shared" si="92"/>
        <v>0.95508668641694827</v>
      </c>
      <c r="N722" s="62">
        <f t="shared" si="92"/>
        <v>-0.9134652113660543</v>
      </c>
    </row>
    <row r="723" spans="12:14" x14ac:dyDescent="0.25">
      <c r="L723" s="62">
        <f t="shared" si="92"/>
        <v>1.1047582866507251</v>
      </c>
      <c r="M723" s="62">
        <f t="shared" si="92"/>
        <v>-0.95206617797646309</v>
      </c>
      <c r="N723" s="62">
        <f t="shared" si="92"/>
        <v>0.63169431564405354</v>
      </c>
    </row>
    <row r="724" spans="12:14" x14ac:dyDescent="0.25">
      <c r="L724" s="62">
        <f t="shared" si="92"/>
        <v>-0.16980861757225713</v>
      </c>
      <c r="M724" s="62">
        <f t="shared" si="92"/>
        <v>-1.3730450825777825</v>
      </c>
      <c r="N724" s="62">
        <f t="shared" si="92"/>
        <v>0.58145113012400995</v>
      </c>
    </row>
    <row r="725" spans="12:14" x14ac:dyDescent="0.25">
      <c r="L725" s="62">
        <f t="shared" si="92"/>
        <v>4.617962795011487E-2</v>
      </c>
      <c r="M725" s="62">
        <f t="shared" si="92"/>
        <v>-4.7746932197413425E-2</v>
      </c>
      <c r="N725" s="62">
        <f t="shared" si="92"/>
        <v>-0.33127828094927442</v>
      </c>
    </row>
    <row r="726" spans="12:14" x14ac:dyDescent="0.25">
      <c r="L726" s="62">
        <f t="shared" si="92"/>
        <v>0.68063040840459632</v>
      </c>
      <c r="M726" s="62">
        <f t="shared" si="92"/>
        <v>-0.67894348990467956</v>
      </c>
      <c r="N726" s="62">
        <f t="shared" si="92"/>
        <v>8.806957910655569E-2</v>
      </c>
    </row>
    <row r="727" spans="12:14" x14ac:dyDescent="0.25">
      <c r="L727" s="62">
        <f t="shared" si="92"/>
        <v>-0.53530376622568354</v>
      </c>
      <c r="M727" s="62">
        <f t="shared" si="92"/>
        <v>0.95951818128589417</v>
      </c>
      <c r="N727" s="62">
        <f t="shared" si="92"/>
        <v>-1.0372978148127918</v>
      </c>
    </row>
    <row r="728" spans="12:14" x14ac:dyDescent="0.25">
      <c r="L728" s="62">
        <f t="shared" si="92"/>
        <v>1.4426244487386377</v>
      </c>
      <c r="M728" s="62">
        <f t="shared" si="92"/>
        <v>0.71395590740429671</v>
      </c>
      <c r="N728" s="62">
        <f t="shared" si="92"/>
        <v>-9.1450318715218665E-3</v>
      </c>
    </row>
    <row r="729" spans="12:14" x14ac:dyDescent="0.25">
      <c r="L729" s="62">
        <f t="shared" si="92"/>
        <v>-0.27033263941457392</v>
      </c>
      <c r="M729" s="62">
        <f t="shared" si="92"/>
        <v>-0.43956461469229902</v>
      </c>
      <c r="N729" s="62">
        <f t="shared" si="92"/>
        <v>5.9190075526608321E-2</v>
      </c>
    </row>
    <row r="730" spans="12:14" x14ac:dyDescent="0.25">
      <c r="L730" s="62">
        <f t="shared" si="92"/>
        <v>0.46314311543239406</v>
      </c>
      <c r="M730" s="62">
        <f t="shared" si="92"/>
        <v>0.13866733907630066</v>
      </c>
      <c r="N730" s="62">
        <f t="shared" si="92"/>
        <v>-0.43656224674352567</v>
      </c>
    </row>
    <row r="731" spans="12:14" x14ac:dyDescent="0.25">
      <c r="L731" s="62">
        <f t="shared" si="92"/>
        <v>-1.6308913753125547</v>
      </c>
      <c r="M731" s="62">
        <f t="shared" si="92"/>
        <v>1.0919474753722318</v>
      </c>
      <c r="N731" s="62">
        <f t="shared" si="92"/>
        <v>-0.81176458812813201</v>
      </c>
    </row>
    <row r="732" spans="12:14" x14ac:dyDescent="0.25">
      <c r="L732" s="62">
        <f t="shared" si="92"/>
        <v>0.6279890655580842</v>
      </c>
      <c r="M732" s="62">
        <f t="shared" si="92"/>
        <v>1.3853566109230737</v>
      </c>
      <c r="N732" s="62">
        <f t="shared" si="92"/>
        <v>1.1350894326466276</v>
      </c>
    </row>
    <row r="733" spans="12:14" x14ac:dyDescent="0.25">
      <c r="L733" s="62">
        <f t="shared" si="92"/>
        <v>-1.0033133817994007</v>
      </c>
      <c r="M733" s="62">
        <f t="shared" si="92"/>
        <v>0.88172724929461455</v>
      </c>
      <c r="N733" s="62">
        <f t="shared" si="92"/>
        <v>0.27291562751240811</v>
      </c>
    </row>
    <row r="734" spans="12:14" x14ac:dyDescent="0.25">
      <c r="L734" s="62">
        <f t="shared" si="92"/>
        <v>0.27892584652233987</v>
      </c>
      <c r="M734" s="62">
        <f t="shared" si="92"/>
        <v>-1.9182718504394076</v>
      </c>
      <c r="N734" s="62">
        <f t="shared" si="92"/>
        <v>-0.52414210320103483</v>
      </c>
    </row>
    <row r="735" spans="12:14" x14ac:dyDescent="0.25">
      <c r="L735" s="62">
        <f t="shared" si="92"/>
        <v>0.35129854448667874</v>
      </c>
      <c r="M735" s="62">
        <f t="shared" si="92"/>
        <v>1.8501083604557755</v>
      </c>
      <c r="N735" s="62">
        <f t="shared" si="92"/>
        <v>-1.0928301861618692</v>
      </c>
    </row>
    <row r="736" spans="12:14" x14ac:dyDescent="0.25">
      <c r="L736" s="62">
        <f t="shared" si="92"/>
        <v>-0.1731874462406256</v>
      </c>
      <c r="M736" s="62">
        <f t="shared" si="92"/>
        <v>1.8452687208518437</v>
      </c>
      <c r="N736" s="62">
        <f t="shared" si="92"/>
        <v>-0.73979287709765307</v>
      </c>
    </row>
    <row r="737" spans="12:14" x14ac:dyDescent="0.25">
      <c r="L737" s="62">
        <f t="shared" si="92"/>
        <v>-7.889530421121517E-2</v>
      </c>
      <c r="M737" s="62">
        <f t="shared" si="92"/>
        <v>0.70879870590391991</v>
      </c>
      <c r="N737" s="62">
        <f t="shared" si="92"/>
        <v>-0.29371326653883523</v>
      </c>
    </row>
    <row r="738" spans="12:14" x14ac:dyDescent="0.25">
      <c r="L738" s="62">
        <f t="shared" si="92"/>
        <v>0.37127432986827658</v>
      </c>
      <c r="M738" s="62">
        <f t="shared" si="92"/>
        <v>-0.41482850136030552</v>
      </c>
      <c r="N738" s="62">
        <f t="shared" si="92"/>
        <v>-0.45615643794370009</v>
      </c>
    </row>
    <row r="739" spans="12:14" x14ac:dyDescent="0.25">
      <c r="L739" s="62">
        <f t="shared" si="92"/>
        <v>3.3385184888418229E-3</v>
      </c>
      <c r="M739" s="62">
        <f t="shared" si="92"/>
        <v>0.80950216999711577</v>
      </c>
      <c r="N739" s="62">
        <f t="shared" si="92"/>
        <v>1.2691717851058921</v>
      </c>
    </row>
    <row r="740" spans="12:14" x14ac:dyDescent="0.25">
      <c r="L740" s="62">
        <f t="shared" si="92"/>
        <v>-0.87313313186299224</v>
      </c>
      <c r="M740" s="62">
        <f t="shared" si="92"/>
        <v>-2.2133417085397054</v>
      </c>
      <c r="N740" s="62">
        <f t="shared" si="92"/>
        <v>0.30487676417168691</v>
      </c>
    </row>
    <row r="741" spans="12:14" x14ac:dyDescent="0.25">
      <c r="L741" s="62">
        <f t="shared" si="92"/>
        <v>1.387514475603407</v>
      </c>
      <c r="M741" s="62">
        <f t="shared" si="92"/>
        <v>0.72354606524435927</v>
      </c>
      <c r="N741" s="62">
        <f t="shared" si="92"/>
        <v>-1.0952517668286905</v>
      </c>
    </row>
    <row r="742" spans="12:14" x14ac:dyDescent="0.25">
      <c r="L742" s="62">
        <f t="shared" ref="L742:N761" si="93">-L242</f>
        <v>0.83816945794234987</v>
      </c>
      <c r="M742" s="62">
        <f t="shared" si="93"/>
        <v>-1.3732721735860789</v>
      </c>
      <c r="N742" s="62">
        <f t="shared" si="93"/>
        <v>-2.1444995598967105</v>
      </c>
    </row>
    <row r="743" spans="12:14" x14ac:dyDescent="0.25">
      <c r="L743" s="62">
        <f t="shared" si="93"/>
        <v>-0.97736912025886313</v>
      </c>
      <c r="M743" s="62">
        <f t="shared" si="93"/>
        <v>0.74234150333856286</v>
      </c>
      <c r="N743" s="62">
        <f t="shared" si="93"/>
        <v>0.93988390040453507</v>
      </c>
    </row>
    <row r="744" spans="12:14" x14ac:dyDescent="0.25">
      <c r="L744" s="62">
        <f t="shared" si="93"/>
        <v>-0.54417030060613081</v>
      </c>
      <c r="M744" s="62">
        <f t="shared" si="93"/>
        <v>-0.73934277941280413</v>
      </c>
      <c r="N744" s="62">
        <f t="shared" si="93"/>
        <v>-1.535723275835108</v>
      </c>
    </row>
    <row r="745" spans="12:14" x14ac:dyDescent="0.25">
      <c r="L745" s="62">
        <f t="shared" si="93"/>
        <v>-0.16491765596330044</v>
      </c>
      <c r="M745" s="62">
        <f t="shared" si="93"/>
        <v>1.7718483814832253</v>
      </c>
      <c r="N745" s="62">
        <f t="shared" si="93"/>
        <v>0.18053699437831416</v>
      </c>
    </row>
    <row r="746" spans="12:14" x14ac:dyDescent="0.25">
      <c r="L746" s="62">
        <f t="shared" si="93"/>
        <v>-0.33551960667074038</v>
      </c>
      <c r="M746" s="62">
        <f t="shared" si="93"/>
        <v>-2.2873555408871669E-2</v>
      </c>
      <c r="N746" s="62">
        <f t="shared" si="93"/>
        <v>-1.6025172946256401</v>
      </c>
    </row>
    <row r="747" spans="12:14" x14ac:dyDescent="0.25">
      <c r="L747" s="62">
        <f t="shared" si="93"/>
        <v>0.72411589168865342</v>
      </c>
      <c r="M747" s="62">
        <f t="shared" si="93"/>
        <v>0.20471291904735628</v>
      </c>
      <c r="N747" s="62">
        <f t="shared" si="93"/>
        <v>-0.34681750984528703</v>
      </c>
    </row>
    <row r="748" spans="12:14" x14ac:dyDescent="0.25">
      <c r="L748" s="62">
        <f t="shared" si="93"/>
        <v>-0.75596031127862673</v>
      </c>
      <c r="M748" s="62">
        <f t="shared" si="93"/>
        <v>-1.3883732751142424</v>
      </c>
      <c r="N748" s="62">
        <f t="shared" si="93"/>
        <v>1.422301519402134</v>
      </c>
    </row>
    <row r="749" spans="12:14" x14ac:dyDescent="0.25">
      <c r="L749" s="62">
        <f t="shared" si="93"/>
        <v>-5.9967914406474629E-2</v>
      </c>
      <c r="M749" s="62">
        <f t="shared" si="93"/>
        <v>-0.33422323043705665</v>
      </c>
      <c r="N749" s="62">
        <f t="shared" si="93"/>
        <v>-1.3141716522623714</v>
      </c>
    </row>
    <row r="750" spans="12:14" x14ac:dyDescent="0.25">
      <c r="L750" s="62">
        <f t="shared" si="93"/>
        <v>8.911135506973162E-3</v>
      </c>
      <c r="M750" s="62">
        <f t="shared" si="93"/>
        <v>-1.2672587486751772</v>
      </c>
      <c r="N750" s="62">
        <f t="shared" si="93"/>
        <v>-0.54500035725698159</v>
      </c>
    </row>
    <row r="751" spans="12:14" x14ac:dyDescent="0.25">
      <c r="L751" s="62">
        <f t="shared" si="93"/>
        <v>-0.13043818393876316</v>
      </c>
      <c r="M751" s="62">
        <f t="shared" si="93"/>
        <v>0.55919866925320572</v>
      </c>
      <c r="N751" s="62">
        <f t="shared" si="93"/>
        <v>-0.46469661496589765</v>
      </c>
    </row>
    <row r="752" spans="12:14" x14ac:dyDescent="0.25">
      <c r="L752" s="62">
        <f t="shared" si="93"/>
        <v>0.20382761560470283</v>
      </c>
      <c r="M752" s="62">
        <f t="shared" si="93"/>
        <v>0.43377979018704282</v>
      </c>
      <c r="N752" s="62">
        <f t="shared" si="93"/>
        <v>-0.8181171025445142</v>
      </c>
    </row>
    <row r="753" spans="12:14" x14ac:dyDescent="0.25">
      <c r="L753" s="62">
        <f t="shared" si="93"/>
        <v>1.8610937793917051</v>
      </c>
      <c r="M753" s="62">
        <f t="shared" si="93"/>
        <v>1.7227195426570068</v>
      </c>
      <c r="N753" s="62">
        <f t="shared" si="93"/>
        <v>1.6316494250291471</v>
      </c>
    </row>
    <row r="754" spans="12:14" x14ac:dyDescent="0.25">
      <c r="L754" s="62">
        <f t="shared" si="93"/>
        <v>2.6767326005406464</v>
      </c>
      <c r="M754" s="62">
        <f t="shared" si="93"/>
        <v>0.16919519864068122</v>
      </c>
      <c r="N754" s="62">
        <f t="shared" si="93"/>
        <v>-0.61034028489019021</v>
      </c>
    </row>
    <row r="755" spans="12:14" x14ac:dyDescent="0.25">
      <c r="L755" s="62">
        <f t="shared" si="93"/>
        <v>0.42818305531716994</v>
      </c>
      <c r="M755" s="62">
        <f t="shared" si="93"/>
        <v>2.2381125481062583</v>
      </c>
      <c r="N755" s="62">
        <f t="shared" si="93"/>
        <v>-0.11469387682218796</v>
      </c>
    </row>
    <row r="756" spans="12:14" x14ac:dyDescent="0.25">
      <c r="L756" s="62">
        <f t="shared" si="93"/>
        <v>0.34146828962069781</v>
      </c>
      <c r="M756" s="62">
        <f t="shared" si="93"/>
        <v>0.48590920847946945</v>
      </c>
      <c r="N756" s="62">
        <f t="shared" si="93"/>
        <v>-0.58197364800097562</v>
      </c>
    </row>
    <row r="757" spans="12:14" x14ac:dyDescent="0.25">
      <c r="L757" s="62">
        <f t="shared" si="93"/>
        <v>2.1849327202940061</v>
      </c>
      <c r="M757" s="62">
        <f t="shared" si="93"/>
        <v>0.34292716333966533</v>
      </c>
      <c r="N757" s="62">
        <f t="shared" si="93"/>
        <v>-0.90457302132575357</v>
      </c>
    </row>
    <row r="758" spans="12:14" x14ac:dyDescent="0.25">
      <c r="L758" s="62">
        <f t="shared" si="93"/>
        <v>-1.0345738604719001</v>
      </c>
      <c r="M758" s="62">
        <f t="shared" si="93"/>
        <v>0.25031554757846741</v>
      </c>
      <c r="N758" s="62">
        <f t="shared" si="93"/>
        <v>-1.7226714149532398</v>
      </c>
    </row>
    <row r="759" spans="12:14" x14ac:dyDescent="0.25">
      <c r="L759" s="62">
        <f t="shared" si="93"/>
        <v>-0.63851926349220911</v>
      </c>
      <c r="M759" s="62">
        <f t="shared" si="93"/>
        <v>-1.070713490759013</v>
      </c>
      <c r="N759" s="62">
        <f t="shared" si="93"/>
        <v>0.47059182298174812</v>
      </c>
    </row>
    <row r="760" spans="12:14" x14ac:dyDescent="0.25">
      <c r="L760" s="62">
        <f t="shared" si="93"/>
        <v>-0.89186099295217536</v>
      </c>
      <c r="M760" s="62">
        <f t="shared" si="93"/>
        <v>0.4902684996932436</v>
      </c>
      <c r="N760" s="62">
        <f t="shared" si="93"/>
        <v>0.84757699726878122</v>
      </c>
    </row>
    <row r="761" spans="12:14" x14ac:dyDescent="0.25">
      <c r="L761" s="62">
        <f t="shared" si="93"/>
        <v>-1.3748569074441792</v>
      </c>
      <c r="M761" s="62">
        <f t="shared" si="93"/>
        <v>-1.0677640869553102</v>
      </c>
      <c r="N761" s="62">
        <f t="shared" si="93"/>
        <v>0.67156257611432457</v>
      </c>
    </row>
    <row r="762" spans="12:14" x14ac:dyDescent="0.25">
      <c r="L762" s="62">
        <f t="shared" ref="L762:N781" si="94">-L262</f>
        <v>-0.51109566953748053</v>
      </c>
      <c r="M762" s="62">
        <f t="shared" si="94"/>
        <v>-0.31694910564600093</v>
      </c>
      <c r="N762" s="62">
        <f t="shared" si="94"/>
        <v>0.18158630497404316</v>
      </c>
    </row>
    <row r="763" spans="12:14" x14ac:dyDescent="0.25">
      <c r="L763" s="62">
        <f t="shared" si="94"/>
        <v>-0.68388388668587452</v>
      </c>
      <c r="M763" s="62">
        <f t="shared" si="94"/>
        <v>-1.2407962731717668</v>
      </c>
      <c r="N763" s="62">
        <f t="shared" si="94"/>
        <v>-0.16686457829806534</v>
      </c>
    </row>
    <row r="764" spans="12:14" x14ac:dyDescent="0.25">
      <c r="L764" s="62">
        <f t="shared" si="94"/>
        <v>2.0881268741709471</v>
      </c>
      <c r="M764" s="62">
        <f t="shared" si="94"/>
        <v>-1.0711546195447776</v>
      </c>
      <c r="N764" s="62">
        <f t="shared" si="94"/>
        <v>1.2451314658706079</v>
      </c>
    </row>
    <row r="765" spans="12:14" x14ac:dyDescent="0.25">
      <c r="L765" s="62">
        <f t="shared" si="94"/>
        <v>-1.1508807421144136</v>
      </c>
      <c r="M765" s="62">
        <f t="shared" si="94"/>
        <v>0.24461179803169669</v>
      </c>
      <c r="N765" s="62">
        <f t="shared" si="94"/>
        <v>3.9512073988746135E-2</v>
      </c>
    </row>
    <row r="766" spans="12:14" x14ac:dyDescent="0.25">
      <c r="L766" s="62">
        <f t="shared" si="94"/>
        <v>-0.84295998180178466</v>
      </c>
      <c r="M766" s="62">
        <f t="shared" si="94"/>
        <v>-1.1834662813774648</v>
      </c>
      <c r="N766" s="62">
        <f t="shared" si="94"/>
        <v>-1.6617698553911358</v>
      </c>
    </row>
    <row r="767" spans="12:14" x14ac:dyDescent="0.25">
      <c r="L767" s="62">
        <f t="shared" si="94"/>
        <v>-4.9076827321324632E-3</v>
      </c>
      <c r="M767" s="62">
        <f t="shared" si="94"/>
        <v>2.3850608058174094</v>
      </c>
      <c r="N767" s="62">
        <f t="shared" si="94"/>
        <v>1.0581000363328661</v>
      </c>
    </row>
    <row r="768" spans="12:14" x14ac:dyDescent="0.25">
      <c r="L768" s="62">
        <f t="shared" si="94"/>
        <v>-8.1401311033874574E-2</v>
      </c>
      <c r="M768" s="62">
        <f t="shared" si="94"/>
        <v>0.40295325651037123</v>
      </c>
      <c r="N768" s="62">
        <f t="shared" si="94"/>
        <v>-0.43665771496023575</v>
      </c>
    </row>
    <row r="769" spans="12:14" x14ac:dyDescent="0.25">
      <c r="L769" s="62">
        <f t="shared" si="94"/>
        <v>-0.30513368868364787</v>
      </c>
      <c r="M769" s="62">
        <f t="shared" si="94"/>
        <v>-0.35886433538249818</v>
      </c>
      <c r="N769" s="62">
        <f t="shared" si="94"/>
        <v>-0.71647972451736497</v>
      </c>
    </row>
    <row r="770" spans="12:14" x14ac:dyDescent="0.25">
      <c r="L770" s="62">
        <f t="shared" si="94"/>
        <v>1.1268582512818022</v>
      </c>
      <c r="M770" s="62">
        <f t="shared" si="94"/>
        <v>9.7320421983006236E-2</v>
      </c>
      <c r="N770" s="62">
        <f t="shared" si="94"/>
        <v>0.46361084274287206</v>
      </c>
    </row>
    <row r="771" spans="12:14" x14ac:dyDescent="0.25">
      <c r="L771" s="62">
        <f t="shared" si="94"/>
        <v>0.37299708314742064</v>
      </c>
      <c r="M771" s="62">
        <f t="shared" si="94"/>
        <v>-0.53784336038826408</v>
      </c>
      <c r="N771" s="62">
        <f t="shared" si="94"/>
        <v>-4.3842257288449871E-2</v>
      </c>
    </row>
    <row r="772" spans="12:14" x14ac:dyDescent="0.25">
      <c r="L772" s="62">
        <f t="shared" si="94"/>
        <v>-3.7537736960427247E-2</v>
      </c>
      <c r="M772" s="62">
        <f t="shared" si="94"/>
        <v>0.81572731253425812</v>
      </c>
      <c r="N772" s="62">
        <f t="shared" si="94"/>
        <v>-1.4957460823459237</v>
      </c>
    </row>
    <row r="773" spans="12:14" x14ac:dyDescent="0.25">
      <c r="L773" s="62">
        <f t="shared" si="94"/>
        <v>7.6874871286094229E-2</v>
      </c>
      <c r="M773" s="62">
        <f t="shared" si="94"/>
        <v>-0.12840140449000073</v>
      </c>
      <c r="N773" s="62">
        <f t="shared" si="94"/>
        <v>0.27366738820616437</v>
      </c>
    </row>
    <row r="774" spans="12:14" x14ac:dyDescent="0.25">
      <c r="L774" s="62">
        <f t="shared" si="94"/>
        <v>0.14110045421289277</v>
      </c>
      <c r="M774" s="62">
        <f t="shared" si="94"/>
        <v>0.61387114174605795</v>
      </c>
      <c r="N774" s="62">
        <f t="shared" si="94"/>
        <v>0.56286972869351426</v>
      </c>
    </row>
    <row r="775" spans="12:14" x14ac:dyDescent="0.25">
      <c r="L775" s="62">
        <f t="shared" si="94"/>
        <v>0.58667488864086392</v>
      </c>
      <c r="M775" s="62">
        <f t="shared" si="94"/>
        <v>-0.41384880191606277</v>
      </c>
      <c r="N775" s="62">
        <f t="shared" si="94"/>
        <v>0.35484086914788954</v>
      </c>
    </row>
    <row r="776" spans="12:14" x14ac:dyDescent="0.25">
      <c r="L776" s="62">
        <f t="shared" si="94"/>
        <v>-1.5418900110785152</v>
      </c>
      <c r="M776" s="62">
        <f t="shared" si="94"/>
        <v>-1.3538998195995049</v>
      </c>
      <c r="N776" s="62">
        <f t="shared" si="94"/>
        <v>-0.65318919633149231</v>
      </c>
    </row>
    <row r="777" spans="12:14" x14ac:dyDescent="0.25">
      <c r="L777" s="62">
        <f t="shared" si="94"/>
        <v>0.91921974116690053</v>
      </c>
      <c r="M777" s="62">
        <f t="shared" si="94"/>
        <v>1.7289089823120767</v>
      </c>
      <c r="N777" s="62">
        <f t="shared" si="94"/>
        <v>0.9636613598550734</v>
      </c>
    </row>
    <row r="778" spans="12:14" x14ac:dyDescent="0.25">
      <c r="L778" s="62">
        <f t="shared" si="94"/>
        <v>-0.2515730174086051</v>
      </c>
      <c r="M778" s="62">
        <f t="shared" si="94"/>
        <v>-1.8534279075454282E-2</v>
      </c>
      <c r="N778" s="62">
        <f t="shared" si="94"/>
        <v>0.25199933386563161</v>
      </c>
    </row>
    <row r="779" spans="12:14" x14ac:dyDescent="0.25">
      <c r="L779" s="62">
        <f t="shared" si="94"/>
        <v>-9.794858127546259E-2</v>
      </c>
      <c r="M779" s="62">
        <f t="shared" si="94"/>
        <v>-0.57594635584371545</v>
      </c>
      <c r="N779" s="62">
        <f t="shared" si="94"/>
        <v>-1.0586528556351149</v>
      </c>
    </row>
    <row r="780" spans="12:14" x14ac:dyDescent="0.25">
      <c r="L780" s="62">
        <f t="shared" si="94"/>
        <v>-0.1207245562639695</v>
      </c>
      <c r="M780" s="62">
        <f t="shared" si="94"/>
        <v>-0.52237120725920627</v>
      </c>
      <c r="N780" s="62">
        <f t="shared" si="94"/>
        <v>-0.31361063606134426</v>
      </c>
    </row>
    <row r="781" spans="12:14" x14ac:dyDescent="0.25">
      <c r="L781" s="62">
        <f t="shared" si="94"/>
        <v>0.65858069752488602</v>
      </c>
      <c r="M781" s="62">
        <f t="shared" si="94"/>
        <v>1.3479802337405844</v>
      </c>
      <c r="N781" s="62">
        <f t="shared" si="94"/>
        <v>1.9214970876691764</v>
      </c>
    </row>
    <row r="782" spans="12:14" x14ac:dyDescent="0.25">
      <c r="L782" s="62">
        <f t="shared" ref="L782:N801" si="95">-L282</f>
        <v>8.7043390401821782E-2</v>
      </c>
      <c r="M782" s="62">
        <f t="shared" si="95"/>
        <v>0.27972549956970444</v>
      </c>
      <c r="N782" s="62">
        <f t="shared" si="95"/>
        <v>0.98445263863663746</v>
      </c>
    </row>
    <row r="783" spans="12:14" x14ac:dyDescent="0.25">
      <c r="L783" s="62">
        <f t="shared" si="95"/>
        <v>0.112596006041672</v>
      </c>
      <c r="M783" s="62">
        <f t="shared" si="95"/>
        <v>-0.74866129736363218</v>
      </c>
      <c r="N783" s="62">
        <f t="shared" si="95"/>
        <v>2.9414043750617993</v>
      </c>
    </row>
    <row r="784" spans="12:14" x14ac:dyDescent="0.25">
      <c r="L784" s="62">
        <f t="shared" si="95"/>
        <v>-1.068554838747197</v>
      </c>
      <c r="M784" s="62">
        <f t="shared" si="95"/>
        <v>-1.0734910562640283</v>
      </c>
      <c r="N784" s="62">
        <f t="shared" si="95"/>
        <v>0.1860422124866794</v>
      </c>
    </row>
    <row r="785" spans="12:14" x14ac:dyDescent="0.25">
      <c r="L785" s="62">
        <f t="shared" si="95"/>
        <v>0.30135761807609235</v>
      </c>
      <c r="M785" s="62">
        <f t="shared" si="95"/>
        <v>-0.87465059754406604</v>
      </c>
      <c r="N785" s="62">
        <f t="shared" si="95"/>
        <v>-1.5046896577408282</v>
      </c>
    </row>
    <row r="786" spans="12:14" x14ac:dyDescent="0.25">
      <c r="L786" s="62">
        <f t="shared" si="95"/>
        <v>0.34232217128332959</v>
      </c>
      <c r="M786" s="62">
        <f t="shared" si="95"/>
        <v>-0.85432532826659391</v>
      </c>
      <c r="N786" s="62">
        <f t="shared" si="95"/>
        <v>-0.16240551328199884</v>
      </c>
    </row>
    <row r="787" spans="12:14" x14ac:dyDescent="0.25">
      <c r="L787" s="62">
        <f t="shared" si="95"/>
        <v>0.51120310035551253</v>
      </c>
      <c r="M787" s="62">
        <f t="shared" si="95"/>
        <v>-0.15133222548216566</v>
      </c>
      <c r="N787" s="62">
        <f t="shared" si="95"/>
        <v>-0.44321222297023088</v>
      </c>
    </row>
    <row r="788" spans="12:14" x14ac:dyDescent="0.25">
      <c r="L788" s="62">
        <f t="shared" si="95"/>
        <v>0.84234309350796321</v>
      </c>
      <c r="M788" s="62">
        <f t="shared" si="95"/>
        <v>0.13143982847251759</v>
      </c>
      <c r="N788" s="62">
        <f t="shared" si="95"/>
        <v>-0.22137976556991623</v>
      </c>
    </row>
    <row r="789" spans="12:14" x14ac:dyDescent="0.25">
      <c r="L789" s="62">
        <f t="shared" si="95"/>
        <v>1.1844578142175686</v>
      </c>
      <c r="M789" s="62">
        <f t="shared" si="95"/>
        <v>-0.18831107588623333</v>
      </c>
      <c r="N789" s="62">
        <f t="shared" si="95"/>
        <v>-0.13061791098494974</v>
      </c>
    </row>
    <row r="790" spans="12:14" x14ac:dyDescent="0.25">
      <c r="L790" s="62">
        <f t="shared" si="95"/>
        <v>-0.58200861648551006</v>
      </c>
      <c r="M790" s="62">
        <f t="shared" si="95"/>
        <v>-0.20941118723813656</v>
      </c>
      <c r="N790" s="62">
        <f t="shared" si="95"/>
        <v>-1.4152194364877297</v>
      </c>
    </row>
    <row r="791" spans="12:14" x14ac:dyDescent="0.25">
      <c r="L791" s="62">
        <f t="shared" si="95"/>
        <v>-0.32100121803608855</v>
      </c>
      <c r="M791" s="62">
        <f t="shared" si="95"/>
        <v>-0.22850850639116496</v>
      </c>
      <c r="N791" s="62">
        <f t="shared" si="95"/>
        <v>-1.8638722812143407</v>
      </c>
    </row>
    <row r="792" spans="12:14" x14ac:dyDescent="0.25">
      <c r="L792" s="62">
        <f t="shared" si="95"/>
        <v>0.24934936171371211</v>
      </c>
      <c r="M792" s="62">
        <f t="shared" si="95"/>
        <v>-2.4089684930378827</v>
      </c>
      <c r="N792" s="62">
        <f t="shared" si="95"/>
        <v>-1.2159420195309849</v>
      </c>
    </row>
    <row r="793" spans="12:14" x14ac:dyDescent="0.25">
      <c r="L793" s="62">
        <f t="shared" si="95"/>
        <v>5.3174270962692782E-2</v>
      </c>
      <c r="M793" s="62">
        <f t="shared" si="95"/>
        <v>-2.2315579924484017</v>
      </c>
      <c r="N793" s="62">
        <f t="shared" si="95"/>
        <v>1.5171470607159119</v>
      </c>
    </row>
    <row r="794" spans="12:14" x14ac:dyDescent="0.25">
      <c r="L794" s="62">
        <f t="shared" si="95"/>
        <v>2.0534637768631807</v>
      </c>
      <c r="M794" s="62">
        <f t="shared" si="95"/>
        <v>1.361948818352422</v>
      </c>
      <c r="N794" s="62">
        <f t="shared" si="95"/>
        <v>-0.27258465756286504</v>
      </c>
    </row>
    <row r="795" spans="12:14" x14ac:dyDescent="0.25">
      <c r="L795" s="62">
        <f t="shared" si="95"/>
        <v>7.7923507779278978E-2</v>
      </c>
      <c r="M795" s="62">
        <f t="shared" si="95"/>
        <v>0.20821737317074021</v>
      </c>
      <c r="N795" s="62">
        <f t="shared" si="95"/>
        <v>-0.18242386600425273</v>
      </c>
    </row>
    <row r="796" spans="12:14" x14ac:dyDescent="0.25">
      <c r="L796" s="62">
        <f t="shared" si="95"/>
        <v>1.219882738393544</v>
      </c>
      <c r="M796" s="62">
        <f t="shared" si="95"/>
        <v>0.3214358479662478</v>
      </c>
      <c r="N796" s="62">
        <f t="shared" si="95"/>
        <v>9.882005730001106E-2</v>
      </c>
    </row>
    <row r="797" spans="12:14" x14ac:dyDescent="0.25">
      <c r="L797" s="62">
        <f t="shared" si="95"/>
        <v>-0.20449580316721425</v>
      </c>
      <c r="M797" s="62">
        <f t="shared" si="95"/>
        <v>0.61319622760197279</v>
      </c>
      <c r="N797" s="62">
        <f t="shared" si="95"/>
        <v>1.6069714545506366</v>
      </c>
    </row>
    <row r="798" spans="12:14" x14ac:dyDescent="0.25">
      <c r="L798" s="62">
        <f t="shared" si="95"/>
        <v>1.2968726401683974</v>
      </c>
      <c r="M798" s="62">
        <f t="shared" si="95"/>
        <v>-0.19868060654653083</v>
      </c>
      <c r="N798" s="62">
        <f t="shared" si="95"/>
        <v>-9.3489440762460629E-2</v>
      </c>
    </row>
    <row r="799" spans="12:14" x14ac:dyDescent="0.25">
      <c r="L799" s="62">
        <f t="shared" si="95"/>
        <v>0.70943019212476055</v>
      </c>
      <c r="M799" s="62">
        <f t="shared" si="95"/>
        <v>1.002019146520279</v>
      </c>
      <c r="N799" s="62">
        <f t="shared" si="95"/>
        <v>-1.2138443995081574</v>
      </c>
    </row>
    <row r="800" spans="12:14" x14ac:dyDescent="0.25">
      <c r="L800" s="62">
        <f t="shared" si="95"/>
        <v>0.96585797046834676</v>
      </c>
      <c r="M800" s="62">
        <f t="shared" si="95"/>
        <v>1.7653096471136485</v>
      </c>
      <c r="N800" s="62">
        <f t="shared" si="95"/>
        <v>-0.78774534775372451</v>
      </c>
    </row>
    <row r="801" spans="12:14" x14ac:dyDescent="0.25">
      <c r="L801" s="62">
        <f t="shared" si="95"/>
        <v>0.45597277038635597</v>
      </c>
      <c r="M801" s="62">
        <f t="shared" si="95"/>
        <v>-0.49275035035180254</v>
      </c>
      <c r="N801" s="62">
        <f t="shared" si="95"/>
        <v>1.0049211423829445</v>
      </c>
    </row>
    <row r="802" spans="12:14" x14ac:dyDescent="0.25">
      <c r="L802" s="62">
        <f t="shared" ref="L802:N821" si="96">-L302</f>
        <v>1.2296315396517996</v>
      </c>
      <c r="M802" s="62">
        <f t="shared" si="96"/>
        <v>-0.50974811684031174</v>
      </c>
      <c r="N802" s="62">
        <f t="shared" si="96"/>
        <v>-1.0092709581343597</v>
      </c>
    </row>
    <row r="803" spans="12:14" x14ac:dyDescent="0.25">
      <c r="L803" s="62">
        <f t="shared" si="96"/>
        <v>0.42169753987814695</v>
      </c>
      <c r="M803" s="62">
        <f t="shared" si="96"/>
        <v>1.1551871616848153</v>
      </c>
      <c r="N803" s="62">
        <f t="shared" si="96"/>
        <v>-1.5288416828744924</v>
      </c>
    </row>
    <row r="804" spans="12:14" x14ac:dyDescent="0.25">
      <c r="L804" s="62">
        <f t="shared" si="96"/>
        <v>-0.24589829629436924</v>
      </c>
      <c r="M804" s="62">
        <f t="shared" si="96"/>
        <v>-0.14152184125493975</v>
      </c>
      <c r="N804" s="62">
        <f t="shared" si="96"/>
        <v>-0.7208645113213501</v>
      </c>
    </row>
    <row r="805" spans="12:14" x14ac:dyDescent="0.25">
      <c r="L805" s="62">
        <f t="shared" si="96"/>
        <v>0.38170292501980374</v>
      </c>
      <c r="M805" s="62">
        <f t="shared" si="96"/>
        <v>-0.18884266744744846</v>
      </c>
      <c r="N805" s="62">
        <f t="shared" si="96"/>
        <v>-0.27564540587977515</v>
      </c>
    </row>
    <row r="806" spans="12:14" x14ac:dyDescent="0.25">
      <c r="L806" s="62">
        <f t="shared" si="96"/>
        <v>0.71447628442519528</v>
      </c>
      <c r="M806" s="62">
        <f t="shared" si="96"/>
        <v>-0.63889808386621694</v>
      </c>
      <c r="N806" s="62">
        <f t="shared" si="96"/>
        <v>-0.86638843099075424</v>
      </c>
    </row>
    <row r="807" spans="12:14" x14ac:dyDescent="0.25">
      <c r="L807" s="62">
        <f t="shared" si="96"/>
        <v>2.4595049230866306</v>
      </c>
      <c r="M807" s="62">
        <f t="shared" si="96"/>
        <v>-0.82139584579687219</v>
      </c>
      <c r="N807" s="62">
        <f t="shared" si="96"/>
        <v>1.0255040535515916</v>
      </c>
    </row>
    <row r="808" spans="12:14" x14ac:dyDescent="0.25">
      <c r="L808" s="62">
        <f t="shared" si="96"/>
        <v>0.3734143133000879</v>
      </c>
      <c r="M808" s="62">
        <f t="shared" si="96"/>
        <v>0.8049522231994829</v>
      </c>
      <c r="N808" s="62">
        <f t="shared" si="96"/>
        <v>0.3616395765329517</v>
      </c>
    </row>
    <row r="809" spans="12:14" x14ac:dyDescent="0.25">
      <c r="L809" s="62">
        <f t="shared" si="96"/>
        <v>1.0323733502487806</v>
      </c>
      <c r="M809" s="62">
        <f t="shared" si="96"/>
        <v>0.14816559215676367</v>
      </c>
      <c r="N809" s="62">
        <f t="shared" si="96"/>
        <v>-0.33127239053587337</v>
      </c>
    </row>
    <row r="810" spans="12:14" x14ac:dyDescent="0.25">
      <c r="L810" s="62">
        <f t="shared" si="96"/>
        <v>1.0772889886305588</v>
      </c>
      <c r="M810" s="62">
        <f t="shared" si="96"/>
        <v>-0.12920835484292567</v>
      </c>
      <c r="N810" s="62">
        <f t="shared" si="96"/>
        <v>-0.85424396541975212</v>
      </c>
    </row>
    <row r="811" spans="12:14" x14ac:dyDescent="0.25">
      <c r="L811" s="62">
        <f t="shared" si="96"/>
        <v>5.8413828705937421E-2</v>
      </c>
      <c r="M811" s="62">
        <f t="shared" si="96"/>
        <v>0.69266286613996131</v>
      </c>
      <c r="N811" s="62">
        <f t="shared" si="96"/>
        <v>-0.53062724508004855</v>
      </c>
    </row>
    <row r="812" spans="12:14" x14ac:dyDescent="0.25">
      <c r="L812" s="62">
        <f t="shared" si="96"/>
        <v>1.8112497761062902</v>
      </c>
      <c r="M812" s="62">
        <f t="shared" si="96"/>
        <v>-1.6601400018095114</v>
      </c>
      <c r="N812" s="62">
        <f t="shared" si="96"/>
        <v>-0.25566679870602255</v>
      </c>
    </row>
    <row r="813" spans="12:14" x14ac:dyDescent="0.25">
      <c r="L813" s="62">
        <f t="shared" si="96"/>
        <v>-1.0260537105716288</v>
      </c>
      <c r="M813" s="62">
        <f t="shared" si="96"/>
        <v>-1.2825666568269547</v>
      </c>
      <c r="N813" s="62">
        <f t="shared" si="96"/>
        <v>1.5760334839527584E-2</v>
      </c>
    </row>
    <row r="814" spans="12:14" x14ac:dyDescent="0.25">
      <c r="L814" s="62">
        <f t="shared" si="96"/>
        <v>2.3122518082614425</v>
      </c>
      <c r="M814" s="62">
        <f t="shared" si="96"/>
        <v>1.0583236244446947</v>
      </c>
      <c r="N814" s="62">
        <f t="shared" si="96"/>
        <v>1.4556442620106869</v>
      </c>
    </row>
    <row r="815" spans="12:14" x14ac:dyDescent="0.25">
      <c r="L815" s="62">
        <f t="shared" si="96"/>
        <v>5.818214064307361E-3</v>
      </c>
      <c r="M815" s="62">
        <f t="shared" si="96"/>
        <v>0.1072933475006497</v>
      </c>
      <c r="N815" s="62">
        <f t="shared" si="96"/>
        <v>0.60481394455124893</v>
      </c>
    </row>
    <row r="816" spans="12:14" x14ac:dyDescent="0.25">
      <c r="L816" s="62">
        <f t="shared" si="96"/>
        <v>1.0297985618362959</v>
      </c>
      <c r="M816" s="62">
        <f t="shared" si="96"/>
        <v>-0.20314916899607635</v>
      </c>
      <c r="N816" s="62">
        <f t="shared" si="96"/>
        <v>-1.1282367893690619</v>
      </c>
    </row>
    <row r="817" spans="12:14" x14ac:dyDescent="0.25">
      <c r="L817" s="62">
        <f t="shared" si="96"/>
        <v>-0.24647274881631218</v>
      </c>
      <c r="M817" s="62">
        <f t="shared" si="96"/>
        <v>0.55778219234089221</v>
      </c>
      <c r="N817" s="62">
        <f t="shared" si="96"/>
        <v>2.1073918621348358</v>
      </c>
    </row>
    <row r="818" spans="12:14" x14ac:dyDescent="0.25">
      <c r="L818" s="62">
        <f t="shared" si="96"/>
        <v>-0.70908875080129885</v>
      </c>
      <c r="M818" s="62">
        <f t="shared" si="96"/>
        <v>-0.60918533835685851</v>
      </c>
      <c r="N818" s="62">
        <f t="shared" si="96"/>
        <v>-1.1087424802286563</v>
      </c>
    </row>
    <row r="819" spans="12:14" x14ac:dyDescent="0.25">
      <c r="L819" s="62">
        <f t="shared" si="96"/>
        <v>-0.69720717315947822</v>
      </c>
      <c r="M819" s="62">
        <f t="shared" si="96"/>
        <v>1.8034461416570762</v>
      </c>
      <c r="N819" s="62">
        <f t="shared" si="96"/>
        <v>0.52482758221666248</v>
      </c>
    </row>
    <row r="820" spans="12:14" x14ac:dyDescent="0.25">
      <c r="L820" s="62">
        <f t="shared" si="96"/>
        <v>1.1119134669423665</v>
      </c>
      <c r="M820" s="62">
        <f t="shared" si="96"/>
        <v>0.5967206634759924</v>
      </c>
      <c r="N820" s="62">
        <f t="shared" si="96"/>
        <v>0.60532925480741995</v>
      </c>
    </row>
    <row r="821" spans="12:14" x14ac:dyDescent="0.25">
      <c r="L821" s="62">
        <f t="shared" si="96"/>
        <v>-1.2161369882858417</v>
      </c>
      <c r="M821" s="62">
        <f t="shared" si="96"/>
        <v>0.60895523114434569</v>
      </c>
      <c r="N821" s="62">
        <f t="shared" si="96"/>
        <v>-0.895733349975671</v>
      </c>
    </row>
    <row r="822" spans="12:14" x14ac:dyDescent="0.25">
      <c r="L822" s="62">
        <f t="shared" ref="L822:N841" si="97">-L322</f>
        <v>0.44884091201773563</v>
      </c>
      <c r="M822" s="62">
        <f t="shared" si="97"/>
        <v>-0.43906533777087148</v>
      </c>
      <c r="N822" s="62">
        <f t="shared" si="97"/>
        <v>-0.6622824177251847</v>
      </c>
    </row>
    <row r="823" spans="12:14" x14ac:dyDescent="0.25">
      <c r="L823" s="62">
        <f t="shared" si="97"/>
        <v>0.74353718846629946</v>
      </c>
      <c r="M823" s="62">
        <f t="shared" si="97"/>
        <v>-0.52747139198975046</v>
      </c>
      <c r="N823" s="62">
        <f t="shared" si="97"/>
        <v>0.84721663758324395</v>
      </c>
    </row>
    <row r="824" spans="12:14" x14ac:dyDescent="0.25">
      <c r="L824" s="62">
        <f t="shared" si="97"/>
        <v>-0.71156407517409326</v>
      </c>
      <c r="M824" s="62">
        <f t="shared" si="97"/>
        <v>-0.73289713952089541</v>
      </c>
      <c r="N824" s="62">
        <f t="shared" si="97"/>
        <v>0.60893146110546659</v>
      </c>
    </row>
    <row r="825" spans="12:14" x14ac:dyDescent="0.25">
      <c r="L825" s="62">
        <f t="shared" si="97"/>
        <v>0.85931228517819969</v>
      </c>
      <c r="M825" s="62">
        <f t="shared" si="97"/>
        <v>-1.3150165004096528</v>
      </c>
      <c r="N825" s="62">
        <f t="shared" si="97"/>
        <v>0.37704612707729124</v>
      </c>
    </row>
    <row r="826" spans="12:14" x14ac:dyDescent="0.25">
      <c r="L826" s="62">
        <f t="shared" si="97"/>
        <v>1.9482849537179769</v>
      </c>
      <c r="M826" s="62">
        <f t="shared" si="97"/>
        <v>1.2638375052156205</v>
      </c>
      <c r="N826" s="62">
        <f t="shared" si="97"/>
        <v>-1.1388954463532341</v>
      </c>
    </row>
    <row r="827" spans="12:14" x14ac:dyDescent="0.25">
      <c r="L827" s="62">
        <f t="shared" si="97"/>
        <v>-0.14952537588741627</v>
      </c>
      <c r="M827" s="62">
        <f t="shared" si="97"/>
        <v>0.62025801963717753</v>
      </c>
      <c r="N827" s="62">
        <f t="shared" si="97"/>
        <v>-0.29158101653534374</v>
      </c>
    </row>
    <row r="828" spans="12:14" x14ac:dyDescent="0.25">
      <c r="L828" s="62">
        <f t="shared" si="97"/>
        <v>2.1716799213657496</v>
      </c>
      <c r="M828" s="62">
        <f t="shared" si="97"/>
        <v>0.97713376467287094</v>
      </c>
      <c r="N828" s="62">
        <f t="shared" si="97"/>
        <v>-0.20843428257599061</v>
      </c>
    </row>
    <row r="829" spans="12:14" x14ac:dyDescent="0.25">
      <c r="L829" s="62">
        <f t="shared" si="97"/>
        <v>-3.7697113713121469E-2</v>
      </c>
      <c r="M829" s="62">
        <f t="shared" si="97"/>
        <v>0.59976918582014793</v>
      </c>
      <c r="N829" s="62">
        <f t="shared" si="97"/>
        <v>0.8958611434007504</v>
      </c>
    </row>
    <row r="830" spans="12:14" x14ac:dyDescent="0.25">
      <c r="L830" s="62">
        <f t="shared" si="97"/>
        <v>1.94989900369404</v>
      </c>
      <c r="M830" s="62">
        <f t="shared" si="97"/>
        <v>0.12115311446869279</v>
      </c>
      <c r="N830" s="62">
        <f t="shared" si="97"/>
        <v>1.2376369420939066</v>
      </c>
    </row>
    <row r="831" spans="12:14" x14ac:dyDescent="0.25">
      <c r="L831" s="62">
        <f t="shared" si="97"/>
        <v>-0.42563236375220859</v>
      </c>
      <c r="M831" s="62">
        <f t="shared" si="97"/>
        <v>1.0538370151278538</v>
      </c>
      <c r="N831" s="62">
        <f t="shared" si="97"/>
        <v>-0.10367898173666236</v>
      </c>
    </row>
    <row r="832" spans="12:14" x14ac:dyDescent="0.25">
      <c r="L832" s="62">
        <f t="shared" si="97"/>
        <v>-2.6212067241357103E-2</v>
      </c>
      <c r="M832" s="62">
        <f t="shared" si="97"/>
        <v>0.78251328216553229</v>
      </c>
      <c r="N832" s="62">
        <f t="shared" si="97"/>
        <v>-0.54402410821428138</v>
      </c>
    </row>
    <row r="833" spans="12:14" x14ac:dyDescent="0.25">
      <c r="L833" s="62">
        <f t="shared" si="97"/>
        <v>0.40641518994536369</v>
      </c>
      <c r="M833" s="62">
        <f t="shared" si="97"/>
        <v>0.69753160752506949</v>
      </c>
      <c r="N833" s="62">
        <f t="shared" si="97"/>
        <v>1.5126456452351853</v>
      </c>
    </row>
    <row r="834" spans="12:14" x14ac:dyDescent="0.25">
      <c r="L834" s="62">
        <f t="shared" si="97"/>
        <v>-9.4711108554290852E-2</v>
      </c>
      <c r="M834" s="62">
        <f t="shared" si="97"/>
        <v>-0.4156664944467735</v>
      </c>
      <c r="N834" s="62">
        <f t="shared" si="97"/>
        <v>4.9226534981376961E-2</v>
      </c>
    </row>
    <row r="835" spans="12:14" x14ac:dyDescent="0.25">
      <c r="L835" s="62">
        <f t="shared" si="97"/>
        <v>-1.3435486454249792</v>
      </c>
      <c r="M835" s="62">
        <f t="shared" si="97"/>
        <v>8.1712279526059223E-2</v>
      </c>
      <c r="N835" s="62">
        <f t="shared" si="97"/>
        <v>-0.4900262717747696</v>
      </c>
    </row>
    <row r="836" spans="12:14" x14ac:dyDescent="0.25">
      <c r="L836" s="62">
        <f t="shared" si="97"/>
        <v>-0.42603472920098884</v>
      </c>
      <c r="M836" s="62">
        <f t="shared" si="97"/>
        <v>0.76262936465213638</v>
      </c>
      <c r="N836" s="62">
        <f t="shared" si="97"/>
        <v>-0.90567664413052429</v>
      </c>
    </row>
    <row r="837" spans="12:14" x14ac:dyDescent="0.25">
      <c r="L837" s="62">
        <f t="shared" si="97"/>
        <v>-1.7426614947590424</v>
      </c>
      <c r="M837" s="62">
        <f t="shared" si="97"/>
        <v>-0.11300264703653336</v>
      </c>
      <c r="N837" s="62">
        <f t="shared" si="97"/>
        <v>2.401104170512637</v>
      </c>
    </row>
    <row r="838" spans="12:14" x14ac:dyDescent="0.25">
      <c r="L838" s="62">
        <f t="shared" si="97"/>
        <v>-2.8131750900497052E-2</v>
      </c>
      <c r="M838" s="62">
        <f t="shared" si="97"/>
        <v>0.94899068794648178</v>
      </c>
      <c r="N838" s="62">
        <f t="shared" si="97"/>
        <v>0.16597571993653482</v>
      </c>
    </row>
    <row r="839" spans="12:14" x14ac:dyDescent="0.25">
      <c r="L839" s="62">
        <f t="shared" si="97"/>
        <v>-1.0949629433193075</v>
      </c>
      <c r="M839" s="62">
        <f t="shared" si="97"/>
        <v>1.0478118980812057</v>
      </c>
      <c r="N839" s="62">
        <f t="shared" si="97"/>
        <v>0.40705871844384156</v>
      </c>
    </row>
    <row r="840" spans="12:14" x14ac:dyDescent="0.25">
      <c r="L840" s="62">
        <f t="shared" si="97"/>
        <v>-0.96978752449774464</v>
      </c>
      <c r="M840" s="62">
        <f t="shared" si="97"/>
        <v>0.42497520655818982</v>
      </c>
      <c r="N840" s="62">
        <f t="shared" si="97"/>
        <v>0.21525728452766671</v>
      </c>
    </row>
    <row r="841" spans="12:14" x14ac:dyDescent="0.25">
      <c r="L841" s="62">
        <f t="shared" si="97"/>
        <v>2.4169429051952322</v>
      </c>
      <c r="M841" s="62">
        <f t="shared" si="97"/>
        <v>-0.69381387233499414</v>
      </c>
      <c r="N841" s="62">
        <f t="shared" si="97"/>
        <v>-0.60865602884536385</v>
      </c>
    </row>
    <row r="842" spans="12:14" x14ac:dyDescent="0.25">
      <c r="L842" s="62">
        <f t="shared" ref="L842:N861" si="98">-L342</f>
        <v>0.2584583106325406</v>
      </c>
      <c r="M842" s="62">
        <f t="shared" si="98"/>
        <v>1.0692975745559905</v>
      </c>
      <c r="N842" s="62">
        <f t="shared" si="98"/>
        <v>1.5280711541577063</v>
      </c>
    </row>
    <row r="843" spans="12:14" x14ac:dyDescent="0.25">
      <c r="L843" s="62">
        <f t="shared" si="98"/>
        <v>2.1202178177631152</v>
      </c>
      <c r="M843" s="62">
        <f t="shared" si="98"/>
        <v>0.49680896850982975</v>
      </c>
      <c r="N843" s="62">
        <f t="shared" si="98"/>
        <v>-0.4925869446379984</v>
      </c>
    </row>
    <row r="844" spans="12:14" x14ac:dyDescent="0.25">
      <c r="L844" s="62">
        <f t="shared" si="98"/>
        <v>0.33095771218147407</v>
      </c>
      <c r="M844" s="62">
        <f t="shared" si="98"/>
        <v>-0.24279645603212047</v>
      </c>
      <c r="N844" s="62">
        <f t="shared" si="98"/>
        <v>-0.20174587826460982</v>
      </c>
    </row>
    <row r="845" spans="12:14" x14ac:dyDescent="0.25">
      <c r="L845" s="62">
        <f t="shared" si="98"/>
        <v>0.2666015721311063</v>
      </c>
      <c r="M845" s="62">
        <f t="shared" si="98"/>
        <v>-0.35128543268422679</v>
      </c>
      <c r="N845" s="62">
        <f t="shared" si="98"/>
        <v>-0.61414146055079744</v>
      </c>
    </row>
    <row r="846" spans="12:14" x14ac:dyDescent="0.25">
      <c r="L846" s="62">
        <f t="shared" si="98"/>
        <v>1.9684815304467633</v>
      </c>
      <c r="M846" s="62">
        <f t="shared" si="98"/>
        <v>-1.598505003626842</v>
      </c>
      <c r="N846" s="62">
        <f t="shared" si="98"/>
        <v>-0.73618947566915172</v>
      </c>
    </row>
    <row r="847" spans="12:14" x14ac:dyDescent="0.25">
      <c r="L847" s="62">
        <f t="shared" si="98"/>
        <v>-0.47214580246879828</v>
      </c>
      <c r="M847" s="62">
        <f t="shared" si="98"/>
        <v>-1.8143480542551969</v>
      </c>
      <c r="N847" s="62">
        <f t="shared" si="98"/>
        <v>-0.21757647714802067</v>
      </c>
    </row>
    <row r="848" spans="12:14" x14ac:dyDescent="0.25">
      <c r="L848" s="62">
        <f t="shared" si="98"/>
        <v>-0.3051984130303782</v>
      </c>
      <c r="M848" s="62">
        <f t="shared" si="98"/>
        <v>-0.95362758660589275</v>
      </c>
      <c r="N848" s="62">
        <f t="shared" si="98"/>
        <v>0.35680024875562327</v>
      </c>
    </row>
    <row r="849" spans="12:14" x14ac:dyDescent="0.25">
      <c r="L849" s="62">
        <f t="shared" si="98"/>
        <v>-5.1648087806862336E-2</v>
      </c>
      <c r="M849" s="62">
        <f t="shared" si="98"/>
        <v>-0.42041545754741239</v>
      </c>
      <c r="N849" s="62">
        <f t="shared" si="98"/>
        <v>0.58029711512908089</v>
      </c>
    </row>
    <row r="850" spans="12:14" x14ac:dyDescent="0.25">
      <c r="L850" s="62">
        <f t="shared" si="98"/>
        <v>0.65940294317642478</v>
      </c>
      <c r="M850" s="62">
        <f t="shared" si="98"/>
        <v>0.39864082209972246</v>
      </c>
      <c r="N850" s="62">
        <f t="shared" si="98"/>
        <v>0.50877526416849761</v>
      </c>
    </row>
    <row r="851" spans="12:14" x14ac:dyDescent="0.25">
      <c r="L851" s="62">
        <f t="shared" si="98"/>
        <v>-0.28583259188676818</v>
      </c>
      <c r="M851" s="62">
        <f t="shared" si="98"/>
        <v>-0.97154932702241614</v>
      </c>
      <c r="N851" s="62">
        <f t="shared" si="98"/>
        <v>-4.2608978978629225E-2</v>
      </c>
    </row>
    <row r="852" spans="12:14" x14ac:dyDescent="0.25">
      <c r="L852" s="62">
        <f t="shared" si="98"/>
        <v>-0.79773343444420464</v>
      </c>
      <c r="M852" s="62">
        <f t="shared" si="98"/>
        <v>-0.85721398564960671</v>
      </c>
      <c r="N852" s="62">
        <f t="shared" si="98"/>
        <v>1.0985001860419261</v>
      </c>
    </row>
    <row r="853" spans="12:14" x14ac:dyDescent="0.25">
      <c r="L853" s="62">
        <f t="shared" si="98"/>
        <v>-5.3651592551813065E-2</v>
      </c>
      <c r="M853" s="62">
        <f t="shared" si="98"/>
        <v>0.87186025303467196</v>
      </c>
      <c r="N853" s="62">
        <f t="shared" si="98"/>
        <v>-0.72550240862108795</v>
      </c>
    </row>
    <row r="854" spans="12:14" x14ac:dyDescent="0.25">
      <c r="L854" s="62">
        <f t="shared" si="98"/>
        <v>1.2072790536306479</v>
      </c>
      <c r="M854" s="62">
        <f t="shared" si="98"/>
        <v>-0.24084952286914899</v>
      </c>
      <c r="N854" s="62">
        <f t="shared" si="98"/>
        <v>0.96379597337927014</v>
      </c>
    </row>
    <row r="855" spans="12:14" x14ac:dyDescent="0.25">
      <c r="L855" s="62">
        <f t="shared" si="98"/>
        <v>-1.8808119796620262</v>
      </c>
      <c r="M855" s="62">
        <f t="shared" si="98"/>
        <v>-1.4781599810226682</v>
      </c>
      <c r="N855" s="62">
        <f t="shared" si="98"/>
        <v>0.36669208311495022</v>
      </c>
    </row>
    <row r="856" spans="12:14" x14ac:dyDescent="0.25">
      <c r="L856" s="62">
        <f t="shared" si="98"/>
        <v>1.3070690258093027</v>
      </c>
      <c r="M856" s="62">
        <f t="shared" si="98"/>
        <v>0.12915622462788981</v>
      </c>
      <c r="N856" s="62">
        <f t="shared" si="98"/>
        <v>0.87051240250659045</v>
      </c>
    </row>
    <row r="857" spans="12:14" x14ac:dyDescent="0.25">
      <c r="L857" s="62">
        <f t="shared" si="98"/>
        <v>-6.3788334529901042E-2</v>
      </c>
      <c r="M857" s="62">
        <f t="shared" si="98"/>
        <v>1.5441472743694591</v>
      </c>
      <c r="N857" s="62">
        <f t="shared" si="98"/>
        <v>-1.1249219481348074</v>
      </c>
    </row>
    <row r="858" spans="12:14" x14ac:dyDescent="0.25">
      <c r="L858" s="62">
        <f t="shared" si="98"/>
        <v>-0.69041517359442306</v>
      </c>
      <c r="M858" s="62">
        <f t="shared" si="98"/>
        <v>0.77643003467985461</v>
      </c>
      <c r="N858" s="62">
        <f t="shared" si="98"/>
        <v>0.98065836633628656</v>
      </c>
    </row>
    <row r="859" spans="12:14" x14ac:dyDescent="0.25">
      <c r="L859" s="62">
        <f t="shared" si="98"/>
        <v>-0.11540398575662876</v>
      </c>
      <c r="M859" s="62">
        <f t="shared" si="98"/>
        <v>-1.6544663085889462</v>
      </c>
      <c r="N859" s="62">
        <f t="shared" si="98"/>
        <v>-1.4702500967630994</v>
      </c>
    </row>
    <row r="860" spans="12:14" x14ac:dyDescent="0.25">
      <c r="L860" s="62">
        <f t="shared" si="98"/>
        <v>-1.8925207168411855</v>
      </c>
      <c r="M860" s="62">
        <f t="shared" si="98"/>
        <v>-1.8065168954402633</v>
      </c>
      <c r="N860" s="62">
        <f t="shared" si="98"/>
        <v>0.52964504780381183</v>
      </c>
    </row>
    <row r="861" spans="12:14" x14ac:dyDescent="0.25">
      <c r="L861" s="62">
        <f t="shared" si="98"/>
        <v>0.25379573709182296</v>
      </c>
      <c r="M861" s="62">
        <f t="shared" si="98"/>
        <v>1.8272765138249174</v>
      </c>
      <c r="N861" s="62">
        <f t="shared" si="98"/>
        <v>-1.8067264557837686</v>
      </c>
    </row>
    <row r="862" spans="12:14" x14ac:dyDescent="0.25">
      <c r="L862" s="62">
        <f t="shared" ref="L862:N881" si="99">-L362</f>
        <v>1.3573538341739491</v>
      </c>
      <c r="M862" s="62">
        <f t="shared" si="99"/>
        <v>-0.58002527483881672</v>
      </c>
      <c r="N862" s="62">
        <f t="shared" si="99"/>
        <v>0.464634568313606</v>
      </c>
    </row>
    <row r="863" spans="12:14" x14ac:dyDescent="0.25">
      <c r="L863" s="62">
        <f t="shared" si="99"/>
        <v>-0.39428068563046736</v>
      </c>
      <c r="M863" s="62">
        <f t="shared" si="99"/>
        <v>1.4316699404528377</v>
      </c>
      <c r="N863" s="62">
        <f t="shared" si="99"/>
        <v>0.39191505747515226</v>
      </c>
    </row>
    <row r="864" spans="12:14" x14ac:dyDescent="0.25">
      <c r="L864" s="62">
        <f t="shared" si="99"/>
        <v>1.3265338941162517</v>
      </c>
      <c r="M864" s="62">
        <f t="shared" si="99"/>
        <v>-1.4893740570873268</v>
      </c>
      <c r="N864" s="62">
        <f t="shared" si="99"/>
        <v>0.89357082593187687</v>
      </c>
    </row>
    <row r="865" spans="12:14" x14ac:dyDescent="0.25">
      <c r="L865" s="62">
        <f t="shared" si="99"/>
        <v>-0.20882808859921487</v>
      </c>
      <c r="M865" s="62">
        <f t="shared" si="99"/>
        <v>-1.5174953704740894</v>
      </c>
      <c r="N865" s="62">
        <f t="shared" si="99"/>
        <v>1.2735648662962333</v>
      </c>
    </row>
    <row r="866" spans="12:14" x14ac:dyDescent="0.25">
      <c r="L866" s="62">
        <f t="shared" si="99"/>
        <v>1.2487500997141641</v>
      </c>
      <c r="M866" s="62">
        <f t="shared" si="99"/>
        <v>-1.0311762047047994</v>
      </c>
      <c r="N866" s="62">
        <f t="shared" si="99"/>
        <v>2.050386529324737</v>
      </c>
    </row>
    <row r="867" spans="12:14" x14ac:dyDescent="0.25">
      <c r="L867" s="62">
        <f t="shared" si="99"/>
        <v>0.50804509330308156</v>
      </c>
      <c r="M867" s="62">
        <f t="shared" si="99"/>
        <v>-1.8650166661501963</v>
      </c>
      <c r="N867" s="62">
        <f t="shared" si="99"/>
        <v>0.59154214421795082</v>
      </c>
    </row>
    <row r="868" spans="12:14" x14ac:dyDescent="0.25">
      <c r="L868" s="62">
        <f t="shared" si="99"/>
        <v>-1.0880805935981279</v>
      </c>
      <c r="M868" s="62">
        <f t="shared" si="99"/>
        <v>1.2962638609599761</v>
      </c>
      <c r="N868" s="62">
        <f t="shared" si="99"/>
        <v>-0.35080710360666606</v>
      </c>
    </row>
    <row r="869" spans="12:14" x14ac:dyDescent="0.25">
      <c r="L869" s="62">
        <f t="shared" si="99"/>
        <v>1.4792782398273245</v>
      </c>
      <c r="M869" s="62">
        <f t="shared" si="99"/>
        <v>0.18497531203650849</v>
      </c>
      <c r="N869" s="62">
        <f t="shared" si="99"/>
        <v>-0.19355452348257152</v>
      </c>
    </row>
    <row r="870" spans="12:14" x14ac:dyDescent="0.25">
      <c r="L870" s="62">
        <f t="shared" si="99"/>
        <v>-0.53263321634472904</v>
      </c>
      <c r="M870" s="62">
        <f t="shared" si="99"/>
        <v>-0.18638828414057362</v>
      </c>
      <c r="N870" s="62">
        <f t="shared" si="99"/>
        <v>0.96100482925384556</v>
      </c>
    </row>
    <row r="871" spans="12:14" x14ac:dyDescent="0.25">
      <c r="L871" s="62">
        <f t="shared" si="99"/>
        <v>-0.82825852058881044</v>
      </c>
      <c r="M871" s="62">
        <f t="shared" si="99"/>
        <v>0.83497680348150383</v>
      </c>
      <c r="N871" s="62">
        <f t="shared" si="99"/>
        <v>0.69358023281972292</v>
      </c>
    </row>
    <row r="872" spans="12:14" x14ac:dyDescent="0.25">
      <c r="L872" s="62">
        <f t="shared" si="99"/>
        <v>-0.87223272361530435</v>
      </c>
      <c r="M872" s="62">
        <f t="shared" si="99"/>
        <v>1.0888695334730596</v>
      </c>
      <c r="N872" s="62">
        <f t="shared" si="99"/>
        <v>-2.0046445690035945E-3</v>
      </c>
    </row>
    <row r="873" spans="12:14" x14ac:dyDescent="0.25">
      <c r="L873" s="62">
        <f t="shared" si="99"/>
        <v>1.2585825343339319</v>
      </c>
      <c r="M873" s="62">
        <f t="shared" si="99"/>
        <v>-0.14173841160391315</v>
      </c>
      <c r="N873" s="62">
        <f t="shared" si="99"/>
        <v>-1.2451035107414672</v>
      </c>
    </row>
    <row r="874" spans="12:14" x14ac:dyDescent="0.25">
      <c r="L874" s="62">
        <f t="shared" si="99"/>
        <v>-1.1595874012892591</v>
      </c>
      <c r="M874" s="62">
        <f t="shared" si="99"/>
        <v>0.1671904829426723</v>
      </c>
      <c r="N874" s="62">
        <f t="shared" si="99"/>
        <v>-0.81500218331744656</v>
      </c>
    </row>
    <row r="875" spans="12:14" x14ac:dyDescent="0.25">
      <c r="L875" s="62">
        <f t="shared" si="99"/>
        <v>1.6219648131007123</v>
      </c>
      <c r="M875" s="62">
        <f t="shared" si="99"/>
        <v>-0.42080804537507699</v>
      </c>
      <c r="N875" s="62">
        <f t="shared" si="99"/>
        <v>0.83795885530356107</v>
      </c>
    </row>
    <row r="876" spans="12:14" x14ac:dyDescent="0.25">
      <c r="L876" s="62">
        <f t="shared" si="99"/>
        <v>-0.73810305594517656</v>
      </c>
      <c r="M876" s="62">
        <f t="shared" si="99"/>
        <v>-0.72220243250393368</v>
      </c>
      <c r="N876" s="62">
        <f t="shared" si="99"/>
        <v>0.80201663430948955</v>
      </c>
    </row>
    <row r="877" spans="12:14" x14ac:dyDescent="0.25">
      <c r="L877" s="62">
        <f t="shared" si="99"/>
        <v>0.53975303130899854</v>
      </c>
      <c r="M877" s="62">
        <f t="shared" si="99"/>
        <v>-0.45644747263795932</v>
      </c>
      <c r="N877" s="62">
        <f t="shared" si="99"/>
        <v>-0.12338959212284843</v>
      </c>
    </row>
    <row r="878" spans="12:14" x14ac:dyDescent="0.25">
      <c r="L878" s="62">
        <f t="shared" si="99"/>
        <v>-0.35823569929033405</v>
      </c>
      <c r="M878" s="62">
        <f t="shared" si="99"/>
        <v>0.22506837936011803</v>
      </c>
      <c r="N878" s="62">
        <f t="shared" si="99"/>
        <v>-0.24528761318461381</v>
      </c>
    </row>
    <row r="879" spans="12:14" x14ac:dyDescent="0.25">
      <c r="L879" s="62">
        <f t="shared" si="99"/>
        <v>1.0559117119007553</v>
      </c>
      <c r="M879" s="62">
        <f t="shared" si="99"/>
        <v>-0.35024614958358635</v>
      </c>
      <c r="N879" s="62">
        <f t="shared" si="99"/>
        <v>-1.3452002698312999</v>
      </c>
    </row>
    <row r="880" spans="12:14" x14ac:dyDescent="0.25">
      <c r="L880" s="62">
        <f t="shared" si="99"/>
        <v>0.38164163991852162</v>
      </c>
      <c r="M880" s="62">
        <f t="shared" si="99"/>
        <v>-0.44592658069241303</v>
      </c>
      <c r="N880" s="62">
        <f t="shared" si="99"/>
        <v>-0.1323017106998923</v>
      </c>
    </row>
    <row r="881" spans="12:14" x14ac:dyDescent="0.25">
      <c r="L881" s="62">
        <f t="shared" si="99"/>
        <v>-1.1088267378443386</v>
      </c>
      <c r="M881" s="62">
        <f t="shared" si="99"/>
        <v>-0.34421338261780926</v>
      </c>
      <c r="N881" s="62">
        <f t="shared" si="99"/>
        <v>-8.132625343866573E-2</v>
      </c>
    </row>
    <row r="882" spans="12:14" x14ac:dyDescent="0.25">
      <c r="L882" s="62">
        <f t="shared" ref="L882:N901" si="100">-L382</f>
        <v>-1.2980091776316469</v>
      </c>
      <c r="M882" s="62">
        <f t="shared" si="100"/>
        <v>-1.0542778862895692</v>
      </c>
      <c r="N882" s="62">
        <f t="shared" si="100"/>
        <v>0.4398015175510937</v>
      </c>
    </row>
    <row r="883" spans="12:14" x14ac:dyDescent="0.25">
      <c r="L883" s="62">
        <f t="shared" si="100"/>
        <v>0.30077594566815818</v>
      </c>
      <c r="M883" s="62">
        <f t="shared" si="100"/>
        <v>-3.5745809822064829E-2</v>
      </c>
      <c r="N883" s="62">
        <f t="shared" si="100"/>
        <v>-0.59098598316621065</v>
      </c>
    </row>
    <row r="884" spans="12:14" x14ac:dyDescent="0.25">
      <c r="L884" s="62">
        <f t="shared" si="100"/>
        <v>1.0551023814443241</v>
      </c>
      <c r="M884" s="62">
        <f t="shared" si="100"/>
        <v>-0.16583350664342672</v>
      </c>
      <c r="N884" s="62">
        <f t="shared" si="100"/>
        <v>0.16232381167321655</v>
      </c>
    </row>
    <row r="885" spans="12:14" x14ac:dyDescent="0.25">
      <c r="L885" s="62">
        <f t="shared" si="100"/>
        <v>0.68039737931180044</v>
      </c>
      <c r="M885" s="62">
        <f t="shared" si="100"/>
        <v>0.49194599995232313</v>
      </c>
      <c r="N885" s="62">
        <f t="shared" si="100"/>
        <v>-0.16131218464403763</v>
      </c>
    </row>
    <row r="886" spans="12:14" x14ac:dyDescent="0.25">
      <c r="L886" s="62">
        <f t="shared" si="100"/>
        <v>-6.0195010050358329E-2</v>
      </c>
      <c r="M886" s="62">
        <f t="shared" si="100"/>
        <v>-2.6753073096022431</v>
      </c>
      <c r="N886" s="62">
        <f t="shared" si="100"/>
        <v>-0.85042862498156502</v>
      </c>
    </row>
    <row r="887" spans="12:14" x14ac:dyDescent="0.25">
      <c r="L887" s="62">
        <f t="shared" si="100"/>
        <v>0.30058391821147845</v>
      </c>
      <c r="M887" s="62">
        <f t="shared" si="100"/>
        <v>1.657041224728647</v>
      </c>
      <c r="N887" s="62">
        <f t="shared" si="100"/>
        <v>4.9812850610062701E-2</v>
      </c>
    </row>
    <row r="888" spans="12:14" x14ac:dyDescent="0.25">
      <c r="L888" s="62">
        <f t="shared" si="100"/>
        <v>-0.34089099646284454</v>
      </c>
      <c r="M888" s="62">
        <f t="shared" si="100"/>
        <v>0.84915629876857734</v>
      </c>
      <c r="N888" s="62">
        <f t="shared" si="100"/>
        <v>-0.5071357938914276</v>
      </c>
    </row>
    <row r="889" spans="12:14" x14ac:dyDescent="0.25">
      <c r="L889" s="62">
        <f t="shared" si="100"/>
        <v>-0.35023202494371125</v>
      </c>
      <c r="M889" s="62">
        <f t="shared" si="100"/>
        <v>-0.39857912056998684</v>
      </c>
      <c r="N889" s="62">
        <f t="shared" si="100"/>
        <v>-0.24574425721230772</v>
      </c>
    </row>
    <row r="890" spans="12:14" x14ac:dyDescent="0.25">
      <c r="L890" s="62">
        <f t="shared" si="100"/>
        <v>-0.46259803683009793</v>
      </c>
      <c r="M890" s="62">
        <f t="shared" si="100"/>
        <v>1.1518917538200224</v>
      </c>
      <c r="N890" s="62">
        <f t="shared" si="100"/>
        <v>-0.1570655793094258</v>
      </c>
    </row>
    <row r="891" spans="12:14" x14ac:dyDescent="0.25">
      <c r="L891" s="62">
        <f t="shared" si="100"/>
        <v>-0.75662905820320925</v>
      </c>
      <c r="M891" s="62">
        <f t="shared" si="100"/>
        <v>-0.23411951524774716</v>
      </c>
      <c r="N891" s="62">
        <f t="shared" si="100"/>
        <v>0.95657084584957042</v>
      </c>
    </row>
    <row r="892" spans="12:14" x14ac:dyDescent="0.25">
      <c r="L892" s="62">
        <f t="shared" si="100"/>
        <v>-0.58003103389808242</v>
      </c>
      <c r="M892" s="62">
        <f t="shared" si="100"/>
        <v>0.21513872936858955</v>
      </c>
      <c r="N892" s="62">
        <f t="shared" si="100"/>
        <v>0.71072924263093862</v>
      </c>
    </row>
    <row r="893" spans="12:14" x14ac:dyDescent="0.25">
      <c r="L893" s="62">
        <f t="shared" si="100"/>
        <v>-0.5724260834885132</v>
      </c>
      <c r="M893" s="62">
        <f t="shared" si="100"/>
        <v>0.34090940411169096</v>
      </c>
      <c r="N893" s="62">
        <f t="shared" si="100"/>
        <v>8.1282435407968104E-2</v>
      </c>
    </row>
    <row r="894" spans="12:14" x14ac:dyDescent="0.25">
      <c r="L894" s="62">
        <f t="shared" si="100"/>
        <v>-1.539460699076082</v>
      </c>
      <c r="M894" s="62">
        <f t="shared" si="100"/>
        <v>-0.34502592426522338</v>
      </c>
      <c r="N894" s="62">
        <f t="shared" si="100"/>
        <v>0.58972499584681692</v>
      </c>
    </row>
    <row r="895" spans="12:14" x14ac:dyDescent="0.25">
      <c r="L895" s="62">
        <f t="shared" si="100"/>
        <v>0.66152109102687284</v>
      </c>
      <c r="M895" s="62">
        <f t="shared" si="100"/>
        <v>-0.12144752596173432</v>
      </c>
      <c r="N895" s="62">
        <f t="shared" si="100"/>
        <v>-5.0348809122710517E-2</v>
      </c>
    </row>
    <row r="896" spans="12:14" x14ac:dyDescent="0.25">
      <c r="L896" s="62">
        <f t="shared" si="100"/>
        <v>-0.45312872792658293</v>
      </c>
      <c r="M896" s="62">
        <f t="shared" si="100"/>
        <v>-1.3916645465823538</v>
      </c>
      <c r="N896" s="62">
        <f t="shared" si="100"/>
        <v>0.84643560608310964</v>
      </c>
    </row>
    <row r="897" spans="12:14" x14ac:dyDescent="0.25">
      <c r="L897" s="62">
        <f t="shared" si="100"/>
        <v>0.61206454180898007</v>
      </c>
      <c r="M897" s="62">
        <f t="shared" si="100"/>
        <v>1.1829040428099242</v>
      </c>
      <c r="N897" s="62">
        <f t="shared" si="100"/>
        <v>0.1888845019503399</v>
      </c>
    </row>
    <row r="898" spans="12:14" x14ac:dyDescent="0.25">
      <c r="L898" s="62">
        <f t="shared" si="100"/>
        <v>-0.25336533874681977</v>
      </c>
      <c r="M898" s="62">
        <f t="shared" si="100"/>
        <v>-1.5553127489221152</v>
      </c>
      <c r="N898" s="62">
        <f t="shared" si="100"/>
        <v>-0.99001498394860588</v>
      </c>
    </row>
    <row r="899" spans="12:14" x14ac:dyDescent="0.25">
      <c r="L899" s="62">
        <f t="shared" si="100"/>
        <v>0.40348610770716969</v>
      </c>
      <c r="M899" s="62">
        <f t="shared" si="100"/>
        <v>0.81097986486289086</v>
      </c>
      <c r="N899" s="62">
        <f t="shared" si="100"/>
        <v>-0.27469303094307934</v>
      </c>
    </row>
    <row r="900" spans="12:14" x14ac:dyDescent="0.25">
      <c r="L900" s="62">
        <f t="shared" si="100"/>
        <v>-0.19836437273596924</v>
      </c>
      <c r="M900" s="62">
        <f t="shared" si="100"/>
        <v>-0.1668314528761741</v>
      </c>
      <c r="N900" s="62">
        <f t="shared" si="100"/>
        <v>0.28113559402094407</v>
      </c>
    </row>
    <row r="901" spans="12:14" x14ac:dyDescent="0.25">
      <c r="L901" s="62">
        <f t="shared" si="100"/>
        <v>1.6000308979770959</v>
      </c>
      <c r="M901" s="62">
        <f t="shared" si="100"/>
        <v>1.6335499123648636</v>
      </c>
      <c r="N901" s="62">
        <f t="shared" si="100"/>
        <v>0.38451647828350105</v>
      </c>
    </row>
    <row r="902" spans="12:14" x14ac:dyDescent="0.25">
      <c r="L902" s="62">
        <f t="shared" ref="L902:N921" si="101">-L402</f>
        <v>0.74827386589062572</v>
      </c>
      <c r="M902" s="62">
        <f t="shared" si="101"/>
        <v>-0.34937729833391512</v>
      </c>
      <c r="N902" s="62">
        <f t="shared" si="101"/>
        <v>0.94635563845628512</v>
      </c>
    </row>
    <row r="903" spans="12:14" x14ac:dyDescent="0.25">
      <c r="L903" s="62">
        <f t="shared" si="101"/>
        <v>-0.91890594384971724</v>
      </c>
      <c r="M903" s="62">
        <f t="shared" si="101"/>
        <v>-2.7336402666097026</v>
      </c>
      <c r="N903" s="62">
        <f t="shared" si="101"/>
        <v>-0.91147310380624647</v>
      </c>
    </row>
    <row r="904" spans="12:14" x14ac:dyDescent="0.25">
      <c r="L904" s="62">
        <f t="shared" si="101"/>
        <v>-0.97455019924381303</v>
      </c>
      <c r="M904" s="62">
        <f t="shared" si="101"/>
        <v>-3.0287624181121773E-2</v>
      </c>
      <c r="N904" s="62">
        <f t="shared" si="101"/>
        <v>-0.43988065009595395</v>
      </c>
    </row>
    <row r="905" spans="12:14" x14ac:dyDescent="0.25">
      <c r="L905" s="62">
        <f t="shared" si="101"/>
        <v>2.9542913413893608</v>
      </c>
      <c r="M905" s="62">
        <f t="shared" si="101"/>
        <v>-0.3524781786931791</v>
      </c>
      <c r="N905" s="62">
        <f t="shared" si="101"/>
        <v>0.46587089772993734</v>
      </c>
    </row>
    <row r="906" spans="12:14" x14ac:dyDescent="0.25">
      <c r="L906" s="62">
        <f t="shared" si="101"/>
        <v>0.56177168207138584</v>
      </c>
      <c r="M906" s="62">
        <f t="shared" si="101"/>
        <v>0.43464434624831633</v>
      </c>
      <c r="N906" s="62">
        <f t="shared" si="101"/>
        <v>-0.36408322972300944</v>
      </c>
    </row>
    <row r="907" spans="12:14" x14ac:dyDescent="0.25">
      <c r="L907" s="62">
        <f t="shared" si="101"/>
        <v>-1.3347462796266203</v>
      </c>
      <c r="M907" s="62">
        <f t="shared" si="101"/>
        <v>0.47090182625169485</v>
      </c>
      <c r="N907" s="62">
        <f t="shared" si="101"/>
        <v>7.5108803011399008E-2</v>
      </c>
    </row>
    <row r="908" spans="12:14" x14ac:dyDescent="0.25">
      <c r="L908" s="62">
        <f t="shared" si="101"/>
        <v>9.3370465290167889E-2</v>
      </c>
      <c r="M908" s="62">
        <f t="shared" si="101"/>
        <v>1.7265742203034111</v>
      </c>
      <c r="N908" s="62">
        <f t="shared" si="101"/>
        <v>0.59805473742402848</v>
      </c>
    </row>
    <row r="909" spans="12:14" x14ac:dyDescent="0.25">
      <c r="L909" s="62">
        <f t="shared" si="101"/>
        <v>-0.77287428493995125</v>
      </c>
      <c r="M909" s="62">
        <f t="shared" si="101"/>
        <v>1.217089501932626</v>
      </c>
      <c r="N909" s="62">
        <f t="shared" si="101"/>
        <v>-2.0084604586911698</v>
      </c>
    </row>
    <row r="910" spans="12:14" x14ac:dyDescent="0.25">
      <c r="L910" s="62">
        <f t="shared" si="101"/>
        <v>-0.50217234135696276</v>
      </c>
      <c r="M910" s="62">
        <f t="shared" si="101"/>
        <v>4.4293985612085716E-2</v>
      </c>
      <c r="N910" s="62">
        <f t="shared" si="101"/>
        <v>-0.82164757849074965</v>
      </c>
    </row>
    <row r="911" spans="12:14" x14ac:dyDescent="0.25">
      <c r="L911" s="62">
        <f t="shared" si="101"/>
        <v>-0.28408439513329925</v>
      </c>
      <c r="M911" s="62">
        <f t="shared" si="101"/>
        <v>-2.0589496662248099E-2</v>
      </c>
      <c r="N911" s="62">
        <f t="shared" si="101"/>
        <v>-1.8952681152239139</v>
      </c>
    </row>
    <row r="912" spans="12:14" x14ac:dyDescent="0.25">
      <c r="L912" s="62">
        <f t="shared" si="101"/>
        <v>-0.73197299287863526</v>
      </c>
      <c r="M912" s="62">
        <f t="shared" si="101"/>
        <v>-0.41699489940403789</v>
      </c>
      <c r="N912" s="62">
        <f t="shared" si="101"/>
        <v>-1.540091819176302</v>
      </c>
    </row>
    <row r="913" spans="12:14" x14ac:dyDescent="0.25">
      <c r="L913" s="62">
        <f t="shared" si="101"/>
        <v>0.3874360616682111</v>
      </c>
      <c r="M913" s="62">
        <f t="shared" si="101"/>
        <v>1.7555342106880254</v>
      </c>
      <c r="N913" s="62">
        <f t="shared" si="101"/>
        <v>-0.70194012241549675</v>
      </c>
    </row>
    <row r="914" spans="12:14" x14ac:dyDescent="0.25">
      <c r="L914" s="62">
        <f t="shared" si="101"/>
        <v>0.26434865629537074</v>
      </c>
      <c r="M914" s="62">
        <f t="shared" si="101"/>
        <v>-5.0834330651155203E-2</v>
      </c>
      <c r="N914" s="62">
        <f t="shared" si="101"/>
        <v>2.236224283761989</v>
      </c>
    </row>
    <row r="915" spans="12:14" x14ac:dyDescent="0.25">
      <c r="L915" s="62">
        <f t="shared" si="101"/>
        <v>-5.8119883744989449E-2</v>
      </c>
      <c r="M915" s="62">
        <f t="shared" si="101"/>
        <v>1.2551129532308565</v>
      </c>
      <c r="N915" s="62">
        <f t="shared" si="101"/>
        <v>-1.2004955821602126</v>
      </c>
    </row>
    <row r="916" spans="12:14" x14ac:dyDescent="0.25">
      <c r="L916" s="62">
        <f t="shared" si="101"/>
        <v>1.1956617739529449</v>
      </c>
      <c r="M916" s="62">
        <f t="shared" si="101"/>
        <v>0.52856799457770154</v>
      </c>
      <c r="N916" s="62">
        <f t="shared" si="101"/>
        <v>0.17189047266451277</v>
      </c>
    </row>
    <row r="917" spans="12:14" x14ac:dyDescent="0.25">
      <c r="L917" s="62">
        <f t="shared" si="101"/>
        <v>-0.1884210589261644</v>
      </c>
      <c r="M917" s="62">
        <f t="shared" si="101"/>
        <v>-0.33900971448524547</v>
      </c>
      <c r="N917" s="62">
        <f t="shared" si="101"/>
        <v>2.6995299218643596</v>
      </c>
    </row>
    <row r="918" spans="12:14" x14ac:dyDescent="0.25">
      <c r="L918" s="62">
        <f t="shared" si="101"/>
        <v>-0.22987459915640054</v>
      </c>
      <c r="M918" s="62">
        <f t="shared" si="101"/>
        <v>-0.23834753687054688</v>
      </c>
      <c r="N918" s="62">
        <f t="shared" si="101"/>
        <v>0.38716999030185656</v>
      </c>
    </row>
    <row r="919" spans="12:14" x14ac:dyDescent="0.25">
      <c r="L919" s="62">
        <f t="shared" si="101"/>
        <v>-0.81748009144987288</v>
      </c>
      <c r="M919" s="62">
        <f t="shared" si="101"/>
        <v>0.67159207188879144</v>
      </c>
      <c r="N919" s="62">
        <f t="shared" si="101"/>
        <v>0.6998101028682483</v>
      </c>
    </row>
    <row r="920" spans="12:14" x14ac:dyDescent="0.25">
      <c r="L920" s="62">
        <f t="shared" si="101"/>
        <v>-0.49563653367653909</v>
      </c>
      <c r="M920" s="62">
        <f t="shared" si="101"/>
        <v>0.38907682861372361</v>
      </c>
      <c r="N920" s="62">
        <f t="shared" si="101"/>
        <v>-0.63332627382526541</v>
      </c>
    </row>
    <row r="921" spans="12:14" x14ac:dyDescent="0.25">
      <c r="L921" s="62">
        <f t="shared" si="101"/>
        <v>0.98601788296302528</v>
      </c>
      <c r="M921" s="62">
        <f t="shared" si="101"/>
        <v>-1.2985075389170559</v>
      </c>
      <c r="N921" s="62">
        <f t="shared" si="101"/>
        <v>-2.1964852895638018</v>
      </c>
    </row>
    <row r="922" spans="12:14" x14ac:dyDescent="0.25">
      <c r="L922" s="62">
        <f t="shared" ref="L922:N941" si="102">-L422</f>
        <v>-0.93372490310158729</v>
      </c>
      <c r="M922" s="62">
        <f t="shared" si="102"/>
        <v>-0.89646180059122438</v>
      </c>
      <c r="N922" s="62">
        <f t="shared" si="102"/>
        <v>-0.57096084252557366</v>
      </c>
    </row>
    <row r="923" spans="12:14" x14ac:dyDescent="0.25">
      <c r="L923" s="62">
        <f t="shared" si="102"/>
        <v>0.243110932887634</v>
      </c>
      <c r="M923" s="62">
        <f t="shared" si="102"/>
        <v>-0.1008539653088537</v>
      </c>
      <c r="N923" s="62">
        <f t="shared" si="102"/>
        <v>0.27436302230912124</v>
      </c>
    </row>
    <row r="924" spans="12:14" x14ac:dyDescent="0.25">
      <c r="L924" s="62">
        <f t="shared" si="102"/>
        <v>-0.10402477212506978</v>
      </c>
      <c r="M924" s="62">
        <f t="shared" si="102"/>
        <v>1.10931488243016</v>
      </c>
      <c r="N924" s="62">
        <f t="shared" si="102"/>
        <v>0.57337925234847242</v>
      </c>
    </row>
    <row r="925" spans="12:14" x14ac:dyDescent="0.25">
      <c r="L925" s="62">
        <f t="shared" si="102"/>
        <v>1.5892484917706842</v>
      </c>
      <c r="M925" s="62">
        <f t="shared" si="102"/>
        <v>0.58330841420477297</v>
      </c>
      <c r="N925" s="62">
        <f t="shared" si="102"/>
        <v>0.54119232112838778</v>
      </c>
    </row>
    <row r="926" spans="12:14" x14ac:dyDescent="0.25">
      <c r="L926" s="62">
        <f t="shared" si="102"/>
        <v>-0.5993275566058931</v>
      </c>
      <c r="M926" s="62">
        <f t="shared" si="102"/>
        <v>-0.55118413272914257</v>
      </c>
      <c r="N926" s="62">
        <f t="shared" si="102"/>
        <v>1.9304205324012988</v>
      </c>
    </row>
    <row r="927" spans="12:14" x14ac:dyDescent="0.25">
      <c r="L927" s="62">
        <f t="shared" si="102"/>
        <v>-0.17825288409407425</v>
      </c>
      <c r="M927" s="62">
        <f t="shared" si="102"/>
        <v>1.3732761145264862</v>
      </c>
      <c r="N927" s="62">
        <f t="shared" si="102"/>
        <v>-2.2090804584061012</v>
      </c>
    </row>
    <row r="928" spans="12:14" x14ac:dyDescent="0.25">
      <c r="L928" s="62">
        <f t="shared" si="102"/>
        <v>0.63875811462000853</v>
      </c>
      <c r="M928" s="62">
        <f t="shared" si="102"/>
        <v>0.27663243935914333</v>
      </c>
      <c r="N928" s="62">
        <f t="shared" si="102"/>
        <v>8.5528017859332436E-2</v>
      </c>
    </row>
    <row r="929" spans="12:14" x14ac:dyDescent="0.25">
      <c r="L929" s="62">
        <f t="shared" si="102"/>
        <v>9.1724785468632275E-2</v>
      </c>
      <c r="M929" s="62">
        <f t="shared" si="102"/>
        <v>-0.24845734826554608</v>
      </c>
      <c r="N929" s="62">
        <f t="shared" si="102"/>
        <v>0.37422482445342553</v>
      </c>
    </row>
    <row r="930" spans="12:14" x14ac:dyDescent="0.25">
      <c r="L930" s="62">
        <f t="shared" si="102"/>
        <v>-0.40011894469096571</v>
      </c>
      <c r="M930" s="62">
        <f t="shared" si="102"/>
        <v>-2.0004917199458152</v>
      </c>
      <c r="N930" s="62">
        <f t="shared" si="102"/>
        <v>1.2305357151129399</v>
      </c>
    </row>
    <row r="931" spans="12:14" x14ac:dyDescent="0.25">
      <c r="L931" s="62">
        <f t="shared" si="102"/>
        <v>-5.9571869344513431E-2</v>
      </c>
      <c r="M931" s="62">
        <f t="shared" si="102"/>
        <v>2.1030681804369098</v>
      </c>
      <c r="N931" s="62">
        <f t="shared" si="102"/>
        <v>-0.99545760577601328</v>
      </c>
    </row>
    <row r="932" spans="12:14" x14ac:dyDescent="0.25">
      <c r="L932" s="62">
        <f t="shared" si="102"/>
        <v>0.3165645070434292</v>
      </c>
      <c r="M932" s="62">
        <f t="shared" si="102"/>
        <v>-0.29493854616853249</v>
      </c>
      <c r="N932" s="62">
        <f t="shared" si="102"/>
        <v>-1.651137896647779</v>
      </c>
    </row>
    <row r="933" spans="12:14" x14ac:dyDescent="0.25">
      <c r="L933" s="62">
        <f t="shared" si="102"/>
        <v>-0.18815246897422266</v>
      </c>
      <c r="M933" s="62">
        <f t="shared" si="102"/>
        <v>-0.12881167850282449</v>
      </c>
      <c r="N933" s="62">
        <f t="shared" si="102"/>
        <v>0.74581793488441972</v>
      </c>
    </row>
    <row r="934" spans="12:14" x14ac:dyDescent="0.25">
      <c r="L934" s="62">
        <f t="shared" si="102"/>
        <v>0.21332454294303449</v>
      </c>
      <c r="M934" s="62">
        <f t="shared" si="102"/>
        <v>0.29904338527434959</v>
      </c>
      <c r="N934" s="62">
        <f t="shared" si="102"/>
        <v>0.22367489794271209</v>
      </c>
    </row>
    <row r="935" spans="12:14" x14ac:dyDescent="0.25">
      <c r="L935" s="62">
        <f t="shared" si="102"/>
        <v>-0.72116114634130113</v>
      </c>
      <c r="M935" s="62">
        <f t="shared" si="102"/>
        <v>-0.69415379586410331</v>
      </c>
      <c r="N935" s="62">
        <f t="shared" si="102"/>
        <v>-1.1443265890073817</v>
      </c>
    </row>
    <row r="936" spans="12:14" x14ac:dyDescent="0.25">
      <c r="L936" s="62">
        <f t="shared" si="102"/>
        <v>1.4717943747843856</v>
      </c>
      <c r="M936" s="62">
        <f t="shared" si="102"/>
        <v>-1.6426000322829708</v>
      </c>
      <c r="N936" s="62">
        <f t="shared" si="102"/>
        <v>0.80733711890387594</v>
      </c>
    </row>
    <row r="937" spans="12:14" x14ac:dyDescent="0.25">
      <c r="L937" s="62">
        <f t="shared" si="102"/>
        <v>0.94117511758685801</v>
      </c>
      <c r="M937" s="62">
        <f t="shared" si="102"/>
        <v>-0.6108893887164244</v>
      </c>
      <c r="N937" s="62">
        <f t="shared" si="102"/>
        <v>1.2261441077759319</v>
      </c>
    </row>
    <row r="938" spans="12:14" x14ac:dyDescent="0.25">
      <c r="L938" s="62">
        <f t="shared" si="102"/>
        <v>0.53487250817490029</v>
      </c>
      <c r="M938" s="62">
        <f t="shared" si="102"/>
        <v>1.9037475231093492</v>
      </c>
      <c r="N938" s="62">
        <f t="shared" si="102"/>
        <v>0.38650864842833826</v>
      </c>
    </row>
    <row r="939" spans="12:14" x14ac:dyDescent="0.25">
      <c r="L939" s="62">
        <f t="shared" si="102"/>
        <v>-0.2812039616911024</v>
      </c>
      <c r="M939" s="62">
        <f t="shared" si="102"/>
        <v>0.80387560219391063</v>
      </c>
      <c r="N939" s="62">
        <f t="shared" si="102"/>
        <v>0.35647474356121522</v>
      </c>
    </row>
    <row r="940" spans="12:14" x14ac:dyDescent="0.25">
      <c r="L940" s="62">
        <f t="shared" si="102"/>
        <v>0.24627641281311954</v>
      </c>
      <c r="M940" s="62">
        <f t="shared" si="102"/>
        <v>0.30715387861996474</v>
      </c>
      <c r="N940" s="62">
        <f t="shared" si="102"/>
        <v>0.71475693574229004</v>
      </c>
    </row>
    <row r="941" spans="12:14" x14ac:dyDescent="0.25">
      <c r="L941" s="62">
        <f t="shared" si="102"/>
        <v>-0.13036197986044562</v>
      </c>
      <c r="M941" s="62">
        <f t="shared" si="102"/>
        <v>-0.965883815547535</v>
      </c>
      <c r="N941" s="62">
        <f t="shared" si="102"/>
        <v>0.60257650239776139</v>
      </c>
    </row>
    <row r="942" spans="12:14" x14ac:dyDescent="0.25">
      <c r="L942" s="62">
        <f t="shared" ref="L942:N961" si="103">-L442</f>
        <v>1.5460678324076267</v>
      </c>
      <c r="M942" s="62">
        <f t="shared" si="103"/>
        <v>-0.41089507734245811</v>
      </c>
      <c r="N942" s="62">
        <f t="shared" si="103"/>
        <v>1.1906309742458046</v>
      </c>
    </row>
    <row r="943" spans="12:14" x14ac:dyDescent="0.25">
      <c r="L943" s="62">
        <f t="shared" si="103"/>
        <v>-1.0083878155830088</v>
      </c>
      <c r="M943" s="62">
        <f t="shared" si="103"/>
        <v>1.2136338150851054</v>
      </c>
      <c r="N943" s="62">
        <f t="shared" si="103"/>
        <v>-0.75336329561789661</v>
      </c>
    </row>
    <row r="944" spans="12:14" x14ac:dyDescent="0.25">
      <c r="L944" s="62">
        <f t="shared" si="103"/>
        <v>0.52754063513444793</v>
      </c>
      <c r="M944" s="62">
        <f t="shared" si="103"/>
        <v>-0.36192699993902039</v>
      </c>
      <c r="N944" s="62">
        <f t="shared" si="103"/>
        <v>1.8329165420830287</v>
      </c>
    </row>
    <row r="945" spans="12:14" x14ac:dyDescent="0.25">
      <c r="L945" s="62">
        <f t="shared" si="103"/>
        <v>-0.2872232569345689</v>
      </c>
      <c r="M945" s="62">
        <f t="shared" si="103"/>
        <v>-9.4930519442858366E-2</v>
      </c>
      <c r="N945" s="62">
        <f t="shared" si="103"/>
        <v>-1.1146118854452385</v>
      </c>
    </row>
    <row r="946" spans="12:14" x14ac:dyDescent="0.25">
      <c r="L946" s="62">
        <f t="shared" si="103"/>
        <v>-0.48908729673483115</v>
      </c>
      <c r="M946" s="62">
        <f t="shared" si="103"/>
        <v>-0.31821338756670248</v>
      </c>
      <c r="N946" s="62">
        <f t="shared" si="103"/>
        <v>-0.19506287038138259</v>
      </c>
    </row>
    <row r="947" spans="12:14" x14ac:dyDescent="0.25">
      <c r="L947" s="62">
        <f t="shared" si="103"/>
        <v>0.81894951765868629</v>
      </c>
      <c r="M947" s="62">
        <f t="shared" si="103"/>
        <v>-4.1368133582427953E-3</v>
      </c>
      <c r="N947" s="62">
        <f t="shared" si="103"/>
        <v>0.97898167421494331</v>
      </c>
    </row>
    <row r="948" spans="12:14" x14ac:dyDescent="0.25">
      <c r="L948" s="62">
        <f t="shared" si="103"/>
        <v>-6.3049035890089894E-2</v>
      </c>
      <c r="M948" s="62">
        <f t="shared" si="103"/>
        <v>-1.0491719185255988</v>
      </c>
      <c r="N948" s="62">
        <f t="shared" si="103"/>
        <v>-0.75059869530973999</v>
      </c>
    </row>
    <row r="949" spans="12:14" x14ac:dyDescent="0.25">
      <c r="L949" s="62">
        <f t="shared" si="103"/>
        <v>0.9468418518068592</v>
      </c>
      <c r="M949" s="62">
        <f t="shared" si="103"/>
        <v>-0.98993470383932247</v>
      </c>
      <c r="N949" s="62">
        <f t="shared" si="103"/>
        <v>0.26316949600976219</v>
      </c>
    </row>
    <row r="950" spans="12:14" x14ac:dyDescent="0.25">
      <c r="L950" s="62">
        <f t="shared" si="103"/>
        <v>0.12193207791894285</v>
      </c>
      <c r="M950" s="62">
        <f t="shared" si="103"/>
        <v>0.78048912586362629</v>
      </c>
      <c r="N950" s="62">
        <f t="shared" si="103"/>
        <v>0.17873800220056069</v>
      </c>
    </row>
    <row r="951" spans="12:14" x14ac:dyDescent="0.25">
      <c r="L951" s="62">
        <f t="shared" si="103"/>
        <v>-0.58492783860513764</v>
      </c>
      <c r="M951" s="62">
        <f t="shared" si="103"/>
        <v>3.3156972424259519</v>
      </c>
      <c r="N951" s="62">
        <f t="shared" si="103"/>
        <v>1.5266792712990007</v>
      </c>
    </row>
    <row r="952" spans="12:14" x14ac:dyDescent="0.25">
      <c r="L952" s="62">
        <f t="shared" si="103"/>
        <v>0.34313398311204141</v>
      </c>
      <c r="M952" s="62">
        <f t="shared" si="103"/>
        <v>1.5388311679154167</v>
      </c>
      <c r="N952" s="62">
        <f t="shared" si="103"/>
        <v>1.4501040156208049</v>
      </c>
    </row>
    <row r="953" spans="12:14" x14ac:dyDescent="0.25">
      <c r="L953" s="62">
        <f t="shared" si="103"/>
        <v>-0.33415718070755018</v>
      </c>
      <c r="M953" s="62">
        <f t="shared" si="103"/>
        <v>-0.53230896303187503</v>
      </c>
      <c r="N953" s="62">
        <f t="shared" si="103"/>
        <v>1.0152472019032046</v>
      </c>
    </row>
    <row r="954" spans="12:14" x14ac:dyDescent="0.25">
      <c r="L954" s="62">
        <f t="shared" si="103"/>
        <v>-0.56952562245024929</v>
      </c>
      <c r="M954" s="62">
        <f t="shared" si="103"/>
        <v>-1.3585364235452875</v>
      </c>
      <c r="N954" s="62">
        <f t="shared" si="103"/>
        <v>0.4168047206852421</v>
      </c>
    </row>
    <row r="955" spans="12:14" x14ac:dyDescent="0.25">
      <c r="L955" s="62">
        <f t="shared" si="103"/>
        <v>0.20380400013701833</v>
      </c>
      <c r="M955" s="62">
        <f t="shared" si="103"/>
        <v>-0.76427046722082548</v>
      </c>
      <c r="N955" s="62">
        <f t="shared" si="103"/>
        <v>-0.828714693461441</v>
      </c>
    </row>
    <row r="956" spans="12:14" x14ac:dyDescent="0.25">
      <c r="L956" s="62">
        <f t="shared" si="103"/>
        <v>0.16469395552347499</v>
      </c>
      <c r="M956" s="62">
        <f t="shared" si="103"/>
        <v>0.80110251024230006</v>
      </c>
      <c r="N956" s="62">
        <f t="shared" si="103"/>
        <v>1.5417522200045826</v>
      </c>
    </row>
    <row r="957" spans="12:14" x14ac:dyDescent="0.25">
      <c r="L957" s="62">
        <f t="shared" si="103"/>
        <v>-1.2603903319141025</v>
      </c>
      <c r="M957" s="62">
        <f t="shared" si="103"/>
        <v>0.86414814954557506</v>
      </c>
      <c r="N957" s="62">
        <f t="shared" si="103"/>
        <v>-0.42176603866360884</v>
      </c>
    </row>
    <row r="958" spans="12:14" x14ac:dyDescent="0.25">
      <c r="L958" s="62">
        <f t="shared" si="103"/>
        <v>1.386261795913589</v>
      </c>
      <c r="M958" s="62">
        <f t="shared" si="103"/>
        <v>0.11216481675905349</v>
      </c>
      <c r="N958" s="62">
        <f t="shared" si="103"/>
        <v>1.9727860110991053</v>
      </c>
    </row>
    <row r="959" spans="12:14" x14ac:dyDescent="0.25">
      <c r="L959" s="62">
        <f t="shared" si="103"/>
        <v>1.6146336514220285</v>
      </c>
      <c r="M959" s="62">
        <f t="shared" si="103"/>
        <v>-0.76255366041444539</v>
      </c>
      <c r="N959" s="62">
        <f t="shared" si="103"/>
        <v>1.325464997985264</v>
      </c>
    </row>
    <row r="960" spans="12:14" x14ac:dyDescent="0.25">
      <c r="L960" s="62">
        <f t="shared" si="103"/>
        <v>5.741422208744288E-2</v>
      </c>
      <c r="M960" s="62">
        <f t="shared" si="103"/>
        <v>9.5970588306323032E-2</v>
      </c>
      <c r="N960" s="62">
        <f t="shared" si="103"/>
        <v>0.86122644453778285</v>
      </c>
    </row>
    <row r="961" spans="12:14" x14ac:dyDescent="0.25">
      <c r="L961" s="62">
        <f t="shared" si="103"/>
        <v>0.1383871534957701</v>
      </c>
      <c r="M961" s="62">
        <f t="shared" si="103"/>
        <v>2.229438106991692</v>
      </c>
      <c r="N961" s="62">
        <f t="shared" si="103"/>
        <v>0.44462664613607411</v>
      </c>
    </row>
    <row r="962" spans="12:14" x14ac:dyDescent="0.25">
      <c r="L962" s="62">
        <f t="shared" ref="L962:N981" si="104">-L462</f>
        <v>1.1850962082345784</v>
      </c>
      <c r="M962" s="62">
        <f t="shared" si="104"/>
        <v>4.7518448591552867E-2</v>
      </c>
      <c r="N962" s="62">
        <f t="shared" si="104"/>
        <v>-0.72310759651206258</v>
      </c>
    </row>
    <row r="963" spans="12:14" x14ac:dyDescent="0.25">
      <c r="L963" s="62">
        <f t="shared" si="104"/>
        <v>-0.34920859072709481</v>
      </c>
      <c r="M963" s="62">
        <f t="shared" si="104"/>
        <v>1.1983575916246545</v>
      </c>
      <c r="N963" s="62">
        <f t="shared" si="104"/>
        <v>-1.5417118533734049</v>
      </c>
    </row>
    <row r="964" spans="12:14" x14ac:dyDescent="0.25">
      <c r="L964" s="62">
        <f t="shared" si="104"/>
        <v>-1.1118180485403648</v>
      </c>
      <c r="M964" s="62">
        <f t="shared" si="104"/>
        <v>-0.62586322309855835</v>
      </c>
      <c r="N964" s="62">
        <f t="shared" si="104"/>
        <v>0.57441629649096138</v>
      </c>
    </row>
    <row r="965" spans="12:14" x14ac:dyDescent="0.25">
      <c r="L965" s="62">
        <f t="shared" si="104"/>
        <v>1.1874316980035473</v>
      </c>
      <c r="M965" s="62">
        <f t="shared" si="104"/>
        <v>0.74721703100208547</v>
      </c>
      <c r="N965" s="62">
        <f t="shared" si="104"/>
        <v>1.9612570679504699</v>
      </c>
    </row>
    <row r="966" spans="12:14" x14ac:dyDescent="0.25">
      <c r="L966" s="62">
        <f t="shared" si="104"/>
        <v>1.1190008112023293</v>
      </c>
      <c r="M966" s="62">
        <f t="shared" si="104"/>
        <v>2.3090608453496206</v>
      </c>
      <c r="N966" s="62">
        <f t="shared" si="104"/>
        <v>0.24734659829901975</v>
      </c>
    </row>
    <row r="967" spans="12:14" x14ac:dyDescent="0.25">
      <c r="L967" s="62">
        <f t="shared" si="104"/>
        <v>0.28276584797135018</v>
      </c>
      <c r="M967" s="62">
        <f t="shared" si="104"/>
        <v>-1.1943589747267629</v>
      </c>
      <c r="N967" s="62">
        <f t="shared" si="104"/>
        <v>0.21116631450076417</v>
      </c>
    </row>
    <row r="968" spans="12:14" x14ac:dyDescent="0.25">
      <c r="L968" s="62">
        <f t="shared" si="104"/>
        <v>2.0854166383286739</v>
      </c>
      <c r="M968" s="62">
        <f t="shared" si="104"/>
        <v>-0.75113974495778379</v>
      </c>
      <c r="N968" s="62">
        <f t="shared" si="104"/>
        <v>1.8586307588430568</v>
      </c>
    </row>
    <row r="969" spans="12:14" x14ac:dyDescent="0.25">
      <c r="L969" s="62">
        <f t="shared" si="104"/>
        <v>0.11271212921764397</v>
      </c>
      <c r="M969" s="62">
        <f t="shared" si="104"/>
        <v>-0.12791143572689548</v>
      </c>
      <c r="N969" s="62">
        <f t="shared" si="104"/>
        <v>1.8271167339268053</v>
      </c>
    </row>
    <row r="970" spans="12:14" x14ac:dyDescent="0.25">
      <c r="L970" s="62">
        <f t="shared" si="104"/>
        <v>-0.11105488353805391</v>
      </c>
      <c r="M970" s="62">
        <f t="shared" si="104"/>
        <v>-0.62516318469515419</v>
      </c>
      <c r="N970" s="62">
        <f t="shared" si="104"/>
        <v>0.851189929898023</v>
      </c>
    </row>
    <row r="971" spans="12:14" x14ac:dyDescent="0.25">
      <c r="L971" s="62">
        <f t="shared" si="104"/>
        <v>0.22886415625318041</v>
      </c>
      <c r="M971" s="62">
        <f t="shared" si="104"/>
        <v>0.36101510996001507</v>
      </c>
      <c r="N971" s="62">
        <f t="shared" si="104"/>
        <v>0.21066213179437265</v>
      </c>
    </row>
    <row r="972" spans="12:14" x14ac:dyDescent="0.25">
      <c r="L972" s="62">
        <f t="shared" si="104"/>
        <v>-3.5507510213004689E-2</v>
      </c>
      <c r="M972" s="62">
        <f t="shared" si="104"/>
        <v>1.0955894376551625</v>
      </c>
      <c r="N972" s="62">
        <f t="shared" si="104"/>
        <v>0.73822833656046682</v>
      </c>
    </row>
    <row r="973" spans="12:14" x14ac:dyDescent="0.25">
      <c r="L973" s="62">
        <f t="shared" si="104"/>
        <v>0.25891369732606634</v>
      </c>
      <c r="M973" s="62">
        <f t="shared" si="104"/>
        <v>-0.41655378179349495</v>
      </c>
      <c r="N973" s="62">
        <f t="shared" si="104"/>
        <v>1.0359158556583803</v>
      </c>
    </row>
    <row r="974" spans="12:14" x14ac:dyDescent="0.25">
      <c r="L974" s="62">
        <f t="shared" si="104"/>
        <v>5.9436130223074139E-2</v>
      </c>
      <c r="M974" s="62">
        <f t="shared" si="104"/>
        <v>-0.23165966503009219</v>
      </c>
      <c r="N974" s="62">
        <f t="shared" si="104"/>
        <v>1.5017313673273136</v>
      </c>
    </row>
    <row r="975" spans="12:14" x14ac:dyDescent="0.25">
      <c r="L975" s="62">
        <f t="shared" si="104"/>
        <v>1.750122003219919</v>
      </c>
      <c r="M975" s="62">
        <f t="shared" si="104"/>
        <v>0.88711526720320089</v>
      </c>
      <c r="N975" s="62">
        <f t="shared" si="104"/>
        <v>0.77536283987511823</v>
      </c>
    </row>
    <row r="976" spans="12:14" x14ac:dyDescent="0.25">
      <c r="L976" s="62">
        <f t="shared" si="104"/>
        <v>0.32431114167875996</v>
      </c>
      <c r="M976" s="62">
        <f t="shared" si="104"/>
        <v>-1.2949194447947465</v>
      </c>
      <c r="N976" s="62">
        <f t="shared" si="104"/>
        <v>0.92360664840233864</v>
      </c>
    </row>
    <row r="977" spans="12:14" x14ac:dyDescent="0.25">
      <c r="L977" s="62">
        <f t="shared" si="104"/>
        <v>-0.78500000652248469</v>
      </c>
      <c r="M977" s="62">
        <f t="shared" si="104"/>
        <v>-4.2549950705035366E-2</v>
      </c>
      <c r="N977" s="62">
        <f t="shared" si="104"/>
        <v>-0.3901567631911676</v>
      </c>
    </row>
    <row r="978" spans="12:14" x14ac:dyDescent="0.25">
      <c r="L978" s="62">
        <f t="shared" si="104"/>
        <v>-0.1000399811085657</v>
      </c>
      <c r="M978" s="62">
        <f t="shared" si="104"/>
        <v>-0.82604037656932816</v>
      </c>
      <c r="N978" s="62">
        <f t="shared" si="104"/>
        <v>-1.0876238219050993</v>
      </c>
    </row>
    <row r="979" spans="12:14" x14ac:dyDescent="0.25">
      <c r="L979" s="62">
        <f t="shared" si="104"/>
        <v>0.73950468304545136</v>
      </c>
      <c r="M979" s="62">
        <f t="shared" si="104"/>
        <v>-0.49643588978792719</v>
      </c>
      <c r="N979" s="62">
        <f t="shared" si="104"/>
        <v>-1.7523861696938841</v>
      </c>
    </row>
    <row r="980" spans="12:14" x14ac:dyDescent="0.25">
      <c r="L980" s="62">
        <f t="shared" si="104"/>
        <v>0.76763850944755774</v>
      </c>
      <c r="M980" s="62">
        <f t="shared" si="104"/>
        <v>-0.96834814718414808</v>
      </c>
      <c r="N980" s="62">
        <f t="shared" si="104"/>
        <v>2.7076832304383038</v>
      </c>
    </row>
    <row r="981" spans="12:14" x14ac:dyDescent="0.25">
      <c r="L981" s="62">
        <f t="shared" si="104"/>
        <v>-7.339661710884425E-2</v>
      </c>
      <c r="M981" s="62">
        <f t="shared" si="104"/>
        <v>-0.40101711985141464</v>
      </c>
      <c r="N981" s="62">
        <f t="shared" si="104"/>
        <v>-1.557274631341647</v>
      </c>
    </row>
    <row r="982" spans="12:14" x14ac:dyDescent="0.25">
      <c r="L982" s="62">
        <f t="shared" ref="L982:N1001" si="105">-L482</f>
        <v>1.3197346305012054</v>
      </c>
      <c r="M982" s="62">
        <f t="shared" si="105"/>
        <v>1.1645238738611575E-2</v>
      </c>
      <c r="N982" s="62">
        <f t="shared" si="105"/>
        <v>0.67857747082121644</v>
      </c>
    </row>
    <row r="983" spans="12:14" x14ac:dyDescent="0.25">
      <c r="L983" s="62">
        <f t="shared" si="105"/>
        <v>1.1105705534733348</v>
      </c>
      <c r="M983" s="62">
        <f t="shared" si="105"/>
        <v>0.76241478830645237</v>
      </c>
      <c r="N983" s="62">
        <f t="shared" si="105"/>
        <v>-1.3235495682497032</v>
      </c>
    </row>
    <row r="984" spans="12:14" x14ac:dyDescent="0.25">
      <c r="L984" s="62">
        <f t="shared" si="105"/>
        <v>0.91676428320655456</v>
      </c>
      <c r="M984" s="62">
        <f t="shared" si="105"/>
        <v>1.4855259106774039</v>
      </c>
      <c r="N984" s="62">
        <f t="shared" si="105"/>
        <v>0.44578991317096783</v>
      </c>
    </row>
    <row r="985" spans="12:14" x14ac:dyDescent="0.25">
      <c r="L985" s="62">
        <f t="shared" si="105"/>
        <v>-0.95492185012033481</v>
      </c>
      <c r="M985" s="62">
        <f t="shared" si="105"/>
        <v>0.95975677422708694</v>
      </c>
      <c r="N985" s="62">
        <f t="shared" si="105"/>
        <v>-1.6543795799175831</v>
      </c>
    </row>
    <row r="986" spans="12:14" x14ac:dyDescent="0.25">
      <c r="L986" s="62">
        <f t="shared" si="105"/>
        <v>-1.0628730442656923E-2</v>
      </c>
      <c r="M986" s="62">
        <f t="shared" si="105"/>
        <v>0.92593155166798935</v>
      </c>
      <c r="N986" s="62">
        <f t="shared" si="105"/>
        <v>-0.22630999995887649</v>
      </c>
    </row>
    <row r="987" spans="12:14" x14ac:dyDescent="0.25">
      <c r="L987" s="62">
        <f t="shared" si="105"/>
        <v>-0.55968278819406769</v>
      </c>
      <c r="M987" s="62">
        <f t="shared" si="105"/>
        <v>0.54343884466684311</v>
      </c>
      <c r="N987" s="62">
        <f t="shared" si="105"/>
        <v>0.30646999219766052</v>
      </c>
    </row>
    <row r="988" spans="12:14" x14ac:dyDescent="0.25">
      <c r="L988" s="62">
        <f t="shared" si="105"/>
        <v>-0.84775997459702024</v>
      </c>
      <c r="M988" s="62">
        <f t="shared" si="105"/>
        <v>-0.11235887425291591</v>
      </c>
      <c r="N988" s="62">
        <f t="shared" si="105"/>
        <v>-0.49379602285860513</v>
      </c>
    </row>
    <row r="989" spans="12:14" x14ac:dyDescent="0.25">
      <c r="L989" s="62">
        <f t="shared" si="105"/>
        <v>-2.2464709577369391</v>
      </c>
      <c r="M989" s="62">
        <f t="shared" si="105"/>
        <v>3.9905845664513329E-2</v>
      </c>
      <c r="N989" s="62">
        <f t="shared" si="105"/>
        <v>0.7609128171045515</v>
      </c>
    </row>
    <row r="990" spans="12:14" x14ac:dyDescent="0.25">
      <c r="L990" s="62">
        <f t="shared" si="105"/>
        <v>-0.1218809983808493</v>
      </c>
      <c r="M990" s="62">
        <f t="shared" si="105"/>
        <v>-0.86343891070230561</v>
      </c>
      <c r="N990" s="62">
        <f t="shared" si="105"/>
        <v>-1.4863172857881066</v>
      </c>
    </row>
    <row r="991" spans="12:14" x14ac:dyDescent="0.25">
      <c r="L991" s="62">
        <f t="shared" si="105"/>
        <v>-0.59724575418169901</v>
      </c>
      <c r="M991" s="62">
        <f t="shared" si="105"/>
        <v>0.88199657751567428</v>
      </c>
      <c r="N991" s="62">
        <f t="shared" si="105"/>
        <v>-1.1591253615238069</v>
      </c>
    </row>
    <row r="992" spans="12:14" x14ac:dyDescent="0.25">
      <c r="L992" s="62">
        <f t="shared" si="105"/>
        <v>-1.2262228059059554</v>
      </c>
      <c r="M992" s="62">
        <f t="shared" si="105"/>
        <v>0.20643119148963066</v>
      </c>
      <c r="N992" s="62">
        <f t="shared" si="105"/>
        <v>0.7123656710398496</v>
      </c>
    </row>
    <row r="993" spans="12:14" x14ac:dyDescent="0.25">
      <c r="L993" s="62">
        <f t="shared" si="105"/>
        <v>0.67098310291285634</v>
      </c>
      <c r="M993" s="62">
        <f t="shared" si="105"/>
        <v>-0.26212246094171388</v>
      </c>
      <c r="N993" s="62">
        <f t="shared" si="105"/>
        <v>1.4833787650971682</v>
      </c>
    </row>
    <row r="994" spans="12:14" x14ac:dyDescent="0.25">
      <c r="L994" s="62">
        <f t="shared" si="105"/>
        <v>1.5001050506421465</v>
      </c>
      <c r="M994" s="62">
        <f t="shared" si="105"/>
        <v>0.86437130781151172</v>
      </c>
      <c r="N994" s="62">
        <f t="shared" si="105"/>
        <v>-0.53972230605105276</v>
      </c>
    </row>
    <row r="995" spans="12:14" x14ac:dyDescent="0.25">
      <c r="L995" s="62">
        <f t="shared" si="105"/>
        <v>-0.88724392691084275</v>
      </c>
      <c r="M995" s="62">
        <f t="shared" si="105"/>
        <v>0.11938141978990467</v>
      </c>
      <c r="N995" s="62">
        <f t="shared" si="105"/>
        <v>-2.0578319143084811</v>
      </c>
    </row>
    <row r="996" spans="12:14" x14ac:dyDescent="0.25">
      <c r="L996" s="62">
        <f t="shared" si="105"/>
        <v>1.3863774785473924</v>
      </c>
      <c r="M996" s="62">
        <f t="shared" si="105"/>
        <v>-0.26154235058029007</v>
      </c>
      <c r="N996" s="62">
        <f t="shared" si="105"/>
        <v>0.60061552968603327</v>
      </c>
    </row>
    <row r="997" spans="12:14" x14ac:dyDescent="0.25">
      <c r="L997" s="62">
        <f t="shared" si="105"/>
        <v>-0.18458374826996202</v>
      </c>
      <c r="M997" s="62">
        <f t="shared" si="105"/>
        <v>2.3116421478499216</v>
      </c>
      <c r="N997" s="62">
        <f t="shared" si="105"/>
        <v>-1.7053500052718831</v>
      </c>
    </row>
    <row r="998" spans="12:14" x14ac:dyDescent="0.25">
      <c r="L998" s="62">
        <f t="shared" si="105"/>
        <v>-1.7332923608797328</v>
      </c>
      <c r="M998" s="62">
        <f t="shared" si="105"/>
        <v>-0.51959233362926327</v>
      </c>
      <c r="N998" s="62">
        <f t="shared" si="105"/>
        <v>-1.2846559498542887</v>
      </c>
    </row>
    <row r="999" spans="12:14" x14ac:dyDescent="0.25">
      <c r="L999" s="62">
        <f t="shared" si="105"/>
        <v>1.0519001886382056</v>
      </c>
      <c r="M999" s="62">
        <f t="shared" si="105"/>
        <v>-1.8638698346351512</v>
      </c>
      <c r="N999" s="62">
        <f t="shared" si="105"/>
        <v>0.27085593811584996</v>
      </c>
    </row>
    <row r="1000" spans="12:14" x14ac:dyDescent="0.25">
      <c r="L1000" s="62">
        <f t="shared" si="105"/>
        <v>-0.29244664681224181</v>
      </c>
      <c r="M1000" s="62">
        <f t="shared" si="105"/>
        <v>-2.2864194095698078</v>
      </c>
      <c r="N1000" s="62">
        <f t="shared" si="105"/>
        <v>6.4627518609023216E-2</v>
      </c>
    </row>
    <row r="1001" spans="12:14" x14ac:dyDescent="0.25">
      <c r="L1001" s="62">
        <f t="shared" si="105"/>
        <v>-0.88352580899196209</v>
      </c>
      <c r="M1001" s="62">
        <f t="shared" si="105"/>
        <v>1.4826104052249212</v>
      </c>
      <c r="N1001" s="62">
        <f t="shared" si="105"/>
        <v>-2.508321752989692</v>
      </c>
    </row>
  </sheetData>
  <mergeCells count="4">
    <mergeCell ref="A1:B1"/>
    <mergeCell ref="D1:F1"/>
    <mergeCell ref="H1:J1"/>
    <mergeCell ref="L1:N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2"/>
  <sheetViews>
    <sheetView zoomScaleNormal="100" workbookViewId="0">
      <selection activeCell="F24" sqref="F24"/>
    </sheetView>
  </sheetViews>
  <sheetFormatPr defaultColWidth="8.5703125" defaultRowHeight="15" x14ac:dyDescent="0.25"/>
  <cols>
    <col min="1022" max="1024" width="9.140625" customWidth="1"/>
  </cols>
  <sheetData>
    <row r="1" spans="1:1024" x14ac:dyDescent="0.25">
      <c r="A1" s="1" t="s">
        <v>59</v>
      </c>
      <c r="B1" s="65">
        <f t="array" ref="B1:D3">'Monte Carlo'!E14:G16</f>
        <v>1</v>
      </c>
      <c r="C1" s="66">
        <v>-0.81719492190412923</v>
      </c>
      <c r="D1" s="66">
        <v>-0.81719492190412923</v>
      </c>
      <c r="H1" s="67"/>
      <c r="I1" s="9"/>
      <c r="M1" s="9"/>
      <c r="N1" s="9"/>
    </row>
    <row r="2" spans="1:1024" x14ac:dyDescent="0.25">
      <c r="A2" s="1"/>
      <c r="B2" s="65">
        <v>-0.81719492190412923</v>
      </c>
      <c r="C2" s="65">
        <v>1</v>
      </c>
      <c r="D2" s="66">
        <v>4.88005029864177E-2</v>
      </c>
      <c r="I2" s="9"/>
      <c r="K2" s="9"/>
    </row>
    <row r="3" spans="1:1024" x14ac:dyDescent="0.25">
      <c r="A3" s="1"/>
      <c r="B3" s="65">
        <v>-1.9931165590589901E-2</v>
      </c>
      <c r="C3" s="65">
        <v>4.88005029864177E-2</v>
      </c>
      <c r="D3" s="65">
        <v>1</v>
      </c>
      <c r="I3" s="9"/>
      <c r="K3" s="9"/>
      <c r="L3" s="9"/>
    </row>
    <row r="5" spans="1:1024" x14ac:dyDescent="0.25">
      <c r="B5" s="68">
        <f>SQRT(B1)</f>
        <v>1</v>
      </c>
      <c r="C5" s="69">
        <v>0</v>
      </c>
      <c r="D5" s="69">
        <v>0</v>
      </c>
    </row>
    <row r="6" spans="1:1024" x14ac:dyDescent="0.25">
      <c r="B6" s="70">
        <f t="array" ref="B6:B7">B2:B3/B5</f>
        <v>-0.81719492190412923</v>
      </c>
      <c r="C6" s="71">
        <f t="array" ref="C6:D7">C2:D3 - MMULT(B6:B7, TRANSPOSE(B6:B7))</f>
        <v>0.33219245961410415</v>
      </c>
      <c r="D6" s="72">
        <v>3.2512855678157315E-2</v>
      </c>
      <c r="E6" s="73"/>
      <c r="I6" s="73"/>
      <c r="J6" s="73"/>
    </row>
    <row r="7" spans="1:1024" x14ac:dyDescent="0.25">
      <c r="B7" s="70">
        <v>-1.9931165590589901E-2</v>
      </c>
      <c r="C7" s="74">
        <v>3.2512855678157315E-2</v>
      </c>
      <c r="D7" s="68">
        <v>0.99960274863820053</v>
      </c>
      <c r="E7" s="73"/>
      <c r="H7" s="73"/>
      <c r="J7" s="73"/>
      <c r="Q7" s="75"/>
      <c r="R7" s="75"/>
      <c r="S7" s="75"/>
      <c r="T7" s="75"/>
    </row>
    <row r="8" spans="1:1024" x14ac:dyDescent="0.25">
      <c r="B8" s="76"/>
      <c r="C8" s="76"/>
      <c r="D8" s="76"/>
      <c r="H8" s="73"/>
      <c r="I8" s="73"/>
      <c r="Q8" s="75"/>
      <c r="R8" s="75"/>
      <c r="S8" s="75"/>
      <c r="T8" s="75"/>
    </row>
    <row r="9" spans="1:1024" x14ac:dyDescent="0.25">
      <c r="B9" s="68">
        <f>B5</f>
        <v>1</v>
      </c>
      <c r="C9" s="77">
        <f>C5</f>
        <v>0</v>
      </c>
      <c r="D9" s="77">
        <f>D5</f>
        <v>0</v>
      </c>
      <c r="Q9" s="75"/>
      <c r="R9" s="75"/>
      <c r="S9" s="75"/>
      <c r="T9" s="75"/>
    </row>
    <row r="10" spans="1:1024" x14ac:dyDescent="0.25">
      <c r="B10" s="68">
        <f>B6</f>
        <v>-0.81719492190412923</v>
      </c>
      <c r="C10" s="68">
        <f>SQRT(C6)</f>
        <v>0.57636139670705233</v>
      </c>
      <c r="D10" s="69">
        <v>0</v>
      </c>
      <c r="Q10" s="75"/>
      <c r="R10" s="75"/>
      <c r="S10" s="75"/>
      <c r="T10" s="75"/>
    </row>
    <row r="11" spans="1:1024" x14ac:dyDescent="0.25">
      <c r="B11" s="68">
        <f>B7</f>
        <v>-1.9931165590589901E-2</v>
      </c>
      <c r="C11" s="70">
        <f>C7/C10</f>
        <v>5.6410536624961802E-2</v>
      </c>
      <c r="D11" s="71">
        <f>D7 - C11*C11</f>
        <v>0.99642059999588439</v>
      </c>
      <c r="E11" s="73"/>
      <c r="Q11" s="75"/>
      <c r="R11" s="75"/>
      <c r="S11" s="75"/>
      <c r="T11" s="75"/>
    </row>
    <row r="12" spans="1:1024" x14ac:dyDescent="0.25">
      <c r="Q12" s="75"/>
      <c r="R12" s="75"/>
      <c r="S12" s="75"/>
      <c r="T12" s="75"/>
    </row>
    <row r="13" spans="1:1024" x14ac:dyDescent="0.25">
      <c r="A13" s="78" t="s">
        <v>60</v>
      </c>
      <c r="B13" s="68">
        <f t="shared" ref="B13:D14" si="0">B9</f>
        <v>1</v>
      </c>
      <c r="C13" s="68">
        <f t="shared" si="0"/>
        <v>0</v>
      </c>
      <c r="D13" s="68">
        <f t="shared" si="0"/>
        <v>0</v>
      </c>
      <c r="F13" s="64" t="s">
        <v>61</v>
      </c>
      <c r="G13" s="68">
        <f t="array" ref="G13:I15">TRANSPOSE(B13:D15)</f>
        <v>1</v>
      </c>
      <c r="H13" s="68">
        <v>-0.81719492190412923</v>
      </c>
      <c r="I13" s="68">
        <v>-1.9931165590589901E-2</v>
      </c>
      <c r="K13" s="78" t="s">
        <v>62</v>
      </c>
      <c r="L13" s="68">
        <f t="array" ref="L13:N15">MMULT(B13:D15, G13:I15)</f>
        <v>1</v>
      </c>
      <c r="M13" s="68">
        <v>-0.81719492190412923</v>
      </c>
      <c r="N13" s="68">
        <v>-1.9931165590589901E-2</v>
      </c>
      <c r="Q13" s="75"/>
      <c r="R13" s="75"/>
      <c r="S13" s="75"/>
      <c r="T13" s="75"/>
    </row>
    <row r="14" spans="1:1024" x14ac:dyDescent="0.25">
      <c r="A14" s="78"/>
      <c r="B14" s="68">
        <f t="shared" si="0"/>
        <v>-0.81719492190412923</v>
      </c>
      <c r="C14" s="68">
        <f t="shared" si="0"/>
        <v>0.57636139670705233</v>
      </c>
      <c r="D14" s="68">
        <f t="shared" si="0"/>
        <v>0</v>
      </c>
      <c r="F14" s="64"/>
      <c r="G14" s="77">
        <v>0</v>
      </c>
      <c r="H14" s="68">
        <v>0.57636139670705233</v>
      </c>
      <c r="I14" s="68">
        <v>5.6410536624961802E-2</v>
      </c>
      <c r="K14" s="78"/>
      <c r="L14" s="68">
        <v>-0.81719492190412923</v>
      </c>
      <c r="M14" s="68">
        <v>1</v>
      </c>
      <c r="N14" s="68">
        <v>4.8800502986417693E-2</v>
      </c>
      <c r="Q14" s="75"/>
      <c r="R14" s="75"/>
      <c r="S14" s="75"/>
      <c r="T14" s="75"/>
    </row>
    <row r="15" spans="1:1024" x14ac:dyDescent="0.25">
      <c r="A15" s="78"/>
      <c r="B15" s="68">
        <f>B11</f>
        <v>-1.9931165590589901E-2</v>
      </c>
      <c r="C15" s="68">
        <f>C11</f>
        <v>5.6410536624961802E-2</v>
      </c>
      <c r="D15" s="68">
        <f>SQRT(D11)</f>
        <v>0.99820869561223735</v>
      </c>
      <c r="F15" s="64"/>
      <c r="G15" s="77">
        <v>0</v>
      </c>
      <c r="H15" s="77">
        <v>0</v>
      </c>
      <c r="I15" s="68">
        <v>0.99820869561223735</v>
      </c>
      <c r="K15" s="78"/>
      <c r="L15" s="68">
        <v>-1.9931165590589901E-2</v>
      </c>
      <c r="M15" s="68">
        <v>4.8800502986417693E-2</v>
      </c>
      <c r="N15" s="68">
        <v>1</v>
      </c>
      <c r="Q15" s="75"/>
      <c r="R15" s="75"/>
      <c r="S15" s="75"/>
      <c r="T15" s="75"/>
    </row>
    <row r="16" spans="1:1024" s="79" customFormat="1" x14ac:dyDescent="0.25">
      <c r="Q16" s="80"/>
      <c r="R16" s="80"/>
      <c r="S16" s="80"/>
      <c r="T16" s="80"/>
      <c r="AMI16"/>
      <c r="AMJ16"/>
    </row>
    <row r="17" spans="17:1024" s="79" customFormat="1" x14ac:dyDescent="0.25">
      <c r="Q17" s="80"/>
      <c r="R17" s="80"/>
      <c r="S17" s="80"/>
      <c r="T17" s="80"/>
      <c r="AMI17"/>
      <c r="AMJ17"/>
    </row>
    <row r="18" spans="17:1024" s="79" customFormat="1" x14ac:dyDescent="0.25">
      <c r="Q18" s="80"/>
      <c r="R18" s="80"/>
      <c r="S18" s="80"/>
      <c r="T18" s="80"/>
      <c r="AMI18"/>
      <c r="AMJ18"/>
    </row>
    <row r="19" spans="17:1024" s="79" customFormat="1" x14ac:dyDescent="0.25">
      <c r="Q19" s="80"/>
      <c r="R19" s="80"/>
      <c r="S19" s="80"/>
      <c r="T19" s="80"/>
      <c r="AMI19"/>
      <c r="AMJ19"/>
    </row>
    <row r="20" spans="17:1024" s="79" customFormat="1" x14ac:dyDescent="0.25">
      <c r="Q20" s="80"/>
      <c r="R20" s="80"/>
      <c r="S20" s="80"/>
      <c r="T20" s="80"/>
      <c r="AMI20"/>
      <c r="AMJ20"/>
    </row>
    <row r="21" spans="17:1024" s="79" customFormat="1" x14ac:dyDescent="0.25">
      <c r="AMI21"/>
      <c r="AMJ21"/>
    </row>
    <row r="22" spans="17:1024" s="79" customFormat="1" x14ac:dyDescent="0.25">
      <c r="AMI22"/>
      <c r="AMJ22"/>
    </row>
  </sheetData>
  <mergeCells count="1">
    <mergeCell ref="A1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zoomScaleNormal="100" workbookViewId="0">
      <selection activeCell="B9" sqref="B9"/>
    </sheetView>
  </sheetViews>
  <sheetFormatPr defaultColWidth="8.5703125" defaultRowHeight="15" x14ac:dyDescent="0.25"/>
  <cols>
    <col min="1" max="1" width="21.5703125" customWidth="1"/>
    <col min="2" max="2" width="11.7109375" customWidth="1"/>
    <col min="5" max="5" width="10.85546875" customWidth="1"/>
  </cols>
  <sheetData>
    <row r="1" spans="1:6" x14ac:dyDescent="0.25">
      <c r="A1" s="23" t="s">
        <v>63</v>
      </c>
      <c r="B1" s="23" t="s">
        <v>64</v>
      </c>
      <c r="C1" s="23" t="s">
        <v>65</v>
      </c>
    </row>
    <row r="2" spans="1:6" x14ac:dyDescent="0.25">
      <c r="A2" s="23" t="s">
        <v>66</v>
      </c>
      <c r="B2" s="24">
        <v>100</v>
      </c>
      <c r="C2" s="24">
        <v>-100</v>
      </c>
    </row>
    <row r="3" spans="1:6" x14ac:dyDescent="0.25">
      <c r="A3" s="23" t="s">
        <v>67</v>
      </c>
      <c r="B3" s="19">
        <v>0.2</v>
      </c>
      <c r="C3" s="19">
        <v>0.25</v>
      </c>
      <c r="F3" s="22"/>
    </row>
    <row r="4" spans="1:6" x14ac:dyDescent="0.25">
      <c r="A4" s="23" t="s">
        <v>68</v>
      </c>
      <c r="B4" s="19">
        <v>2</v>
      </c>
      <c r="C4" s="19">
        <v>2.5</v>
      </c>
    </row>
    <row r="6" spans="1:6" x14ac:dyDescent="0.25">
      <c r="A6" s="23" t="s">
        <v>69</v>
      </c>
      <c r="B6" s="23" t="str">
        <f>B1</f>
        <v>5Y</v>
      </c>
      <c r="C6" s="23" t="str">
        <f>C1</f>
        <v>10Y</v>
      </c>
    </row>
    <row r="7" spans="1:6" x14ac:dyDescent="0.25">
      <c r="A7" s="23" t="str">
        <f>B6</f>
        <v>5Y</v>
      </c>
      <c r="B7" s="56">
        <v>1</v>
      </c>
      <c r="C7" s="56">
        <f>B8</f>
        <v>0.9</v>
      </c>
    </row>
    <row r="8" spans="1:6" x14ac:dyDescent="0.25">
      <c r="A8" s="23" t="str">
        <f>C6</f>
        <v>10Y</v>
      </c>
      <c r="B8" s="42">
        <v>0.9</v>
      </c>
      <c r="C8" s="56">
        <v>1</v>
      </c>
    </row>
    <row r="10" spans="1:6" x14ac:dyDescent="0.25">
      <c r="A10" s="23" t="s">
        <v>70</v>
      </c>
      <c r="B10" s="23" t="str">
        <f>B6</f>
        <v>5Y</v>
      </c>
      <c r="C10" s="23" t="str">
        <f>C1</f>
        <v>10Y</v>
      </c>
    </row>
    <row r="11" spans="1:6" x14ac:dyDescent="0.25">
      <c r="A11" s="23" t="str">
        <f>B10</f>
        <v>5Y</v>
      </c>
      <c r="B11" s="81">
        <f>B7*B4*B4</f>
        <v>4</v>
      </c>
      <c r="C11" s="81">
        <f>B12</f>
        <v>4.5</v>
      </c>
    </row>
    <row r="12" spans="1:6" x14ac:dyDescent="0.25">
      <c r="A12" s="23" t="str">
        <f>C10</f>
        <v>10Y</v>
      </c>
      <c r="B12" s="81">
        <f>B8*B4*C4</f>
        <v>4.5</v>
      </c>
      <c r="C12" s="81">
        <f>C8*C4*C4</f>
        <v>6.25</v>
      </c>
    </row>
    <row r="14" spans="1:6" x14ac:dyDescent="0.25">
      <c r="A14" s="23" t="s">
        <v>71</v>
      </c>
      <c r="B14" s="43">
        <f t="array" ref="B14">SUMPRODUCT(B2:C2, B3:C3)</f>
        <v>-5</v>
      </c>
    </row>
    <row r="15" spans="1:6" x14ac:dyDescent="0.25">
      <c r="A15" s="23" t="s">
        <v>72</v>
      </c>
      <c r="B15" s="30">
        <f t="array" ref="B15">SQRT(MMULT(B2:C2, MMULT(B11:C12, TRANSPOSE(B2:C2))))</f>
        <v>111.80339887498948</v>
      </c>
    </row>
    <row r="16" spans="1:6" x14ac:dyDescent="0.25">
      <c r="A16" s="23" t="s">
        <v>73</v>
      </c>
      <c r="B16" s="31">
        <f>-_xlfn.NORM.INV(0.05,B14,B15)</f>
        <v>188.90022614502865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Historical Data</vt:lpstr>
      <vt:lpstr>Historical</vt:lpstr>
      <vt:lpstr>Monte Carlo</vt:lpstr>
      <vt:lpstr>Random</vt:lpstr>
      <vt:lpstr>Cholesky</vt:lpstr>
      <vt:lpstr>Analytic VaR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 Bakulin</dc:creator>
  <dc:description/>
  <cp:lastModifiedBy>abak</cp:lastModifiedBy>
  <cp:revision>5</cp:revision>
  <dcterms:created xsi:type="dcterms:W3CDTF">2019-04-10T09:15:32Z</dcterms:created>
  <dcterms:modified xsi:type="dcterms:W3CDTF">2022-04-17T09:53:26Z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958510b9-3810-472f-9abf-3a689c488070_Application">
    <vt:lpwstr>Microsoft Azure Information Protection</vt:lpwstr>
  </property>
  <property fmtid="{D5CDD505-2E9C-101B-9397-08002B2CF9AE}" pid="8" name="MSIP_Label_958510b9-3810-472f-9abf-3a689c488070_Enabled">
    <vt:lpwstr>True</vt:lpwstr>
  </property>
  <property fmtid="{D5CDD505-2E9C-101B-9397-08002B2CF9AE}" pid="9" name="MSIP_Label_958510b9-3810-472f-9abf-3a689c488070_Extended_MSFT_Method">
    <vt:lpwstr>Manual</vt:lpwstr>
  </property>
  <property fmtid="{D5CDD505-2E9C-101B-9397-08002B2CF9AE}" pid="10" name="MSIP_Label_958510b9-3810-472f-9abf-3a689c488070_Name">
    <vt:lpwstr>Public</vt:lpwstr>
  </property>
  <property fmtid="{D5CDD505-2E9C-101B-9397-08002B2CF9AE}" pid="11" name="MSIP_Label_958510b9-3810-472f-9abf-3a689c488070_Owner">
    <vt:lpwstr>Artem.Bakulin@db.com</vt:lpwstr>
  </property>
  <property fmtid="{D5CDD505-2E9C-101B-9397-08002B2CF9AE}" pid="12" name="MSIP_Label_958510b9-3810-472f-9abf-3a689c488070_SetDate">
    <vt:lpwstr>2019-04-10T09:48:57.6100924Z</vt:lpwstr>
  </property>
  <property fmtid="{D5CDD505-2E9C-101B-9397-08002B2CF9AE}" pid="13" name="MSIP_Label_958510b9-3810-472f-9abf-3a689c488070_SiteId">
    <vt:lpwstr>1e9b61e8-e590-4abc-b1af-24125e330d2a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  <property fmtid="{D5CDD505-2E9C-101B-9397-08002B2CF9AE}" pid="16" name="TitusGUID">
    <vt:lpwstr>77b4ba71-4716-4514-94da-9d0645afbf7f</vt:lpwstr>
  </property>
  <property fmtid="{D5CDD505-2E9C-101B-9397-08002B2CF9AE}" pid="17" name="db.comClassification">
    <vt:lpwstr>Public</vt:lpwstr>
  </property>
</Properties>
</file>