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B5255160-6AE7-416F-AF80-2E68AFAC1627}" xr6:coauthVersionLast="47" xr6:coauthVersionMax="47" xr10:uidLastSave="{00000000-0000-0000-0000-000000000000}"/>
  <bookViews>
    <workbookView xWindow="7560" yWindow="1536" windowWidth="20652" windowHeight="12072" xr2:uid="{D8E5F428-DCFD-4AE9-9A28-7A4E6521C3B8}"/>
  </bookViews>
  <sheets>
    <sheet name="Pricing" sheetId="4" r:id="rId1"/>
    <sheet name="Bootstrap" sheetId="3" r:id="rId2"/>
    <sheet name="Char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3" l="1"/>
  <c r="A1" i="6"/>
  <c r="A4" i="6"/>
  <c r="AD421" i="3"/>
  <c r="AC421" i="3"/>
  <c r="AD420" i="3"/>
  <c r="AC420" i="3"/>
  <c r="AD419" i="3"/>
  <c r="AC419" i="3"/>
  <c r="AD418" i="3"/>
  <c r="AC418" i="3"/>
  <c r="AD417" i="3"/>
  <c r="AC417" i="3"/>
  <c r="AD416" i="3"/>
  <c r="AC416" i="3"/>
  <c r="AD415" i="3"/>
  <c r="AC415" i="3"/>
  <c r="AD414" i="3"/>
  <c r="AC414" i="3"/>
  <c r="AD413" i="3"/>
  <c r="AC413" i="3"/>
  <c r="R421" i="3"/>
  <c r="Q421" i="3"/>
  <c r="R420" i="3"/>
  <c r="Q420" i="3"/>
  <c r="R419" i="3"/>
  <c r="Q419" i="3"/>
  <c r="R418" i="3"/>
  <c r="Q418" i="3"/>
  <c r="R417" i="3"/>
  <c r="Q417" i="3"/>
  <c r="R416" i="3"/>
  <c r="Q416" i="3"/>
  <c r="R415" i="3"/>
  <c r="Q415" i="3"/>
  <c r="R414" i="3"/>
  <c r="Q414" i="3"/>
  <c r="R413" i="3"/>
  <c r="Q413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R364" i="3"/>
  <c r="Q364" i="3"/>
  <c r="R363" i="3"/>
  <c r="Q363" i="3"/>
  <c r="R362" i="3"/>
  <c r="Q362" i="3"/>
  <c r="R361" i="3"/>
  <c r="Q361" i="3"/>
  <c r="R360" i="3"/>
  <c r="Q360" i="3"/>
  <c r="R359" i="3"/>
  <c r="Q359" i="3"/>
  <c r="R358" i="3"/>
  <c r="Q358" i="3"/>
  <c r="R357" i="3"/>
  <c r="Q357" i="3"/>
  <c r="R356" i="3"/>
  <c r="Q356" i="3"/>
  <c r="AD364" i="3"/>
  <c r="AC364" i="3"/>
  <c r="AD363" i="3"/>
  <c r="AC363" i="3"/>
  <c r="AD362" i="3"/>
  <c r="AC362" i="3"/>
  <c r="AD361" i="3"/>
  <c r="AC361" i="3"/>
  <c r="AD360" i="3"/>
  <c r="AC360" i="3"/>
  <c r="AD359" i="3"/>
  <c r="AC359" i="3"/>
  <c r="AD358" i="3"/>
  <c r="AC358" i="3"/>
  <c r="AD357" i="3"/>
  <c r="AC357" i="3"/>
  <c r="AD356" i="3"/>
  <c r="AC356" i="3"/>
  <c r="AD307" i="3"/>
  <c r="AC307" i="3"/>
  <c r="AD306" i="3"/>
  <c r="AC306" i="3"/>
  <c r="AD305" i="3"/>
  <c r="AC305" i="3"/>
  <c r="AD304" i="3"/>
  <c r="AC304" i="3"/>
  <c r="AD303" i="3"/>
  <c r="AC303" i="3"/>
  <c r="AD302" i="3"/>
  <c r="AC302" i="3"/>
  <c r="AD301" i="3"/>
  <c r="AC301" i="3"/>
  <c r="AD300" i="3"/>
  <c r="AC300" i="3"/>
  <c r="AD299" i="3"/>
  <c r="AC299" i="3"/>
  <c r="R307" i="3"/>
  <c r="Q307" i="3"/>
  <c r="R306" i="3"/>
  <c r="Q306" i="3"/>
  <c r="R305" i="3"/>
  <c r="Q305" i="3"/>
  <c r="R304" i="3"/>
  <c r="Q304" i="3"/>
  <c r="R303" i="3"/>
  <c r="Q303" i="3"/>
  <c r="R302" i="3"/>
  <c r="Q302" i="3"/>
  <c r="R301" i="3"/>
  <c r="Q301" i="3"/>
  <c r="R300" i="3"/>
  <c r="Q300" i="3"/>
  <c r="R299" i="3"/>
  <c r="Q299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R250" i="3"/>
  <c r="Q250" i="3"/>
  <c r="R249" i="3"/>
  <c r="Q249" i="3"/>
  <c r="R248" i="3"/>
  <c r="Q248" i="3"/>
  <c r="R247" i="3"/>
  <c r="Q247" i="3"/>
  <c r="R246" i="3"/>
  <c r="Q246" i="3"/>
  <c r="R245" i="3"/>
  <c r="Q245" i="3"/>
  <c r="R244" i="3"/>
  <c r="Q244" i="3"/>
  <c r="R243" i="3"/>
  <c r="Q243" i="3"/>
  <c r="R242" i="3"/>
  <c r="Q242" i="3"/>
  <c r="AD250" i="3"/>
  <c r="AC250" i="3"/>
  <c r="AD249" i="3"/>
  <c r="AC249" i="3"/>
  <c r="AD248" i="3"/>
  <c r="AC248" i="3"/>
  <c r="AD247" i="3"/>
  <c r="AC247" i="3"/>
  <c r="AD246" i="3"/>
  <c r="AC246" i="3"/>
  <c r="AD245" i="3"/>
  <c r="AC245" i="3"/>
  <c r="AD244" i="3"/>
  <c r="AC244" i="3"/>
  <c r="AD243" i="3"/>
  <c r="AC243" i="3"/>
  <c r="AD242" i="3"/>
  <c r="AC242" i="3"/>
  <c r="AD193" i="3"/>
  <c r="AC193" i="3"/>
  <c r="AD192" i="3"/>
  <c r="AC192" i="3"/>
  <c r="AD191" i="3"/>
  <c r="AC191" i="3"/>
  <c r="AD190" i="3"/>
  <c r="AC190" i="3"/>
  <c r="AD189" i="3"/>
  <c r="AC189" i="3"/>
  <c r="AD188" i="3"/>
  <c r="AC188" i="3"/>
  <c r="AD187" i="3"/>
  <c r="AC187" i="3"/>
  <c r="AD186" i="3"/>
  <c r="AC186" i="3"/>
  <c r="AD185" i="3"/>
  <c r="AC185" i="3"/>
  <c r="R193" i="3"/>
  <c r="Q193" i="3"/>
  <c r="R192" i="3"/>
  <c r="Q192" i="3"/>
  <c r="R191" i="3"/>
  <c r="Q191" i="3"/>
  <c r="R190" i="3"/>
  <c r="Q190" i="3"/>
  <c r="R189" i="3"/>
  <c r="Q189" i="3"/>
  <c r="R188" i="3"/>
  <c r="Q188" i="3"/>
  <c r="R187" i="3"/>
  <c r="Q187" i="3"/>
  <c r="R186" i="3"/>
  <c r="Q186" i="3"/>
  <c r="R185" i="3"/>
  <c r="Q185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R136" i="3"/>
  <c r="Q136" i="3"/>
  <c r="R135" i="3"/>
  <c r="Q135" i="3"/>
  <c r="R134" i="3"/>
  <c r="Q134" i="3"/>
  <c r="R133" i="3"/>
  <c r="Q133" i="3"/>
  <c r="R132" i="3"/>
  <c r="Q132" i="3"/>
  <c r="R131" i="3"/>
  <c r="Q131" i="3"/>
  <c r="R130" i="3"/>
  <c r="Q130" i="3"/>
  <c r="R129" i="3"/>
  <c r="Q129" i="3"/>
  <c r="R128" i="3"/>
  <c r="Q128" i="3"/>
  <c r="AD136" i="3"/>
  <c r="AC136" i="3"/>
  <c r="AD135" i="3"/>
  <c r="AC135" i="3"/>
  <c r="AD134" i="3"/>
  <c r="AC134" i="3"/>
  <c r="AD133" i="3"/>
  <c r="AC133" i="3"/>
  <c r="AD132" i="3"/>
  <c r="AC132" i="3"/>
  <c r="AD131" i="3"/>
  <c r="AC131" i="3"/>
  <c r="AD130" i="3"/>
  <c r="AC130" i="3"/>
  <c r="AD129" i="3"/>
  <c r="AC129" i="3"/>
  <c r="AD128" i="3"/>
  <c r="AC128" i="3"/>
  <c r="AD79" i="3"/>
  <c r="AC79" i="3"/>
  <c r="AD78" i="3"/>
  <c r="AC78" i="3"/>
  <c r="AD77" i="3"/>
  <c r="AC77" i="3"/>
  <c r="AD76" i="3"/>
  <c r="AC76" i="3"/>
  <c r="AD75" i="3"/>
  <c r="AC75" i="3"/>
  <c r="AD74" i="3"/>
  <c r="AC74" i="3"/>
  <c r="AD73" i="3"/>
  <c r="AC73" i="3"/>
  <c r="AD72" i="3"/>
  <c r="AC72" i="3"/>
  <c r="AD71" i="3"/>
  <c r="AC71" i="3"/>
  <c r="R79" i="3"/>
  <c r="Q79" i="3"/>
  <c r="R78" i="3"/>
  <c r="Q78" i="3"/>
  <c r="R77" i="3"/>
  <c r="Q77" i="3"/>
  <c r="R76" i="3"/>
  <c r="Q76" i="3"/>
  <c r="R75" i="3"/>
  <c r="Q75" i="3"/>
  <c r="R74" i="3"/>
  <c r="Q74" i="3"/>
  <c r="R73" i="3"/>
  <c r="Q73" i="3"/>
  <c r="R72" i="3"/>
  <c r="Q72" i="3"/>
  <c r="R71" i="3"/>
  <c r="Q71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Q16" i="4"/>
  <c r="Q17" i="4"/>
  <c r="Q18" i="4"/>
  <c r="Q19" i="4"/>
  <c r="Q20" i="4"/>
  <c r="Q21" i="4"/>
  <c r="Q22" i="4"/>
  <c r="Q15" i="4"/>
  <c r="O16" i="4"/>
  <c r="O17" i="4"/>
  <c r="O18" i="4"/>
  <c r="O19" i="4"/>
  <c r="O20" i="4"/>
  <c r="O21" i="4"/>
  <c r="O22" i="4"/>
  <c r="O15" i="4"/>
  <c r="C3" i="3"/>
  <c r="J70" i="3" s="1"/>
  <c r="V70" i="3" s="1"/>
  <c r="AH70" i="3" s="1"/>
  <c r="C4" i="3"/>
  <c r="J127" i="3" s="1"/>
  <c r="V127" i="3" s="1"/>
  <c r="C5" i="3"/>
  <c r="J184" i="3" s="1"/>
  <c r="V184" i="3" s="1"/>
  <c r="AH184" i="3" s="1"/>
  <c r="C6" i="3"/>
  <c r="A19" i="3" s="1"/>
  <c r="A76" i="3" s="1"/>
  <c r="C7" i="3"/>
  <c r="J298" i="3" s="1"/>
  <c r="V298" i="3" s="1"/>
  <c r="C8" i="3"/>
  <c r="A21" i="3" s="1"/>
  <c r="A78" i="3" s="1"/>
  <c r="C9" i="3"/>
  <c r="J412" i="3" s="1"/>
  <c r="V412" i="3" s="1"/>
  <c r="AH412" i="3" s="1"/>
  <c r="C2" i="3"/>
  <c r="K13" i="3" s="1"/>
  <c r="B3" i="3"/>
  <c r="B73" i="3" s="1"/>
  <c r="N73" i="3" s="1"/>
  <c r="B4" i="3"/>
  <c r="J130" i="3" s="1"/>
  <c r="AH130" i="3" s="1"/>
  <c r="B5" i="3"/>
  <c r="J187" i="3" s="1"/>
  <c r="AH187" i="3" s="1"/>
  <c r="B6" i="3"/>
  <c r="I244" i="3" s="1"/>
  <c r="AG244" i="3" s="1"/>
  <c r="B7" i="3"/>
  <c r="B305" i="3" s="1"/>
  <c r="N305" i="3" s="1"/>
  <c r="B8" i="3"/>
  <c r="B363" i="3" s="1"/>
  <c r="N363" i="3" s="1"/>
  <c r="B9" i="3"/>
  <c r="J415" i="3" s="1"/>
  <c r="AH415" i="3" s="1"/>
  <c r="B2" i="3"/>
  <c r="K16" i="3" s="1"/>
  <c r="A3" i="3"/>
  <c r="A67" i="3" s="1"/>
  <c r="A69" i="3" s="1"/>
  <c r="M69" i="3" s="1"/>
  <c r="Y69" i="3" s="1"/>
  <c r="A4" i="3"/>
  <c r="A124" i="3" s="1"/>
  <c r="A126" i="3" s="1"/>
  <c r="M126" i="3" s="1"/>
  <c r="Y126" i="3" s="1"/>
  <c r="A5" i="3"/>
  <c r="A181" i="3" s="1"/>
  <c r="A183" i="3" s="1"/>
  <c r="M183" i="3" s="1"/>
  <c r="Y183" i="3" s="1"/>
  <c r="A6" i="3"/>
  <c r="A238" i="3" s="1"/>
  <c r="A240" i="3" s="1"/>
  <c r="M240" i="3" s="1"/>
  <c r="Y240" i="3" s="1"/>
  <c r="A7" i="3"/>
  <c r="A295" i="3" s="1"/>
  <c r="A297" i="3" s="1"/>
  <c r="M297" i="3" s="1"/>
  <c r="Y297" i="3" s="1"/>
  <c r="A8" i="3"/>
  <c r="A352" i="3" s="1"/>
  <c r="A354" i="3" s="1"/>
  <c r="M354" i="3" s="1"/>
  <c r="Y354" i="3" s="1"/>
  <c r="A9" i="3"/>
  <c r="A409" i="3" s="1"/>
  <c r="A411" i="3" s="1"/>
  <c r="M411" i="3" s="1"/>
  <c r="Y411" i="3" s="1"/>
  <c r="A2" i="3"/>
  <c r="V413" i="3"/>
  <c r="V356" i="3"/>
  <c r="V299" i="3"/>
  <c r="AH299" i="3" s="1"/>
  <c r="U242" i="3"/>
  <c r="V185" i="3"/>
  <c r="AH185" i="3" s="1"/>
  <c r="B136" i="3"/>
  <c r="N136" i="3" s="1"/>
  <c r="Z136" i="3" s="1"/>
  <c r="B133" i="3"/>
  <c r="N133" i="3" s="1"/>
  <c r="Z133" i="3" s="1"/>
  <c r="V128" i="3"/>
  <c r="A128" i="3"/>
  <c r="M128" i="3" s="1"/>
  <c r="Y128" i="3" s="1"/>
  <c r="Z79" i="3"/>
  <c r="V71" i="3"/>
  <c r="AH71" i="3" s="1"/>
  <c r="N76" i="3"/>
  <c r="Z76" i="3" s="1"/>
  <c r="N77" i="3"/>
  <c r="Z77" i="3" s="1"/>
  <c r="N78" i="3"/>
  <c r="Z78" i="3" s="1"/>
  <c r="N79" i="3"/>
  <c r="M71" i="3"/>
  <c r="Y71" i="3" s="1"/>
  <c r="B74" i="3"/>
  <c r="N74" i="3" s="1"/>
  <c r="Z74" i="3" s="1"/>
  <c r="B75" i="3"/>
  <c r="B132" i="3" s="1"/>
  <c r="N132" i="3" s="1"/>
  <c r="Z132" i="3" s="1"/>
  <c r="B76" i="3"/>
  <c r="B77" i="3"/>
  <c r="B134" i="3" s="1"/>
  <c r="N134" i="3" s="1"/>
  <c r="Z134" i="3" s="1"/>
  <c r="B78" i="3"/>
  <c r="B135" i="3" s="1"/>
  <c r="B192" i="3" s="1"/>
  <c r="B79" i="3"/>
  <c r="A71" i="3"/>
  <c r="A16" i="3"/>
  <c r="A73" i="3" s="1"/>
  <c r="A17" i="3"/>
  <c r="A74" i="3" s="1"/>
  <c r="A7" i="6" l="1"/>
  <c r="A6" i="6"/>
  <c r="D16" i="3"/>
  <c r="G16" i="3"/>
  <c r="A11" i="6"/>
  <c r="A9" i="6"/>
  <c r="D73" i="3"/>
  <c r="G73" i="3"/>
  <c r="H73" i="3" s="1"/>
  <c r="C17" i="3"/>
  <c r="H16" i="3"/>
  <c r="B193" i="3"/>
  <c r="N193" i="3" s="1"/>
  <c r="Z193" i="3" s="1"/>
  <c r="N75" i="3"/>
  <c r="Z75" i="3" s="1"/>
  <c r="B249" i="3"/>
  <c r="N192" i="3"/>
  <c r="Z192" i="3" s="1"/>
  <c r="N135" i="3"/>
  <c r="Z135" i="3" s="1"/>
  <c r="B250" i="3"/>
  <c r="A185" i="3"/>
  <c r="B190" i="3"/>
  <c r="N190" i="3" s="1"/>
  <c r="Z190" i="3" s="1"/>
  <c r="B191" i="3"/>
  <c r="I241" i="3"/>
  <c r="U241" i="3" s="1"/>
  <c r="AG241" i="3" s="1"/>
  <c r="B131" i="3"/>
  <c r="J73" i="3"/>
  <c r="AH73" i="3" s="1"/>
  <c r="A15" i="3"/>
  <c r="A5" i="6" s="1"/>
  <c r="A22" i="3"/>
  <c r="G21" i="3" s="1"/>
  <c r="H21" i="3" s="1"/>
  <c r="A20" i="3"/>
  <c r="A18" i="3"/>
  <c r="B421" i="3"/>
  <c r="B189" i="3"/>
  <c r="B15" i="3"/>
  <c r="B14" i="3"/>
  <c r="J301" i="3"/>
  <c r="AH301" i="3" s="1"/>
  <c r="A133" i="3"/>
  <c r="M76" i="3"/>
  <c r="M74" i="3"/>
  <c r="Y74" i="3" s="1"/>
  <c r="A131" i="3"/>
  <c r="M73" i="3"/>
  <c r="Y73" i="3" s="1"/>
  <c r="A130" i="3"/>
  <c r="A135" i="3"/>
  <c r="M78" i="3"/>
  <c r="J355" i="3"/>
  <c r="V355" i="3" s="1"/>
  <c r="AH355" i="3" s="1"/>
  <c r="B247" i="3"/>
  <c r="J358" i="3"/>
  <c r="AH358" i="3" s="1"/>
  <c r="AH413" i="3"/>
  <c r="AH356" i="3"/>
  <c r="AH298" i="3"/>
  <c r="AG242" i="3"/>
  <c r="AH128" i="3"/>
  <c r="AH127" i="3"/>
  <c r="S73" i="3" l="1"/>
  <c r="P73" i="3"/>
  <c r="C74" i="3"/>
  <c r="C22" i="3"/>
  <c r="A79" i="3"/>
  <c r="A12" i="6"/>
  <c r="G22" i="3"/>
  <c r="H22" i="3" s="1"/>
  <c r="D21" i="3"/>
  <c r="Y78" i="3"/>
  <c r="A77" i="3"/>
  <c r="A10" i="6"/>
  <c r="G20" i="3"/>
  <c r="C21" i="3" s="1"/>
  <c r="G19" i="3"/>
  <c r="H19" i="3" s="1"/>
  <c r="D20" i="3"/>
  <c r="H20" i="3"/>
  <c r="D19" i="3"/>
  <c r="Y76" i="3"/>
  <c r="A75" i="3"/>
  <c r="D17" i="3"/>
  <c r="G18" i="3"/>
  <c r="D18" i="3"/>
  <c r="A8" i="6"/>
  <c r="B15" i="6" s="1" a="1"/>
  <c r="G17" i="3"/>
  <c r="H17" i="3" s="1"/>
  <c r="N421" i="3"/>
  <c r="N247" i="3"/>
  <c r="N189" i="3"/>
  <c r="N131" i="3"/>
  <c r="D15" i="3"/>
  <c r="G14" i="3"/>
  <c r="H14" i="3" s="1"/>
  <c r="D14" i="3"/>
  <c r="G15" i="3"/>
  <c r="C16" i="3" s="1"/>
  <c r="N191" i="3"/>
  <c r="Z191" i="3" s="1"/>
  <c r="B248" i="3"/>
  <c r="N248" i="3" s="1"/>
  <c r="Z248" i="3" s="1"/>
  <c r="M185" i="3"/>
  <c r="Y185" i="3" s="1"/>
  <c r="A242" i="3"/>
  <c r="B307" i="3"/>
  <c r="N250" i="3"/>
  <c r="Z250" i="3" s="1"/>
  <c r="B306" i="3"/>
  <c r="N306" i="3" s="1"/>
  <c r="Z306" i="3" s="1"/>
  <c r="N249" i="3"/>
  <c r="Z249" i="3" s="1"/>
  <c r="A72" i="3"/>
  <c r="M75" i="3"/>
  <c r="B25" i="3" a="1"/>
  <c r="B25" i="3" s="1"/>
  <c r="M77" i="3"/>
  <c r="B71" i="3"/>
  <c r="B72" i="3"/>
  <c r="A132" i="3"/>
  <c r="A192" i="3"/>
  <c r="M135" i="3"/>
  <c r="A187" i="3"/>
  <c r="M130" i="3"/>
  <c r="Y130" i="3" s="1"/>
  <c r="M131" i="3"/>
  <c r="Y131" i="3" s="1"/>
  <c r="A188" i="3"/>
  <c r="M133" i="3"/>
  <c r="A190" i="3"/>
  <c r="C20" i="3" l="1"/>
  <c r="O74" i="3"/>
  <c r="T73" i="3"/>
  <c r="A136" i="3"/>
  <c r="G79" i="3"/>
  <c r="H79" i="3" s="1"/>
  <c r="G78" i="3"/>
  <c r="H78" i="3" s="1"/>
  <c r="D78" i="3"/>
  <c r="C79" i="3"/>
  <c r="M79" i="3"/>
  <c r="Y135" i="3"/>
  <c r="Y77" i="3"/>
  <c r="AE76" i="3" s="1"/>
  <c r="AA77" i="3" s="1"/>
  <c r="S77" i="3"/>
  <c r="O78" i="3" s="1"/>
  <c r="P77" i="3"/>
  <c r="S76" i="3"/>
  <c r="T76" i="3" s="1"/>
  <c r="P76" i="3"/>
  <c r="A134" i="3"/>
  <c r="D77" i="3"/>
  <c r="G76" i="3"/>
  <c r="H76" i="3" s="1"/>
  <c r="G77" i="3"/>
  <c r="C78" i="3" s="1"/>
  <c r="D76" i="3"/>
  <c r="Y133" i="3"/>
  <c r="G132" i="3"/>
  <c r="C133" i="3" s="1"/>
  <c r="D132" i="3"/>
  <c r="D131" i="3"/>
  <c r="G131" i="3"/>
  <c r="C132" i="3" s="1"/>
  <c r="B153" i="6"/>
  <c r="B870" i="6"/>
  <c r="B214" i="6"/>
  <c r="B530" i="6"/>
  <c r="B835" i="6"/>
  <c r="B327" i="6"/>
  <c r="B758" i="6"/>
  <c r="B253" i="6"/>
  <c r="B569" i="6"/>
  <c r="B872" i="6"/>
  <c r="B77" i="6"/>
  <c r="B393" i="6"/>
  <c r="B708" i="6"/>
  <c r="B1001" i="6"/>
  <c r="B277" i="6"/>
  <c r="B590" i="6"/>
  <c r="B892" i="6"/>
  <c r="B681" i="6"/>
  <c r="B868" i="6"/>
  <c r="B180" i="6"/>
  <c r="B493" i="6"/>
  <c r="B803" i="6"/>
  <c r="B662" i="6"/>
  <c r="B61" i="6"/>
  <c r="B377" i="6"/>
  <c r="B693" i="6"/>
  <c r="B986" i="6"/>
  <c r="B370" i="6"/>
  <c r="B261" i="6"/>
  <c r="B574" i="6"/>
  <c r="B877" i="6"/>
  <c r="B85" i="6"/>
  <c r="B398" i="6"/>
  <c r="B713" i="6"/>
  <c r="B1006" i="6"/>
  <c r="B328" i="6"/>
  <c r="B408" i="6"/>
  <c r="B301" i="6"/>
  <c r="B696" i="6"/>
  <c r="B211" i="6"/>
  <c r="B324" i="6"/>
  <c r="B715" i="6"/>
  <c r="B148" i="6"/>
  <c r="B461" i="6"/>
  <c r="B773" i="6"/>
  <c r="B51" i="6"/>
  <c r="B364" i="6"/>
  <c r="B680" i="6"/>
  <c r="B974" i="6"/>
  <c r="B941" i="6"/>
  <c r="B979" i="6"/>
  <c r="B702" i="6"/>
  <c r="B35" i="6"/>
  <c r="B193" i="6"/>
  <c r="B864" i="6"/>
  <c r="B608" i="6"/>
  <c r="B352" i="6"/>
  <c r="B96" i="6"/>
  <c r="B401" i="6"/>
  <c r="B943" i="6"/>
  <c r="B687" i="6"/>
  <c r="B431" i="6"/>
  <c r="B175" i="6"/>
  <c r="B961" i="6"/>
  <c r="B233" i="6"/>
  <c r="B549" i="6"/>
  <c r="B853" i="6"/>
  <c r="B387" i="6"/>
  <c r="B830" i="6"/>
  <c r="B275" i="6"/>
  <c r="B588" i="6"/>
  <c r="B890" i="6"/>
  <c r="B99" i="6"/>
  <c r="B412" i="6"/>
  <c r="B727" i="6"/>
  <c r="B936" i="6"/>
  <c r="B296" i="6"/>
  <c r="B612" i="6"/>
  <c r="B910" i="6"/>
  <c r="B757" i="6"/>
  <c r="B922" i="6"/>
  <c r="B199" i="6"/>
  <c r="B515" i="6"/>
  <c r="B821" i="6"/>
  <c r="B829" i="6"/>
  <c r="B83" i="6"/>
  <c r="B396" i="6"/>
  <c r="B711" i="6"/>
  <c r="B1004" i="6"/>
  <c r="B506" i="6"/>
  <c r="B280" i="6"/>
  <c r="B596" i="6"/>
  <c r="B897" i="6"/>
  <c r="B104" i="6"/>
  <c r="B420" i="6"/>
  <c r="B732" i="6"/>
  <c r="B539" i="6"/>
  <c r="B426" i="6"/>
  <c r="B487" i="6"/>
  <c r="B323" i="6"/>
  <c r="B733" i="6"/>
  <c r="B27" i="6"/>
  <c r="B343" i="6"/>
  <c r="B754" i="6"/>
  <c r="B167" i="6"/>
  <c r="B483" i="6"/>
  <c r="B791" i="6"/>
  <c r="B70" i="6"/>
  <c r="B386" i="6"/>
  <c r="B699" i="6"/>
  <c r="B994" i="6"/>
  <c r="B795" i="6"/>
  <c r="B923" i="6"/>
  <c r="B905" i="6"/>
  <c r="B673" i="6"/>
  <c r="B161" i="6"/>
  <c r="B848" i="6"/>
  <c r="B592" i="6"/>
  <c r="B336" i="6"/>
  <c r="B80" i="6"/>
  <c r="B369" i="6"/>
  <c r="B927" i="6"/>
  <c r="B671" i="6"/>
  <c r="B415" i="6"/>
  <c r="B159" i="6"/>
  <c r="B488" i="6"/>
  <c r="B813" i="6"/>
  <c r="B252" i="6"/>
  <c r="B568" i="6"/>
  <c r="B871" i="6"/>
  <c r="B466" i="6"/>
  <c r="B958" i="6"/>
  <c r="B294" i="6"/>
  <c r="B610" i="6"/>
  <c r="B908" i="6"/>
  <c r="B118" i="6"/>
  <c r="B434" i="6"/>
  <c r="B745" i="6"/>
  <c r="B248" i="6"/>
  <c r="B315" i="6"/>
  <c r="B631" i="6"/>
  <c r="B930" i="6"/>
  <c r="B811" i="6"/>
  <c r="B996" i="6"/>
  <c r="B218" i="6"/>
  <c r="B534" i="6"/>
  <c r="B839" i="6"/>
  <c r="B1013" i="6"/>
  <c r="B102" i="6"/>
  <c r="B418" i="6"/>
  <c r="B730" i="6"/>
  <c r="B617" i="6"/>
  <c r="B626" i="6"/>
  <c r="B299" i="6"/>
  <c r="B615" i="6"/>
  <c r="B915" i="6"/>
  <c r="B123" i="6"/>
  <c r="B439" i="6"/>
  <c r="B750" i="6"/>
  <c r="B900" i="6"/>
  <c r="B486" i="6"/>
  <c r="B26" i="6"/>
  <c r="B342" i="6"/>
  <c r="B753" i="6"/>
  <c r="B46" i="6"/>
  <c r="B362" i="6"/>
  <c r="B772" i="6"/>
  <c r="B186" i="6"/>
  <c r="B502" i="6"/>
  <c r="B809" i="6"/>
  <c r="B89" i="6"/>
  <c r="B405" i="6"/>
  <c r="B717" i="6"/>
  <c r="B1012" i="6"/>
  <c r="B605" i="6"/>
  <c r="B777" i="6"/>
  <c r="B759" i="6"/>
  <c r="B641" i="6"/>
  <c r="B129" i="6"/>
  <c r="B832" i="6"/>
  <c r="B576" i="6"/>
  <c r="B320" i="6"/>
  <c r="B64" i="6"/>
  <c r="B337" i="6"/>
  <c r="B911" i="6"/>
  <c r="B655" i="6"/>
  <c r="B399" i="6"/>
  <c r="B143" i="6"/>
  <c r="B980" i="6"/>
  <c r="B646" i="6"/>
  <c r="B274" i="6"/>
  <c r="B587" i="6"/>
  <c r="B889" i="6"/>
  <c r="B542" i="6"/>
  <c r="B133" i="6"/>
  <c r="B313" i="6"/>
  <c r="B629" i="6"/>
  <c r="B926" i="6"/>
  <c r="B137" i="6"/>
  <c r="B453" i="6"/>
  <c r="B763" i="6"/>
  <c r="B21" i="6"/>
  <c r="B334" i="6"/>
  <c r="B650" i="6"/>
  <c r="B948" i="6"/>
  <c r="B921" i="6"/>
  <c r="B54" i="6"/>
  <c r="B237" i="6"/>
  <c r="B553" i="6"/>
  <c r="B857" i="6"/>
  <c r="B110" i="6"/>
  <c r="B121" i="6"/>
  <c r="B437" i="6"/>
  <c r="B748" i="6"/>
  <c r="B734" i="6"/>
  <c r="B664" i="6"/>
  <c r="B318" i="6"/>
  <c r="B634" i="6"/>
  <c r="B933" i="6"/>
  <c r="B142" i="6"/>
  <c r="B458" i="6"/>
  <c r="B770" i="6"/>
  <c r="B990" i="6"/>
  <c r="B546" i="6"/>
  <c r="B45" i="6"/>
  <c r="B361" i="6"/>
  <c r="B771" i="6"/>
  <c r="B68" i="6"/>
  <c r="B381" i="6"/>
  <c r="B808" i="6"/>
  <c r="B205" i="6"/>
  <c r="B521" i="6"/>
  <c r="B827" i="6"/>
  <c r="B108" i="6"/>
  <c r="B424" i="6"/>
  <c r="B738" i="6"/>
  <c r="B188" i="6"/>
  <c r="B389" i="6"/>
  <c r="B586" i="6"/>
  <c r="B566" i="6"/>
  <c r="B609" i="6"/>
  <c r="B113" i="6"/>
  <c r="B816" i="6"/>
  <c r="B560" i="6"/>
  <c r="B304" i="6"/>
  <c r="B48" i="6"/>
  <c r="B305" i="6"/>
  <c r="B895" i="6"/>
  <c r="B639" i="6"/>
  <c r="B383" i="6"/>
  <c r="B127" i="6"/>
  <c r="B834" i="6"/>
  <c r="B409" i="6"/>
  <c r="B293" i="6"/>
  <c r="B606" i="6"/>
  <c r="B907" i="6"/>
  <c r="B621" i="6"/>
  <c r="B19" i="6"/>
  <c r="B332" i="6"/>
  <c r="B648" i="6"/>
  <c r="B946" i="6"/>
  <c r="B156" i="6"/>
  <c r="B472" i="6"/>
  <c r="B781" i="6"/>
  <c r="B40" i="6"/>
  <c r="B356" i="6"/>
  <c r="B669" i="6"/>
  <c r="B966" i="6"/>
  <c r="B91" i="6"/>
  <c r="B212" i="6"/>
  <c r="B259" i="6"/>
  <c r="B572" i="6"/>
  <c r="B875" i="6"/>
  <c r="B388" i="6"/>
  <c r="B140" i="6"/>
  <c r="B456" i="6"/>
  <c r="B766" i="6"/>
  <c r="B52" i="6"/>
  <c r="B24" i="6"/>
  <c r="B340" i="6"/>
  <c r="B653" i="6"/>
  <c r="B951" i="6"/>
  <c r="B164" i="6"/>
  <c r="B477" i="6"/>
  <c r="B788" i="6"/>
  <c r="B109" i="6"/>
  <c r="B644" i="6"/>
  <c r="B67" i="6"/>
  <c r="B380" i="6"/>
  <c r="B789" i="6"/>
  <c r="B87" i="6"/>
  <c r="B403" i="6"/>
  <c r="B826" i="6"/>
  <c r="B227" i="6"/>
  <c r="B540" i="6"/>
  <c r="B845" i="6"/>
  <c r="B130" i="6"/>
  <c r="B443" i="6"/>
  <c r="B756" i="6"/>
  <c r="B939" i="6"/>
  <c r="B134" i="6"/>
  <c r="B349" i="6"/>
  <c r="B311" i="6"/>
  <c r="B577" i="6"/>
  <c r="B81" i="6"/>
  <c r="B800" i="6"/>
  <c r="B544" i="6"/>
  <c r="B288" i="6"/>
  <c r="B32" i="6"/>
  <c r="B273" i="6"/>
  <c r="B879" i="6"/>
  <c r="B623" i="6"/>
  <c r="B367" i="6"/>
  <c r="B111" i="6"/>
  <c r="B684" i="6"/>
  <c r="B15" i="6"/>
  <c r="B312" i="6"/>
  <c r="B628" i="6"/>
  <c r="B925" i="6"/>
  <c r="B718" i="6"/>
  <c r="B38" i="6"/>
  <c r="B354" i="6"/>
  <c r="B667" i="6"/>
  <c r="B964" i="6"/>
  <c r="B178" i="6"/>
  <c r="B491" i="6"/>
  <c r="B801" i="6"/>
  <c r="B59" i="6"/>
  <c r="B375" i="6"/>
  <c r="B691" i="6"/>
  <c r="B984" i="6"/>
  <c r="B230" i="6"/>
  <c r="B329" i="6"/>
  <c r="B278" i="6"/>
  <c r="B594" i="6"/>
  <c r="B893" i="6"/>
  <c r="B565" i="6"/>
  <c r="B162" i="6"/>
  <c r="B475" i="6"/>
  <c r="B786" i="6"/>
  <c r="B346" i="6"/>
  <c r="B43" i="6"/>
  <c r="B359" i="6"/>
  <c r="B675" i="6"/>
  <c r="B969" i="6"/>
  <c r="B183" i="6"/>
  <c r="B499" i="6"/>
  <c r="B806" i="6"/>
  <c r="B286" i="6"/>
  <c r="B701" i="6"/>
  <c r="B86" i="6"/>
  <c r="B402" i="6"/>
  <c r="B825" i="6"/>
  <c r="B106" i="6"/>
  <c r="B422" i="6"/>
  <c r="B844" i="6"/>
  <c r="B246" i="6"/>
  <c r="B562" i="6"/>
  <c r="B865" i="6"/>
  <c r="B149" i="6"/>
  <c r="B462" i="6"/>
  <c r="B774" i="6"/>
  <c r="B170" i="6"/>
  <c r="B1015" i="6"/>
  <c r="B93" i="6"/>
  <c r="B55" i="6"/>
  <c r="B545" i="6"/>
  <c r="B49" i="6"/>
  <c r="B784" i="6"/>
  <c r="B528" i="6"/>
  <c r="B272" i="6"/>
  <c r="B16" i="6"/>
  <c r="B241" i="6"/>
  <c r="B863" i="6"/>
  <c r="B607" i="6"/>
  <c r="B351" i="6"/>
  <c r="B95" i="6"/>
  <c r="B450" i="6"/>
  <c r="B18" i="6"/>
  <c r="B331" i="6"/>
  <c r="B647" i="6"/>
  <c r="B945" i="6"/>
  <c r="B793" i="6"/>
  <c r="B57" i="6"/>
  <c r="B373" i="6"/>
  <c r="B686" i="6"/>
  <c r="B982" i="6"/>
  <c r="B197" i="6"/>
  <c r="B510" i="6"/>
  <c r="B819" i="6"/>
  <c r="B78" i="6"/>
  <c r="B394" i="6"/>
  <c r="B709" i="6"/>
  <c r="B1002" i="6"/>
  <c r="B290" i="6"/>
  <c r="B427" i="6"/>
  <c r="B297" i="6"/>
  <c r="B613" i="6"/>
  <c r="B913" i="6"/>
  <c r="B722" i="6"/>
  <c r="B181" i="6"/>
  <c r="B494" i="6"/>
  <c r="B804" i="6"/>
  <c r="B485" i="6"/>
  <c r="B62" i="6"/>
  <c r="B378" i="6"/>
  <c r="B694" i="6"/>
  <c r="B987" i="6"/>
  <c r="B202" i="6"/>
  <c r="B518" i="6"/>
  <c r="B824" i="6"/>
  <c r="B365" i="6"/>
  <c r="B776" i="6"/>
  <c r="B105" i="6"/>
  <c r="B421" i="6"/>
  <c r="B843" i="6"/>
  <c r="B125" i="6"/>
  <c r="B441" i="6"/>
  <c r="B862" i="6"/>
  <c r="B265" i="6"/>
  <c r="B581" i="6"/>
  <c r="B883" i="6"/>
  <c r="B168" i="6"/>
  <c r="B484" i="6"/>
  <c r="B792" i="6"/>
  <c r="B942" i="6"/>
  <c r="B446" i="6"/>
  <c r="B526" i="6"/>
  <c r="B888" i="6"/>
  <c r="B513" i="6"/>
  <c r="B17" i="6"/>
  <c r="B768" i="6"/>
  <c r="B512" i="6"/>
  <c r="B256" i="6"/>
  <c r="B721" i="6"/>
  <c r="B209" i="6"/>
  <c r="B847" i="6"/>
  <c r="B591" i="6"/>
  <c r="B335" i="6"/>
  <c r="B79" i="6"/>
  <c r="B194" i="6"/>
  <c r="B37" i="6"/>
  <c r="B350" i="6"/>
  <c r="B666" i="6"/>
  <c r="B963" i="6"/>
  <c r="B903" i="6"/>
  <c r="B76" i="6"/>
  <c r="B392" i="6"/>
  <c r="B707" i="6"/>
  <c r="B1000" i="6"/>
  <c r="B216" i="6"/>
  <c r="B532" i="6"/>
  <c r="B837" i="6"/>
  <c r="B100" i="6"/>
  <c r="B413" i="6"/>
  <c r="B728" i="6"/>
  <c r="B557" i="6"/>
  <c r="B309" i="6"/>
  <c r="B525" i="6"/>
  <c r="B316" i="6"/>
  <c r="B632" i="6"/>
  <c r="B931" i="6"/>
  <c r="B812" i="6"/>
  <c r="B200" i="6"/>
  <c r="B516" i="6"/>
  <c r="B822" i="6"/>
  <c r="B602" i="6"/>
  <c r="B84" i="6"/>
  <c r="B397" i="6"/>
  <c r="B712" i="6"/>
  <c r="B1005" i="6"/>
  <c r="B221" i="6"/>
  <c r="B537" i="6"/>
  <c r="B842" i="6"/>
  <c r="B444" i="6"/>
  <c r="B850" i="6"/>
  <c r="B124" i="6"/>
  <c r="B440" i="6"/>
  <c r="B861" i="6"/>
  <c r="B147" i="6"/>
  <c r="B460" i="6"/>
  <c r="B882" i="6"/>
  <c r="B284" i="6"/>
  <c r="B600" i="6"/>
  <c r="B901" i="6"/>
  <c r="B187" i="6"/>
  <c r="B503" i="6"/>
  <c r="B810" i="6"/>
  <c r="B796" i="6"/>
  <c r="B924" i="6"/>
  <c r="B723" i="6"/>
  <c r="B742" i="6"/>
  <c r="B481" i="6"/>
  <c r="B1008" i="6"/>
  <c r="B752" i="6"/>
  <c r="B496" i="6"/>
  <c r="B240" i="6"/>
  <c r="B689" i="6"/>
  <c r="B177" i="6"/>
  <c r="B831" i="6"/>
  <c r="B575" i="6"/>
  <c r="B319" i="6"/>
  <c r="B63" i="6"/>
  <c r="B869" i="6"/>
  <c r="B56" i="6"/>
  <c r="B372" i="6"/>
  <c r="B685" i="6"/>
  <c r="B981" i="6"/>
  <c r="B995" i="6"/>
  <c r="B98" i="6"/>
  <c r="B411" i="6"/>
  <c r="B726" i="6"/>
  <c r="B579" i="6"/>
  <c r="B235" i="6"/>
  <c r="B551" i="6"/>
  <c r="B855" i="6"/>
  <c r="B119" i="6"/>
  <c r="B435" i="6"/>
  <c r="B746" i="6"/>
  <c r="B1009" i="6"/>
  <c r="B347" i="6"/>
  <c r="B22" i="6"/>
  <c r="B338" i="6"/>
  <c r="B651" i="6"/>
  <c r="B949" i="6"/>
  <c r="B940" i="6"/>
  <c r="B219" i="6"/>
  <c r="B535" i="6"/>
  <c r="B840" i="6"/>
  <c r="B739" i="6"/>
  <c r="B103" i="6"/>
  <c r="B419" i="6"/>
  <c r="B731" i="6"/>
  <c r="B714" i="6"/>
  <c r="B243" i="6"/>
  <c r="B556" i="6"/>
  <c r="B860" i="6"/>
  <c r="B523" i="6"/>
  <c r="B904" i="6"/>
  <c r="B146" i="6"/>
  <c r="B459" i="6"/>
  <c r="B881" i="6"/>
  <c r="B166" i="6"/>
  <c r="B482" i="6"/>
  <c r="B918" i="6"/>
  <c r="B306" i="6"/>
  <c r="B619" i="6"/>
  <c r="B919" i="6"/>
  <c r="B206" i="6"/>
  <c r="B522" i="6"/>
  <c r="B828" i="6"/>
  <c r="B627" i="6"/>
  <c r="B778" i="6"/>
  <c r="B705" i="6"/>
  <c r="B548" i="6"/>
  <c r="B449" i="6"/>
  <c r="B992" i="6"/>
  <c r="B736" i="6"/>
  <c r="B480" i="6"/>
  <c r="B224" i="6"/>
  <c r="B657" i="6"/>
  <c r="B145" i="6"/>
  <c r="B815" i="6"/>
  <c r="B559" i="6"/>
  <c r="B303" i="6"/>
  <c r="B47" i="6"/>
  <c r="B852" i="6"/>
  <c r="B75" i="6"/>
  <c r="B391" i="6"/>
  <c r="B706" i="6"/>
  <c r="B999" i="6"/>
  <c r="B72" i="6"/>
  <c r="B117" i="6"/>
  <c r="B430" i="6"/>
  <c r="B744" i="6"/>
  <c r="B790" i="6"/>
  <c r="B254" i="6"/>
  <c r="B570" i="6"/>
  <c r="B873" i="6"/>
  <c r="B138" i="6"/>
  <c r="B454" i="6"/>
  <c r="B764" i="6"/>
  <c r="B580" i="6"/>
  <c r="B407" i="6"/>
  <c r="B41" i="6"/>
  <c r="B357" i="6"/>
  <c r="B670" i="6"/>
  <c r="B967" i="6"/>
  <c r="B114" i="6"/>
  <c r="B238" i="6"/>
  <c r="B554" i="6"/>
  <c r="B858" i="6"/>
  <c r="B849" i="6"/>
  <c r="B122" i="6"/>
  <c r="B438" i="6"/>
  <c r="B749" i="6"/>
  <c r="B1010" i="6"/>
  <c r="B262" i="6"/>
  <c r="B578" i="6"/>
  <c r="B878" i="6"/>
  <c r="B583" i="6"/>
  <c r="B978" i="6"/>
  <c r="B165" i="6"/>
  <c r="B478" i="6"/>
  <c r="B899" i="6"/>
  <c r="B185" i="6"/>
  <c r="B501" i="6"/>
  <c r="B34" i="6"/>
  <c r="B325" i="6"/>
  <c r="B638" i="6"/>
  <c r="B937" i="6"/>
  <c r="B228" i="6"/>
  <c r="B541" i="6"/>
  <c r="B846" i="6"/>
  <c r="B390" i="6"/>
  <c r="B604" i="6"/>
  <c r="B851" i="6"/>
  <c r="B292" i="6"/>
  <c r="B417" i="6"/>
  <c r="B976" i="6"/>
  <c r="B720" i="6"/>
  <c r="B464" i="6"/>
  <c r="B208" i="6"/>
  <c r="B625" i="6"/>
  <c r="B97" i="6"/>
  <c r="B799" i="6"/>
  <c r="B543" i="6"/>
  <c r="B287" i="6"/>
  <c r="B31" i="6"/>
  <c r="B172" i="6"/>
  <c r="B94" i="6"/>
  <c r="B410" i="6"/>
  <c r="B725" i="6"/>
  <c r="B519" i="6"/>
  <c r="B268" i="6"/>
  <c r="B136" i="6"/>
  <c r="B452" i="6"/>
  <c r="B762" i="6"/>
  <c r="B169" i="6"/>
  <c r="B276" i="6"/>
  <c r="B589" i="6"/>
  <c r="B891" i="6"/>
  <c r="B157" i="6"/>
  <c r="B473" i="6"/>
  <c r="B782" i="6"/>
  <c r="B972" i="6"/>
  <c r="B445" i="6"/>
  <c r="B60" i="6"/>
  <c r="B376" i="6"/>
  <c r="B692" i="6"/>
  <c r="B985" i="6"/>
  <c r="B310" i="6"/>
  <c r="B260" i="6"/>
  <c r="B573" i="6"/>
  <c r="B876" i="6"/>
  <c r="B977" i="6"/>
  <c r="B141" i="6"/>
  <c r="B457" i="6"/>
  <c r="B769" i="6"/>
  <c r="B150" i="6"/>
  <c r="B281" i="6"/>
  <c r="B597" i="6"/>
  <c r="B898" i="6"/>
  <c r="B700" i="6"/>
  <c r="B1014" i="6"/>
  <c r="B184" i="6"/>
  <c r="B500" i="6"/>
  <c r="B917" i="6"/>
  <c r="B204" i="6"/>
  <c r="B520" i="6"/>
  <c r="B28" i="6"/>
  <c r="B344" i="6"/>
  <c r="B660" i="6"/>
  <c r="B955" i="6"/>
  <c r="B247" i="6"/>
  <c r="B563" i="6"/>
  <c r="B866" i="6"/>
  <c r="B152" i="6"/>
  <c r="B371" i="6"/>
  <c r="B683" i="6"/>
  <c r="B36" i="6"/>
  <c r="B385" i="6"/>
  <c r="B960" i="6"/>
  <c r="B704" i="6"/>
  <c r="B448" i="6"/>
  <c r="B192" i="6"/>
  <c r="B593" i="6"/>
  <c r="B65" i="6"/>
  <c r="B783" i="6"/>
  <c r="B527" i="6"/>
  <c r="B271" i="6"/>
  <c r="B962" i="6"/>
  <c r="B116" i="6"/>
  <c r="B429" i="6"/>
  <c r="B743" i="6"/>
  <c r="B618" i="6"/>
  <c r="B366" i="6"/>
  <c r="B155" i="6"/>
  <c r="B471" i="6"/>
  <c r="B780" i="6"/>
  <c r="B885" i="6"/>
  <c r="B295" i="6"/>
  <c r="B611" i="6"/>
  <c r="B909" i="6"/>
  <c r="B179" i="6"/>
  <c r="B492" i="6"/>
  <c r="B802" i="6"/>
  <c r="B71" i="6"/>
  <c r="B505" i="6"/>
  <c r="B82" i="6"/>
  <c r="B395" i="6"/>
  <c r="B710" i="6"/>
  <c r="B1003" i="6"/>
  <c r="B468" i="6"/>
  <c r="B279" i="6"/>
  <c r="B595" i="6"/>
  <c r="B894" i="6"/>
  <c r="B132" i="6"/>
  <c r="B163" i="6"/>
  <c r="B476" i="6"/>
  <c r="B787" i="6"/>
  <c r="B643" i="6"/>
  <c r="B300" i="6"/>
  <c r="B616" i="6"/>
  <c r="B916" i="6"/>
  <c r="B775" i="6"/>
  <c r="B73" i="6"/>
  <c r="B203" i="6"/>
  <c r="B538" i="6"/>
  <c r="B935" i="6"/>
  <c r="B226" i="6"/>
  <c r="B558" i="6"/>
  <c r="B50" i="6"/>
  <c r="B363" i="6"/>
  <c r="B679" i="6"/>
  <c r="B973" i="6"/>
  <c r="B266" i="6"/>
  <c r="B582" i="6"/>
  <c r="B884" i="6"/>
  <c r="B269" i="6"/>
  <c r="B115" i="6"/>
  <c r="B906" i="6"/>
  <c r="B469" i="6"/>
  <c r="B353" i="6"/>
  <c r="B944" i="6"/>
  <c r="B688" i="6"/>
  <c r="B432" i="6"/>
  <c r="B176" i="6"/>
  <c r="B561" i="6"/>
  <c r="B33" i="6"/>
  <c r="B767" i="6"/>
  <c r="B511" i="6"/>
  <c r="B255" i="6"/>
  <c r="B814" i="6"/>
  <c r="B135" i="6"/>
  <c r="B451" i="6"/>
  <c r="B761" i="6"/>
  <c r="B954" i="6"/>
  <c r="B467" i="6"/>
  <c r="B174" i="6"/>
  <c r="B490" i="6"/>
  <c r="B798" i="6"/>
  <c r="B189" i="6"/>
  <c r="B314" i="6"/>
  <c r="B630" i="6"/>
  <c r="B929" i="6"/>
  <c r="B198" i="6"/>
  <c r="B514" i="6"/>
  <c r="B820" i="6"/>
  <c r="B308" i="6"/>
  <c r="B603" i="6"/>
  <c r="B101" i="6"/>
  <c r="B414" i="6"/>
  <c r="B729" i="6"/>
  <c r="B807" i="6"/>
  <c r="B585" i="6"/>
  <c r="B298" i="6"/>
  <c r="B614" i="6"/>
  <c r="B914" i="6"/>
  <c r="B584" i="6"/>
  <c r="B182" i="6"/>
  <c r="B498" i="6"/>
  <c r="B805" i="6"/>
  <c r="B151" i="6"/>
  <c r="B322" i="6"/>
  <c r="B635" i="6"/>
  <c r="B934" i="6"/>
  <c r="B867" i="6"/>
  <c r="B190" i="6"/>
  <c r="B222" i="6"/>
  <c r="B598" i="6"/>
  <c r="B953" i="6"/>
  <c r="B245" i="6"/>
  <c r="B599" i="6"/>
  <c r="B69" i="6"/>
  <c r="B382" i="6"/>
  <c r="B698" i="6"/>
  <c r="B993" i="6"/>
  <c r="B285" i="6"/>
  <c r="B601" i="6"/>
  <c r="B902" i="6"/>
  <c r="B251" i="6"/>
  <c r="B724" i="6"/>
  <c r="B760" i="6"/>
  <c r="B887" i="6"/>
  <c r="B321" i="6"/>
  <c r="B928" i="6"/>
  <c r="B672" i="6"/>
  <c r="B416" i="6"/>
  <c r="B160" i="6"/>
  <c r="B529" i="6"/>
  <c r="B1007" i="6"/>
  <c r="B751" i="6"/>
  <c r="B495" i="6"/>
  <c r="B239" i="6"/>
  <c r="B665" i="6"/>
  <c r="B154" i="6"/>
  <c r="B470" i="6"/>
  <c r="B779" i="6"/>
  <c r="B30" i="6"/>
  <c r="B524" i="6"/>
  <c r="B196" i="6"/>
  <c r="B509" i="6"/>
  <c r="B818" i="6"/>
  <c r="B20" i="6"/>
  <c r="B333" i="6"/>
  <c r="B649" i="6"/>
  <c r="B947" i="6"/>
  <c r="B217" i="6"/>
  <c r="B533" i="6"/>
  <c r="B838" i="6"/>
  <c r="B406" i="6"/>
  <c r="B663" i="6"/>
  <c r="B120" i="6"/>
  <c r="B436" i="6"/>
  <c r="B747" i="6"/>
  <c r="B637" i="6"/>
  <c r="B645" i="6"/>
  <c r="B317" i="6"/>
  <c r="B633" i="6"/>
  <c r="B932" i="6"/>
  <c r="B886" i="6"/>
  <c r="B201" i="6"/>
  <c r="B517" i="6"/>
  <c r="B823" i="6"/>
  <c r="B25" i="6"/>
  <c r="B341" i="6"/>
  <c r="B654" i="6"/>
  <c r="B952" i="6"/>
  <c r="B957" i="6"/>
  <c r="B231" i="6"/>
  <c r="B244" i="6"/>
  <c r="B636" i="6"/>
  <c r="B971" i="6"/>
  <c r="B264" i="6"/>
  <c r="B659" i="6"/>
  <c r="B88" i="6"/>
  <c r="B404" i="6"/>
  <c r="B716" i="6"/>
  <c r="B1011" i="6"/>
  <c r="B307" i="6"/>
  <c r="B620" i="6"/>
  <c r="B920" i="6"/>
  <c r="B232" i="6"/>
  <c r="B507" i="6"/>
  <c r="B567" i="6"/>
  <c r="B741" i="6"/>
  <c r="B289" i="6"/>
  <c r="B912" i="6"/>
  <c r="B656" i="6"/>
  <c r="B400" i="6"/>
  <c r="B144" i="6"/>
  <c r="B497" i="6"/>
  <c r="B991" i="6"/>
  <c r="B735" i="6"/>
  <c r="B479" i="6"/>
  <c r="B223" i="6"/>
  <c r="B195" i="6"/>
  <c r="B425" i="6"/>
  <c r="B428" i="6"/>
  <c r="B173" i="6"/>
  <c r="B489" i="6"/>
  <c r="B797" i="6"/>
  <c r="B229" i="6"/>
  <c r="B622" i="6"/>
  <c r="B215" i="6"/>
  <c r="B531" i="6"/>
  <c r="B836" i="6"/>
  <c r="B39" i="6"/>
  <c r="B355" i="6"/>
  <c r="B668" i="6"/>
  <c r="B965" i="6"/>
  <c r="B236" i="6"/>
  <c r="B552" i="6"/>
  <c r="B856" i="6"/>
  <c r="B504" i="6"/>
  <c r="B740" i="6"/>
  <c r="B139" i="6"/>
  <c r="B455" i="6"/>
  <c r="B765" i="6"/>
  <c r="B131" i="6"/>
  <c r="B23" i="6"/>
  <c r="B339" i="6"/>
  <c r="B652" i="6"/>
  <c r="B950" i="6"/>
  <c r="B92" i="6"/>
  <c r="B220" i="6"/>
  <c r="B536" i="6"/>
  <c r="B841" i="6"/>
  <c r="B44" i="6"/>
  <c r="B360" i="6"/>
  <c r="B676" i="6"/>
  <c r="B970" i="6"/>
  <c r="B53" i="6"/>
  <c r="B291" i="6"/>
  <c r="B263" i="6"/>
  <c r="B658" i="6"/>
  <c r="B989" i="6"/>
  <c r="B283" i="6"/>
  <c r="B678" i="6"/>
  <c r="B107" i="6"/>
  <c r="B423" i="6"/>
  <c r="B737" i="6"/>
  <c r="B90" i="6"/>
  <c r="B326" i="6"/>
  <c r="B642" i="6"/>
  <c r="B938" i="6"/>
  <c r="B213" i="6"/>
  <c r="B998" i="6"/>
  <c r="B330" i="6"/>
  <c r="B547" i="6"/>
  <c r="B257" i="6"/>
  <c r="B896" i="6"/>
  <c r="B640" i="6"/>
  <c r="B384" i="6"/>
  <c r="B128" i="6"/>
  <c r="B465" i="6"/>
  <c r="B975" i="6"/>
  <c r="B719" i="6"/>
  <c r="B463" i="6"/>
  <c r="B207" i="6"/>
  <c r="B171" i="6"/>
  <c r="B983" i="6"/>
  <c r="B571" i="6"/>
  <c r="B874" i="6"/>
  <c r="B564" i="6"/>
  <c r="B794" i="6"/>
  <c r="B158" i="6"/>
  <c r="B474" i="6"/>
  <c r="B785" i="6"/>
  <c r="B42" i="6"/>
  <c r="B358" i="6"/>
  <c r="B674" i="6"/>
  <c r="B968" i="6"/>
  <c r="B250" i="6"/>
  <c r="B555" i="6"/>
  <c r="B859" i="6"/>
  <c r="B66" i="6"/>
  <c r="B379" i="6"/>
  <c r="B988" i="6"/>
  <c r="B348" i="6"/>
  <c r="B282" i="6"/>
  <c r="B210" i="6"/>
  <c r="B624" i="6"/>
  <c r="B697" i="6"/>
  <c r="B112" i="6"/>
  <c r="B433" i="6"/>
  <c r="B442" i="6"/>
  <c r="B447" i="6"/>
  <c r="B661" i="6"/>
  <c r="B374" i="6"/>
  <c r="B833" i="6"/>
  <c r="B997" i="6"/>
  <c r="B508" i="6"/>
  <c r="B302" i="6"/>
  <c r="B368" i="6"/>
  <c r="B126" i="6"/>
  <c r="B682" i="6"/>
  <c r="B959" i="6"/>
  <c r="B755" i="6"/>
  <c r="B703" i="6"/>
  <c r="B29" i="6"/>
  <c r="B345" i="6"/>
  <c r="B191" i="6"/>
  <c r="B270" i="6"/>
  <c r="B817" i="6"/>
  <c r="B58" i="6"/>
  <c r="B267" i="6"/>
  <c r="B234" i="6"/>
  <c r="B690" i="6"/>
  <c r="B242" i="6"/>
  <c r="B695" i="6"/>
  <c r="B225" i="6"/>
  <c r="B677" i="6"/>
  <c r="B550" i="6"/>
  <c r="B74" i="6"/>
  <c r="B880" i="6"/>
  <c r="B854" i="6"/>
  <c r="B956" i="6"/>
  <c r="B258" i="6"/>
  <c r="B249" i="6"/>
  <c r="S74" i="3"/>
  <c r="T74" i="3" s="1"/>
  <c r="P75" i="3"/>
  <c r="P74" i="3"/>
  <c r="S75" i="3"/>
  <c r="O76" i="3" s="1"/>
  <c r="C19" i="3"/>
  <c r="H18" i="3"/>
  <c r="D74" i="3"/>
  <c r="G75" i="3"/>
  <c r="C76" i="3" s="1"/>
  <c r="D75" i="3"/>
  <c r="G74" i="3"/>
  <c r="H74" i="3" s="1"/>
  <c r="C18" i="3"/>
  <c r="H15" i="3"/>
  <c r="P131" i="3"/>
  <c r="B82" i="3" a="1"/>
  <c r="B122" i="3" s="1"/>
  <c r="D71" i="3"/>
  <c r="G72" i="3"/>
  <c r="C73" i="3" s="1"/>
  <c r="D72" i="3"/>
  <c r="G71" i="3"/>
  <c r="C72" i="3" s="1"/>
  <c r="C15" i="3"/>
  <c r="N307" i="3"/>
  <c r="Z307" i="3" s="1"/>
  <c r="B364" i="3"/>
  <c r="N364" i="3" s="1"/>
  <c r="Z364" i="3" s="1"/>
  <c r="M242" i="3"/>
  <c r="Y242" i="3" s="1"/>
  <c r="A299" i="3"/>
  <c r="A129" i="3"/>
  <c r="B139" i="3" s="1" a="1"/>
  <c r="M72" i="3"/>
  <c r="N71" i="3"/>
  <c r="B32" i="3"/>
  <c r="B58" i="3"/>
  <c r="B61" i="3"/>
  <c r="B51" i="3"/>
  <c r="B63" i="3"/>
  <c r="B29" i="3"/>
  <c r="B56" i="3"/>
  <c r="B57" i="3"/>
  <c r="B62" i="3"/>
  <c r="B55" i="3"/>
  <c r="B37" i="3"/>
  <c r="B45" i="3"/>
  <c r="B42" i="3"/>
  <c r="B43" i="3"/>
  <c r="B59" i="3"/>
  <c r="B31" i="3"/>
  <c r="B27" i="3"/>
  <c r="B39" i="3"/>
  <c r="B28" i="3"/>
  <c r="B41" i="3"/>
  <c r="B48" i="3"/>
  <c r="B35" i="3"/>
  <c r="B30" i="3"/>
  <c r="B49" i="3"/>
  <c r="B33" i="3"/>
  <c r="B64" i="3"/>
  <c r="B38" i="3"/>
  <c r="B47" i="3"/>
  <c r="B53" i="3"/>
  <c r="B26" i="3"/>
  <c r="B52" i="3"/>
  <c r="B46" i="3"/>
  <c r="B36" i="3"/>
  <c r="B50" i="3"/>
  <c r="B65" i="3"/>
  <c r="B34" i="3"/>
  <c r="B40" i="3"/>
  <c r="N72" i="3"/>
  <c r="B54" i="3"/>
  <c r="B60" i="3"/>
  <c r="B44" i="3"/>
  <c r="Y75" i="3"/>
  <c r="A189" i="3"/>
  <c r="M132" i="3"/>
  <c r="S131" i="3" s="1"/>
  <c r="M192" i="3"/>
  <c r="A249" i="3"/>
  <c r="M190" i="3"/>
  <c r="A247" i="3"/>
  <c r="A244" i="3"/>
  <c r="M187" i="3"/>
  <c r="Y187" i="3" s="1"/>
  <c r="M188" i="3"/>
  <c r="Y188" i="3" s="1"/>
  <c r="A245" i="3"/>
  <c r="C77" i="3" l="1"/>
  <c r="O75" i="3"/>
  <c r="T75" i="3"/>
  <c r="H75" i="3"/>
  <c r="AB76" i="3"/>
  <c r="H131" i="3"/>
  <c r="O77" i="3"/>
  <c r="C75" i="3"/>
  <c r="H71" i="3"/>
  <c r="Y79" i="3"/>
  <c r="S79" i="3"/>
  <c r="T79" i="3" s="1"/>
  <c r="S78" i="3"/>
  <c r="P78" i="3"/>
  <c r="M136" i="3"/>
  <c r="G136" i="3"/>
  <c r="H136" i="3" s="1"/>
  <c r="A193" i="3"/>
  <c r="G135" i="3"/>
  <c r="D135" i="3"/>
  <c r="H77" i="3"/>
  <c r="AF76" i="3"/>
  <c r="Y192" i="3"/>
  <c r="T77" i="3"/>
  <c r="A191" i="3"/>
  <c r="D134" i="3"/>
  <c r="G134" i="3"/>
  <c r="C135" i="3" s="1"/>
  <c r="M134" i="3"/>
  <c r="G133" i="3"/>
  <c r="D133" i="3"/>
  <c r="AB77" i="3"/>
  <c r="AE77" i="3"/>
  <c r="AA78" i="3" s="1"/>
  <c r="H132" i="3"/>
  <c r="Y190" i="3"/>
  <c r="O132" i="3"/>
  <c r="T131" i="3"/>
  <c r="Y132" i="3"/>
  <c r="S132" i="3"/>
  <c r="O133" i="3" s="1"/>
  <c r="P132" i="3"/>
  <c r="D189" i="3"/>
  <c r="G189" i="3"/>
  <c r="C190" i="3" s="1"/>
  <c r="AE75" i="3"/>
  <c r="AA76" i="3" s="1"/>
  <c r="AB75" i="3"/>
  <c r="AE74" i="3"/>
  <c r="AF74" i="3" s="1"/>
  <c r="AB74" i="3"/>
  <c r="F25" i="3" a="1"/>
  <c r="F61" i="3" s="1"/>
  <c r="H72" i="3"/>
  <c r="B102" i="3"/>
  <c r="B93" i="3"/>
  <c r="B83" i="3"/>
  <c r="B121" i="3"/>
  <c r="B105" i="3"/>
  <c r="B90" i="3"/>
  <c r="B109" i="3"/>
  <c r="B98" i="3"/>
  <c r="B108" i="3"/>
  <c r="B107" i="3"/>
  <c r="B94" i="3"/>
  <c r="B116" i="3"/>
  <c r="B100" i="3"/>
  <c r="B114" i="3"/>
  <c r="B113" i="3"/>
  <c r="B91" i="3"/>
  <c r="B119" i="3"/>
  <c r="B89" i="3"/>
  <c r="B110" i="3"/>
  <c r="B104" i="3"/>
  <c r="B97" i="3"/>
  <c r="B88" i="3"/>
  <c r="B120" i="3"/>
  <c r="E25" i="3" a="1"/>
  <c r="B92" i="3"/>
  <c r="C25" i="3" a="1"/>
  <c r="B103" i="3"/>
  <c r="B112" i="3"/>
  <c r="B106" i="3"/>
  <c r="B96" i="3"/>
  <c r="B111" i="3"/>
  <c r="B95" i="3"/>
  <c r="B117" i="3"/>
  <c r="D25" i="3" a="1"/>
  <c r="B118" i="3"/>
  <c r="B115" i="3"/>
  <c r="B101" i="3"/>
  <c r="S72" i="3"/>
  <c r="O73" i="3" s="1"/>
  <c r="P72" i="3"/>
  <c r="S71" i="3"/>
  <c r="T71" i="3" s="1"/>
  <c r="P71" i="3"/>
  <c r="B87" i="3"/>
  <c r="B99" i="3"/>
  <c r="B84" i="3"/>
  <c r="B82" i="3"/>
  <c r="B85" i="3"/>
  <c r="B86" i="3"/>
  <c r="M299" i="3"/>
  <c r="Y299" i="3" s="1"/>
  <c r="A356" i="3"/>
  <c r="M129" i="3"/>
  <c r="A186" i="3"/>
  <c r="Y72" i="3"/>
  <c r="N82" i="3" a="1"/>
  <c r="N104" i="3" s="1"/>
  <c r="Z71" i="3"/>
  <c r="Z72" i="3"/>
  <c r="B148" i="3"/>
  <c r="B163" i="3"/>
  <c r="B139" i="3"/>
  <c r="B175" i="3"/>
  <c r="B170" i="3"/>
  <c r="B147" i="3"/>
  <c r="B159" i="3"/>
  <c r="B154" i="3"/>
  <c r="B178" i="3"/>
  <c r="B143" i="3"/>
  <c r="B169" i="3"/>
  <c r="B162" i="3"/>
  <c r="B174" i="3"/>
  <c r="B153" i="3"/>
  <c r="B146" i="3"/>
  <c r="B158" i="3"/>
  <c r="B168" i="3"/>
  <c r="B142" i="3"/>
  <c r="B145" i="3"/>
  <c r="B167" i="3"/>
  <c r="B161" i="3"/>
  <c r="B165" i="3"/>
  <c r="B141" i="3"/>
  <c r="B157" i="3"/>
  <c r="B144" i="3"/>
  <c r="B176" i="3"/>
  <c r="B160" i="3"/>
  <c r="B152" i="3"/>
  <c r="B179" i="3"/>
  <c r="B173" i="3"/>
  <c r="B151" i="3"/>
  <c r="B177" i="3"/>
  <c r="B166" i="3"/>
  <c r="B150" i="3"/>
  <c r="B149" i="3"/>
  <c r="B164" i="3"/>
  <c r="B172" i="3"/>
  <c r="B156" i="3"/>
  <c r="B140" i="3"/>
  <c r="B171" i="3"/>
  <c r="B155" i="3"/>
  <c r="A246" i="3"/>
  <c r="M189" i="3"/>
  <c r="M245" i="3"/>
  <c r="Y245" i="3" s="1"/>
  <c r="A302" i="3"/>
  <c r="A304" i="3"/>
  <c r="M247" i="3"/>
  <c r="A306" i="3"/>
  <c r="M249" i="3"/>
  <c r="M244" i="3"/>
  <c r="Y244" i="3" s="1"/>
  <c r="A301" i="3"/>
  <c r="M193" i="3" l="1"/>
  <c r="G193" i="3"/>
  <c r="H193" i="3" s="1"/>
  <c r="A250" i="3"/>
  <c r="G192" i="3"/>
  <c r="D192" i="3"/>
  <c r="C136" i="3"/>
  <c r="H135" i="3"/>
  <c r="Y136" i="3"/>
  <c r="S136" i="3"/>
  <c r="T136" i="3" s="1"/>
  <c r="S135" i="3"/>
  <c r="P135" i="3"/>
  <c r="O79" i="3"/>
  <c r="T78" i="3"/>
  <c r="AE79" i="3"/>
  <c r="AF79" i="3" s="1"/>
  <c r="AE78" i="3"/>
  <c r="AB78" i="3"/>
  <c r="Y249" i="3"/>
  <c r="AF77" i="3"/>
  <c r="H189" i="3"/>
  <c r="C134" i="3"/>
  <c r="H133" i="3"/>
  <c r="Y134" i="3"/>
  <c r="S134" i="3"/>
  <c r="O135" i="3" s="1"/>
  <c r="P134" i="3"/>
  <c r="S133" i="3"/>
  <c r="P133" i="3"/>
  <c r="H134" i="3"/>
  <c r="AA75" i="3"/>
  <c r="AF75" i="3"/>
  <c r="G191" i="3"/>
  <c r="C192" i="3" s="1"/>
  <c r="D191" i="3"/>
  <c r="A248" i="3"/>
  <c r="M191" i="3"/>
  <c r="D190" i="3"/>
  <c r="G190" i="3"/>
  <c r="Y247" i="3"/>
  <c r="F28" i="3"/>
  <c r="F54" i="3"/>
  <c r="F64" i="3"/>
  <c r="F31" i="3"/>
  <c r="Y189" i="3"/>
  <c r="S189" i="3"/>
  <c r="P189" i="3"/>
  <c r="F56" i="3"/>
  <c r="F37" i="3"/>
  <c r="T132" i="3"/>
  <c r="F35" i="3"/>
  <c r="AE132" i="3"/>
  <c r="AA133" i="3" s="1"/>
  <c r="AB132" i="3"/>
  <c r="F45" i="3"/>
  <c r="F43" i="3"/>
  <c r="F33" i="3"/>
  <c r="F26" i="3"/>
  <c r="F32" i="3"/>
  <c r="F49" i="3"/>
  <c r="F57" i="3"/>
  <c r="F30" i="3"/>
  <c r="F62" i="3"/>
  <c r="F42" i="3"/>
  <c r="F59" i="3"/>
  <c r="F40" i="3"/>
  <c r="F63" i="3"/>
  <c r="F46" i="3"/>
  <c r="F36" i="3"/>
  <c r="F29" i="3"/>
  <c r="F60" i="3"/>
  <c r="F34" i="3"/>
  <c r="F38" i="3"/>
  <c r="F58" i="3"/>
  <c r="F52" i="3"/>
  <c r="F65" i="3"/>
  <c r="F25" i="3"/>
  <c r="F47" i="3"/>
  <c r="F39" i="3"/>
  <c r="F44" i="3"/>
  <c r="F53" i="3"/>
  <c r="F48" i="3"/>
  <c r="F55" i="3"/>
  <c r="F27" i="3"/>
  <c r="F50" i="3"/>
  <c r="F51" i="3"/>
  <c r="F41" i="3"/>
  <c r="O72" i="3"/>
  <c r="Y129" i="3"/>
  <c r="D139" i="3" a="1"/>
  <c r="C139" i="3" a="1"/>
  <c r="D62" i="3"/>
  <c r="D34" i="3"/>
  <c r="D32" i="3"/>
  <c r="D31" i="3"/>
  <c r="D28" i="3"/>
  <c r="D26" i="3"/>
  <c r="D64" i="3"/>
  <c r="D63" i="3"/>
  <c r="D60" i="3"/>
  <c r="D42" i="3"/>
  <c r="D58" i="3"/>
  <c r="D50" i="3"/>
  <c r="D48" i="3"/>
  <c r="D47" i="3"/>
  <c r="D44" i="3"/>
  <c r="D52" i="3"/>
  <c r="D29" i="3"/>
  <c r="D39" i="3"/>
  <c r="D55" i="3"/>
  <c r="D61" i="3"/>
  <c r="D45" i="3"/>
  <c r="D54" i="3"/>
  <c r="D38" i="3"/>
  <c r="D40" i="3"/>
  <c r="D36" i="3"/>
  <c r="D56" i="3"/>
  <c r="D30" i="3"/>
  <c r="D46" i="3"/>
  <c r="D41" i="3"/>
  <c r="D65" i="3"/>
  <c r="D35" i="3"/>
  <c r="D27" i="3"/>
  <c r="D49" i="3"/>
  <c r="D51" i="3"/>
  <c r="D43" i="3"/>
  <c r="D59" i="3"/>
  <c r="D53" i="3"/>
  <c r="D33" i="3"/>
  <c r="D37" i="3"/>
  <c r="D25" i="3"/>
  <c r="D57" i="3"/>
  <c r="D82" i="3" a="1"/>
  <c r="C82" i="3" a="1"/>
  <c r="F82" i="3" a="1"/>
  <c r="E82" i="3" a="1"/>
  <c r="AE71" i="3"/>
  <c r="AA72" i="3" s="1"/>
  <c r="AB71" i="3"/>
  <c r="N139" i="3" a="1"/>
  <c r="N149" i="3" s="1"/>
  <c r="T72" i="3"/>
  <c r="C56" i="3"/>
  <c r="C36" i="3"/>
  <c r="C34" i="3"/>
  <c r="C28" i="3"/>
  <c r="C26" i="3"/>
  <c r="C25" i="3"/>
  <c r="C60" i="3"/>
  <c r="C58" i="3"/>
  <c r="C57" i="3"/>
  <c r="C54" i="3"/>
  <c r="C38" i="3"/>
  <c r="C52" i="3"/>
  <c r="C50" i="3"/>
  <c r="C44" i="3"/>
  <c r="C42" i="3"/>
  <c r="C41" i="3"/>
  <c r="C65" i="3"/>
  <c r="C29" i="3"/>
  <c r="C35" i="3"/>
  <c r="C37" i="3"/>
  <c r="C45" i="3"/>
  <c r="C27" i="3"/>
  <c r="C53" i="3"/>
  <c r="C43" i="3"/>
  <c r="C51" i="3"/>
  <c r="C46" i="3"/>
  <c r="C32" i="3"/>
  <c r="C62" i="3"/>
  <c r="C48" i="3"/>
  <c r="C64" i="3"/>
  <c r="C39" i="3"/>
  <c r="C55" i="3"/>
  <c r="C33" i="3"/>
  <c r="C59" i="3"/>
  <c r="C61" i="3"/>
  <c r="C31" i="3"/>
  <c r="C47" i="3"/>
  <c r="C63" i="3"/>
  <c r="C49" i="3"/>
  <c r="C40" i="3"/>
  <c r="C30" i="3"/>
  <c r="E52" i="3"/>
  <c r="E26" i="3"/>
  <c r="E42" i="3"/>
  <c r="E30" i="3"/>
  <c r="E49" i="3"/>
  <c r="E50" i="3"/>
  <c r="E56" i="3"/>
  <c r="E58" i="3"/>
  <c r="E48" i="3"/>
  <c r="E40" i="3"/>
  <c r="E37" i="3"/>
  <c r="E32" i="3"/>
  <c r="E35" i="3"/>
  <c r="E51" i="3"/>
  <c r="E57" i="3"/>
  <c r="E31" i="3"/>
  <c r="E65" i="3"/>
  <c r="E63" i="3"/>
  <c r="E64" i="3"/>
  <c r="E38" i="3"/>
  <c r="E28" i="3"/>
  <c r="E54" i="3"/>
  <c r="E44" i="3"/>
  <c r="E46" i="3"/>
  <c r="E39" i="3"/>
  <c r="E60" i="3"/>
  <c r="E62" i="3"/>
  <c r="E34" i="3"/>
  <c r="E43" i="3"/>
  <c r="E25" i="3"/>
  <c r="E29" i="3"/>
  <c r="E41" i="3"/>
  <c r="E53" i="3"/>
  <c r="E33" i="3"/>
  <c r="E27" i="3"/>
  <c r="E61" i="3"/>
  <c r="E36" i="3"/>
  <c r="E55" i="3"/>
  <c r="E59" i="3"/>
  <c r="E45" i="3"/>
  <c r="E47" i="3"/>
  <c r="M356" i="3"/>
  <c r="Y356" i="3" s="1"/>
  <c r="A413" i="3"/>
  <c r="M413" i="3" s="1"/>
  <c r="Y413" i="3" s="1"/>
  <c r="A15" i="4" s="1"/>
  <c r="M186" i="3"/>
  <c r="A243" i="3"/>
  <c r="B196" i="3" a="1"/>
  <c r="N88" i="3"/>
  <c r="N84" i="3"/>
  <c r="B128" i="3"/>
  <c r="N107" i="3"/>
  <c r="N89" i="3"/>
  <c r="N82" i="3"/>
  <c r="N92" i="3"/>
  <c r="N115" i="3"/>
  <c r="N111" i="3"/>
  <c r="N102" i="3"/>
  <c r="N98" i="3"/>
  <c r="N116" i="3"/>
  <c r="N106" i="3"/>
  <c r="N83" i="3"/>
  <c r="N93" i="3"/>
  <c r="N90" i="3"/>
  <c r="N94" i="3"/>
  <c r="N110" i="3"/>
  <c r="N96" i="3"/>
  <c r="N103" i="3"/>
  <c r="N119" i="3"/>
  <c r="N86" i="3"/>
  <c r="N97" i="3"/>
  <c r="N109" i="3"/>
  <c r="N117" i="3"/>
  <c r="N99" i="3"/>
  <c r="N114" i="3"/>
  <c r="N122" i="3"/>
  <c r="N118" i="3"/>
  <c r="N120" i="3"/>
  <c r="N108" i="3"/>
  <c r="N121" i="3"/>
  <c r="N87" i="3"/>
  <c r="N91" i="3"/>
  <c r="N112" i="3"/>
  <c r="N100" i="3"/>
  <c r="N105" i="3"/>
  <c r="N101" i="3"/>
  <c r="N113" i="3"/>
  <c r="N95" i="3"/>
  <c r="N85" i="3"/>
  <c r="Z82" i="3" a="1"/>
  <c r="B129" i="3"/>
  <c r="A303" i="3"/>
  <c r="M246" i="3"/>
  <c r="Y246" i="3" s="1"/>
  <c r="M306" i="3"/>
  <c r="A363" i="3"/>
  <c r="A358" i="3"/>
  <c r="M301" i="3"/>
  <c r="Y301" i="3" s="1"/>
  <c r="M304" i="3"/>
  <c r="Y304" i="3" s="1"/>
  <c r="A361" i="3"/>
  <c r="A359" i="3"/>
  <c r="M302" i="3"/>
  <c r="Y302" i="3" s="1"/>
  <c r="AF132" i="3" l="1"/>
  <c r="O136" i="3"/>
  <c r="T135" i="3"/>
  <c r="AE136" i="3"/>
  <c r="AF136" i="3"/>
  <c r="AB135" i="3"/>
  <c r="AE135" i="3"/>
  <c r="C193" i="3"/>
  <c r="H192" i="3"/>
  <c r="G250" i="3"/>
  <c r="H250" i="3" s="1"/>
  <c r="A307" i="3"/>
  <c r="M250" i="3"/>
  <c r="D249" i="3"/>
  <c r="G249" i="3"/>
  <c r="AA79" i="3"/>
  <c r="AF78" i="3"/>
  <c r="Y193" i="3"/>
  <c r="S193" i="3"/>
  <c r="T193" i="3" s="1"/>
  <c r="S192" i="3"/>
  <c r="P192" i="3"/>
  <c r="Y306" i="3"/>
  <c r="T134" i="3"/>
  <c r="H191" i="3"/>
  <c r="G248" i="3"/>
  <c r="C249" i="3" s="1"/>
  <c r="D248" i="3"/>
  <c r="A305" i="3"/>
  <c r="M248" i="3"/>
  <c r="G247" i="3"/>
  <c r="D247" i="3"/>
  <c r="O134" i="3"/>
  <c r="T133" i="3"/>
  <c r="Y191" i="3"/>
  <c r="P191" i="3"/>
  <c r="S191" i="3"/>
  <c r="O192" i="3" s="1"/>
  <c r="P190" i="3"/>
  <c r="S190" i="3"/>
  <c r="AE134" i="3"/>
  <c r="AA135" i="3" s="1"/>
  <c r="AB134" i="3"/>
  <c r="AE133" i="3"/>
  <c r="AB133" i="3"/>
  <c r="C191" i="3"/>
  <c r="H190" i="3"/>
  <c r="G47" i="3"/>
  <c r="G49" i="3"/>
  <c r="G34" i="3"/>
  <c r="G45" i="3"/>
  <c r="G51" i="3"/>
  <c r="O190" i="3"/>
  <c r="T189" i="3"/>
  <c r="G59" i="3"/>
  <c r="G42" i="3"/>
  <c r="G63" i="3"/>
  <c r="G54" i="3"/>
  <c r="G53" i="3"/>
  <c r="G31" i="3"/>
  <c r="G29" i="3"/>
  <c r="G52" i="3"/>
  <c r="G64" i="3"/>
  <c r="G38" i="3"/>
  <c r="G48" i="3"/>
  <c r="N164" i="3"/>
  <c r="G27" i="3"/>
  <c r="G25" i="3"/>
  <c r="N150" i="3"/>
  <c r="N147" i="3"/>
  <c r="N163" i="3"/>
  <c r="N173" i="3"/>
  <c r="N174" i="3"/>
  <c r="N153" i="3"/>
  <c r="R82" i="3" a="1"/>
  <c r="P82" i="3" a="1"/>
  <c r="Q82" i="3" a="1"/>
  <c r="O82" i="3" a="1"/>
  <c r="N158" i="3"/>
  <c r="N169" i="3"/>
  <c r="G60" i="3"/>
  <c r="G128" i="3"/>
  <c r="H128" i="3" s="1"/>
  <c r="D128" i="3"/>
  <c r="N152" i="3"/>
  <c r="G35" i="3"/>
  <c r="N159" i="3"/>
  <c r="N144" i="3"/>
  <c r="N160" i="3"/>
  <c r="G37" i="3"/>
  <c r="N170" i="3"/>
  <c r="G61" i="3"/>
  <c r="N151" i="3"/>
  <c r="N143" i="3"/>
  <c r="G44" i="3"/>
  <c r="G33" i="3"/>
  <c r="G65" i="3"/>
  <c r="G50" i="3"/>
  <c r="G55" i="3"/>
  <c r="G41" i="3"/>
  <c r="AF71" i="3"/>
  <c r="N172" i="3"/>
  <c r="N145" i="3"/>
  <c r="N148" i="3"/>
  <c r="N154" i="3"/>
  <c r="N141" i="3"/>
  <c r="N166" i="3"/>
  <c r="N177" i="3"/>
  <c r="N167" i="3"/>
  <c r="N178" i="3"/>
  <c r="G36" i="3"/>
  <c r="G28" i="3"/>
  <c r="G39" i="3"/>
  <c r="C170" i="3"/>
  <c r="C174" i="3"/>
  <c r="C172" i="3"/>
  <c r="C171" i="3"/>
  <c r="C168" i="3"/>
  <c r="C164" i="3"/>
  <c r="C158" i="3"/>
  <c r="C156" i="3"/>
  <c r="C155" i="3"/>
  <c r="C152" i="3"/>
  <c r="C148" i="3"/>
  <c r="C142" i="3"/>
  <c r="C140" i="3"/>
  <c r="C139" i="3"/>
  <c r="C175" i="3"/>
  <c r="C146" i="3"/>
  <c r="C144" i="3"/>
  <c r="C147" i="3"/>
  <c r="C149" i="3"/>
  <c r="C154" i="3"/>
  <c r="C160" i="3"/>
  <c r="C163" i="3"/>
  <c r="C165" i="3"/>
  <c r="C176" i="3"/>
  <c r="C179" i="3"/>
  <c r="C151" i="3"/>
  <c r="C153" i="3"/>
  <c r="C167" i="3"/>
  <c r="C169" i="3"/>
  <c r="C162" i="3"/>
  <c r="C143" i="3"/>
  <c r="C178" i="3"/>
  <c r="C141" i="3"/>
  <c r="C159" i="3"/>
  <c r="C173" i="3"/>
  <c r="C150" i="3"/>
  <c r="C166" i="3"/>
  <c r="C145" i="3"/>
  <c r="C161" i="3"/>
  <c r="C177" i="3"/>
  <c r="C157" i="3"/>
  <c r="D176" i="3"/>
  <c r="D142" i="3"/>
  <c r="D178" i="3"/>
  <c r="D177" i="3"/>
  <c r="D174" i="3"/>
  <c r="D164" i="3"/>
  <c r="D145" i="3"/>
  <c r="D162" i="3"/>
  <c r="D161" i="3"/>
  <c r="D158" i="3"/>
  <c r="D148" i="3"/>
  <c r="D146" i="3"/>
  <c r="D147" i="3"/>
  <c r="D171" i="3"/>
  <c r="D163" i="3"/>
  <c r="D149" i="3"/>
  <c r="D151" i="3"/>
  <c r="D167" i="3"/>
  <c r="D144" i="3"/>
  <c r="D139" i="3"/>
  <c r="D160" i="3"/>
  <c r="D150" i="3"/>
  <c r="D153" i="3"/>
  <c r="D155" i="3"/>
  <c r="D166" i="3"/>
  <c r="D169" i="3"/>
  <c r="D141" i="3"/>
  <c r="D143" i="3"/>
  <c r="D157" i="3"/>
  <c r="D159" i="3"/>
  <c r="D152" i="3"/>
  <c r="D173" i="3"/>
  <c r="D175" i="3"/>
  <c r="D165" i="3"/>
  <c r="D154" i="3"/>
  <c r="D170" i="3"/>
  <c r="D140" i="3"/>
  <c r="D156" i="3"/>
  <c r="D172" i="3"/>
  <c r="D168" i="3"/>
  <c r="D179" i="3"/>
  <c r="N140" i="3"/>
  <c r="G32" i="3"/>
  <c r="N165" i="3"/>
  <c r="N142" i="3"/>
  <c r="N157" i="3"/>
  <c r="N146" i="3"/>
  <c r="N179" i="3"/>
  <c r="G26" i="3"/>
  <c r="G62" i="3"/>
  <c r="N168" i="3"/>
  <c r="N155" i="3"/>
  <c r="N139" i="3"/>
  <c r="G46" i="3"/>
  <c r="F115" i="3"/>
  <c r="F102" i="3"/>
  <c r="F101" i="3"/>
  <c r="F103" i="3"/>
  <c r="F100" i="3"/>
  <c r="F95" i="3"/>
  <c r="F94" i="3"/>
  <c r="F87" i="3"/>
  <c r="F86" i="3"/>
  <c r="F85" i="3"/>
  <c r="F84" i="3"/>
  <c r="F119" i="3"/>
  <c r="F118" i="3"/>
  <c r="F117" i="3"/>
  <c r="F116" i="3"/>
  <c r="F111" i="3"/>
  <c r="F110" i="3"/>
  <c r="F107" i="3"/>
  <c r="F113" i="3"/>
  <c r="F114" i="3"/>
  <c r="F88" i="3"/>
  <c r="F104" i="3"/>
  <c r="F89" i="3"/>
  <c r="F98" i="3"/>
  <c r="F83" i="3"/>
  <c r="F90" i="3"/>
  <c r="F99" i="3"/>
  <c r="F106" i="3"/>
  <c r="F96" i="3"/>
  <c r="F108" i="3"/>
  <c r="F122" i="3"/>
  <c r="F93" i="3"/>
  <c r="F112" i="3"/>
  <c r="F105" i="3"/>
  <c r="F109" i="3"/>
  <c r="F121" i="3"/>
  <c r="F92" i="3"/>
  <c r="F82" i="3"/>
  <c r="F120" i="3"/>
  <c r="F97" i="3"/>
  <c r="F91" i="3"/>
  <c r="E109" i="3"/>
  <c r="E94" i="3"/>
  <c r="E114" i="3"/>
  <c r="E99" i="3"/>
  <c r="E84" i="3"/>
  <c r="E110" i="3"/>
  <c r="E115" i="3"/>
  <c r="E100" i="3"/>
  <c r="E116" i="3"/>
  <c r="E111" i="3"/>
  <c r="E86" i="3"/>
  <c r="E93" i="3"/>
  <c r="E95" i="3"/>
  <c r="E90" i="3"/>
  <c r="E103" i="3"/>
  <c r="E119" i="3"/>
  <c r="E120" i="3"/>
  <c r="E87" i="3"/>
  <c r="E106" i="3"/>
  <c r="E122" i="3"/>
  <c r="E105" i="3"/>
  <c r="E107" i="3"/>
  <c r="E83" i="3"/>
  <c r="E102" i="3"/>
  <c r="E112" i="3"/>
  <c r="E92" i="3"/>
  <c r="E82" i="3"/>
  <c r="E118" i="3"/>
  <c r="E88" i="3"/>
  <c r="E108" i="3"/>
  <c r="E113" i="3"/>
  <c r="E121" i="3"/>
  <c r="E98" i="3"/>
  <c r="E97" i="3"/>
  <c r="E104" i="3"/>
  <c r="E91" i="3"/>
  <c r="E101" i="3"/>
  <c r="E117" i="3"/>
  <c r="E96" i="3"/>
  <c r="E89" i="3"/>
  <c r="E85" i="3"/>
  <c r="N176" i="3"/>
  <c r="N156" i="3"/>
  <c r="N161" i="3"/>
  <c r="G57" i="3"/>
  <c r="G30" i="3"/>
  <c r="C113" i="3"/>
  <c r="C117" i="3"/>
  <c r="C85" i="3"/>
  <c r="C116" i="3"/>
  <c r="C84" i="3"/>
  <c r="C115" i="3"/>
  <c r="C83" i="3"/>
  <c r="C114" i="3"/>
  <c r="C82" i="3"/>
  <c r="C111" i="3"/>
  <c r="C109" i="3"/>
  <c r="C108" i="3"/>
  <c r="C107" i="3"/>
  <c r="C91" i="3"/>
  <c r="C101" i="3"/>
  <c r="C100" i="3"/>
  <c r="C99" i="3"/>
  <c r="C98" i="3"/>
  <c r="C95" i="3"/>
  <c r="C93" i="3"/>
  <c r="C92" i="3"/>
  <c r="C94" i="3"/>
  <c r="C110" i="3"/>
  <c r="C105" i="3"/>
  <c r="C87" i="3"/>
  <c r="C120" i="3"/>
  <c r="C103" i="3"/>
  <c r="C90" i="3"/>
  <c r="C96" i="3"/>
  <c r="C102" i="3"/>
  <c r="C86" i="3"/>
  <c r="C119" i="3"/>
  <c r="C106" i="3"/>
  <c r="C112" i="3"/>
  <c r="C122" i="3"/>
  <c r="C104" i="3"/>
  <c r="C118" i="3"/>
  <c r="C89" i="3"/>
  <c r="C121" i="3"/>
  <c r="C97" i="3"/>
  <c r="C88" i="3"/>
  <c r="N171" i="3"/>
  <c r="N175" i="3"/>
  <c r="N162" i="3"/>
  <c r="G40" i="3"/>
  <c r="G43" i="3"/>
  <c r="G58" i="3"/>
  <c r="D119" i="3"/>
  <c r="D114" i="3"/>
  <c r="D107" i="3"/>
  <c r="D106" i="3"/>
  <c r="D105" i="3"/>
  <c r="D104" i="3"/>
  <c r="D101" i="3"/>
  <c r="D99" i="3"/>
  <c r="D98" i="3"/>
  <c r="D91" i="3"/>
  <c r="D90" i="3"/>
  <c r="D115" i="3"/>
  <c r="D89" i="3"/>
  <c r="D122" i="3"/>
  <c r="D88" i="3"/>
  <c r="D121" i="3"/>
  <c r="D85" i="3"/>
  <c r="D120" i="3"/>
  <c r="D83" i="3"/>
  <c r="D117" i="3"/>
  <c r="D82" i="3"/>
  <c r="D97" i="3"/>
  <c r="D116" i="3"/>
  <c r="D102" i="3"/>
  <c r="D94" i="3"/>
  <c r="D113" i="3"/>
  <c r="D86" i="3"/>
  <c r="D109" i="3"/>
  <c r="D110" i="3"/>
  <c r="D93" i="3"/>
  <c r="D96" i="3"/>
  <c r="D103" i="3"/>
  <c r="D92" i="3"/>
  <c r="D112" i="3"/>
  <c r="D118" i="3"/>
  <c r="D108" i="3"/>
  <c r="D100" i="3"/>
  <c r="D95" i="3"/>
  <c r="D111" i="3"/>
  <c r="D84" i="3"/>
  <c r="D87" i="3"/>
  <c r="G56" i="3"/>
  <c r="Z139" i="3" a="1"/>
  <c r="B224" i="3"/>
  <c r="B218" i="3"/>
  <c r="B211" i="3"/>
  <c r="B196" i="3"/>
  <c r="B231" i="3"/>
  <c r="B222" i="3"/>
  <c r="B233" i="3"/>
  <c r="B202" i="3"/>
  <c r="B216" i="3"/>
  <c r="B206" i="3"/>
  <c r="B201" i="3"/>
  <c r="B220" i="3"/>
  <c r="B228" i="3"/>
  <c r="B200" i="3"/>
  <c r="B199" i="3"/>
  <c r="B210" i="3"/>
  <c r="B230" i="3"/>
  <c r="B223" i="3"/>
  <c r="B197" i="3"/>
  <c r="B221" i="3"/>
  <c r="B232" i="3"/>
  <c r="B208" i="3"/>
  <c r="B198" i="3"/>
  <c r="B212" i="3"/>
  <c r="B205" i="3"/>
  <c r="B227" i="3"/>
  <c r="B226" i="3"/>
  <c r="B215" i="3"/>
  <c r="B219" i="3"/>
  <c r="B207" i="3"/>
  <c r="B229" i="3"/>
  <c r="B225" i="3"/>
  <c r="B235" i="3"/>
  <c r="B213" i="3"/>
  <c r="B236" i="3"/>
  <c r="B234" i="3"/>
  <c r="B214" i="3"/>
  <c r="B209" i="3"/>
  <c r="B217" i="3"/>
  <c r="B203" i="3"/>
  <c r="B204" i="3"/>
  <c r="A300" i="3"/>
  <c r="M243" i="3"/>
  <c r="N253" i="3" s="1" a="1"/>
  <c r="N271" i="3" s="1"/>
  <c r="B253" i="3" a="1"/>
  <c r="N196" i="3" a="1"/>
  <c r="Y186" i="3"/>
  <c r="Z87" i="3"/>
  <c r="Z91" i="3"/>
  <c r="Z92" i="3"/>
  <c r="Z110" i="3"/>
  <c r="Z108" i="3"/>
  <c r="Z106" i="3"/>
  <c r="Z82" i="3"/>
  <c r="Z116" i="3"/>
  <c r="Z85" i="3"/>
  <c r="Z100" i="3"/>
  <c r="Z88" i="3"/>
  <c r="Z89" i="3"/>
  <c r="Z96" i="3"/>
  <c r="Z121" i="3"/>
  <c r="Z122" i="3"/>
  <c r="Z99" i="3"/>
  <c r="Z90" i="3"/>
  <c r="Z109" i="3"/>
  <c r="Z94" i="3"/>
  <c r="Z93" i="3"/>
  <c r="Z112" i="3"/>
  <c r="Z114" i="3"/>
  <c r="Z83" i="3"/>
  <c r="Z102" i="3"/>
  <c r="Z104" i="3"/>
  <c r="Z103" i="3"/>
  <c r="Z111" i="3"/>
  <c r="Z120" i="3"/>
  <c r="Z115" i="3"/>
  <c r="Z97" i="3"/>
  <c r="Z95" i="3"/>
  <c r="Z113" i="3"/>
  <c r="Z118" i="3"/>
  <c r="Z84" i="3"/>
  <c r="Z101" i="3"/>
  <c r="Z107" i="3"/>
  <c r="Z117" i="3"/>
  <c r="Z98" i="3"/>
  <c r="Z119" i="3"/>
  <c r="Z105" i="3"/>
  <c r="Z86" i="3"/>
  <c r="N128" i="3"/>
  <c r="N129" i="3"/>
  <c r="A360" i="3"/>
  <c r="M303" i="3"/>
  <c r="Y303" i="3" s="1"/>
  <c r="M359" i="3"/>
  <c r="Y359" i="3" s="1"/>
  <c r="A416" i="3"/>
  <c r="M416" i="3" s="1"/>
  <c r="Y416" i="3" s="1"/>
  <c r="A18" i="4" s="1"/>
  <c r="M361" i="3"/>
  <c r="Y361" i="3" s="1"/>
  <c r="A418" i="3"/>
  <c r="M418" i="3" s="1"/>
  <c r="Y418" i="3" s="1"/>
  <c r="A20" i="4" s="1"/>
  <c r="A415" i="3"/>
  <c r="M415" i="3" s="1"/>
  <c r="Y415" i="3" s="1"/>
  <c r="A17" i="4" s="1"/>
  <c r="M358" i="3"/>
  <c r="Y358" i="3" s="1"/>
  <c r="M363" i="3"/>
  <c r="A420" i="3"/>
  <c r="M420" i="3" s="1"/>
  <c r="Y420" i="3" s="1"/>
  <c r="A22" i="4" s="1"/>
  <c r="C250" i="3" l="1"/>
  <c r="H249" i="3"/>
  <c r="Y250" i="3"/>
  <c r="S250" i="3"/>
  <c r="T250" i="3" s="1"/>
  <c r="S249" i="3"/>
  <c r="P249" i="3"/>
  <c r="G307" i="3"/>
  <c r="H307" i="3" s="1"/>
  <c r="A364" i="3"/>
  <c r="M307" i="3"/>
  <c r="G306" i="3"/>
  <c r="D306" i="3"/>
  <c r="AA136" i="3"/>
  <c r="AF135" i="3"/>
  <c r="O193" i="3"/>
  <c r="T192" i="3"/>
  <c r="AE193" i="3"/>
  <c r="AF193" i="3" s="1"/>
  <c r="AB192" i="3"/>
  <c r="AE192" i="3"/>
  <c r="AF134" i="3"/>
  <c r="Y363" i="3"/>
  <c r="H248" i="3"/>
  <c r="T191" i="3"/>
  <c r="AE191" i="3"/>
  <c r="AA192" i="3" s="1"/>
  <c r="AB191" i="3"/>
  <c r="AB190" i="3"/>
  <c r="AE190" i="3"/>
  <c r="C248" i="3"/>
  <c r="H247" i="3"/>
  <c r="Y248" i="3"/>
  <c r="S248" i="3"/>
  <c r="O249" i="3" s="1"/>
  <c r="P248" i="3"/>
  <c r="P247" i="3"/>
  <c r="S247" i="3"/>
  <c r="O191" i="3"/>
  <c r="T190" i="3"/>
  <c r="G305" i="3"/>
  <c r="C306" i="3" s="1"/>
  <c r="D305" i="3"/>
  <c r="M305" i="3"/>
  <c r="A362" i="3"/>
  <c r="AA134" i="3"/>
  <c r="AF133" i="3"/>
  <c r="G110" i="3"/>
  <c r="G121" i="3"/>
  <c r="G95" i="3"/>
  <c r="G86" i="3"/>
  <c r="G88" i="3"/>
  <c r="G87" i="3"/>
  <c r="G83" i="3"/>
  <c r="G115" i="3"/>
  <c r="G107" i="3"/>
  <c r="G91" i="3"/>
  <c r="G99" i="3"/>
  <c r="G89" i="3"/>
  <c r="G92" i="3"/>
  <c r="G85" i="3"/>
  <c r="G97" i="3"/>
  <c r="G105" i="3"/>
  <c r="G111" i="3"/>
  <c r="P139" i="3" a="1"/>
  <c r="O139" i="3" a="1"/>
  <c r="O113" i="3"/>
  <c r="O99" i="3"/>
  <c r="O98" i="3"/>
  <c r="O95" i="3"/>
  <c r="O91" i="3"/>
  <c r="O85" i="3"/>
  <c r="O84" i="3"/>
  <c r="O83" i="3"/>
  <c r="O82" i="3"/>
  <c r="O117" i="3"/>
  <c r="O116" i="3"/>
  <c r="O115" i="3"/>
  <c r="O114" i="3"/>
  <c r="O111" i="3"/>
  <c r="O107" i="3"/>
  <c r="O101" i="3"/>
  <c r="O100" i="3"/>
  <c r="O90" i="3"/>
  <c r="O93" i="3"/>
  <c r="O106" i="3"/>
  <c r="O109" i="3"/>
  <c r="O86" i="3"/>
  <c r="O122" i="3"/>
  <c r="O102" i="3"/>
  <c r="O118" i="3"/>
  <c r="O88" i="3"/>
  <c r="O104" i="3"/>
  <c r="O103" i="3"/>
  <c r="O110" i="3"/>
  <c r="O119" i="3"/>
  <c r="O92" i="3"/>
  <c r="O97" i="3"/>
  <c r="O108" i="3"/>
  <c r="O87" i="3"/>
  <c r="O120" i="3"/>
  <c r="O89" i="3"/>
  <c r="O96" i="3"/>
  <c r="O94" i="3"/>
  <c r="O112" i="3"/>
  <c r="O105" i="3"/>
  <c r="O121" i="3"/>
  <c r="Q109" i="3"/>
  <c r="Q112" i="3"/>
  <c r="Q111" i="3"/>
  <c r="Q110" i="3"/>
  <c r="Q96" i="3"/>
  <c r="Q95" i="3"/>
  <c r="Q94" i="3"/>
  <c r="Q90" i="3"/>
  <c r="Q108" i="3"/>
  <c r="Q106" i="3"/>
  <c r="Q83" i="3"/>
  <c r="Q122" i="3"/>
  <c r="Q99" i="3"/>
  <c r="Q82" i="3"/>
  <c r="Q118" i="3"/>
  <c r="Q121" i="3"/>
  <c r="Q98" i="3"/>
  <c r="Q114" i="3"/>
  <c r="Q85" i="3"/>
  <c r="Q88" i="3"/>
  <c r="Q117" i="3"/>
  <c r="Q104" i="3"/>
  <c r="Q101" i="3"/>
  <c r="Q115" i="3"/>
  <c r="Q93" i="3"/>
  <c r="Q119" i="3"/>
  <c r="Q92" i="3"/>
  <c r="Q97" i="3"/>
  <c r="Q120" i="3"/>
  <c r="Q113" i="3"/>
  <c r="Q86" i="3"/>
  <c r="Q91" i="3"/>
  <c r="Q102" i="3"/>
  <c r="Q107" i="3"/>
  <c r="Q84" i="3"/>
  <c r="Q100" i="3"/>
  <c r="Q116" i="3"/>
  <c r="Q87" i="3"/>
  <c r="Q89" i="3"/>
  <c r="Q103" i="3"/>
  <c r="Q105" i="3"/>
  <c r="P119" i="3"/>
  <c r="P104" i="3"/>
  <c r="P101" i="3"/>
  <c r="P91" i="3"/>
  <c r="P90" i="3"/>
  <c r="P89" i="3"/>
  <c r="P88" i="3"/>
  <c r="P85" i="3"/>
  <c r="P122" i="3"/>
  <c r="P105" i="3"/>
  <c r="P121" i="3"/>
  <c r="P120" i="3"/>
  <c r="P117" i="3"/>
  <c r="P107" i="3"/>
  <c r="P106" i="3"/>
  <c r="P93" i="3"/>
  <c r="P109" i="3"/>
  <c r="P83" i="3"/>
  <c r="P96" i="3"/>
  <c r="P95" i="3"/>
  <c r="P98" i="3"/>
  <c r="P111" i="3"/>
  <c r="P114" i="3"/>
  <c r="P84" i="3"/>
  <c r="P116" i="3"/>
  <c r="P100" i="3"/>
  <c r="P87" i="3"/>
  <c r="P82" i="3"/>
  <c r="P103" i="3"/>
  <c r="P112" i="3"/>
  <c r="P94" i="3"/>
  <c r="P110" i="3"/>
  <c r="P97" i="3"/>
  <c r="P113" i="3"/>
  <c r="P92" i="3"/>
  <c r="P99" i="3"/>
  <c r="P108" i="3"/>
  <c r="P115" i="3"/>
  <c r="P86" i="3"/>
  <c r="P102" i="3"/>
  <c r="P118" i="3"/>
  <c r="R115" i="3"/>
  <c r="R84" i="3"/>
  <c r="R118" i="3"/>
  <c r="R117" i="3"/>
  <c r="R85" i="3"/>
  <c r="R116" i="3"/>
  <c r="R102" i="3"/>
  <c r="R101" i="3"/>
  <c r="R100" i="3"/>
  <c r="R86" i="3"/>
  <c r="R119" i="3"/>
  <c r="R90" i="3"/>
  <c r="R109" i="3"/>
  <c r="R106" i="3"/>
  <c r="R82" i="3"/>
  <c r="R122" i="3"/>
  <c r="R98" i="3"/>
  <c r="R121" i="3"/>
  <c r="R92" i="3"/>
  <c r="R95" i="3"/>
  <c r="R113" i="3"/>
  <c r="R83" i="3"/>
  <c r="R108" i="3"/>
  <c r="R111" i="3"/>
  <c r="R114" i="3"/>
  <c r="R96" i="3"/>
  <c r="R91" i="3"/>
  <c r="R107" i="3"/>
  <c r="R89" i="3"/>
  <c r="R105" i="3"/>
  <c r="R112" i="3"/>
  <c r="R99" i="3"/>
  <c r="R94" i="3"/>
  <c r="R87" i="3"/>
  <c r="R110" i="3"/>
  <c r="R103" i="3"/>
  <c r="R97" i="3"/>
  <c r="R88" i="3"/>
  <c r="R104" i="3"/>
  <c r="R93" i="3"/>
  <c r="R120" i="3"/>
  <c r="G93" i="3"/>
  <c r="G122" i="3"/>
  <c r="G112" i="3"/>
  <c r="G117" i="3"/>
  <c r="G94" i="3"/>
  <c r="G108" i="3"/>
  <c r="G106" i="3"/>
  <c r="G119" i="3"/>
  <c r="G101" i="3"/>
  <c r="G102" i="3"/>
  <c r="S128" i="3"/>
  <c r="O129" i="3" s="1"/>
  <c r="P128" i="3"/>
  <c r="G104" i="3"/>
  <c r="G114" i="3"/>
  <c r="G90" i="3"/>
  <c r="Y243" i="3"/>
  <c r="Z173" i="3"/>
  <c r="Z143" i="3"/>
  <c r="Z139" i="3"/>
  <c r="Z141" i="3"/>
  <c r="Z153" i="3"/>
  <c r="Z164" i="3"/>
  <c r="Z169" i="3"/>
  <c r="Z171" i="3"/>
  <c r="Z163" i="3"/>
  <c r="Z144" i="3"/>
  <c r="Z145" i="3"/>
  <c r="Z178" i="3"/>
  <c r="Z160" i="3"/>
  <c r="Z151" i="3"/>
  <c r="Z156" i="3"/>
  <c r="Z157" i="3"/>
  <c r="Z179" i="3"/>
  <c r="Z161" i="3"/>
  <c r="Z158" i="3"/>
  <c r="Z154" i="3"/>
  <c r="Z149" i="3"/>
  <c r="Z167" i="3"/>
  <c r="Z152" i="3"/>
  <c r="Z148" i="3"/>
  <c r="Z165" i="3"/>
  <c r="Z155" i="3"/>
  <c r="Z140" i="3"/>
  <c r="Z150" i="3"/>
  <c r="Z146" i="3"/>
  <c r="Z166" i="3"/>
  <c r="Z174" i="3"/>
  <c r="Z176" i="3"/>
  <c r="Z162" i="3"/>
  <c r="Z172" i="3"/>
  <c r="Z168" i="3"/>
  <c r="Z175" i="3"/>
  <c r="Z142" i="3"/>
  <c r="Z177" i="3"/>
  <c r="Z170" i="3"/>
  <c r="Z159" i="3"/>
  <c r="Z147" i="3"/>
  <c r="G103" i="3"/>
  <c r="G109" i="3"/>
  <c r="G116" i="3"/>
  <c r="B310" i="3" a="1"/>
  <c r="B341" i="3" s="1"/>
  <c r="G118" i="3"/>
  <c r="G84" i="3"/>
  <c r="G98" i="3"/>
  <c r="AB82" i="3" a="1"/>
  <c r="AA82" i="3" a="1"/>
  <c r="C196" i="3" a="1"/>
  <c r="D196" i="3" a="1"/>
  <c r="G96" i="3"/>
  <c r="G82" i="3"/>
  <c r="Z196" i="3" a="1"/>
  <c r="Z236" i="3" s="1"/>
  <c r="G113" i="3"/>
  <c r="G120" i="3"/>
  <c r="G100" i="3"/>
  <c r="C129" i="3"/>
  <c r="M300" i="3"/>
  <c r="A357" i="3"/>
  <c r="B267" i="3"/>
  <c r="B264" i="3"/>
  <c r="B289" i="3"/>
  <c r="B256" i="3"/>
  <c r="B254" i="3"/>
  <c r="B268" i="3"/>
  <c r="B276" i="3"/>
  <c r="B266" i="3"/>
  <c r="B261" i="3"/>
  <c r="B258" i="3"/>
  <c r="B291" i="3"/>
  <c r="B260" i="3"/>
  <c r="B283" i="3"/>
  <c r="B280" i="3"/>
  <c r="B278" i="3"/>
  <c r="B263" i="3"/>
  <c r="B286" i="3"/>
  <c r="B287" i="3"/>
  <c r="B293" i="3"/>
  <c r="B288" i="3"/>
  <c r="B255" i="3"/>
  <c r="B265" i="3"/>
  <c r="B282" i="3"/>
  <c r="B270" i="3"/>
  <c r="B285" i="3"/>
  <c r="B290" i="3"/>
  <c r="B253" i="3"/>
  <c r="B284" i="3"/>
  <c r="B279" i="3"/>
  <c r="B271" i="3"/>
  <c r="B262" i="3"/>
  <c r="B281" i="3"/>
  <c r="B259" i="3"/>
  <c r="B257" i="3"/>
  <c r="B292" i="3"/>
  <c r="B274" i="3"/>
  <c r="B269" i="3"/>
  <c r="B277" i="3"/>
  <c r="B275" i="3"/>
  <c r="B272" i="3"/>
  <c r="B273" i="3"/>
  <c r="N236" i="3"/>
  <c r="N229" i="3"/>
  <c r="N219" i="3"/>
  <c r="N199" i="3"/>
  <c r="N232" i="3"/>
  <c r="N207" i="3"/>
  <c r="N225" i="3"/>
  <c r="N234" i="3"/>
  <c r="N204" i="3"/>
  <c r="N213" i="3"/>
  <c r="N216" i="3"/>
  <c r="N230" i="3"/>
  <c r="N224" i="3"/>
  <c r="N196" i="3"/>
  <c r="N223" i="3"/>
  <c r="N217" i="3"/>
  <c r="N231" i="3"/>
  <c r="N209" i="3"/>
  <c r="N198" i="3"/>
  <c r="N211" i="3"/>
  <c r="N221" i="3"/>
  <c r="N228" i="3"/>
  <c r="N212" i="3"/>
  <c r="N210" i="3"/>
  <c r="N218" i="3"/>
  <c r="N222" i="3"/>
  <c r="N200" i="3"/>
  <c r="N214" i="3"/>
  <c r="N235" i="3"/>
  <c r="N203" i="3"/>
  <c r="N215" i="3"/>
  <c r="N220" i="3"/>
  <c r="N202" i="3"/>
  <c r="N206" i="3"/>
  <c r="N227" i="3"/>
  <c r="N197" i="3"/>
  <c r="N201" i="3"/>
  <c r="N208" i="3"/>
  <c r="N233" i="3"/>
  <c r="N226" i="3"/>
  <c r="N205" i="3"/>
  <c r="Z128" i="3"/>
  <c r="N278" i="3"/>
  <c r="N283" i="3"/>
  <c r="N272" i="3"/>
  <c r="N270" i="3"/>
  <c r="N290" i="3"/>
  <c r="N259" i="3"/>
  <c r="Z129" i="3"/>
  <c r="N254" i="3"/>
  <c r="N256" i="3"/>
  <c r="N275" i="3"/>
  <c r="N277" i="3"/>
  <c r="N291" i="3"/>
  <c r="N293" i="3"/>
  <c r="N281" i="3"/>
  <c r="N265" i="3"/>
  <c r="N273" i="3"/>
  <c r="N257" i="3"/>
  <c r="N263" i="3"/>
  <c r="N260" i="3"/>
  <c r="N268" i="3"/>
  <c r="N255" i="3"/>
  <c r="N289" i="3"/>
  <c r="N292" i="3"/>
  <c r="N279" i="3"/>
  <c r="N288" i="3"/>
  <c r="N258" i="3"/>
  <c r="N269" i="3"/>
  <c r="N264" i="3"/>
  <c r="N267" i="3"/>
  <c r="N266" i="3"/>
  <c r="N287" i="3"/>
  <c r="N285" i="3"/>
  <c r="N261" i="3"/>
  <c r="N284" i="3"/>
  <c r="N286" i="3"/>
  <c r="N282" i="3"/>
  <c r="N253" i="3"/>
  <c r="N276" i="3"/>
  <c r="N274" i="3"/>
  <c r="N262" i="3"/>
  <c r="N280" i="3"/>
  <c r="A417" i="3"/>
  <c r="M417" i="3" s="1"/>
  <c r="Y417" i="3" s="1"/>
  <c r="A19" i="4" s="1"/>
  <c r="M360" i="3"/>
  <c r="Y360" i="3" s="1"/>
  <c r="T248" i="3" l="1"/>
  <c r="C307" i="3"/>
  <c r="H306" i="3"/>
  <c r="Y307" i="3"/>
  <c r="S307" i="3"/>
  <c r="T307" i="3" s="1"/>
  <c r="S306" i="3"/>
  <c r="P306" i="3"/>
  <c r="G364" i="3"/>
  <c r="H364" i="3" s="1"/>
  <c r="M364" i="3"/>
  <c r="A421" i="3"/>
  <c r="D363" i="3"/>
  <c r="G363" i="3"/>
  <c r="O250" i="3"/>
  <c r="T249" i="3"/>
  <c r="AA193" i="3"/>
  <c r="AF192" i="3"/>
  <c r="AE250" i="3"/>
  <c r="AF250" i="3" s="1"/>
  <c r="AE249" i="3"/>
  <c r="AB249" i="3"/>
  <c r="O248" i="3"/>
  <c r="T247" i="3"/>
  <c r="AE248" i="3"/>
  <c r="AA249" i="3" s="1"/>
  <c r="AB248" i="3"/>
  <c r="AF248" i="3"/>
  <c r="AA191" i="3"/>
  <c r="AF190" i="3"/>
  <c r="M362" i="3"/>
  <c r="Y362" i="3" s="1"/>
  <c r="A419" i="3"/>
  <c r="M419" i="3" s="1"/>
  <c r="Y419" i="3" s="1"/>
  <c r="A21" i="4" s="1"/>
  <c r="Y305" i="3"/>
  <c r="S305" i="3"/>
  <c r="O306" i="3" s="1"/>
  <c r="P305" i="3"/>
  <c r="AF191" i="3"/>
  <c r="H305" i="3"/>
  <c r="S119" i="3"/>
  <c r="S117" i="3"/>
  <c r="S85" i="3"/>
  <c r="S103" i="3"/>
  <c r="S107" i="3"/>
  <c r="S104" i="3"/>
  <c r="S96" i="3"/>
  <c r="S109" i="3"/>
  <c r="S113" i="3"/>
  <c r="S83" i="3"/>
  <c r="S89" i="3"/>
  <c r="S90" i="3"/>
  <c r="S106" i="3"/>
  <c r="S120" i="3"/>
  <c r="S93" i="3"/>
  <c r="Z219" i="3"/>
  <c r="B325" i="3"/>
  <c r="AB139" i="3" a="1"/>
  <c r="AA139" i="3" a="1"/>
  <c r="S87" i="3"/>
  <c r="Z216" i="3"/>
  <c r="B339" i="3"/>
  <c r="S108" i="3"/>
  <c r="S100" i="3"/>
  <c r="AA113" i="3"/>
  <c r="AA95" i="3"/>
  <c r="AA93" i="3"/>
  <c r="AA91" i="3"/>
  <c r="AA85" i="3"/>
  <c r="AA84" i="3"/>
  <c r="AA117" i="3"/>
  <c r="AA83" i="3"/>
  <c r="AA116" i="3"/>
  <c r="AA82" i="3"/>
  <c r="AA115" i="3"/>
  <c r="AA114" i="3"/>
  <c r="AA98" i="3"/>
  <c r="AA111" i="3"/>
  <c r="AA109" i="3"/>
  <c r="AA107" i="3"/>
  <c r="AA101" i="3"/>
  <c r="AA100" i="3"/>
  <c r="AA99" i="3"/>
  <c r="AA86" i="3"/>
  <c r="AA102" i="3"/>
  <c r="AA89" i="3"/>
  <c r="AA97" i="3"/>
  <c r="AA118" i="3"/>
  <c r="AA105" i="3"/>
  <c r="AA121" i="3"/>
  <c r="AA88" i="3"/>
  <c r="AA104" i="3"/>
  <c r="AA96" i="3"/>
  <c r="AA120" i="3"/>
  <c r="AA112" i="3"/>
  <c r="AA94" i="3"/>
  <c r="AA106" i="3"/>
  <c r="AA122" i="3"/>
  <c r="AA90" i="3"/>
  <c r="AA87" i="3"/>
  <c r="AA92" i="3"/>
  <c r="AA103" i="3"/>
  <c r="AA108" i="3"/>
  <c r="AA119" i="3"/>
  <c r="AA110" i="3"/>
  <c r="Z211" i="3"/>
  <c r="B314" i="3"/>
  <c r="Z217" i="3"/>
  <c r="B320" i="3"/>
  <c r="AE128" i="3"/>
  <c r="AA129" i="3" s="1"/>
  <c r="AB128" i="3"/>
  <c r="Z231" i="3"/>
  <c r="B331" i="3"/>
  <c r="B313" i="3"/>
  <c r="Z225" i="3"/>
  <c r="Z233" i="3"/>
  <c r="B343" i="3"/>
  <c r="Z198" i="3"/>
  <c r="P253" i="3" a="1"/>
  <c r="O253" i="3" a="1"/>
  <c r="B324" i="3"/>
  <c r="Z207" i="3"/>
  <c r="Z221" i="3"/>
  <c r="B311" i="3"/>
  <c r="B347" i="3"/>
  <c r="B318" i="3"/>
  <c r="S101" i="3"/>
  <c r="S97" i="3"/>
  <c r="AB119" i="3"/>
  <c r="AB91" i="3"/>
  <c r="AB88" i="3"/>
  <c r="AB85" i="3"/>
  <c r="AB83" i="3"/>
  <c r="AB120" i="3"/>
  <c r="AB99" i="3"/>
  <c r="AB117" i="3"/>
  <c r="AB115" i="3"/>
  <c r="AB107" i="3"/>
  <c r="AB104" i="3"/>
  <c r="AB101" i="3"/>
  <c r="AB109" i="3"/>
  <c r="AB112" i="3"/>
  <c r="AB98" i="3"/>
  <c r="AB114" i="3"/>
  <c r="AB87" i="3"/>
  <c r="AB92" i="3"/>
  <c r="AB103" i="3"/>
  <c r="AB108" i="3"/>
  <c r="AB95" i="3"/>
  <c r="AB90" i="3"/>
  <c r="AB111" i="3"/>
  <c r="AB97" i="3"/>
  <c r="AB106" i="3"/>
  <c r="AB113" i="3"/>
  <c r="AB122" i="3"/>
  <c r="AB94" i="3"/>
  <c r="AB86" i="3"/>
  <c r="AB118" i="3"/>
  <c r="AB96" i="3"/>
  <c r="AB82" i="3"/>
  <c r="AB89" i="3"/>
  <c r="AB93" i="3"/>
  <c r="AB110" i="3"/>
  <c r="AB84" i="3"/>
  <c r="AB100" i="3"/>
  <c r="AB116" i="3"/>
  <c r="AB105" i="3"/>
  <c r="AB121" i="3"/>
  <c r="AB102" i="3"/>
  <c r="B315" i="3"/>
  <c r="B322" i="3"/>
  <c r="Z197" i="3"/>
  <c r="B330" i="3"/>
  <c r="B342" i="3"/>
  <c r="B336" i="3"/>
  <c r="B345" i="3"/>
  <c r="Z213" i="3"/>
  <c r="Z196" i="3"/>
  <c r="Z204" i="3"/>
  <c r="B348" i="3"/>
  <c r="Z228" i="3"/>
  <c r="B316" i="3"/>
  <c r="S92" i="3"/>
  <c r="Z253" i="3" a="1"/>
  <c r="S82" i="3"/>
  <c r="O170" i="3"/>
  <c r="O152" i="3"/>
  <c r="O151" i="3"/>
  <c r="O175" i="3"/>
  <c r="O150" i="3"/>
  <c r="O174" i="3"/>
  <c r="O148" i="3"/>
  <c r="O173" i="3"/>
  <c r="O143" i="3"/>
  <c r="O172" i="3"/>
  <c r="O142" i="3"/>
  <c r="O171" i="3"/>
  <c r="O141" i="3"/>
  <c r="O155" i="3"/>
  <c r="O168" i="3"/>
  <c r="O140" i="3"/>
  <c r="O167" i="3"/>
  <c r="O139" i="3"/>
  <c r="O166" i="3"/>
  <c r="O164" i="3"/>
  <c r="O159" i="3"/>
  <c r="O158" i="3"/>
  <c r="O157" i="3"/>
  <c r="O156" i="3"/>
  <c r="O144" i="3"/>
  <c r="O147" i="3"/>
  <c r="O160" i="3"/>
  <c r="O163" i="3"/>
  <c r="O145" i="3"/>
  <c r="O161" i="3"/>
  <c r="O177" i="3"/>
  <c r="O149" i="3"/>
  <c r="O154" i="3"/>
  <c r="O179" i="3"/>
  <c r="O165" i="3"/>
  <c r="O176" i="3"/>
  <c r="O146" i="3"/>
  <c r="O153" i="3"/>
  <c r="O162" i="3"/>
  <c r="O169" i="3"/>
  <c r="O178" i="3"/>
  <c r="Z230" i="3"/>
  <c r="Z223" i="3"/>
  <c r="Z234" i="3"/>
  <c r="B326" i="3"/>
  <c r="Z226" i="3"/>
  <c r="S110" i="3"/>
  <c r="B333" i="3"/>
  <c r="B310" i="3"/>
  <c r="B344" i="3"/>
  <c r="Z222" i="3"/>
  <c r="B340" i="3"/>
  <c r="C253" i="3" a="1"/>
  <c r="D253" i="3" a="1"/>
  <c r="Z215" i="3"/>
  <c r="Z218" i="3"/>
  <c r="Z210" i="3"/>
  <c r="AF128" i="3"/>
  <c r="Z203" i="3"/>
  <c r="B327" i="3"/>
  <c r="B323" i="3"/>
  <c r="B337" i="3"/>
  <c r="S115" i="3"/>
  <c r="P176" i="3"/>
  <c r="P140" i="3"/>
  <c r="P177" i="3"/>
  <c r="P174" i="3"/>
  <c r="P172" i="3"/>
  <c r="P164" i="3"/>
  <c r="P161" i="3"/>
  <c r="P142" i="3"/>
  <c r="P158" i="3"/>
  <c r="P156" i="3"/>
  <c r="P148" i="3"/>
  <c r="P145" i="3"/>
  <c r="P157" i="3"/>
  <c r="P173" i="3"/>
  <c r="P178" i="3"/>
  <c r="P149" i="3"/>
  <c r="P141" i="3"/>
  <c r="P165" i="3"/>
  <c r="P151" i="3"/>
  <c r="P144" i="3"/>
  <c r="P167" i="3"/>
  <c r="P153" i="3"/>
  <c r="P139" i="3"/>
  <c r="P160" i="3"/>
  <c r="P169" i="3"/>
  <c r="P155" i="3"/>
  <c r="P147" i="3"/>
  <c r="P171" i="3"/>
  <c r="P163" i="3"/>
  <c r="P179" i="3"/>
  <c r="P150" i="3"/>
  <c r="P166" i="3"/>
  <c r="P170" i="3"/>
  <c r="P143" i="3"/>
  <c r="P152" i="3"/>
  <c r="P159" i="3"/>
  <c r="P146" i="3"/>
  <c r="P168" i="3"/>
  <c r="P175" i="3"/>
  <c r="P162" i="3"/>
  <c r="P154" i="3"/>
  <c r="T128" i="3"/>
  <c r="S84" i="3"/>
  <c r="S88" i="3"/>
  <c r="D233" i="3"/>
  <c r="D235" i="3"/>
  <c r="D234" i="3"/>
  <c r="D231" i="3"/>
  <c r="D221" i="3"/>
  <c r="D219" i="3"/>
  <c r="D218" i="3"/>
  <c r="D215" i="3"/>
  <c r="D205" i="3"/>
  <c r="D203" i="3"/>
  <c r="D202" i="3"/>
  <c r="D199" i="3"/>
  <c r="D207" i="3"/>
  <c r="D210" i="3"/>
  <c r="D196" i="3"/>
  <c r="D228" i="3"/>
  <c r="D226" i="3"/>
  <c r="D230" i="3"/>
  <c r="D198" i="3"/>
  <c r="D214" i="3"/>
  <c r="D201" i="3"/>
  <c r="D217" i="3"/>
  <c r="D212" i="3"/>
  <c r="D206" i="3"/>
  <c r="D222" i="3"/>
  <c r="D208" i="3"/>
  <c r="D197" i="3"/>
  <c r="D224" i="3"/>
  <c r="D213" i="3"/>
  <c r="D211" i="3"/>
  <c r="D229" i="3"/>
  <c r="D200" i="3"/>
  <c r="D227" i="3"/>
  <c r="D216" i="3"/>
  <c r="D236" i="3"/>
  <c r="D209" i="3"/>
  <c r="D223" i="3"/>
  <c r="D225" i="3"/>
  <c r="D232" i="3"/>
  <c r="D204" i="3"/>
  <c r="D220" i="3"/>
  <c r="S114" i="3"/>
  <c r="S91" i="3"/>
  <c r="S121" i="3"/>
  <c r="S118" i="3"/>
  <c r="B312" i="3"/>
  <c r="Z199" i="3"/>
  <c r="Z205" i="3"/>
  <c r="B335" i="3"/>
  <c r="S116" i="3"/>
  <c r="Z202" i="3"/>
  <c r="B334" i="3"/>
  <c r="Z227" i="3"/>
  <c r="Z232" i="3"/>
  <c r="B332" i="3"/>
  <c r="B317" i="3"/>
  <c r="Z220" i="3"/>
  <c r="Z214" i="3"/>
  <c r="Z229" i="3"/>
  <c r="Z224" i="3"/>
  <c r="B321" i="3"/>
  <c r="Z206" i="3"/>
  <c r="B367" i="3" a="1"/>
  <c r="B371" i="3" s="1"/>
  <c r="B319" i="3"/>
  <c r="Z212" i="3"/>
  <c r="S111" i="3"/>
  <c r="S105" i="3"/>
  <c r="S102" i="3"/>
  <c r="B350" i="3"/>
  <c r="Z208" i="3"/>
  <c r="B338" i="3"/>
  <c r="Z200" i="3"/>
  <c r="Y300" i="3"/>
  <c r="Z235" i="3"/>
  <c r="C227" i="3"/>
  <c r="C221" i="3"/>
  <c r="C215" i="3"/>
  <c r="C213" i="3"/>
  <c r="C212" i="3"/>
  <c r="C209" i="3"/>
  <c r="C205" i="3"/>
  <c r="C199" i="3"/>
  <c r="C197" i="3"/>
  <c r="C225" i="3"/>
  <c r="C196" i="3"/>
  <c r="C231" i="3"/>
  <c r="C229" i="3"/>
  <c r="C228" i="3"/>
  <c r="C210" i="3"/>
  <c r="C198" i="3"/>
  <c r="C200" i="3"/>
  <c r="C208" i="3"/>
  <c r="C201" i="3"/>
  <c r="C217" i="3"/>
  <c r="C211" i="3"/>
  <c r="C206" i="3"/>
  <c r="C222" i="3"/>
  <c r="C216" i="3"/>
  <c r="C202" i="3"/>
  <c r="C204" i="3"/>
  <c r="C232" i="3"/>
  <c r="C218" i="3"/>
  <c r="C220" i="3"/>
  <c r="C207" i="3"/>
  <c r="C234" i="3"/>
  <c r="C236" i="3"/>
  <c r="C223" i="3"/>
  <c r="C226" i="3"/>
  <c r="C214" i="3"/>
  <c r="C230" i="3"/>
  <c r="C203" i="3"/>
  <c r="C233" i="3"/>
  <c r="C219" i="3"/>
  <c r="C235" i="3"/>
  <c r="C224" i="3"/>
  <c r="S98" i="3"/>
  <c r="S112" i="3"/>
  <c r="S122" i="3"/>
  <c r="B329" i="3"/>
  <c r="B346" i="3"/>
  <c r="Z201" i="3"/>
  <c r="P196" i="3" a="1"/>
  <c r="O196" i="3" a="1"/>
  <c r="B349" i="3"/>
  <c r="B328" i="3"/>
  <c r="Z209" i="3"/>
  <c r="S99" i="3"/>
  <c r="S95" i="3"/>
  <c r="S94" i="3"/>
  <c r="S86" i="3"/>
  <c r="N310" i="3" a="1"/>
  <c r="N324" i="3" s="1"/>
  <c r="M357" i="3"/>
  <c r="A414" i="3"/>
  <c r="B185" i="3"/>
  <c r="B186" i="3"/>
  <c r="C364" i="3" l="1"/>
  <c r="H363" i="3"/>
  <c r="M421" i="3"/>
  <c r="G421" i="3"/>
  <c r="H421" i="3" s="1"/>
  <c r="Y364" i="3"/>
  <c r="S364" i="3"/>
  <c r="T364" i="3" s="1"/>
  <c r="S363" i="3"/>
  <c r="P363" i="3"/>
  <c r="O307" i="3"/>
  <c r="T306" i="3"/>
  <c r="AA250" i="3"/>
  <c r="AF249" i="3"/>
  <c r="T305" i="3"/>
  <c r="AE307" i="3"/>
  <c r="AF307" i="3" s="1"/>
  <c r="AB306" i="3"/>
  <c r="AE306" i="3"/>
  <c r="M414" i="3"/>
  <c r="B383" i="3"/>
  <c r="C284" i="3"/>
  <c r="C285" i="3"/>
  <c r="C255" i="3"/>
  <c r="C282" i="3"/>
  <c r="C254" i="3"/>
  <c r="C280" i="3"/>
  <c r="C253" i="3"/>
  <c r="C279" i="3"/>
  <c r="C278" i="3"/>
  <c r="C273" i="3"/>
  <c r="C272" i="3"/>
  <c r="C271" i="3"/>
  <c r="C286" i="3"/>
  <c r="C256" i="3"/>
  <c r="C270" i="3"/>
  <c r="C269" i="3"/>
  <c r="C266" i="3"/>
  <c r="C264" i="3"/>
  <c r="C289" i="3"/>
  <c r="C263" i="3"/>
  <c r="C288" i="3"/>
  <c r="C262" i="3"/>
  <c r="C287" i="3"/>
  <c r="C257" i="3"/>
  <c r="C260" i="3"/>
  <c r="C276" i="3"/>
  <c r="C283" i="3"/>
  <c r="C258" i="3"/>
  <c r="C274" i="3"/>
  <c r="C290" i="3"/>
  <c r="C261" i="3"/>
  <c r="C265" i="3"/>
  <c r="C268" i="3"/>
  <c r="C277" i="3"/>
  <c r="C281" i="3"/>
  <c r="C293" i="3"/>
  <c r="C259" i="3"/>
  <c r="C275" i="3"/>
  <c r="C291" i="3"/>
  <c r="C267" i="3"/>
  <c r="C292" i="3"/>
  <c r="B406" i="3"/>
  <c r="B395" i="3"/>
  <c r="B369" i="3"/>
  <c r="B389" i="3"/>
  <c r="B368" i="3"/>
  <c r="B377" i="3"/>
  <c r="B400" i="3"/>
  <c r="B387" i="3"/>
  <c r="D310" i="3" a="1"/>
  <c r="C310" i="3" a="1"/>
  <c r="B399" i="3"/>
  <c r="D185" i="3"/>
  <c r="G185" i="3"/>
  <c r="B370" i="3"/>
  <c r="B392" i="3"/>
  <c r="B391" i="3"/>
  <c r="B374" i="3"/>
  <c r="B372" i="3"/>
  <c r="O227" i="3"/>
  <c r="O215" i="3"/>
  <c r="O221" i="3"/>
  <c r="O214" i="3"/>
  <c r="O213" i="3"/>
  <c r="O212" i="3"/>
  <c r="O209" i="3"/>
  <c r="O205" i="3"/>
  <c r="O199" i="3"/>
  <c r="O198" i="3"/>
  <c r="O197" i="3"/>
  <c r="O196" i="3"/>
  <c r="O231" i="3"/>
  <c r="O230" i="3"/>
  <c r="O229" i="3"/>
  <c r="O228" i="3"/>
  <c r="O225" i="3"/>
  <c r="O222" i="3"/>
  <c r="O234" i="3"/>
  <c r="O204" i="3"/>
  <c r="O208" i="3"/>
  <c r="O206" i="3"/>
  <c r="O224" i="3"/>
  <c r="O200" i="3"/>
  <c r="O216" i="3"/>
  <c r="O220" i="3"/>
  <c r="O232" i="3"/>
  <c r="O202" i="3"/>
  <c r="O236" i="3"/>
  <c r="O218" i="3"/>
  <c r="O211" i="3"/>
  <c r="O201" i="3"/>
  <c r="O207" i="3"/>
  <c r="O217" i="3"/>
  <c r="O233" i="3"/>
  <c r="O210" i="3"/>
  <c r="O203" i="3"/>
  <c r="O226" i="3"/>
  <c r="O219" i="3"/>
  <c r="O235" i="3"/>
  <c r="O223" i="3"/>
  <c r="B397" i="3"/>
  <c r="B407" i="3"/>
  <c r="B388" i="3"/>
  <c r="B403" i="3"/>
  <c r="Z290" i="3"/>
  <c r="Z281" i="3"/>
  <c r="Z274" i="3"/>
  <c r="Z270" i="3"/>
  <c r="Z253" i="3"/>
  <c r="Z265" i="3"/>
  <c r="Z277" i="3"/>
  <c r="Z271" i="3"/>
  <c r="Z254" i="3"/>
  <c r="Z273" i="3"/>
  <c r="Z280" i="3"/>
  <c r="Z278" i="3"/>
  <c r="Z284" i="3"/>
  <c r="Z256" i="3"/>
  <c r="Z261" i="3"/>
  <c r="Z286" i="3"/>
  <c r="Z260" i="3"/>
  <c r="Z276" i="3"/>
  <c r="Z268" i="3"/>
  <c r="Z288" i="3"/>
  <c r="Z285" i="3"/>
  <c r="Z282" i="3"/>
  <c r="Z255" i="3"/>
  <c r="Z267" i="3"/>
  <c r="Z292" i="3"/>
  <c r="Z263" i="3"/>
  <c r="Z262" i="3"/>
  <c r="Z291" i="3"/>
  <c r="Z264" i="3"/>
  <c r="Z258" i="3"/>
  <c r="Z272" i="3"/>
  <c r="Z283" i="3"/>
  <c r="Z269" i="3"/>
  <c r="Z259" i="3"/>
  <c r="Z257" i="3"/>
  <c r="Z293" i="3"/>
  <c r="Z289" i="3"/>
  <c r="Z287" i="3"/>
  <c r="Z279" i="3"/>
  <c r="Z275" i="3"/>
  <c r="Z266" i="3"/>
  <c r="O284" i="3"/>
  <c r="O288" i="3"/>
  <c r="O285" i="3"/>
  <c r="O282" i="3"/>
  <c r="O280" i="3"/>
  <c r="O278" i="3"/>
  <c r="O272" i="3"/>
  <c r="O269" i="3"/>
  <c r="O266" i="3"/>
  <c r="O264" i="3"/>
  <c r="O262" i="3"/>
  <c r="O256" i="3"/>
  <c r="O253" i="3"/>
  <c r="O271" i="3"/>
  <c r="O292" i="3"/>
  <c r="O273" i="3"/>
  <c r="O276" i="3"/>
  <c r="O289" i="3"/>
  <c r="O267" i="3"/>
  <c r="O283" i="3"/>
  <c r="O255" i="3"/>
  <c r="O287" i="3"/>
  <c r="O286" i="3"/>
  <c r="O258" i="3"/>
  <c r="O260" i="3"/>
  <c r="O263" i="3"/>
  <c r="O274" i="3"/>
  <c r="O279" i="3"/>
  <c r="O290" i="3"/>
  <c r="O261" i="3"/>
  <c r="O265" i="3"/>
  <c r="O259" i="3"/>
  <c r="O277" i="3"/>
  <c r="O281" i="3"/>
  <c r="O268" i="3"/>
  <c r="O275" i="3"/>
  <c r="O293" i="3"/>
  <c r="O291" i="3"/>
  <c r="O254" i="3"/>
  <c r="O270" i="3"/>
  <c r="O257" i="3"/>
  <c r="AA170" i="3"/>
  <c r="AA158" i="3"/>
  <c r="AA157" i="3"/>
  <c r="AA156" i="3"/>
  <c r="AA155" i="3"/>
  <c r="AA152" i="3"/>
  <c r="AA150" i="3"/>
  <c r="AA148" i="3"/>
  <c r="AA143" i="3"/>
  <c r="AA142" i="3"/>
  <c r="AA174" i="3"/>
  <c r="AA141" i="3"/>
  <c r="AA164" i="3"/>
  <c r="AA173" i="3"/>
  <c r="AA140" i="3"/>
  <c r="AA172" i="3"/>
  <c r="AA139" i="3"/>
  <c r="AA171" i="3"/>
  <c r="AA168" i="3"/>
  <c r="AA166" i="3"/>
  <c r="AA159" i="3"/>
  <c r="AA146" i="3"/>
  <c r="AA175" i="3"/>
  <c r="AA162" i="3"/>
  <c r="AA163" i="3"/>
  <c r="AA179" i="3"/>
  <c r="AA154" i="3"/>
  <c r="AA144" i="3"/>
  <c r="AA160" i="3"/>
  <c r="AA176" i="3"/>
  <c r="AA178" i="3"/>
  <c r="AA153" i="3"/>
  <c r="AA177" i="3"/>
  <c r="AA169" i="3"/>
  <c r="AA161" i="3"/>
  <c r="AA147" i="3"/>
  <c r="AA149" i="3"/>
  <c r="AA165" i="3"/>
  <c r="AA167" i="3"/>
  <c r="AA145" i="3"/>
  <c r="AA151" i="3"/>
  <c r="AB176" i="3"/>
  <c r="AB177" i="3"/>
  <c r="AB174" i="3"/>
  <c r="AB164" i="3"/>
  <c r="AB161" i="3"/>
  <c r="AB158" i="3"/>
  <c r="AB148" i="3"/>
  <c r="AB145" i="3"/>
  <c r="AB142" i="3"/>
  <c r="AB171" i="3"/>
  <c r="AB141" i="3"/>
  <c r="AB175" i="3"/>
  <c r="AB157" i="3"/>
  <c r="AB151" i="3"/>
  <c r="AB139" i="3"/>
  <c r="AB173" i="3"/>
  <c r="AB147" i="3"/>
  <c r="AB167" i="3"/>
  <c r="AB155" i="3"/>
  <c r="AB163" i="3"/>
  <c r="AB153" i="3"/>
  <c r="AB179" i="3"/>
  <c r="AB169" i="3"/>
  <c r="AB144" i="3"/>
  <c r="AB160" i="3"/>
  <c r="AB140" i="3"/>
  <c r="AB154" i="3"/>
  <c r="AB156" i="3"/>
  <c r="AB150" i="3"/>
  <c r="AB152" i="3"/>
  <c r="AB170" i="3"/>
  <c r="AB172" i="3"/>
  <c r="AB166" i="3"/>
  <c r="AB168" i="3"/>
  <c r="AB143" i="3"/>
  <c r="AB146" i="3"/>
  <c r="AB159" i="3"/>
  <c r="AB162" i="3"/>
  <c r="AB178" i="3"/>
  <c r="AB149" i="3"/>
  <c r="AB165" i="3"/>
  <c r="P233" i="3"/>
  <c r="P220" i="3"/>
  <c r="P219" i="3"/>
  <c r="P218" i="3"/>
  <c r="P215" i="3"/>
  <c r="P205" i="3"/>
  <c r="P204" i="3"/>
  <c r="P203" i="3"/>
  <c r="P202" i="3"/>
  <c r="P221" i="3"/>
  <c r="P199" i="3"/>
  <c r="P236" i="3"/>
  <c r="P235" i="3"/>
  <c r="P234" i="3"/>
  <c r="P231" i="3"/>
  <c r="P207" i="3"/>
  <c r="P210" i="3"/>
  <c r="P229" i="3"/>
  <c r="P208" i="3"/>
  <c r="P224" i="3"/>
  <c r="P232" i="3"/>
  <c r="P196" i="3"/>
  <c r="P198" i="3"/>
  <c r="P212" i="3"/>
  <c r="P214" i="3"/>
  <c r="P228" i="3"/>
  <c r="P230" i="3"/>
  <c r="P206" i="3"/>
  <c r="P226" i="3"/>
  <c r="P222" i="3"/>
  <c r="P201" i="3"/>
  <c r="P217" i="3"/>
  <c r="P209" i="3"/>
  <c r="P213" i="3"/>
  <c r="P223" i="3"/>
  <c r="P197" i="3"/>
  <c r="P200" i="3"/>
  <c r="P216" i="3"/>
  <c r="P225" i="3"/>
  <c r="P211" i="3"/>
  <c r="P227" i="3"/>
  <c r="P290" i="3"/>
  <c r="P291" i="3"/>
  <c r="P288" i="3"/>
  <c r="P286" i="3"/>
  <c r="P254" i="3"/>
  <c r="P278" i="3"/>
  <c r="P275" i="3"/>
  <c r="P272" i="3"/>
  <c r="P270" i="3"/>
  <c r="P262" i="3"/>
  <c r="P259" i="3"/>
  <c r="P256" i="3"/>
  <c r="P279" i="3"/>
  <c r="P274" i="3"/>
  <c r="P266" i="3"/>
  <c r="P268" i="3"/>
  <c r="P263" i="3"/>
  <c r="P282" i="3"/>
  <c r="P284" i="3"/>
  <c r="P267" i="3"/>
  <c r="P273" i="3"/>
  <c r="P283" i="3"/>
  <c r="P289" i="3"/>
  <c r="P260" i="3"/>
  <c r="P276" i="3"/>
  <c r="P292" i="3"/>
  <c r="P261" i="3"/>
  <c r="P253" i="3"/>
  <c r="P257" i="3"/>
  <c r="P277" i="3"/>
  <c r="P264" i="3"/>
  <c r="P269" i="3"/>
  <c r="P293" i="3"/>
  <c r="P280" i="3"/>
  <c r="P285" i="3"/>
  <c r="P255" i="3"/>
  <c r="P258" i="3"/>
  <c r="P271" i="3"/>
  <c r="P281" i="3"/>
  <c r="P265" i="3"/>
  <c r="P287" i="3"/>
  <c r="B385" i="3"/>
  <c r="B367" i="3"/>
  <c r="B386" i="3"/>
  <c r="D290" i="3"/>
  <c r="D277" i="3"/>
  <c r="D275" i="3"/>
  <c r="D278" i="3"/>
  <c r="D272" i="3"/>
  <c r="D270" i="3"/>
  <c r="D269" i="3"/>
  <c r="D262" i="3"/>
  <c r="D261" i="3"/>
  <c r="D259" i="3"/>
  <c r="D256" i="3"/>
  <c r="D254" i="3"/>
  <c r="D293" i="3"/>
  <c r="D253" i="3"/>
  <c r="D291" i="3"/>
  <c r="D288" i="3"/>
  <c r="D286" i="3"/>
  <c r="D285" i="3"/>
  <c r="D265" i="3"/>
  <c r="D280" i="3"/>
  <c r="D260" i="3"/>
  <c r="D271" i="3"/>
  <c r="D276" i="3"/>
  <c r="D268" i="3"/>
  <c r="D287" i="3"/>
  <c r="D292" i="3"/>
  <c r="D284" i="3"/>
  <c r="D273" i="3"/>
  <c r="D289" i="3"/>
  <c r="D264" i="3"/>
  <c r="D258" i="3"/>
  <c r="D255" i="3"/>
  <c r="D274" i="3"/>
  <c r="D267" i="3"/>
  <c r="D283" i="3"/>
  <c r="D281" i="3"/>
  <c r="D263" i="3"/>
  <c r="D279" i="3"/>
  <c r="D266" i="3"/>
  <c r="D282" i="3"/>
  <c r="D257" i="3"/>
  <c r="B405" i="3"/>
  <c r="B394" i="3"/>
  <c r="B382" i="3"/>
  <c r="B393" i="3"/>
  <c r="B376" i="3"/>
  <c r="B390" i="3"/>
  <c r="B402" i="3"/>
  <c r="B384" i="3"/>
  <c r="B380" i="3"/>
  <c r="B398" i="3"/>
  <c r="B381" i="3"/>
  <c r="Z310" i="3" a="1"/>
  <c r="AB196" i="3" a="1"/>
  <c r="AA196" i="3" a="1"/>
  <c r="B379" i="3"/>
  <c r="Y357" i="3"/>
  <c r="B378" i="3"/>
  <c r="B396" i="3"/>
  <c r="B401" i="3"/>
  <c r="B375" i="3"/>
  <c r="B373" i="3"/>
  <c r="B404" i="3"/>
  <c r="N334" i="3"/>
  <c r="N344" i="3"/>
  <c r="N367" i="3" a="1"/>
  <c r="N402" i="3" s="1"/>
  <c r="Y414" i="3"/>
  <c r="B424" i="3" a="1"/>
  <c r="B451" i="3" s="1"/>
  <c r="N342" i="3"/>
  <c r="N336" i="3"/>
  <c r="N312" i="3"/>
  <c r="N321" i="3"/>
  <c r="N326" i="3"/>
  <c r="N332" i="3"/>
  <c r="N328" i="3"/>
  <c r="N315" i="3"/>
  <c r="N316" i="3"/>
  <c r="N346" i="3"/>
  <c r="N339" i="3"/>
  <c r="N330" i="3"/>
  <c r="N333" i="3"/>
  <c r="N319" i="3"/>
  <c r="N325" i="3"/>
  <c r="N314" i="3"/>
  <c r="N327" i="3"/>
  <c r="N338" i="3"/>
  <c r="N322" i="3"/>
  <c r="N313" i="3"/>
  <c r="N318" i="3"/>
  <c r="N347" i="3"/>
  <c r="N343" i="3"/>
  <c r="N311" i="3"/>
  <c r="N345" i="3"/>
  <c r="N329" i="3"/>
  <c r="N341" i="3"/>
  <c r="N331" i="3"/>
  <c r="N348" i="3"/>
  <c r="N310" i="3"/>
  <c r="N349" i="3"/>
  <c r="N317" i="3"/>
  <c r="N335" i="3"/>
  <c r="N337" i="3"/>
  <c r="N323" i="3"/>
  <c r="N350" i="3"/>
  <c r="N320" i="3"/>
  <c r="N340" i="3"/>
  <c r="N185" i="3"/>
  <c r="N186" i="3"/>
  <c r="Z424" i="3" l="1" a="1"/>
  <c r="Z427" i="3" s="1"/>
  <c r="O364" i="3"/>
  <c r="T363" i="3"/>
  <c r="AE364" i="3"/>
  <c r="AF364" i="3" s="1"/>
  <c r="Y421" i="3"/>
  <c r="A23" i="4" s="1"/>
  <c r="S421" i="3"/>
  <c r="T421" i="3" s="1"/>
  <c r="AA307" i="3"/>
  <c r="AF306" i="3"/>
  <c r="C186" i="3"/>
  <c r="AA213" i="3"/>
  <c r="AA210" i="3"/>
  <c r="AA215" i="3"/>
  <c r="AA226" i="3"/>
  <c r="AA199" i="3"/>
  <c r="AA203" i="3"/>
  <c r="AA214" i="3"/>
  <c r="AA230" i="3"/>
  <c r="AA201" i="3"/>
  <c r="AA235" i="3"/>
  <c r="AA200" i="3"/>
  <c r="AA196" i="3"/>
  <c r="AA197" i="3"/>
  <c r="AA216" i="3"/>
  <c r="AA207" i="3"/>
  <c r="AA219" i="3"/>
  <c r="AA222" i="3"/>
  <c r="AA212" i="3"/>
  <c r="AA204" i="3"/>
  <c r="AA233" i="3"/>
  <c r="AA205" i="3"/>
  <c r="AA234" i="3"/>
  <c r="AA221" i="3"/>
  <c r="AA232" i="3"/>
  <c r="AA198" i="3"/>
  <c r="AA231" i="3"/>
  <c r="AA228" i="3"/>
  <c r="AA206" i="3"/>
  <c r="AA227" i="3"/>
  <c r="AA218" i="3"/>
  <c r="AA236" i="3"/>
  <c r="AA217" i="3"/>
  <c r="AA225" i="3"/>
  <c r="AA224" i="3"/>
  <c r="AA229" i="3"/>
  <c r="AA220" i="3"/>
  <c r="AA202" i="3"/>
  <c r="AA211" i="3"/>
  <c r="AA223" i="3"/>
  <c r="AA209" i="3"/>
  <c r="AA208" i="3"/>
  <c r="AB225" i="3"/>
  <c r="AB210" i="3"/>
  <c r="AB226" i="3"/>
  <c r="AB203" i="3"/>
  <c r="AB211" i="3"/>
  <c r="AB200" i="3"/>
  <c r="AB207" i="3"/>
  <c r="AB199" i="3"/>
  <c r="AB223" i="3"/>
  <c r="AB215" i="3"/>
  <c r="AB208" i="3"/>
  <c r="AB231" i="3"/>
  <c r="AB224" i="3"/>
  <c r="AB216" i="3"/>
  <c r="AB232" i="3"/>
  <c r="AB233" i="3"/>
  <c r="AB209" i="3"/>
  <c r="AB201" i="3"/>
  <c r="AB205" i="3"/>
  <c r="AB227" i="3"/>
  <c r="AB217" i="3"/>
  <c r="AB202" i="3"/>
  <c r="AB196" i="3"/>
  <c r="AB221" i="3"/>
  <c r="AB212" i="3"/>
  <c r="AB218" i="3"/>
  <c r="AB219" i="3"/>
  <c r="AB228" i="3"/>
  <c r="AB234" i="3"/>
  <c r="AB235" i="3"/>
  <c r="AB197" i="3"/>
  <c r="AB214" i="3"/>
  <c r="AB230" i="3"/>
  <c r="AB222" i="3"/>
  <c r="AB198" i="3"/>
  <c r="AB204" i="3"/>
  <c r="AB220" i="3"/>
  <c r="AB236" i="3"/>
  <c r="AB206" i="3"/>
  <c r="AB213" i="3"/>
  <c r="AB229" i="3"/>
  <c r="AA253" i="3" a="1"/>
  <c r="AB253" i="3" a="1"/>
  <c r="H185" i="3"/>
  <c r="P185" i="3"/>
  <c r="S185" i="3"/>
  <c r="D367" i="3" a="1"/>
  <c r="C367" i="3" a="1"/>
  <c r="Z350" i="3"/>
  <c r="Z346" i="3"/>
  <c r="Z327" i="3"/>
  <c r="Z323" i="3"/>
  <c r="Z332" i="3"/>
  <c r="Z344" i="3"/>
  <c r="Z348" i="3"/>
  <c r="Z331" i="3"/>
  <c r="Z324" i="3"/>
  <c r="Z342" i="3"/>
  <c r="Z317" i="3"/>
  <c r="Z336" i="3"/>
  <c r="Z326" i="3"/>
  <c r="Z315" i="3"/>
  <c r="Z334" i="3"/>
  <c r="Z339" i="3"/>
  <c r="Z313" i="3"/>
  <c r="Z322" i="3"/>
  <c r="Z343" i="3"/>
  <c r="Z320" i="3"/>
  <c r="Z310" i="3"/>
  <c r="Z347" i="3"/>
  <c r="Z314" i="3"/>
  <c r="Z338" i="3"/>
  <c r="Z316" i="3"/>
  <c r="Z341" i="3"/>
  <c r="Z328" i="3"/>
  <c r="Z319" i="3"/>
  <c r="Z312" i="3"/>
  <c r="Z345" i="3"/>
  <c r="Z335" i="3"/>
  <c r="Z329" i="3"/>
  <c r="Z311" i="3"/>
  <c r="Z318" i="3"/>
  <c r="Z337" i="3"/>
  <c r="Z325" i="3"/>
  <c r="Z349" i="3"/>
  <c r="Z340" i="3"/>
  <c r="Z333" i="3"/>
  <c r="Z321" i="3"/>
  <c r="Z330" i="3"/>
  <c r="C341" i="3"/>
  <c r="C326" i="3"/>
  <c r="C323" i="3"/>
  <c r="C321" i="3"/>
  <c r="C320" i="3"/>
  <c r="C319" i="3"/>
  <c r="C345" i="3"/>
  <c r="C313" i="3"/>
  <c r="C344" i="3"/>
  <c r="C312" i="3"/>
  <c r="C343" i="3"/>
  <c r="C311" i="3"/>
  <c r="C342" i="3"/>
  <c r="C310" i="3"/>
  <c r="C339" i="3"/>
  <c r="C337" i="3"/>
  <c r="C336" i="3"/>
  <c r="C335" i="3"/>
  <c r="C329" i="3"/>
  <c r="C328" i="3"/>
  <c r="C327" i="3"/>
  <c r="C347" i="3"/>
  <c r="C317" i="3"/>
  <c r="C338" i="3"/>
  <c r="C333" i="3"/>
  <c r="C315" i="3"/>
  <c r="C349" i="3"/>
  <c r="C331" i="3"/>
  <c r="C316" i="3"/>
  <c r="C332" i="3"/>
  <c r="C348" i="3"/>
  <c r="C314" i="3"/>
  <c r="C324" i="3"/>
  <c r="C330" i="3"/>
  <c r="C340" i="3"/>
  <c r="C346" i="3"/>
  <c r="C325" i="3"/>
  <c r="C322" i="3"/>
  <c r="C318" i="3"/>
  <c r="C334" i="3"/>
  <c r="C350" i="3"/>
  <c r="D347" i="3"/>
  <c r="D319" i="3"/>
  <c r="D318" i="3"/>
  <c r="D316" i="3"/>
  <c r="D310" i="3"/>
  <c r="D350" i="3"/>
  <c r="D348" i="3"/>
  <c r="D342" i="3"/>
  <c r="D335" i="3"/>
  <c r="D334" i="3"/>
  <c r="D332" i="3"/>
  <c r="D326" i="3"/>
  <c r="D321" i="3"/>
  <c r="D324" i="3"/>
  <c r="D343" i="3"/>
  <c r="D329" i="3"/>
  <c r="D315" i="3"/>
  <c r="D337" i="3"/>
  <c r="D345" i="3"/>
  <c r="D331" i="3"/>
  <c r="D333" i="3"/>
  <c r="D346" i="3"/>
  <c r="D349" i="3"/>
  <c r="D325" i="3"/>
  <c r="D312" i="3"/>
  <c r="D341" i="3"/>
  <c r="D328" i="3"/>
  <c r="D344" i="3"/>
  <c r="D323" i="3"/>
  <c r="D317" i="3"/>
  <c r="D340" i="3"/>
  <c r="D313" i="3"/>
  <c r="D322" i="3"/>
  <c r="D338" i="3"/>
  <c r="D314" i="3"/>
  <c r="D320" i="3"/>
  <c r="D339" i="3"/>
  <c r="D311" i="3"/>
  <c r="D330" i="3"/>
  <c r="D336" i="3"/>
  <c r="D327" i="3"/>
  <c r="A16" i="4"/>
  <c r="B26" i="4" s="1" a="1"/>
  <c r="B62" i="4" s="1"/>
  <c r="N424" i="3" a="1"/>
  <c r="P310" i="3" a="1"/>
  <c r="O310" i="3" a="1"/>
  <c r="Z367" i="3" a="1"/>
  <c r="N394" i="3"/>
  <c r="N396" i="3"/>
  <c r="N374" i="3"/>
  <c r="N388" i="3"/>
  <c r="N370" i="3"/>
  <c r="N369" i="3"/>
  <c r="N400" i="3"/>
  <c r="N407" i="3"/>
  <c r="N403" i="3"/>
  <c r="N399" i="3"/>
  <c r="N382" i="3"/>
  <c r="B447" i="3"/>
  <c r="N379" i="3"/>
  <c r="N392" i="3"/>
  <c r="N387" i="3"/>
  <c r="N383" i="3"/>
  <c r="N397" i="3"/>
  <c r="N386" i="3"/>
  <c r="N404" i="3"/>
  <c r="N373" i="3"/>
  <c r="N398" i="3"/>
  <c r="N390" i="3"/>
  <c r="N401" i="3"/>
  <c r="N393" i="3"/>
  <c r="N377" i="3"/>
  <c r="N367" i="3"/>
  <c r="N389" i="3"/>
  <c r="B426" i="3"/>
  <c r="N376" i="3"/>
  <c r="N385" i="3"/>
  <c r="N384" i="3"/>
  <c r="N371" i="3"/>
  <c r="N378" i="3"/>
  <c r="N381" i="3"/>
  <c r="N372" i="3"/>
  <c r="N391" i="3"/>
  <c r="B444" i="3"/>
  <c r="N380" i="3"/>
  <c r="N368" i="3"/>
  <c r="B454" i="3"/>
  <c r="B455" i="3"/>
  <c r="B458" i="3"/>
  <c r="B437" i="3"/>
  <c r="B453" i="3"/>
  <c r="B456" i="3"/>
  <c r="B427" i="3"/>
  <c r="B457" i="3"/>
  <c r="B452" i="3"/>
  <c r="B434" i="3"/>
  <c r="B459" i="3"/>
  <c r="B460" i="3"/>
  <c r="B436" i="3"/>
  <c r="B438" i="3"/>
  <c r="B435" i="3"/>
  <c r="B430" i="3"/>
  <c r="B446" i="3"/>
  <c r="B463" i="3"/>
  <c r="B428" i="3"/>
  <c r="B449" i="3"/>
  <c r="B461" i="3"/>
  <c r="B424" i="3"/>
  <c r="B462" i="3"/>
  <c r="B440" i="3"/>
  <c r="B425" i="3"/>
  <c r="N395" i="3"/>
  <c r="N405" i="3"/>
  <c r="B445" i="3"/>
  <c r="B432" i="3"/>
  <c r="B431" i="3"/>
  <c r="N406" i="3"/>
  <c r="B439" i="3"/>
  <c r="B448" i="3"/>
  <c r="N375" i="3"/>
  <c r="B443" i="3"/>
  <c r="B433" i="3"/>
  <c r="B450" i="3"/>
  <c r="B441" i="3"/>
  <c r="B464" i="3"/>
  <c r="B429" i="3"/>
  <c r="B442" i="3"/>
  <c r="Z185" i="3"/>
  <c r="Z186" i="3"/>
  <c r="Z426" i="3" l="1"/>
  <c r="Z446" i="3"/>
  <c r="Z460" i="3"/>
  <c r="Z442" i="3"/>
  <c r="Z461" i="3"/>
  <c r="Z454" i="3"/>
  <c r="Z447" i="3"/>
  <c r="Z432" i="3"/>
  <c r="Z429" i="3"/>
  <c r="Z448" i="3"/>
  <c r="Z439" i="3"/>
  <c r="Z458" i="3"/>
  <c r="Z455" i="3"/>
  <c r="Z456" i="3"/>
  <c r="Z431" i="3"/>
  <c r="Z434" i="3"/>
  <c r="Z425" i="3"/>
  <c r="Z428" i="3"/>
  <c r="Z457" i="3"/>
  <c r="Z440" i="3"/>
  <c r="Z464" i="3"/>
  <c r="Z449" i="3"/>
  <c r="Z445" i="3"/>
  <c r="Z443" i="3"/>
  <c r="Z452" i="3"/>
  <c r="Z463" i="3"/>
  <c r="Z459" i="3"/>
  <c r="Z450" i="3"/>
  <c r="Z453" i="3"/>
  <c r="Z433" i="3"/>
  <c r="Z462" i="3"/>
  <c r="Z441" i="3"/>
  <c r="Z444" i="3"/>
  <c r="Z424" i="3"/>
  <c r="Z437" i="3"/>
  <c r="Z438" i="3"/>
  <c r="Z451" i="3"/>
  <c r="Z436" i="3"/>
  <c r="Z435" i="3"/>
  <c r="Z430" i="3"/>
  <c r="B43" i="4"/>
  <c r="B32" i="4"/>
  <c r="B36" i="4"/>
  <c r="B37" i="4"/>
  <c r="B59" i="4"/>
  <c r="B48" i="4"/>
  <c r="B60" i="4"/>
  <c r="B66" i="4"/>
  <c r="B40" i="4"/>
  <c r="B38" i="4"/>
  <c r="B47" i="4"/>
  <c r="B45" i="4"/>
  <c r="B33" i="4"/>
  <c r="B64" i="4"/>
  <c r="B28" i="4"/>
  <c r="B53" i="4"/>
  <c r="B44" i="4"/>
  <c r="B52" i="4"/>
  <c r="B30" i="4"/>
  <c r="B29" i="4"/>
  <c r="B35" i="4"/>
  <c r="B61" i="4"/>
  <c r="B65" i="4"/>
  <c r="B56" i="4"/>
  <c r="B26" i="4"/>
  <c r="B55" i="4"/>
  <c r="B31" i="4"/>
  <c r="B46" i="4"/>
  <c r="B42" i="4"/>
  <c r="B63" i="4"/>
  <c r="N450" i="3"/>
  <c r="N431" i="3"/>
  <c r="N444" i="3"/>
  <c r="N458" i="3"/>
  <c r="N455" i="3"/>
  <c r="N436" i="3"/>
  <c r="N434" i="3"/>
  <c r="N432" i="3"/>
  <c r="N442" i="3"/>
  <c r="N461" i="3"/>
  <c r="N425" i="3"/>
  <c r="N463" i="3"/>
  <c r="N459" i="3"/>
  <c r="N424" i="3"/>
  <c r="N439" i="3"/>
  <c r="N452" i="3"/>
  <c r="N428" i="3"/>
  <c r="N437" i="3"/>
  <c r="N426" i="3"/>
  <c r="N464" i="3"/>
  <c r="N451" i="3"/>
  <c r="N445" i="3"/>
  <c r="N454" i="3"/>
  <c r="N447" i="3"/>
  <c r="N456" i="3"/>
  <c r="N430" i="3"/>
  <c r="N435" i="3"/>
  <c r="N449" i="3"/>
  <c r="N429" i="3"/>
  <c r="N440" i="3"/>
  <c r="N438" i="3"/>
  <c r="N446" i="3"/>
  <c r="N433" i="3"/>
  <c r="N460" i="3"/>
  <c r="N453" i="3"/>
  <c r="N462" i="3"/>
  <c r="N443" i="3"/>
  <c r="N457" i="3"/>
  <c r="N448" i="3"/>
  <c r="N441" i="3"/>
  <c r="N427" i="3"/>
  <c r="D404" i="3"/>
  <c r="D407" i="3"/>
  <c r="D405" i="3"/>
  <c r="D399" i="3"/>
  <c r="D392" i="3"/>
  <c r="D391" i="3"/>
  <c r="D389" i="3"/>
  <c r="D383" i="3"/>
  <c r="D376" i="3"/>
  <c r="D375" i="3"/>
  <c r="D373" i="3"/>
  <c r="D367" i="3"/>
  <c r="D390" i="3"/>
  <c r="D378" i="3"/>
  <c r="D381" i="3"/>
  <c r="D388" i="3"/>
  <c r="D384" i="3"/>
  <c r="D396" i="3"/>
  <c r="D382" i="3"/>
  <c r="D369" i="3"/>
  <c r="D387" i="3"/>
  <c r="D377" i="3"/>
  <c r="D398" i="3"/>
  <c r="D385" i="3"/>
  <c r="D403" i="3"/>
  <c r="D393" i="3"/>
  <c r="D401" i="3"/>
  <c r="D372" i="3"/>
  <c r="D371" i="3"/>
  <c r="D380" i="3"/>
  <c r="D368" i="3"/>
  <c r="D400" i="3"/>
  <c r="D394" i="3"/>
  <c r="D402" i="3"/>
  <c r="D379" i="3"/>
  <c r="D395" i="3"/>
  <c r="D397" i="3"/>
  <c r="D374" i="3"/>
  <c r="D406" i="3"/>
  <c r="D370" i="3"/>
  <c r="D386" i="3"/>
  <c r="P367" i="3" a="1"/>
  <c r="O367" i="3" a="1"/>
  <c r="O186" i="3"/>
  <c r="AB290" i="3"/>
  <c r="AB293" i="3"/>
  <c r="AB291" i="3"/>
  <c r="AB286" i="3"/>
  <c r="AB285" i="3"/>
  <c r="AB278" i="3"/>
  <c r="AB277" i="3"/>
  <c r="AB275" i="3"/>
  <c r="AB270" i="3"/>
  <c r="AB269" i="3"/>
  <c r="AB262" i="3"/>
  <c r="AB261" i="3"/>
  <c r="AB259" i="3"/>
  <c r="AB254" i="3"/>
  <c r="AB253" i="3"/>
  <c r="AB292" i="3"/>
  <c r="AB280" i="3"/>
  <c r="AB283" i="3"/>
  <c r="AB263" i="3"/>
  <c r="AB279" i="3"/>
  <c r="AB256" i="3"/>
  <c r="AB265" i="3"/>
  <c r="AB289" i="3"/>
  <c r="AB281" i="3"/>
  <c r="AB267" i="3"/>
  <c r="AB255" i="3"/>
  <c r="AB271" i="3"/>
  <c r="AB260" i="3"/>
  <c r="AB288" i="3"/>
  <c r="AB276" i="3"/>
  <c r="AB268" i="3"/>
  <c r="AB284" i="3"/>
  <c r="AB257" i="3"/>
  <c r="AB273" i="3"/>
  <c r="AB266" i="3"/>
  <c r="AB282" i="3"/>
  <c r="AB258" i="3"/>
  <c r="AB264" i="3"/>
  <c r="AB274" i="3"/>
  <c r="AB287" i="3"/>
  <c r="AB272" i="3"/>
  <c r="AA310" i="3" a="1"/>
  <c r="AB310" i="3" a="1"/>
  <c r="D424" i="3" a="1"/>
  <c r="C424" i="3" a="1"/>
  <c r="AA284" i="3"/>
  <c r="AA289" i="3"/>
  <c r="AA264" i="3"/>
  <c r="AA288" i="3"/>
  <c r="AA263" i="3"/>
  <c r="AA287" i="3"/>
  <c r="AA262" i="3"/>
  <c r="AA286" i="3"/>
  <c r="AA257" i="3"/>
  <c r="AA285" i="3"/>
  <c r="AA256" i="3"/>
  <c r="AA282" i="3"/>
  <c r="AA255" i="3"/>
  <c r="AA280" i="3"/>
  <c r="AA254" i="3"/>
  <c r="AA279" i="3"/>
  <c r="AA253" i="3"/>
  <c r="AA265" i="3"/>
  <c r="AA278" i="3"/>
  <c r="AA273" i="3"/>
  <c r="AA272" i="3"/>
  <c r="AA271" i="3"/>
  <c r="AA270" i="3"/>
  <c r="AA269" i="3"/>
  <c r="AA266" i="3"/>
  <c r="AA259" i="3"/>
  <c r="AA275" i="3"/>
  <c r="AA291" i="3"/>
  <c r="AA268" i="3"/>
  <c r="AA293" i="3"/>
  <c r="AA281" i="3"/>
  <c r="AA267" i="3"/>
  <c r="AA260" i="3"/>
  <c r="AA283" i="3"/>
  <c r="AA276" i="3"/>
  <c r="AA258" i="3"/>
  <c r="AA292" i="3"/>
  <c r="AA274" i="3"/>
  <c r="AA290" i="3"/>
  <c r="AA261" i="3"/>
  <c r="AA277" i="3"/>
  <c r="C398" i="3"/>
  <c r="C403" i="3"/>
  <c r="C379" i="3"/>
  <c r="C402" i="3"/>
  <c r="C378" i="3"/>
  <c r="C401" i="3"/>
  <c r="C377" i="3"/>
  <c r="C400" i="3"/>
  <c r="C376" i="3"/>
  <c r="C399" i="3"/>
  <c r="C371" i="3"/>
  <c r="C396" i="3"/>
  <c r="C370" i="3"/>
  <c r="C395" i="3"/>
  <c r="C369" i="3"/>
  <c r="C394" i="3"/>
  <c r="C368" i="3"/>
  <c r="C393" i="3"/>
  <c r="C367" i="3"/>
  <c r="C392" i="3"/>
  <c r="C387" i="3"/>
  <c r="C386" i="3"/>
  <c r="C385" i="3"/>
  <c r="C384" i="3"/>
  <c r="C383" i="3"/>
  <c r="C380" i="3"/>
  <c r="C373" i="3"/>
  <c r="C382" i="3"/>
  <c r="C390" i="3"/>
  <c r="C406" i="3"/>
  <c r="C372" i="3"/>
  <c r="C388" i="3"/>
  <c r="C404" i="3"/>
  <c r="C375" i="3"/>
  <c r="C391" i="3"/>
  <c r="C389" i="3"/>
  <c r="C405" i="3"/>
  <c r="C381" i="3"/>
  <c r="C397" i="3"/>
  <c r="C374" i="3"/>
  <c r="C407" i="3"/>
  <c r="B39" i="4"/>
  <c r="B57" i="4"/>
  <c r="B27" i="4"/>
  <c r="Z405" i="3"/>
  <c r="Z380" i="3"/>
  <c r="Z376" i="3"/>
  <c r="Z367" i="3"/>
  <c r="Z395" i="3"/>
  <c r="Z384" i="3"/>
  <c r="Z391" i="3"/>
  <c r="Z373" i="3"/>
  <c r="Z377" i="3"/>
  <c r="Z394" i="3"/>
  <c r="Z399" i="3"/>
  <c r="Z401" i="3"/>
  <c r="Z392" i="3"/>
  <c r="Z379" i="3"/>
  <c r="Z404" i="3"/>
  <c r="Z389" i="3"/>
  <c r="Z386" i="3"/>
  <c r="Z387" i="3"/>
  <c r="Z385" i="3"/>
  <c r="Z398" i="3"/>
  <c r="Z372" i="3"/>
  <c r="Z375" i="3"/>
  <c r="Z382" i="3"/>
  <c r="Z388" i="3"/>
  <c r="Z406" i="3"/>
  <c r="Z378" i="3"/>
  <c r="Z383" i="3"/>
  <c r="Z368" i="3"/>
  <c r="Z403" i="3"/>
  <c r="Z370" i="3"/>
  <c r="Z397" i="3"/>
  <c r="Z390" i="3"/>
  <c r="Z369" i="3"/>
  <c r="Z400" i="3"/>
  <c r="Z407" i="3"/>
  <c r="Z393" i="3"/>
  <c r="Z374" i="3"/>
  <c r="Z396" i="3"/>
  <c r="Z371" i="3"/>
  <c r="Z381" i="3"/>
  <c r="Z402" i="3"/>
  <c r="B50" i="4"/>
  <c r="B58" i="4"/>
  <c r="B41" i="4"/>
  <c r="AE185" i="3"/>
  <c r="AA186" i="3" s="1"/>
  <c r="AB185" i="3"/>
  <c r="O341" i="3"/>
  <c r="O323" i="3"/>
  <c r="O346" i="3"/>
  <c r="O322" i="3"/>
  <c r="O345" i="3"/>
  <c r="O321" i="3"/>
  <c r="O344" i="3"/>
  <c r="O320" i="3"/>
  <c r="O343" i="3"/>
  <c r="O319" i="3"/>
  <c r="O342" i="3"/>
  <c r="O314" i="3"/>
  <c r="O339" i="3"/>
  <c r="O313" i="3"/>
  <c r="O338" i="3"/>
  <c r="O312" i="3"/>
  <c r="O337" i="3"/>
  <c r="O311" i="3"/>
  <c r="O336" i="3"/>
  <c r="O310" i="3"/>
  <c r="O335" i="3"/>
  <c r="O330" i="3"/>
  <c r="O329" i="3"/>
  <c r="O328" i="3"/>
  <c r="O327" i="3"/>
  <c r="O326" i="3"/>
  <c r="O318" i="3"/>
  <c r="O334" i="3"/>
  <c r="O340" i="3"/>
  <c r="O316" i="3"/>
  <c r="O350" i="3"/>
  <c r="O331" i="3"/>
  <c r="O347" i="3"/>
  <c r="O332" i="3"/>
  <c r="O324" i="3"/>
  <c r="O348" i="3"/>
  <c r="O325" i="3"/>
  <c r="O317" i="3"/>
  <c r="O333" i="3"/>
  <c r="O349" i="3"/>
  <c r="O315" i="3"/>
  <c r="T185" i="3"/>
  <c r="B51" i="4"/>
  <c r="P347" i="3"/>
  <c r="P342" i="3"/>
  <c r="P335" i="3"/>
  <c r="P334" i="3"/>
  <c r="P333" i="3"/>
  <c r="P332" i="3"/>
  <c r="P329" i="3"/>
  <c r="P327" i="3"/>
  <c r="P326" i="3"/>
  <c r="P319" i="3"/>
  <c r="P318" i="3"/>
  <c r="P317" i="3"/>
  <c r="P316" i="3"/>
  <c r="P350" i="3"/>
  <c r="P313" i="3"/>
  <c r="P348" i="3"/>
  <c r="P312" i="3"/>
  <c r="P345" i="3"/>
  <c r="P311" i="3"/>
  <c r="P343" i="3"/>
  <c r="P310" i="3"/>
  <c r="P322" i="3"/>
  <c r="P331" i="3"/>
  <c r="P338" i="3"/>
  <c r="P314" i="3"/>
  <c r="P330" i="3"/>
  <c r="P346" i="3"/>
  <c r="P324" i="3"/>
  <c r="P340" i="3"/>
  <c r="P321" i="3"/>
  <c r="P349" i="3"/>
  <c r="P337" i="3"/>
  <c r="P325" i="3"/>
  <c r="P341" i="3"/>
  <c r="P320" i="3"/>
  <c r="P336" i="3"/>
  <c r="P315" i="3"/>
  <c r="P323" i="3"/>
  <c r="P328" i="3"/>
  <c r="P339" i="3"/>
  <c r="P344" i="3"/>
  <c r="B54" i="4"/>
  <c r="B34" i="4"/>
  <c r="B49" i="4"/>
  <c r="B242" i="3"/>
  <c r="B243" i="3"/>
  <c r="AB424" i="3" l="1" a="1"/>
  <c r="AB446" i="3" s="1"/>
  <c r="AF185" i="3"/>
  <c r="AA424" i="3" a="1"/>
  <c r="AA435" i="3" s="1"/>
  <c r="AA341" i="3"/>
  <c r="AA323" i="3"/>
  <c r="AA319" i="3"/>
  <c r="AA313" i="3"/>
  <c r="AA310" i="3"/>
  <c r="AA345" i="3"/>
  <c r="AA342" i="3"/>
  <c r="AA339" i="3"/>
  <c r="AA335" i="3"/>
  <c r="AA329" i="3"/>
  <c r="AA326" i="3"/>
  <c r="AA312" i="3"/>
  <c r="AA314" i="3"/>
  <c r="AA344" i="3"/>
  <c r="AA346" i="3"/>
  <c r="AA333" i="3"/>
  <c r="AA343" i="3"/>
  <c r="AA332" i="3"/>
  <c r="AA337" i="3"/>
  <c r="AA348" i="3"/>
  <c r="AA325" i="3"/>
  <c r="AA315" i="3"/>
  <c r="AA321" i="3"/>
  <c r="AA347" i="3"/>
  <c r="AA336" i="3"/>
  <c r="AA328" i="3"/>
  <c r="AA318" i="3"/>
  <c r="AA334" i="3"/>
  <c r="AA350" i="3"/>
  <c r="AA316" i="3"/>
  <c r="AA324" i="3"/>
  <c r="AA311" i="3"/>
  <c r="AA340" i="3"/>
  <c r="AA320" i="3"/>
  <c r="AA331" i="3"/>
  <c r="AA327" i="3"/>
  <c r="AA317" i="3"/>
  <c r="AA349" i="3"/>
  <c r="AA322" i="3"/>
  <c r="AA338" i="3"/>
  <c r="AA330" i="3"/>
  <c r="P424" i="3" a="1"/>
  <c r="O424" i="3" a="1"/>
  <c r="G242" i="3"/>
  <c r="H242" i="3" s="1"/>
  <c r="D242" i="3"/>
  <c r="O398" i="3"/>
  <c r="O383" i="3"/>
  <c r="O380" i="3"/>
  <c r="O378" i="3"/>
  <c r="O403" i="3"/>
  <c r="O377" i="3"/>
  <c r="O402" i="3"/>
  <c r="O376" i="3"/>
  <c r="O384" i="3"/>
  <c r="O401" i="3"/>
  <c r="O371" i="3"/>
  <c r="O400" i="3"/>
  <c r="O370" i="3"/>
  <c r="O399" i="3"/>
  <c r="O369" i="3"/>
  <c r="O396" i="3"/>
  <c r="O368" i="3"/>
  <c r="O394" i="3"/>
  <c r="O367" i="3"/>
  <c r="O393" i="3"/>
  <c r="O392" i="3"/>
  <c r="O387" i="3"/>
  <c r="O386" i="3"/>
  <c r="O385" i="3"/>
  <c r="O372" i="3"/>
  <c r="O375" i="3"/>
  <c r="O374" i="3"/>
  <c r="O389" i="3"/>
  <c r="O382" i="3"/>
  <c r="O405" i="3"/>
  <c r="O390" i="3"/>
  <c r="O406" i="3"/>
  <c r="O379" i="3"/>
  <c r="O395" i="3"/>
  <c r="O388" i="3"/>
  <c r="O404" i="3"/>
  <c r="O391" i="3"/>
  <c r="O407" i="3"/>
  <c r="O381" i="3"/>
  <c r="O397" i="3"/>
  <c r="O373" i="3"/>
  <c r="P404" i="3"/>
  <c r="P368" i="3"/>
  <c r="P367" i="3"/>
  <c r="P407" i="3"/>
  <c r="P370" i="3"/>
  <c r="P405" i="3"/>
  <c r="P400" i="3"/>
  <c r="P399" i="3"/>
  <c r="P392" i="3"/>
  <c r="P391" i="3"/>
  <c r="P389" i="3"/>
  <c r="P384" i="3"/>
  <c r="P383" i="3"/>
  <c r="P376" i="3"/>
  <c r="P375" i="3"/>
  <c r="P373" i="3"/>
  <c r="P406" i="3"/>
  <c r="P379" i="3"/>
  <c r="P395" i="3"/>
  <c r="P397" i="3"/>
  <c r="P401" i="3"/>
  <c r="P377" i="3"/>
  <c r="P372" i="3"/>
  <c r="P393" i="3"/>
  <c r="P388" i="3"/>
  <c r="P382" i="3"/>
  <c r="P403" i="3"/>
  <c r="P380" i="3"/>
  <c r="P396" i="3"/>
  <c r="P369" i="3"/>
  <c r="P385" i="3"/>
  <c r="P378" i="3"/>
  <c r="P386" i="3"/>
  <c r="P394" i="3"/>
  <c r="P402" i="3"/>
  <c r="P374" i="3"/>
  <c r="P390" i="3"/>
  <c r="P371" i="3"/>
  <c r="P387" i="3"/>
  <c r="P381" i="3"/>
  <c r="P398" i="3"/>
  <c r="AB347" i="3"/>
  <c r="AB348" i="3"/>
  <c r="AB345" i="3"/>
  <c r="AB335" i="3"/>
  <c r="AB332" i="3"/>
  <c r="AB329" i="3"/>
  <c r="AB319" i="3"/>
  <c r="AB316" i="3"/>
  <c r="AB313" i="3"/>
  <c r="AB312" i="3"/>
  <c r="AB346" i="3"/>
  <c r="AB317" i="3"/>
  <c r="AB318" i="3"/>
  <c r="AB334" i="3"/>
  <c r="AB315" i="3"/>
  <c r="AB350" i="3"/>
  <c r="AB331" i="3"/>
  <c r="AB328" i="3"/>
  <c r="AB321" i="3"/>
  <c r="AB310" i="3"/>
  <c r="AB344" i="3"/>
  <c r="AB337" i="3"/>
  <c r="AB326" i="3"/>
  <c r="AB342" i="3"/>
  <c r="AB340" i="3"/>
  <c r="AB327" i="3"/>
  <c r="AB322" i="3"/>
  <c r="AB343" i="3"/>
  <c r="AB311" i="3"/>
  <c r="AB338" i="3"/>
  <c r="AB333" i="3"/>
  <c r="AB349" i="3"/>
  <c r="AB323" i="3"/>
  <c r="AB339" i="3"/>
  <c r="AB324" i="3"/>
  <c r="AB325" i="3"/>
  <c r="AB314" i="3"/>
  <c r="AB341" i="3"/>
  <c r="AB330" i="3"/>
  <c r="AB320" i="3"/>
  <c r="AB336" i="3"/>
  <c r="AA367" i="3" a="1"/>
  <c r="AB367" i="3" a="1"/>
  <c r="C455" i="3"/>
  <c r="C441" i="3"/>
  <c r="C440" i="3"/>
  <c r="C437" i="3"/>
  <c r="C435" i="3"/>
  <c r="C434" i="3"/>
  <c r="C433" i="3"/>
  <c r="C459" i="3"/>
  <c r="C427" i="3"/>
  <c r="C458" i="3"/>
  <c r="C426" i="3"/>
  <c r="C442" i="3"/>
  <c r="C457" i="3"/>
  <c r="C425" i="3"/>
  <c r="C456" i="3"/>
  <c r="C424" i="3"/>
  <c r="C453" i="3"/>
  <c r="C451" i="3"/>
  <c r="C450" i="3"/>
  <c r="C449" i="3"/>
  <c r="C443" i="3"/>
  <c r="C428" i="3"/>
  <c r="C444" i="3"/>
  <c r="C431" i="3"/>
  <c r="C439" i="3"/>
  <c r="C460" i="3"/>
  <c r="C447" i="3"/>
  <c r="C463" i="3"/>
  <c r="C430" i="3"/>
  <c r="C446" i="3"/>
  <c r="C438" i="3"/>
  <c r="C462" i="3"/>
  <c r="C454" i="3"/>
  <c r="C452" i="3"/>
  <c r="C436" i="3"/>
  <c r="C429" i="3"/>
  <c r="C432" i="3"/>
  <c r="C445" i="3"/>
  <c r="C448" i="3"/>
  <c r="C461" i="3"/>
  <c r="C464" i="3"/>
  <c r="D461" i="3"/>
  <c r="D433" i="3"/>
  <c r="D432" i="3"/>
  <c r="D430" i="3"/>
  <c r="D427" i="3"/>
  <c r="D424" i="3"/>
  <c r="D464" i="3"/>
  <c r="D462" i="3"/>
  <c r="D459" i="3"/>
  <c r="D456" i="3"/>
  <c r="D449" i="3"/>
  <c r="D448" i="3"/>
  <c r="D446" i="3"/>
  <c r="D443" i="3"/>
  <c r="D440" i="3"/>
  <c r="D463" i="3"/>
  <c r="D425" i="3"/>
  <c r="D441" i="3"/>
  <c r="D429" i="3"/>
  <c r="D434" i="3"/>
  <c r="D457" i="3"/>
  <c r="D445" i="3"/>
  <c r="D455" i="3"/>
  <c r="D452" i="3"/>
  <c r="D444" i="3"/>
  <c r="D453" i="3"/>
  <c r="D426" i="3"/>
  <c r="D442" i="3"/>
  <c r="D458" i="3"/>
  <c r="D431" i="3"/>
  <c r="D435" i="3"/>
  <c r="D438" i="3"/>
  <c r="D447" i="3"/>
  <c r="D451" i="3"/>
  <c r="D454" i="3"/>
  <c r="D450" i="3"/>
  <c r="D436" i="3"/>
  <c r="D428" i="3"/>
  <c r="D460" i="3"/>
  <c r="D437" i="3"/>
  <c r="D439" i="3"/>
  <c r="N242" i="3"/>
  <c r="N243" i="3"/>
  <c r="AA453" i="3" l="1"/>
  <c r="AB424" i="3"/>
  <c r="AB440" i="3"/>
  <c r="AB449" i="3"/>
  <c r="AA424" i="3"/>
  <c r="AB441" i="3"/>
  <c r="AA450" i="3"/>
  <c r="AA445" i="3"/>
  <c r="AB463" i="3"/>
  <c r="AA430" i="3"/>
  <c r="AA426" i="3"/>
  <c r="AA459" i="3"/>
  <c r="AB457" i="3"/>
  <c r="AB427" i="3"/>
  <c r="AB438" i="3"/>
  <c r="AA438" i="3"/>
  <c r="AB459" i="3"/>
  <c r="AB462" i="3"/>
  <c r="AA460" i="3"/>
  <c r="AA434" i="3"/>
  <c r="AA455" i="3"/>
  <c r="AA433" i="3"/>
  <c r="AA441" i="3"/>
  <c r="AB455" i="3"/>
  <c r="AA443" i="3"/>
  <c r="AB433" i="3"/>
  <c r="AA449" i="3"/>
  <c r="AB442" i="3"/>
  <c r="AA439" i="3"/>
  <c r="AB454" i="3"/>
  <c r="AA461" i="3"/>
  <c r="AA464" i="3"/>
  <c r="AB435" i="3"/>
  <c r="AA458" i="3"/>
  <c r="AB430" i="3"/>
  <c r="AB456" i="3"/>
  <c r="AB426" i="3"/>
  <c r="AB464" i="3"/>
  <c r="AB431" i="3"/>
  <c r="AB452" i="3"/>
  <c r="AB448" i="3"/>
  <c r="AB461" i="3"/>
  <c r="AB436" i="3"/>
  <c r="AB439" i="3"/>
  <c r="AB425" i="3"/>
  <c r="AB451" i="3"/>
  <c r="AB432" i="3"/>
  <c r="AB437" i="3"/>
  <c r="AA432" i="3"/>
  <c r="AA444" i="3"/>
  <c r="AB450" i="3"/>
  <c r="AB460" i="3"/>
  <c r="AB445" i="3"/>
  <c r="AA448" i="3"/>
  <c r="AA437" i="3"/>
  <c r="AA442" i="3"/>
  <c r="AA451" i="3"/>
  <c r="AA427" i="3"/>
  <c r="AA456" i="3"/>
  <c r="AA463" i="3"/>
  <c r="AA462" i="3"/>
  <c r="AA446" i="3"/>
  <c r="AA457" i="3"/>
  <c r="AA440" i="3"/>
  <c r="AB434" i="3"/>
  <c r="AB444" i="3"/>
  <c r="AB443" i="3"/>
  <c r="AA429" i="3"/>
  <c r="AA425" i="3"/>
  <c r="AA447" i="3"/>
  <c r="AB458" i="3"/>
  <c r="AB428" i="3"/>
  <c r="AB429" i="3"/>
  <c r="AA452" i="3"/>
  <c r="AA431" i="3"/>
  <c r="AA428" i="3"/>
  <c r="AB447" i="3"/>
  <c r="AB453" i="3"/>
  <c r="AA436" i="3"/>
  <c r="AA454" i="3"/>
  <c r="O455" i="3"/>
  <c r="O443" i="3"/>
  <c r="O442" i="3"/>
  <c r="O441" i="3"/>
  <c r="O440" i="3"/>
  <c r="O437" i="3"/>
  <c r="O460" i="3"/>
  <c r="O436" i="3"/>
  <c r="O459" i="3"/>
  <c r="O435" i="3"/>
  <c r="O458" i="3"/>
  <c r="O434" i="3"/>
  <c r="O457" i="3"/>
  <c r="O433" i="3"/>
  <c r="O444" i="3"/>
  <c r="O456" i="3"/>
  <c r="O428" i="3"/>
  <c r="O453" i="3"/>
  <c r="O427" i="3"/>
  <c r="O452" i="3"/>
  <c r="O426" i="3"/>
  <c r="O451" i="3"/>
  <c r="O425" i="3"/>
  <c r="O450" i="3"/>
  <c r="O424" i="3"/>
  <c r="O449" i="3"/>
  <c r="O446" i="3"/>
  <c r="O462" i="3"/>
  <c r="O461" i="3"/>
  <c r="O464" i="3"/>
  <c r="O431" i="3"/>
  <c r="O438" i="3"/>
  <c r="O463" i="3"/>
  <c r="O439" i="3"/>
  <c r="O429" i="3"/>
  <c r="O445" i="3"/>
  <c r="O432" i="3"/>
  <c r="O448" i="3"/>
  <c r="O430" i="3"/>
  <c r="O454" i="3"/>
  <c r="O447" i="3"/>
  <c r="P461" i="3"/>
  <c r="P430" i="3"/>
  <c r="P427" i="3"/>
  <c r="P425" i="3"/>
  <c r="P464" i="3"/>
  <c r="P424" i="3"/>
  <c r="P462" i="3"/>
  <c r="P459" i="3"/>
  <c r="P457" i="3"/>
  <c r="P456" i="3"/>
  <c r="P449" i="3"/>
  <c r="P448" i="3"/>
  <c r="P432" i="3"/>
  <c r="P446" i="3"/>
  <c r="P443" i="3"/>
  <c r="P441" i="3"/>
  <c r="P440" i="3"/>
  <c r="P433" i="3"/>
  <c r="P458" i="3"/>
  <c r="P436" i="3"/>
  <c r="P445" i="3"/>
  <c r="P435" i="3"/>
  <c r="P438" i="3"/>
  <c r="P451" i="3"/>
  <c r="P454" i="3"/>
  <c r="P431" i="3"/>
  <c r="P437" i="3"/>
  <c r="P429" i="3"/>
  <c r="P453" i="3"/>
  <c r="P447" i="3"/>
  <c r="P426" i="3"/>
  <c r="P463" i="3"/>
  <c r="P442" i="3"/>
  <c r="P452" i="3"/>
  <c r="P428" i="3"/>
  <c r="P444" i="3"/>
  <c r="P460" i="3"/>
  <c r="P439" i="3"/>
  <c r="P455" i="3"/>
  <c r="P434" i="3"/>
  <c r="P450" i="3"/>
  <c r="S242" i="3"/>
  <c r="T242" i="3" s="1"/>
  <c r="P242" i="3"/>
  <c r="AA398" i="3"/>
  <c r="AA393" i="3"/>
  <c r="AA367" i="3"/>
  <c r="AA394" i="3"/>
  <c r="AA392" i="3"/>
  <c r="AA387" i="3"/>
  <c r="AA368" i="3"/>
  <c r="AA386" i="3"/>
  <c r="AA385" i="3"/>
  <c r="AA384" i="3"/>
  <c r="AA383" i="3"/>
  <c r="AA380" i="3"/>
  <c r="AA403" i="3"/>
  <c r="AA379" i="3"/>
  <c r="AA402" i="3"/>
  <c r="AA378" i="3"/>
  <c r="AA401" i="3"/>
  <c r="AA377" i="3"/>
  <c r="AA400" i="3"/>
  <c r="AA376" i="3"/>
  <c r="AA399" i="3"/>
  <c r="AA371" i="3"/>
  <c r="AA396" i="3"/>
  <c r="AA370" i="3"/>
  <c r="AA395" i="3"/>
  <c r="AA369" i="3"/>
  <c r="AA372" i="3"/>
  <c r="AA375" i="3"/>
  <c r="AA374" i="3"/>
  <c r="AA391" i="3"/>
  <c r="AA407" i="3"/>
  <c r="AA382" i="3"/>
  <c r="AA373" i="3"/>
  <c r="AA389" i="3"/>
  <c r="AA405" i="3"/>
  <c r="AA388" i="3"/>
  <c r="AA381" i="3"/>
  <c r="AA404" i="3"/>
  <c r="AA397" i="3"/>
  <c r="AA390" i="3"/>
  <c r="AA406" i="3"/>
  <c r="AB404" i="3"/>
  <c r="AB383" i="3"/>
  <c r="AB376" i="3"/>
  <c r="AB384" i="3"/>
  <c r="AB375" i="3"/>
  <c r="AB373" i="3"/>
  <c r="AB370" i="3"/>
  <c r="AB368" i="3"/>
  <c r="AB407" i="3"/>
  <c r="AB367" i="3"/>
  <c r="AB405" i="3"/>
  <c r="AB402" i="3"/>
  <c r="AB400" i="3"/>
  <c r="AB399" i="3"/>
  <c r="AB392" i="3"/>
  <c r="AB391" i="3"/>
  <c r="AB389" i="3"/>
  <c r="AB386" i="3"/>
  <c r="AB379" i="3"/>
  <c r="AB395" i="3"/>
  <c r="AB374" i="3"/>
  <c r="AB406" i="3"/>
  <c r="AB381" i="3"/>
  <c r="AB372" i="3"/>
  <c r="AB377" i="3"/>
  <c r="AB385" i="3"/>
  <c r="AB397" i="3"/>
  <c r="AB382" i="3"/>
  <c r="AB378" i="3"/>
  <c r="AB398" i="3"/>
  <c r="AB371" i="3"/>
  <c r="AB394" i="3"/>
  <c r="AB387" i="3"/>
  <c r="AB403" i="3"/>
  <c r="AB390" i="3"/>
  <c r="AB388" i="3"/>
  <c r="AB393" i="3"/>
  <c r="AB380" i="3"/>
  <c r="AB396" i="3"/>
  <c r="AB369" i="3"/>
  <c r="AB401" i="3"/>
  <c r="C243" i="3"/>
  <c r="Z242" i="3"/>
  <c r="Z243" i="3"/>
  <c r="O243" i="3" l="1"/>
  <c r="AE242" i="3"/>
  <c r="AB242" i="3"/>
  <c r="B299" i="3"/>
  <c r="B300" i="3"/>
  <c r="AA243" i="3" l="1"/>
  <c r="AF242" i="3"/>
  <c r="D299" i="3"/>
  <c r="G299" i="3"/>
  <c r="N299" i="3"/>
  <c r="N300" i="3"/>
  <c r="S299" i="3" l="1"/>
  <c r="T299" i="3" s="1"/>
  <c r="P299" i="3"/>
  <c r="C300" i="3"/>
  <c r="H299" i="3"/>
  <c r="Z299" i="3"/>
  <c r="Z300" i="3"/>
  <c r="AE299" i="3" l="1"/>
  <c r="AF299" i="3" s="1"/>
  <c r="AB299" i="3"/>
  <c r="O300" i="3"/>
  <c r="B356" i="3"/>
  <c r="B357" i="3"/>
  <c r="G356" i="3" l="1"/>
  <c r="H356" i="3" s="1"/>
  <c r="D356" i="3"/>
  <c r="AA300" i="3"/>
  <c r="N356" i="3"/>
  <c r="N357" i="3"/>
  <c r="S356" i="3" l="1"/>
  <c r="T356" i="3" s="1"/>
  <c r="P356" i="3"/>
  <c r="C357" i="3"/>
  <c r="Z356" i="3"/>
  <c r="Z357" i="3"/>
  <c r="AB356" i="3" l="1"/>
  <c r="AE356" i="3"/>
  <c r="AF356" i="3" s="1"/>
  <c r="O357" i="3"/>
  <c r="B413" i="3"/>
  <c r="B414" i="3"/>
  <c r="G413" i="3" l="1"/>
  <c r="H413" i="3" s="1"/>
  <c r="D413" i="3"/>
  <c r="AA357" i="3"/>
  <c r="H121" i="3"/>
  <c r="H97" i="3"/>
  <c r="H119" i="3"/>
  <c r="N413" i="3"/>
  <c r="H109" i="3"/>
  <c r="H108" i="3"/>
  <c r="H82" i="3"/>
  <c r="H113" i="3"/>
  <c r="H89" i="3"/>
  <c r="H96" i="3"/>
  <c r="H110" i="3"/>
  <c r="H84" i="3"/>
  <c r="H106" i="3"/>
  <c r="H95" i="3"/>
  <c r="H105" i="3"/>
  <c r="H117" i="3"/>
  <c r="H93" i="3"/>
  <c r="H114" i="3"/>
  <c r="H99" i="3"/>
  <c r="H92" i="3"/>
  <c r="H102" i="3"/>
  <c r="H111" i="3"/>
  <c r="H104" i="3"/>
  <c r="H88" i="3"/>
  <c r="H100" i="3"/>
  <c r="H83" i="3"/>
  <c r="K83" i="3" s="1" a="1"/>
  <c r="H118" i="3"/>
  <c r="H91" i="3"/>
  <c r="H122" i="3"/>
  <c r="H94" i="3"/>
  <c r="H120" i="3"/>
  <c r="H115" i="3"/>
  <c r="H107" i="3"/>
  <c r="H98" i="3"/>
  <c r="H85" i="3"/>
  <c r="H87" i="3"/>
  <c r="H101" i="3"/>
  <c r="H116" i="3"/>
  <c r="H86" i="3"/>
  <c r="H112" i="3"/>
  <c r="N414" i="3"/>
  <c r="H103" i="3"/>
  <c r="H90" i="3"/>
  <c r="P413" i="3" l="1"/>
  <c r="S413" i="3"/>
  <c r="C414" i="3"/>
  <c r="K85" i="3"/>
  <c r="K98" i="3"/>
  <c r="K119" i="3"/>
  <c r="K97" i="3"/>
  <c r="K96" i="3"/>
  <c r="K122" i="3"/>
  <c r="K89" i="3"/>
  <c r="K95" i="3"/>
  <c r="K106" i="3"/>
  <c r="K113" i="3"/>
  <c r="K84" i="3"/>
  <c r="K110" i="3"/>
  <c r="K104" i="3"/>
  <c r="K121" i="3"/>
  <c r="K109" i="3"/>
  <c r="T84" i="3"/>
  <c r="T116" i="3"/>
  <c r="T85" i="3"/>
  <c r="T111" i="3"/>
  <c r="I119" i="3"/>
  <c r="I108" i="3"/>
  <c r="Z413" i="3"/>
  <c r="I82" i="3"/>
  <c r="I121" i="3"/>
  <c r="K108" i="3"/>
  <c r="I109" i="3"/>
  <c r="I89" i="3"/>
  <c r="I95" i="3"/>
  <c r="I96" i="3"/>
  <c r="I106" i="3"/>
  <c r="I110" i="3"/>
  <c r="I84" i="3"/>
  <c r="K115" i="3"/>
  <c r="I115" i="3"/>
  <c r="K111" i="3"/>
  <c r="I111" i="3"/>
  <c r="I116" i="3"/>
  <c r="K116" i="3"/>
  <c r="I101" i="3"/>
  <c r="K101" i="3"/>
  <c r="I85" i="3"/>
  <c r="K86" i="3"/>
  <c r="I86" i="3"/>
  <c r="I87" i="3"/>
  <c r="K87" i="3"/>
  <c r="I97" i="3"/>
  <c r="I100" i="3"/>
  <c r="K100" i="3"/>
  <c r="I88" i="3"/>
  <c r="K88" i="3"/>
  <c r="I107" i="3"/>
  <c r="K107" i="3"/>
  <c r="I120" i="3"/>
  <c r="K120" i="3"/>
  <c r="I98" i="3"/>
  <c r="K99" i="3"/>
  <c r="I99" i="3"/>
  <c r="I114" i="3"/>
  <c r="K114" i="3"/>
  <c r="I103" i="3"/>
  <c r="K103" i="3"/>
  <c r="I94" i="3"/>
  <c r="K94" i="3"/>
  <c r="K93" i="3"/>
  <c r="I93" i="3"/>
  <c r="K112" i="3"/>
  <c r="I112" i="3"/>
  <c r="I92" i="3"/>
  <c r="K92" i="3"/>
  <c r="I91" i="3"/>
  <c r="K91" i="3"/>
  <c r="I117" i="3"/>
  <c r="K117" i="3"/>
  <c r="I102" i="3"/>
  <c r="K102" i="3"/>
  <c r="I118" i="3"/>
  <c r="K118" i="3"/>
  <c r="I113" i="3"/>
  <c r="I104" i="3"/>
  <c r="K105" i="3"/>
  <c r="I105" i="3"/>
  <c r="I90" i="3"/>
  <c r="K90" i="3"/>
  <c r="I83" i="3"/>
  <c r="K83" i="3"/>
  <c r="Z414" i="3"/>
  <c r="O414" i="3" l="1"/>
  <c r="B16" i="4"/>
  <c r="B5" i="6" s="1"/>
  <c r="AE413" i="3"/>
  <c r="AA414" i="3" s="1"/>
  <c r="AB413" i="3"/>
  <c r="B15" i="4"/>
  <c r="B4" i="6" s="1"/>
  <c r="T413" i="3"/>
  <c r="J83" i="3" a="1"/>
  <c r="J96" i="3" s="1"/>
  <c r="T119" i="3"/>
  <c r="T90" i="3"/>
  <c r="T104" i="3"/>
  <c r="T92" i="3"/>
  <c r="T91" i="3"/>
  <c r="T94" i="3"/>
  <c r="T112" i="3"/>
  <c r="T109" i="3"/>
  <c r="T118" i="3"/>
  <c r="T82" i="3"/>
  <c r="T121" i="3"/>
  <c r="U84" i="3"/>
  <c r="T95" i="3"/>
  <c r="T100" i="3"/>
  <c r="T97" i="3"/>
  <c r="T86" i="3"/>
  <c r="T110" i="3"/>
  <c r="T105" i="3"/>
  <c r="T120" i="3"/>
  <c r="T101" i="3"/>
  <c r="T83" i="3"/>
  <c r="W83" i="3" s="1" a="1"/>
  <c r="W85" i="3" s="1"/>
  <c r="T98" i="3"/>
  <c r="T108" i="3"/>
  <c r="T114" i="3"/>
  <c r="T89" i="3"/>
  <c r="T88" i="3"/>
  <c r="T99" i="3"/>
  <c r="T93" i="3"/>
  <c r="T115" i="3"/>
  <c r="T122" i="3"/>
  <c r="T106" i="3"/>
  <c r="T102" i="3"/>
  <c r="T107" i="3"/>
  <c r="T113" i="3"/>
  <c r="T117" i="3"/>
  <c r="T103" i="3"/>
  <c r="T87" i="3"/>
  <c r="T96" i="3"/>
  <c r="H34" i="3"/>
  <c r="H43" i="3"/>
  <c r="H44" i="3"/>
  <c r="H55" i="3"/>
  <c r="H65" i="3"/>
  <c r="H50" i="3"/>
  <c r="H62" i="3"/>
  <c r="H31" i="3"/>
  <c r="H26" i="3"/>
  <c r="H42" i="3"/>
  <c r="H56" i="3"/>
  <c r="H52" i="3"/>
  <c r="H36" i="3"/>
  <c r="H29" i="3"/>
  <c r="H49" i="3"/>
  <c r="H58" i="3"/>
  <c r="H32" i="3"/>
  <c r="H35" i="3"/>
  <c r="H57" i="3"/>
  <c r="H64" i="3"/>
  <c r="H61" i="3"/>
  <c r="H37" i="3"/>
  <c r="H51" i="3"/>
  <c r="H63" i="3"/>
  <c r="H47" i="3"/>
  <c r="H54" i="3"/>
  <c r="H53" i="3"/>
  <c r="H25" i="3"/>
  <c r="H30" i="3"/>
  <c r="H27" i="3"/>
  <c r="H38" i="3"/>
  <c r="H59" i="3"/>
  <c r="H46" i="3"/>
  <c r="H40" i="3"/>
  <c r="H33" i="3"/>
  <c r="H28" i="3"/>
  <c r="H48" i="3"/>
  <c r="H60" i="3"/>
  <c r="H45" i="3"/>
  <c r="H39" i="3"/>
  <c r="H41" i="3"/>
  <c r="D4" i="6" l="1"/>
  <c r="E4" i="6" s="1"/>
  <c r="F4" i="6" s="1"/>
  <c r="AF413" i="3"/>
  <c r="D15" i="4"/>
  <c r="J116" i="3"/>
  <c r="J100" i="3"/>
  <c r="J95" i="3"/>
  <c r="J83" i="3"/>
  <c r="J111" i="3"/>
  <c r="J102" i="3"/>
  <c r="J85" i="3"/>
  <c r="W121" i="3"/>
  <c r="W118" i="3"/>
  <c r="J113" i="3"/>
  <c r="J92" i="3"/>
  <c r="J87" i="3"/>
  <c r="J121" i="3"/>
  <c r="W122" i="3"/>
  <c r="W111" i="3"/>
  <c r="W109" i="3"/>
  <c r="J112" i="3"/>
  <c r="J99" i="3"/>
  <c r="J107" i="3"/>
  <c r="W119" i="3"/>
  <c r="W84" i="3"/>
  <c r="J105" i="3"/>
  <c r="J120" i="3"/>
  <c r="W112" i="3"/>
  <c r="J118" i="3"/>
  <c r="J86" i="3"/>
  <c r="W116" i="3"/>
  <c r="J91" i="3"/>
  <c r="W96" i="3"/>
  <c r="W94" i="3"/>
  <c r="J110" i="3"/>
  <c r="J109" i="3"/>
  <c r="J108" i="3"/>
  <c r="J89" i="3"/>
  <c r="J122" i="3"/>
  <c r="J114" i="3"/>
  <c r="J93" i="3"/>
  <c r="J103" i="3"/>
  <c r="J84" i="3"/>
  <c r="W92" i="3"/>
  <c r="J101" i="3"/>
  <c r="J98" i="3"/>
  <c r="W91" i="3"/>
  <c r="J119" i="3"/>
  <c r="J97" i="3"/>
  <c r="W104" i="3"/>
  <c r="J94" i="3"/>
  <c r="J115" i="3"/>
  <c r="J88" i="3"/>
  <c r="K26" i="3" a="1"/>
  <c r="K43" i="3" s="1"/>
  <c r="J106" i="3"/>
  <c r="J90" i="3"/>
  <c r="W90" i="3"/>
  <c r="J104" i="3"/>
  <c r="J117" i="3"/>
  <c r="E15" i="4"/>
  <c r="F15" i="4" s="1"/>
  <c r="G15" i="4" s="1"/>
  <c r="U90" i="3"/>
  <c r="U111" i="3"/>
  <c r="U91" i="3"/>
  <c r="U118" i="3"/>
  <c r="U114" i="3"/>
  <c r="W114" i="3"/>
  <c r="W103" i="3"/>
  <c r="U103" i="3"/>
  <c r="W89" i="3"/>
  <c r="U89" i="3"/>
  <c r="W113" i="3"/>
  <c r="U112" i="3"/>
  <c r="U113" i="3"/>
  <c r="W83" i="3"/>
  <c r="U83" i="3"/>
  <c r="U82" i="3"/>
  <c r="W86" i="3"/>
  <c r="U86" i="3"/>
  <c r="U87" i="3"/>
  <c r="W87" i="3"/>
  <c r="U102" i="3"/>
  <c r="W102" i="3"/>
  <c r="U106" i="3"/>
  <c r="W106" i="3"/>
  <c r="U105" i="3"/>
  <c r="U104" i="3"/>
  <c r="W105" i="3"/>
  <c r="U85" i="3"/>
  <c r="U96" i="3"/>
  <c r="W97" i="3"/>
  <c r="U97" i="3"/>
  <c r="W117" i="3"/>
  <c r="U117" i="3"/>
  <c r="U116" i="3"/>
  <c r="W108" i="3"/>
  <c r="U108" i="3"/>
  <c r="W101" i="3"/>
  <c r="U101" i="3"/>
  <c r="U110" i="3"/>
  <c r="W110" i="3"/>
  <c r="W100" i="3"/>
  <c r="U100" i="3"/>
  <c r="U92" i="3"/>
  <c r="W93" i="3"/>
  <c r="U93" i="3"/>
  <c r="W95" i="3"/>
  <c r="U95" i="3"/>
  <c r="W107" i="3"/>
  <c r="U107" i="3"/>
  <c r="W115" i="3"/>
  <c r="U115" i="3"/>
  <c r="W99" i="3"/>
  <c r="U99" i="3"/>
  <c r="U109" i="3"/>
  <c r="W98" i="3"/>
  <c r="U98" i="3"/>
  <c r="U119" i="3"/>
  <c r="W120" i="3"/>
  <c r="U120" i="3"/>
  <c r="U121" i="3"/>
  <c r="W88" i="3"/>
  <c r="U88" i="3"/>
  <c r="U94" i="3"/>
  <c r="I31" i="3"/>
  <c r="I55" i="3"/>
  <c r="I43" i="3"/>
  <c r="I49" i="3"/>
  <c r="I52" i="3"/>
  <c r="I29" i="3"/>
  <c r="I35" i="3"/>
  <c r="I36" i="3"/>
  <c r="I57" i="3"/>
  <c r="I34" i="3"/>
  <c r="I42" i="3"/>
  <c r="I56" i="3"/>
  <c r="I64" i="3"/>
  <c r="I25" i="3"/>
  <c r="I54" i="3"/>
  <c r="I33" i="3"/>
  <c r="I41" i="3"/>
  <c r="I46" i="3"/>
  <c r="I47" i="3"/>
  <c r="I51" i="3"/>
  <c r="I37" i="3"/>
  <c r="I59" i="3"/>
  <c r="I38" i="3"/>
  <c r="I58" i="3"/>
  <c r="I39" i="3"/>
  <c r="I32" i="3"/>
  <c r="I26" i="3"/>
  <c r="I27" i="3"/>
  <c r="I50" i="3"/>
  <c r="I60" i="3"/>
  <c r="I61" i="3"/>
  <c r="I40" i="3"/>
  <c r="I63" i="3"/>
  <c r="I45" i="3"/>
  <c r="I44" i="3"/>
  <c r="I62" i="3"/>
  <c r="I48" i="3"/>
  <c r="I30" i="3"/>
  <c r="I28" i="3"/>
  <c r="I53" i="3"/>
  <c r="G4" i="6" l="1"/>
  <c r="C5" i="6" s="1"/>
  <c r="K39" i="3"/>
  <c r="K63" i="3"/>
  <c r="J26" i="3" a="1"/>
  <c r="J50" i="3" s="1"/>
  <c r="K50" i="3"/>
  <c r="V83" i="3" a="1"/>
  <c r="V85" i="3" s="1"/>
  <c r="K65" i="3"/>
  <c r="K32" i="3"/>
  <c r="K45" i="3"/>
  <c r="K62" i="3"/>
  <c r="K58" i="3"/>
  <c r="K53" i="3"/>
  <c r="K54" i="3"/>
  <c r="K61" i="3"/>
  <c r="K37" i="3"/>
  <c r="K56" i="3"/>
  <c r="J72" i="3"/>
  <c r="K33" i="3"/>
  <c r="K29" i="3"/>
  <c r="K59" i="3"/>
  <c r="K40" i="3"/>
  <c r="K52" i="3"/>
  <c r="K28" i="3"/>
  <c r="K30" i="3"/>
  <c r="K47" i="3"/>
  <c r="K46" i="3"/>
  <c r="K36" i="3"/>
  <c r="K42" i="3"/>
  <c r="K57" i="3"/>
  <c r="K49" i="3"/>
  <c r="K64" i="3"/>
  <c r="K31" i="3"/>
  <c r="K60" i="3"/>
  <c r="K35" i="3"/>
  <c r="K48" i="3"/>
  <c r="K26" i="3"/>
  <c r="K34" i="3"/>
  <c r="K38" i="3"/>
  <c r="K44" i="3"/>
  <c r="K55" i="3"/>
  <c r="K51" i="3"/>
  <c r="K27" i="3"/>
  <c r="K41" i="3"/>
  <c r="H15" i="4"/>
  <c r="C16" i="4"/>
  <c r="H4" i="6" l="1"/>
  <c r="V106" i="3"/>
  <c r="J63" i="3"/>
  <c r="V98" i="3"/>
  <c r="J28" i="3"/>
  <c r="V83" i="3"/>
  <c r="J61" i="3"/>
  <c r="J26" i="3"/>
  <c r="J36" i="3"/>
  <c r="V118" i="3"/>
  <c r="J27" i="3"/>
  <c r="V86" i="3"/>
  <c r="V114" i="3"/>
  <c r="J59" i="3"/>
  <c r="V103" i="3"/>
  <c r="V97" i="3"/>
  <c r="V107" i="3"/>
  <c r="J35" i="3"/>
  <c r="J64" i="3"/>
  <c r="J34" i="3"/>
  <c r="J29" i="3"/>
  <c r="J52" i="3"/>
  <c r="J37" i="3"/>
  <c r="V95" i="3"/>
  <c r="J40" i="3"/>
  <c r="V96" i="3"/>
  <c r="J49" i="3"/>
  <c r="J57" i="3"/>
  <c r="J45" i="3"/>
  <c r="J58" i="3"/>
  <c r="V115" i="3"/>
  <c r="V91" i="3"/>
  <c r="J48" i="3"/>
  <c r="V112" i="3"/>
  <c r="V104" i="3"/>
  <c r="J55" i="3"/>
  <c r="J33" i="3"/>
  <c r="V111" i="3"/>
  <c r="V108" i="3"/>
  <c r="J53" i="3"/>
  <c r="J32" i="3"/>
  <c r="V90" i="3"/>
  <c r="V116" i="3"/>
  <c r="V113" i="3"/>
  <c r="J56" i="3"/>
  <c r="J46" i="3"/>
  <c r="J44" i="3"/>
  <c r="J43" i="3"/>
  <c r="V110" i="3"/>
  <c r="V121" i="3"/>
  <c r="J60" i="3"/>
  <c r="V120" i="3"/>
  <c r="J38" i="3"/>
  <c r="J41" i="3"/>
  <c r="V100" i="3"/>
  <c r="V102" i="3"/>
  <c r="V87" i="3"/>
  <c r="V89" i="3"/>
  <c r="V94" i="3"/>
  <c r="J47" i="3"/>
  <c r="V84" i="3"/>
  <c r="J30" i="3"/>
  <c r="V105" i="3"/>
  <c r="V109" i="3"/>
  <c r="J31" i="3"/>
  <c r="V92" i="3"/>
  <c r="V119" i="3"/>
  <c r="V88" i="3"/>
  <c r="V93" i="3"/>
  <c r="J54" i="3"/>
  <c r="V122" i="3"/>
  <c r="J62" i="3"/>
  <c r="J39" i="3"/>
  <c r="V99" i="3"/>
  <c r="J65" i="3"/>
  <c r="J51" i="3"/>
  <c r="J42" i="3"/>
  <c r="V117" i="3"/>
  <c r="V101" i="3"/>
  <c r="K15" i="3" l="1"/>
  <c r="V72" i="3"/>
  <c r="V73" i="3" s="1"/>
  <c r="Z73" i="3" s="1"/>
  <c r="B130" i="3" l="1"/>
  <c r="AE72" i="3"/>
  <c r="AE73" i="3"/>
  <c r="AA74" i="3" s="1"/>
  <c r="AB73" i="3"/>
  <c r="AB72" i="3"/>
  <c r="AF73" i="3"/>
  <c r="AC82" i="3" l="1" a="1"/>
  <c r="AC109" i="3" s="1"/>
  <c r="AA73" i="3"/>
  <c r="AF72" i="3"/>
  <c r="AD82" i="3" s="1" a="1"/>
  <c r="N130" i="3"/>
  <c r="G130" i="3"/>
  <c r="C131" i="3" s="1"/>
  <c r="D130" i="3"/>
  <c r="G129" i="3"/>
  <c r="E139" i="3" s="1" a="1"/>
  <c r="D129" i="3"/>
  <c r="AC91" i="3" l="1"/>
  <c r="AC119" i="3"/>
  <c r="AC121" i="3"/>
  <c r="AC120" i="3"/>
  <c r="AC110" i="3"/>
  <c r="AC112" i="3"/>
  <c r="AC103" i="3"/>
  <c r="AE103" i="3" s="1"/>
  <c r="AC104" i="3"/>
  <c r="AC117" i="3"/>
  <c r="AC118" i="3"/>
  <c r="AC115" i="3"/>
  <c r="AC96" i="3"/>
  <c r="AC105" i="3"/>
  <c r="AE105" i="3" s="1"/>
  <c r="AC88" i="3"/>
  <c r="AC100" i="3"/>
  <c r="AC87" i="3"/>
  <c r="AC102" i="3"/>
  <c r="AC94" i="3"/>
  <c r="AC101" i="3"/>
  <c r="AC99" i="3"/>
  <c r="AC84" i="3"/>
  <c r="AC114" i="3"/>
  <c r="AC122" i="3"/>
  <c r="AC116" i="3"/>
  <c r="AC89" i="3"/>
  <c r="AC86" i="3"/>
  <c r="AC90" i="3"/>
  <c r="AC85" i="3"/>
  <c r="AC83" i="3"/>
  <c r="AC113" i="3"/>
  <c r="AC98" i="3"/>
  <c r="AC111" i="3"/>
  <c r="AC97" i="3"/>
  <c r="AC82" i="3"/>
  <c r="AC106" i="3"/>
  <c r="AC108" i="3"/>
  <c r="AC93" i="3"/>
  <c r="AC95" i="3"/>
  <c r="AC92" i="3"/>
  <c r="AE92" i="3" s="1"/>
  <c r="AC107" i="3"/>
  <c r="E166" i="3"/>
  <c r="E168" i="3"/>
  <c r="E167" i="3"/>
  <c r="E152" i="3"/>
  <c r="E151" i="3"/>
  <c r="E172" i="3"/>
  <c r="E143" i="3"/>
  <c r="E146" i="3"/>
  <c r="E148" i="3"/>
  <c r="E162" i="3"/>
  <c r="E164" i="3"/>
  <c r="E141" i="3"/>
  <c r="E178" i="3"/>
  <c r="E154" i="3"/>
  <c r="E157" i="3"/>
  <c r="E170" i="3"/>
  <c r="E173" i="3"/>
  <c r="E150" i="3"/>
  <c r="E145" i="3"/>
  <c r="E140" i="3"/>
  <c r="E159" i="3"/>
  <c r="E161" i="3"/>
  <c r="E156" i="3"/>
  <c r="E175" i="3"/>
  <c r="E177" i="3"/>
  <c r="E139" i="3"/>
  <c r="E155" i="3"/>
  <c r="E144" i="3"/>
  <c r="E149" i="3"/>
  <c r="E171" i="3"/>
  <c r="E160" i="3"/>
  <c r="E165" i="3"/>
  <c r="E176" i="3"/>
  <c r="E169" i="3"/>
  <c r="E142" i="3"/>
  <c r="E147" i="3"/>
  <c r="E158" i="3"/>
  <c r="E163" i="3"/>
  <c r="E153" i="3"/>
  <c r="E174" i="3"/>
  <c r="E179" i="3"/>
  <c r="AD115" i="3"/>
  <c r="AD116" i="3"/>
  <c r="AD111" i="3"/>
  <c r="AD103" i="3"/>
  <c r="AD100" i="3"/>
  <c r="AD95" i="3"/>
  <c r="AE95" i="3" s="1"/>
  <c r="AD87" i="3"/>
  <c r="AD84" i="3"/>
  <c r="AE84" i="3" s="1"/>
  <c r="AD119" i="3"/>
  <c r="AE119" i="3" s="1"/>
  <c r="AD106" i="3"/>
  <c r="AE106" i="3" s="1"/>
  <c r="AD98" i="3"/>
  <c r="AD122" i="3"/>
  <c r="AD114" i="3"/>
  <c r="AD85" i="3"/>
  <c r="AD96" i="3"/>
  <c r="AD101" i="3"/>
  <c r="AD112" i="3"/>
  <c r="AD117" i="3"/>
  <c r="AD89" i="3"/>
  <c r="AD92" i="3"/>
  <c r="AD105" i="3"/>
  <c r="AD108" i="3"/>
  <c r="AE108" i="3" s="1"/>
  <c r="AD94" i="3"/>
  <c r="AE94" i="3" s="1"/>
  <c r="AD121" i="3"/>
  <c r="AE121" i="3" s="1"/>
  <c r="AD110" i="3"/>
  <c r="AD113" i="3"/>
  <c r="AD99" i="3"/>
  <c r="AE99" i="3" s="1"/>
  <c r="AD88" i="3"/>
  <c r="AD104" i="3"/>
  <c r="AD91" i="3"/>
  <c r="AE91" i="3" s="1"/>
  <c r="AD102" i="3"/>
  <c r="AE102" i="3" s="1"/>
  <c r="AD118" i="3"/>
  <c r="AD83" i="3"/>
  <c r="AD82" i="3"/>
  <c r="AE82" i="3" s="1"/>
  <c r="AD93" i="3"/>
  <c r="AD120" i="3"/>
  <c r="AE120" i="3" s="1"/>
  <c r="AD109" i="3"/>
  <c r="AE109" i="3" s="1"/>
  <c r="AD86" i="3"/>
  <c r="AD90" i="3"/>
  <c r="AD97" i="3"/>
  <c r="AE97" i="3" s="1"/>
  <c r="AD107" i="3"/>
  <c r="AE107" i="3" s="1"/>
  <c r="AE86" i="3"/>
  <c r="H130" i="3"/>
  <c r="C130" i="3"/>
  <c r="H129" i="3"/>
  <c r="Z130" i="3"/>
  <c r="P129" i="3"/>
  <c r="P130" i="3"/>
  <c r="S130" i="3"/>
  <c r="O131" i="3" s="1"/>
  <c r="S129" i="3"/>
  <c r="AE98" i="3" l="1"/>
  <c r="AE110" i="3"/>
  <c r="AE90" i="3"/>
  <c r="AE96" i="3"/>
  <c r="AE113" i="3"/>
  <c r="AE112" i="3"/>
  <c r="AE93" i="3"/>
  <c r="AE101" i="3"/>
  <c r="AE87" i="3"/>
  <c r="AE83" i="3"/>
  <c r="AE118" i="3"/>
  <c r="AE111" i="3"/>
  <c r="AE100" i="3"/>
  <c r="AE89" i="3"/>
  <c r="AE117" i="3"/>
  <c r="AE115" i="3"/>
  <c r="AE104" i="3"/>
  <c r="AE114" i="3"/>
  <c r="AE116" i="3"/>
  <c r="AE85" i="3"/>
  <c r="AE88" i="3"/>
  <c r="AE122" i="3"/>
  <c r="F139" i="3" a="1"/>
  <c r="F172" i="3" s="1"/>
  <c r="G172" i="3" s="1"/>
  <c r="Q139" i="3" a="1"/>
  <c r="O130" i="3"/>
  <c r="T129" i="3"/>
  <c r="T130" i="3"/>
  <c r="AB129" i="3"/>
  <c r="AE129" i="3"/>
  <c r="B187" i="3"/>
  <c r="R139" i="3" l="1" a="1"/>
  <c r="R164" i="3" s="1"/>
  <c r="F165" i="3"/>
  <c r="G165" i="3" s="1"/>
  <c r="F154" i="3"/>
  <c r="G154" i="3" s="1"/>
  <c r="F162" i="3"/>
  <c r="G162" i="3" s="1"/>
  <c r="F149" i="3"/>
  <c r="G149" i="3" s="1"/>
  <c r="F177" i="3"/>
  <c r="G177" i="3" s="1"/>
  <c r="F175" i="3"/>
  <c r="G175" i="3" s="1"/>
  <c r="F166" i="3"/>
  <c r="G166" i="3" s="1"/>
  <c r="F153" i="3"/>
  <c r="G153" i="3" s="1"/>
  <c r="F161" i="3"/>
  <c r="G161" i="3" s="1"/>
  <c r="F163" i="3"/>
  <c r="G163" i="3" s="1"/>
  <c r="F155" i="3"/>
  <c r="G155" i="3" s="1"/>
  <c r="F160" i="3"/>
  <c r="G160" i="3" s="1"/>
  <c r="F157" i="3"/>
  <c r="G157" i="3" s="1"/>
  <c r="F178" i="3"/>
  <c r="G178" i="3" s="1"/>
  <c r="F147" i="3"/>
  <c r="G147" i="3" s="1"/>
  <c r="F158" i="3"/>
  <c r="G158" i="3" s="1"/>
  <c r="F144" i="3"/>
  <c r="G144" i="3" s="1"/>
  <c r="F145" i="3"/>
  <c r="G145" i="3" s="1"/>
  <c r="F168" i="3"/>
  <c r="G168" i="3" s="1"/>
  <c r="F174" i="3"/>
  <c r="G174" i="3" s="1"/>
  <c r="F151" i="3"/>
  <c r="G151" i="3" s="1"/>
  <c r="F146" i="3"/>
  <c r="G146" i="3" s="1"/>
  <c r="F159" i="3"/>
  <c r="G159" i="3" s="1"/>
  <c r="F156" i="3"/>
  <c r="G156" i="3" s="1"/>
  <c r="F179" i="3"/>
  <c r="G179" i="3" s="1"/>
  <c r="F176" i="3"/>
  <c r="G176" i="3" s="1"/>
  <c r="F148" i="3"/>
  <c r="G148" i="3" s="1"/>
  <c r="F171" i="3"/>
  <c r="G171" i="3" s="1"/>
  <c r="F142" i="3"/>
  <c r="G142" i="3" s="1"/>
  <c r="F139" i="3"/>
  <c r="G139" i="3" s="1"/>
  <c r="F173" i="3"/>
  <c r="G173" i="3" s="1"/>
  <c r="F169" i="3"/>
  <c r="G169" i="3" s="1"/>
  <c r="F170" i="3"/>
  <c r="G170" i="3" s="1"/>
  <c r="F141" i="3"/>
  <c r="G141" i="3" s="1"/>
  <c r="F150" i="3"/>
  <c r="G150" i="3" s="1"/>
  <c r="F164" i="3"/>
  <c r="G164" i="3" s="1"/>
  <c r="F140" i="3"/>
  <c r="G140" i="3" s="1"/>
  <c r="F143" i="3"/>
  <c r="G143" i="3" s="1"/>
  <c r="F167" i="3"/>
  <c r="G167" i="3" s="1"/>
  <c r="F152" i="3"/>
  <c r="G152" i="3" s="1"/>
  <c r="Q166" i="3"/>
  <c r="Q153" i="3"/>
  <c r="Q141" i="3"/>
  <c r="Q149" i="3"/>
  <c r="Q169" i="3"/>
  <c r="Q157" i="3"/>
  <c r="Q165" i="3"/>
  <c r="Q158" i="3"/>
  <c r="Q176" i="3"/>
  <c r="Q152" i="3"/>
  <c r="Q174" i="3"/>
  <c r="Q147" i="3"/>
  <c r="Q168" i="3"/>
  <c r="Q139" i="3"/>
  <c r="Q163" i="3"/>
  <c r="Q155" i="3"/>
  <c r="Q179" i="3"/>
  <c r="Q171" i="3"/>
  <c r="Q173" i="3"/>
  <c r="Q148" i="3"/>
  <c r="Q150" i="3"/>
  <c r="Q143" i="3"/>
  <c r="Q164" i="3"/>
  <c r="Q159" i="3"/>
  <c r="Q145" i="3"/>
  <c r="Q175" i="3"/>
  <c r="Q161" i="3"/>
  <c r="Q177" i="3"/>
  <c r="Q140" i="3"/>
  <c r="Q156" i="3"/>
  <c r="Q172" i="3"/>
  <c r="Q146" i="3"/>
  <c r="Q162" i="3"/>
  <c r="Q178" i="3"/>
  <c r="Q151" i="3"/>
  <c r="Q167" i="3"/>
  <c r="Q142" i="3"/>
  <c r="Q154" i="3"/>
  <c r="Q144" i="3"/>
  <c r="Q170" i="3"/>
  <c r="Q160" i="3"/>
  <c r="G186" i="3"/>
  <c r="D186" i="3"/>
  <c r="N187" i="3"/>
  <c r="AF129" i="3"/>
  <c r="AA130" i="3"/>
  <c r="R139" i="3" l="1"/>
  <c r="R176" i="3"/>
  <c r="S176" i="3" s="1"/>
  <c r="R140" i="3"/>
  <c r="R174" i="3"/>
  <c r="R154" i="3"/>
  <c r="S154" i="3" s="1"/>
  <c r="R163" i="3"/>
  <c r="R145" i="3"/>
  <c r="S145" i="3" s="1"/>
  <c r="R142" i="3"/>
  <c r="R148" i="3"/>
  <c r="S148" i="3" s="1"/>
  <c r="R171" i="3"/>
  <c r="S171" i="3" s="1"/>
  <c r="R150" i="3"/>
  <c r="S150" i="3" s="1"/>
  <c r="R175" i="3"/>
  <c r="R178" i="3"/>
  <c r="S178" i="3" s="1"/>
  <c r="R155" i="3"/>
  <c r="S155" i="3" s="1"/>
  <c r="R166" i="3"/>
  <c r="S166" i="3" s="1"/>
  <c r="R143" i="3"/>
  <c r="S143" i="3" s="1"/>
  <c r="R162" i="3"/>
  <c r="S162" i="3" s="1"/>
  <c r="R146" i="3"/>
  <c r="S146" i="3" s="1"/>
  <c r="R168" i="3"/>
  <c r="S168" i="3" s="1"/>
  <c r="R170" i="3"/>
  <c r="S170" i="3" s="1"/>
  <c r="R173" i="3"/>
  <c r="S173" i="3" s="1"/>
  <c r="R179" i="3"/>
  <c r="S179" i="3" s="1"/>
  <c r="R141" i="3"/>
  <c r="S141" i="3" s="1"/>
  <c r="R156" i="3"/>
  <c r="S156" i="3" s="1"/>
  <c r="R160" i="3"/>
  <c r="S160" i="3" s="1"/>
  <c r="R177" i="3"/>
  <c r="S177" i="3" s="1"/>
  <c r="R161" i="3"/>
  <c r="S161" i="3" s="1"/>
  <c r="R147" i="3"/>
  <c r="S147" i="3" s="1"/>
  <c r="R144" i="3"/>
  <c r="R159" i="3"/>
  <c r="S159" i="3" s="1"/>
  <c r="R152" i="3"/>
  <c r="S152" i="3" s="1"/>
  <c r="R165" i="3"/>
  <c r="S165" i="3" s="1"/>
  <c r="R169" i="3"/>
  <c r="S169" i="3" s="1"/>
  <c r="R157" i="3"/>
  <c r="S157" i="3" s="1"/>
  <c r="R167" i="3"/>
  <c r="S167" i="3" s="1"/>
  <c r="R153" i="3"/>
  <c r="S153" i="3" s="1"/>
  <c r="R151" i="3"/>
  <c r="S151" i="3" s="1"/>
  <c r="R158" i="3"/>
  <c r="S158" i="3" s="1"/>
  <c r="R172" i="3"/>
  <c r="S172" i="3" s="1"/>
  <c r="R149" i="3"/>
  <c r="S149" i="3" s="1"/>
  <c r="S163" i="3"/>
  <c r="S140" i="3"/>
  <c r="S139" i="3"/>
  <c r="S175" i="3"/>
  <c r="S144" i="3"/>
  <c r="S142" i="3"/>
  <c r="S164" i="3"/>
  <c r="S174" i="3"/>
  <c r="S186" i="3"/>
  <c r="P186" i="3"/>
  <c r="Z187" i="3"/>
  <c r="H186" i="3"/>
  <c r="C187" i="3"/>
  <c r="AE186" i="3" l="1"/>
  <c r="AB186" i="3"/>
  <c r="B244" i="3"/>
  <c r="T186" i="3"/>
  <c r="O187" i="3"/>
  <c r="G243" i="3" l="1"/>
  <c r="D243" i="3"/>
  <c r="N244" i="3"/>
  <c r="AF186" i="3"/>
  <c r="AA187" i="3"/>
  <c r="S243" i="3" l="1"/>
  <c r="P243" i="3"/>
  <c r="Z244" i="3"/>
  <c r="C244" i="3"/>
  <c r="H243" i="3"/>
  <c r="AB243" i="3" l="1"/>
  <c r="AE243" i="3"/>
  <c r="B301" i="3"/>
  <c r="T243" i="3"/>
  <c r="O244" i="3"/>
  <c r="G300" i="3" l="1"/>
  <c r="D300" i="3"/>
  <c r="N301" i="3"/>
  <c r="AF243" i="3"/>
  <c r="AA244" i="3"/>
  <c r="S300" i="3" l="1"/>
  <c r="P300" i="3"/>
  <c r="Z301" i="3"/>
  <c r="H300" i="3"/>
  <c r="C301" i="3"/>
  <c r="AB300" i="3" l="1"/>
  <c r="AE300" i="3"/>
  <c r="B358" i="3"/>
  <c r="O301" i="3"/>
  <c r="T300" i="3"/>
  <c r="G357" i="3" l="1"/>
  <c r="D357" i="3"/>
  <c r="N358" i="3"/>
  <c r="AF300" i="3"/>
  <c r="AA301" i="3"/>
  <c r="AF120" i="3"/>
  <c r="AF97" i="3"/>
  <c r="AF106" i="3"/>
  <c r="AF107" i="3"/>
  <c r="AF118" i="3"/>
  <c r="AF117" i="3"/>
  <c r="AF112" i="3"/>
  <c r="AF119" i="3"/>
  <c r="AF84" i="3"/>
  <c r="AF91" i="3"/>
  <c r="AF111" i="3"/>
  <c r="AF110" i="3"/>
  <c r="AF122" i="3"/>
  <c r="AF115" i="3"/>
  <c r="AF88" i="3"/>
  <c r="AF87" i="3"/>
  <c r="AF102" i="3"/>
  <c r="AF116" i="3"/>
  <c r="AF109" i="3"/>
  <c r="AF90" i="3"/>
  <c r="AF95" i="3"/>
  <c r="AF85" i="3"/>
  <c r="AF101" i="3"/>
  <c r="AF94" i="3"/>
  <c r="AF96" i="3"/>
  <c r="AF104" i="3"/>
  <c r="AF99" i="3"/>
  <c r="AF93" i="3"/>
  <c r="AF113" i="3"/>
  <c r="AF114" i="3"/>
  <c r="AF121" i="3"/>
  <c r="AF86" i="3"/>
  <c r="AF108" i="3"/>
  <c r="AF98" i="3"/>
  <c r="AF89" i="3"/>
  <c r="AF105" i="3"/>
  <c r="AF100" i="3"/>
  <c r="AF92" i="3"/>
  <c r="AF83" i="3"/>
  <c r="AI83" i="3" s="1" a="1"/>
  <c r="AF103" i="3"/>
  <c r="AF82" i="3"/>
  <c r="S357" i="3" l="1"/>
  <c r="P357" i="3"/>
  <c r="Z358" i="3"/>
  <c r="C358" i="3"/>
  <c r="H357" i="3"/>
  <c r="AI115" i="3"/>
  <c r="AI88" i="3"/>
  <c r="AI122" i="3"/>
  <c r="AI113" i="3"/>
  <c r="AI84" i="3"/>
  <c r="AI101" i="3"/>
  <c r="AI107" i="3"/>
  <c r="AI116" i="3"/>
  <c r="AI111" i="3"/>
  <c r="AI104" i="3"/>
  <c r="AI96" i="3"/>
  <c r="AI92" i="3"/>
  <c r="AI90" i="3"/>
  <c r="AI102" i="3"/>
  <c r="AG113" i="3"/>
  <c r="AG95" i="3"/>
  <c r="AI95" i="3"/>
  <c r="AG92" i="3"/>
  <c r="AI93" i="3"/>
  <c r="AG88" i="3"/>
  <c r="AG93" i="3"/>
  <c r="AG115" i="3"/>
  <c r="AG111" i="3"/>
  <c r="AG116" i="3"/>
  <c r="AG101" i="3"/>
  <c r="AG82" i="3"/>
  <c r="AG85" i="3"/>
  <c r="AI85" i="3"/>
  <c r="AI100" i="3"/>
  <c r="AG100" i="3"/>
  <c r="AI103" i="3"/>
  <c r="AG103" i="3"/>
  <c r="AI120" i="3"/>
  <c r="AG120" i="3"/>
  <c r="AI97" i="3"/>
  <c r="AG97" i="3"/>
  <c r="AG104" i="3"/>
  <c r="AG105" i="3"/>
  <c r="AI105" i="3"/>
  <c r="AG121" i="3"/>
  <c r="AI121" i="3"/>
  <c r="AI118" i="3"/>
  <c r="AG118" i="3"/>
  <c r="AI109" i="3"/>
  <c r="AG109" i="3"/>
  <c r="AG84" i="3"/>
  <c r="AG107" i="3"/>
  <c r="AI108" i="3"/>
  <c r="AG108" i="3"/>
  <c r="AG87" i="3"/>
  <c r="AI87" i="3"/>
  <c r="AI94" i="3"/>
  <c r="AG94" i="3"/>
  <c r="AG102" i="3"/>
  <c r="AG96" i="3"/>
  <c r="AI114" i="3"/>
  <c r="AG114" i="3"/>
  <c r="AG117" i="3"/>
  <c r="AI117" i="3"/>
  <c r="AI83" i="3"/>
  <c r="AG83" i="3"/>
  <c r="AG110" i="3"/>
  <c r="AI110" i="3"/>
  <c r="AG99" i="3"/>
  <c r="AI99" i="3"/>
  <c r="AG86" i="3"/>
  <c r="AI86" i="3"/>
  <c r="AI89" i="3"/>
  <c r="AG89" i="3"/>
  <c r="AI106" i="3"/>
  <c r="AG106" i="3"/>
  <c r="AG119" i="3"/>
  <c r="AI119" i="3"/>
  <c r="AG98" i="3"/>
  <c r="AI98" i="3"/>
  <c r="AI112" i="3"/>
  <c r="AG112" i="3"/>
  <c r="AI91" i="3"/>
  <c r="AG91" i="3"/>
  <c r="AG90" i="3"/>
  <c r="AE357" i="3" l="1"/>
  <c r="AB357" i="3"/>
  <c r="B415" i="3"/>
  <c r="T357" i="3"/>
  <c r="O358" i="3"/>
  <c r="AH83" i="3" a="1"/>
  <c r="AH113" i="3" s="1"/>
  <c r="T174" i="3"/>
  <c r="T143" i="3"/>
  <c r="T171" i="3"/>
  <c r="T172" i="3"/>
  <c r="T142" i="3"/>
  <c r="T148" i="3"/>
  <c r="T157" i="3"/>
  <c r="T161" i="3"/>
  <c r="T178" i="3"/>
  <c r="T147" i="3"/>
  <c r="T175" i="3"/>
  <c r="T163" i="3"/>
  <c r="T155" i="3"/>
  <c r="T176" i="3"/>
  <c r="T162" i="3"/>
  <c r="T151" i="3"/>
  <c r="T166" i="3"/>
  <c r="T169" i="3"/>
  <c r="T144" i="3"/>
  <c r="T170" i="3"/>
  <c r="T156" i="3"/>
  <c r="T179" i="3"/>
  <c r="T167" i="3"/>
  <c r="T140" i="3"/>
  <c r="W140" i="3" s="1" a="1"/>
  <c r="T159" i="3"/>
  <c r="T168" i="3"/>
  <c r="T139" i="3"/>
  <c r="T154" i="3"/>
  <c r="T173" i="3"/>
  <c r="T158" i="3"/>
  <c r="T145" i="3"/>
  <c r="T160" i="3"/>
  <c r="T152" i="3"/>
  <c r="T153" i="3"/>
  <c r="T164" i="3"/>
  <c r="T165" i="3"/>
  <c r="T149" i="3"/>
  <c r="T141" i="3"/>
  <c r="T150" i="3"/>
  <c r="T177" i="3"/>
  <c r="T146" i="3"/>
  <c r="D414" i="3" l="1"/>
  <c r="G414" i="3"/>
  <c r="N415" i="3"/>
  <c r="AF357" i="3"/>
  <c r="AA358" i="3"/>
  <c r="AH84" i="3"/>
  <c r="AH103" i="3"/>
  <c r="AH91" i="3"/>
  <c r="AH107" i="3"/>
  <c r="AH105" i="3"/>
  <c r="AH122" i="3"/>
  <c r="AH111" i="3"/>
  <c r="AH89" i="3"/>
  <c r="AH102" i="3"/>
  <c r="AH86" i="3"/>
  <c r="AH116" i="3"/>
  <c r="AH108" i="3"/>
  <c r="AH97" i="3"/>
  <c r="AH117" i="3"/>
  <c r="AH121" i="3"/>
  <c r="W144" i="3"/>
  <c r="AH96" i="3"/>
  <c r="W162" i="3"/>
  <c r="AH94" i="3"/>
  <c r="W155" i="3"/>
  <c r="AH101" i="3"/>
  <c r="AH95" i="3"/>
  <c r="AH104" i="3"/>
  <c r="AH83" i="3"/>
  <c r="AH118" i="3"/>
  <c r="AH88" i="3"/>
  <c r="AH106" i="3"/>
  <c r="AH87" i="3"/>
  <c r="AH114" i="3"/>
  <c r="AH115" i="3"/>
  <c r="W147" i="3"/>
  <c r="W159" i="3"/>
  <c r="W157" i="3"/>
  <c r="AH109" i="3"/>
  <c r="AH99" i="3"/>
  <c r="AH110" i="3"/>
  <c r="AH85" i="3"/>
  <c r="AH112" i="3"/>
  <c r="W178" i="3"/>
  <c r="AH92" i="3"/>
  <c r="W161" i="3"/>
  <c r="W141" i="3"/>
  <c r="AH90" i="3"/>
  <c r="AH98" i="3"/>
  <c r="AH119" i="3"/>
  <c r="AH100" i="3"/>
  <c r="W179" i="3"/>
  <c r="W149" i="3"/>
  <c r="W142" i="3"/>
  <c r="AH120" i="3"/>
  <c r="AH93" i="3"/>
  <c r="H169" i="3"/>
  <c r="H179" i="3"/>
  <c r="H164" i="3"/>
  <c r="H142" i="3"/>
  <c r="H148" i="3"/>
  <c r="H159" i="3"/>
  <c r="H139" i="3"/>
  <c r="H156" i="3"/>
  <c r="H155" i="3"/>
  <c r="H150" i="3"/>
  <c r="H158" i="3"/>
  <c r="H177" i="3"/>
  <c r="H161" i="3"/>
  <c r="H166" i="3"/>
  <c r="H151" i="3"/>
  <c r="H178" i="3"/>
  <c r="H175" i="3"/>
  <c r="H154" i="3"/>
  <c r="H170" i="3"/>
  <c r="H173" i="3"/>
  <c r="H144" i="3"/>
  <c r="H163" i="3"/>
  <c r="H146" i="3"/>
  <c r="H167" i="3"/>
  <c r="H145" i="3"/>
  <c r="H140" i="3"/>
  <c r="K140" i="3" s="1" a="1"/>
  <c r="H160" i="3"/>
  <c r="H162" i="3"/>
  <c r="H171" i="3"/>
  <c r="H168" i="3"/>
  <c r="H165" i="3"/>
  <c r="H147" i="3"/>
  <c r="H152" i="3"/>
  <c r="H176" i="3"/>
  <c r="H174" i="3"/>
  <c r="H141" i="3"/>
  <c r="H157" i="3"/>
  <c r="H143" i="3"/>
  <c r="H172" i="3"/>
  <c r="H153" i="3"/>
  <c r="H149" i="3"/>
  <c r="U162" i="3"/>
  <c r="U142" i="3"/>
  <c r="U155" i="3"/>
  <c r="U161" i="3"/>
  <c r="U144" i="3"/>
  <c r="U147" i="3"/>
  <c r="U141" i="3"/>
  <c r="W164" i="3"/>
  <c r="U164" i="3"/>
  <c r="U177" i="3"/>
  <c r="W177" i="3"/>
  <c r="U178" i="3"/>
  <c r="U150" i="3"/>
  <c r="W150" i="3"/>
  <c r="W175" i="3"/>
  <c r="U175" i="3"/>
  <c r="W174" i="3"/>
  <c r="U174" i="3"/>
  <c r="W151" i="3"/>
  <c r="U151" i="3"/>
  <c r="W176" i="3"/>
  <c r="U176" i="3"/>
  <c r="U149" i="3"/>
  <c r="U165" i="3"/>
  <c r="W165" i="3"/>
  <c r="U168" i="3"/>
  <c r="W168" i="3"/>
  <c r="U139" i="3"/>
  <c r="W163" i="3"/>
  <c r="U163" i="3"/>
  <c r="W170" i="3"/>
  <c r="U170" i="3"/>
  <c r="W148" i="3"/>
  <c r="U148" i="3"/>
  <c r="U160" i="3"/>
  <c r="W160" i="3"/>
  <c r="U153" i="3"/>
  <c r="W153" i="3"/>
  <c r="W145" i="3"/>
  <c r="U145" i="3"/>
  <c r="W154" i="3"/>
  <c r="U154" i="3"/>
  <c r="U140" i="3"/>
  <c r="W140" i="3"/>
  <c r="W143" i="3"/>
  <c r="U143" i="3"/>
  <c r="W158" i="3"/>
  <c r="U158" i="3"/>
  <c r="W166" i="3"/>
  <c r="U166" i="3"/>
  <c r="U159" i="3"/>
  <c r="W172" i="3"/>
  <c r="U172" i="3"/>
  <c r="W167" i="3"/>
  <c r="U167" i="3"/>
  <c r="W171" i="3"/>
  <c r="U171" i="3"/>
  <c r="U146" i="3"/>
  <c r="W146" i="3"/>
  <c r="U157" i="3"/>
  <c r="W156" i="3"/>
  <c r="U156" i="3"/>
  <c r="W169" i="3"/>
  <c r="U169" i="3"/>
  <c r="W152" i="3"/>
  <c r="U152" i="3"/>
  <c r="W173" i="3"/>
  <c r="U173" i="3"/>
  <c r="I159" i="3" l="1"/>
  <c r="S414" i="3"/>
  <c r="P414" i="3"/>
  <c r="Z415" i="3"/>
  <c r="H414" i="3"/>
  <c r="C415" i="3"/>
  <c r="K150" i="3"/>
  <c r="AH72" i="3"/>
  <c r="K159" i="3"/>
  <c r="K170" i="3"/>
  <c r="K154" i="3"/>
  <c r="K179" i="3"/>
  <c r="K177" i="3"/>
  <c r="V140" i="3" a="1"/>
  <c r="V149" i="3" s="1"/>
  <c r="K169" i="3"/>
  <c r="K142" i="3"/>
  <c r="K158" i="3"/>
  <c r="K156" i="3"/>
  <c r="K151" i="3"/>
  <c r="K175" i="3"/>
  <c r="K178" i="3"/>
  <c r="K166" i="3"/>
  <c r="K146" i="3"/>
  <c r="K148" i="3"/>
  <c r="K164" i="3"/>
  <c r="K171" i="3"/>
  <c r="K161" i="3"/>
  <c r="I142" i="3"/>
  <c r="I139" i="3"/>
  <c r="I155" i="3"/>
  <c r="I158" i="3"/>
  <c r="I166" i="3"/>
  <c r="K155" i="3"/>
  <c r="I154" i="3"/>
  <c r="I175" i="3"/>
  <c r="I178" i="3"/>
  <c r="I151" i="3"/>
  <c r="I150" i="3"/>
  <c r="I169" i="3"/>
  <c r="I177" i="3"/>
  <c r="K165" i="3"/>
  <c r="I165" i="3"/>
  <c r="K168" i="3"/>
  <c r="I168" i="3"/>
  <c r="I163" i="3"/>
  <c r="K163" i="3"/>
  <c r="K144" i="3"/>
  <c r="I144" i="3"/>
  <c r="I161" i="3"/>
  <c r="I162" i="3"/>
  <c r="K162" i="3"/>
  <c r="K173" i="3"/>
  <c r="I173" i="3"/>
  <c r="K160" i="3"/>
  <c r="I160" i="3"/>
  <c r="K149" i="3"/>
  <c r="I149" i="3"/>
  <c r="I153" i="3"/>
  <c r="K153" i="3"/>
  <c r="I164" i="3"/>
  <c r="K141" i="3"/>
  <c r="I141" i="3"/>
  <c r="K140" i="3"/>
  <c r="I140" i="3"/>
  <c r="I170" i="3"/>
  <c r="K174" i="3"/>
  <c r="I174" i="3"/>
  <c r="K145" i="3"/>
  <c r="I145" i="3"/>
  <c r="I157" i="3"/>
  <c r="K157" i="3"/>
  <c r="I171" i="3"/>
  <c r="K172" i="3"/>
  <c r="I172" i="3"/>
  <c r="I176" i="3"/>
  <c r="K176" i="3"/>
  <c r="I143" i="3"/>
  <c r="K143" i="3"/>
  <c r="I148" i="3"/>
  <c r="I156" i="3"/>
  <c r="K152" i="3"/>
  <c r="I152" i="3"/>
  <c r="I146" i="3"/>
  <c r="I147" i="3"/>
  <c r="K147" i="3"/>
  <c r="K167" i="3"/>
  <c r="I167" i="3"/>
  <c r="B17" i="4" l="1"/>
  <c r="AB414" i="3"/>
  <c r="AE414" i="3"/>
  <c r="O415" i="3"/>
  <c r="T414" i="3"/>
  <c r="V176" i="3"/>
  <c r="V179" i="3"/>
  <c r="V154" i="3"/>
  <c r="V166" i="3"/>
  <c r="V155" i="3"/>
  <c r="V144" i="3"/>
  <c r="V142" i="3"/>
  <c r="V150" i="3"/>
  <c r="V172" i="3"/>
  <c r="V141" i="3"/>
  <c r="V140" i="3"/>
  <c r="V161" i="3"/>
  <c r="V145" i="3"/>
  <c r="V162" i="3"/>
  <c r="V167" i="3"/>
  <c r="V174" i="3"/>
  <c r="V157" i="3"/>
  <c r="V173" i="3"/>
  <c r="V143" i="3"/>
  <c r="V165" i="3"/>
  <c r="V151" i="3"/>
  <c r="V164" i="3"/>
  <c r="V156" i="3"/>
  <c r="V159" i="3"/>
  <c r="V152" i="3"/>
  <c r="V169" i="3"/>
  <c r="V170" i="3"/>
  <c r="V148" i="3"/>
  <c r="V153" i="3"/>
  <c r="V146" i="3"/>
  <c r="V158" i="3"/>
  <c r="V175" i="3"/>
  <c r="V147" i="3"/>
  <c r="V160" i="3"/>
  <c r="V168" i="3"/>
  <c r="V171" i="3"/>
  <c r="V178" i="3"/>
  <c r="V163" i="3"/>
  <c r="J140" i="3" a="1"/>
  <c r="J160" i="3" s="1"/>
  <c r="V177" i="3"/>
  <c r="D16" i="4" l="1"/>
  <c r="E16" i="4" s="1"/>
  <c r="F16" i="4" s="1"/>
  <c r="G16" i="4" s="1"/>
  <c r="H16" i="4" s="1"/>
  <c r="B6" i="6"/>
  <c r="AF414" i="3"/>
  <c r="AA415" i="3"/>
  <c r="J162" i="3"/>
  <c r="J146" i="3"/>
  <c r="J179" i="3"/>
  <c r="J174" i="3"/>
  <c r="J170" i="3"/>
  <c r="J152" i="3"/>
  <c r="J173" i="3"/>
  <c r="J178" i="3"/>
  <c r="J142" i="3"/>
  <c r="J161" i="3"/>
  <c r="J156" i="3"/>
  <c r="J159" i="3"/>
  <c r="J166" i="3"/>
  <c r="J167" i="3"/>
  <c r="J177" i="3"/>
  <c r="J141" i="3"/>
  <c r="J169" i="3"/>
  <c r="J154" i="3"/>
  <c r="J153" i="3"/>
  <c r="J140" i="3"/>
  <c r="J168" i="3"/>
  <c r="J164" i="3"/>
  <c r="J158" i="3"/>
  <c r="J144" i="3"/>
  <c r="J149" i="3"/>
  <c r="J172" i="3"/>
  <c r="J150" i="3"/>
  <c r="J151" i="3"/>
  <c r="J145" i="3"/>
  <c r="J171" i="3"/>
  <c r="J157" i="3"/>
  <c r="J163" i="3"/>
  <c r="J143" i="3"/>
  <c r="J155" i="3"/>
  <c r="V129" i="3"/>
  <c r="J175" i="3"/>
  <c r="J176" i="3"/>
  <c r="J147" i="3"/>
  <c r="J148" i="3"/>
  <c r="J165" i="3"/>
  <c r="D5" i="6" l="1"/>
  <c r="E5" i="6" s="1"/>
  <c r="F5" i="6" s="1"/>
  <c r="G5" i="6" s="1"/>
  <c r="H5" i="6" s="1"/>
  <c r="C17" i="4"/>
  <c r="J129" i="3"/>
  <c r="V130" i="3" s="1"/>
  <c r="Z131" i="3" s="1"/>
  <c r="C6" i="6" l="1"/>
  <c r="B188" i="3"/>
  <c r="AB130" i="3"/>
  <c r="AE131" i="3"/>
  <c r="AA132" i="3" s="1"/>
  <c r="AB131" i="3"/>
  <c r="AE130" i="3"/>
  <c r="AC139" i="3" s="1" a="1"/>
  <c r="AF131" i="3"/>
  <c r="AC166" i="3" l="1"/>
  <c r="AC140" i="3"/>
  <c r="AC143" i="3"/>
  <c r="AC156" i="3"/>
  <c r="AC159" i="3"/>
  <c r="AC145" i="3"/>
  <c r="AC149" i="3"/>
  <c r="AC172" i="3"/>
  <c r="AC151" i="3"/>
  <c r="AC155" i="3"/>
  <c r="AC171" i="3"/>
  <c r="AC147" i="3"/>
  <c r="AC141" i="3"/>
  <c r="AC161" i="3"/>
  <c r="AC163" i="3"/>
  <c r="AC157" i="3"/>
  <c r="AC177" i="3"/>
  <c r="AC179" i="3"/>
  <c r="AC153" i="3"/>
  <c r="AC173" i="3"/>
  <c r="AC175" i="3"/>
  <c r="AC169" i="3"/>
  <c r="AC150" i="3"/>
  <c r="AC148" i="3"/>
  <c r="AC164" i="3"/>
  <c r="AC154" i="3"/>
  <c r="AC144" i="3"/>
  <c r="AC146" i="3"/>
  <c r="AC167" i="3"/>
  <c r="AC170" i="3"/>
  <c r="AC142" i="3"/>
  <c r="AC160" i="3"/>
  <c r="AC162" i="3"/>
  <c r="AC158" i="3"/>
  <c r="AC174" i="3"/>
  <c r="AC165" i="3"/>
  <c r="AC152" i="3"/>
  <c r="AC168" i="3"/>
  <c r="AC176" i="3"/>
  <c r="AC139" i="3"/>
  <c r="AC178" i="3"/>
  <c r="N188" i="3"/>
  <c r="G187" i="3"/>
  <c r="G188" i="3"/>
  <c r="C189" i="3" s="1"/>
  <c r="D188" i="3"/>
  <c r="D187" i="3"/>
  <c r="AF130" i="3"/>
  <c r="AD139" i="3" s="1" a="1"/>
  <c r="AA131" i="3"/>
  <c r="E196" i="3" l="1" a="1"/>
  <c r="E200" i="3" s="1"/>
  <c r="AD172" i="3"/>
  <c r="AD173" i="3"/>
  <c r="AD157" i="3"/>
  <c r="AE157" i="3" s="1"/>
  <c r="AD141" i="3"/>
  <c r="AD142" i="3"/>
  <c r="AE142" i="3" s="1"/>
  <c r="AD176" i="3"/>
  <c r="AE176" i="3" s="1"/>
  <c r="AD179" i="3"/>
  <c r="AE179" i="3" s="1"/>
  <c r="AD158" i="3"/>
  <c r="AE158" i="3" s="1"/>
  <c r="AD174" i="3"/>
  <c r="AE174" i="3" s="1"/>
  <c r="AD155" i="3"/>
  <c r="AE155" i="3" s="1"/>
  <c r="AD171" i="3"/>
  <c r="AE171" i="3" s="1"/>
  <c r="AD145" i="3"/>
  <c r="AE145" i="3" s="1"/>
  <c r="AD161" i="3"/>
  <c r="AE161" i="3" s="1"/>
  <c r="AD177" i="3"/>
  <c r="AE177" i="3" s="1"/>
  <c r="AD151" i="3"/>
  <c r="AE151" i="3" s="1"/>
  <c r="AD153" i="3"/>
  <c r="AE153" i="3" s="1"/>
  <c r="AD147" i="3"/>
  <c r="AD149" i="3"/>
  <c r="AD167" i="3"/>
  <c r="AE167" i="3" s="1"/>
  <c r="AD169" i="3"/>
  <c r="AE169" i="3" s="1"/>
  <c r="AD143" i="3"/>
  <c r="AE143" i="3" s="1"/>
  <c r="AD163" i="3"/>
  <c r="AE163" i="3" s="1"/>
  <c r="AD165" i="3"/>
  <c r="AE165" i="3" s="1"/>
  <c r="AD140" i="3"/>
  <c r="AE140" i="3" s="1"/>
  <c r="AD159" i="3"/>
  <c r="AE159" i="3" s="1"/>
  <c r="AD156" i="3"/>
  <c r="AE156" i="3" s="1"/>
  <c r="AD175" i="3"/>
  <c r="AE175" i="3" s="1"/>
  <c r="AD154" i="3"/>
  <c r="AE154" i="3" s="1"/>
  <c r="AD170" i="3"/>
  <c r="AE170" i="3" s="1"/>
  <c r="AD146" i="3"/>
  <c r="AE146" i="3" s="1"/>
  <c r="AD162" i="3"/>
  <c r="AE162" i="3" s="1"/>
  <c r="AD148" i="3"/>
  <c r="AE148" i="3" s="1"/>
  <c r="AD164" i="3"/>
  <c r="AD139" i="3"/>
  <c r="AD144" i="3"/>
  <c r="AE144" i="3" s="1"/>
  <c r="AD150" i="3"/>
  <c r="AE150" i="3" s="1"/>
  <c r="AD160" i="3"/>
  <c r="AE160" i="3" s="1"/>
  <c r="AD166" i="3"/>
  <c r="AE166" i="3" s="1"/>
  <c r="AD152" i="3"/>
  <c r="AE152" i="3" s="1"/>
  <c r="AD178" i="3"/>
  <c r="AE178" i="3" s="1"/>
  <c r="AD168" i="3"/>
  <c r="AE168" i="3" s="1"/>
  <c r="AE141" i="3"/>
  <c r="AE147" i="3"/>
  <c r="AE139" i="3"/>
  <c r="AE172" i="3"/>
  <c r="AE149" i="3"/>
  <c r="AE173" i="3"/>
  <c r="AE164" i="3"/>
  <c r="H188" i="3"/>
  <c r="C188" i="3"/>
  <c r="H187" i="3"/>
  <c r="F196" i="3" s="1" a="1"/>
  <c r="Z188" i="3"/>
  <c r="S188" i="3"/>
  <c r="O189" i="3" s="1"/>
  <c r="P188" i="3"/>
  <c r="S187" i="3"/>
  <c r="P187" i="3"/>
  <c r="E208" i="3" l="1"/>
  <c r="E209" i="3"/>
  <c r="E224" i="3"/>
  <c r="E223" i="3"/>
  <c r="E197" i="3"/>
  <c r="E225" i="3"/>
  <c r="Q196" i="3" a="1"/>
  <c r="Q225" i="3" s="1"/>
  <c r="E196" i="3"/>
  <c r="E215" i="3"/>
  <c r="E198" i="3"/>
  <c r="E212" i="3"/>
  <c r="E221" i="3"/>
  <c r="E205" i="3"/>
  <c r="E227" i="3"/>
  <c r="E229" i="3"/>
  <c r="E219" i="3"/>
  <c r="E220" i="3"/>
  <c r="E199" i="3"/>
  <c r="E201" i="3"/>
  <c r="E222" i="3"/>
  <c r="E203" i="3"/>
  <c r="E204" i="3"/>
  <c r="E211" i="3"/>
  <c r="E217" i="3"/>
  <c r="E213" i="3"/>
  <c r="E226" i="3"/>
  <c r="E233" i="3"/>
  <c r="E232" i="3"/>
  <c r="E228" i="3"/>
  <c r="E234" i="3"/>
  <c r="E207" i="3"/>
  <c r="E218" i="3"/>
  <c r="E214" i="3"/>
  <c r="E216" i="3"/>
  <c r="E202" i="3"/>
  <c r="E230" i="3"/>
  <c r="E210" i="3"/>
  <c r="E206" i="3"/>
  <c r="E236" i="3"/>
  <c r="E235" i="3"/>
  <c r="E231" i="3"/>
  <c r="T188" i="3"/>
  <c r="F229" i="3"/>
  <c r="F231" i="3"/>
  <c r="F230" i="3"/>
  <c r="F215" i="3"/>
  <c r="G215" i="3" s="1"/>
  <c r="F214" i="3"/>
  <c r="F199" i="3"/>
  <c r="F198" i="3"/>
  <c r="F217" i="3"/>
  <c r="F204" i="3"/>
  <c r="F209" i="3"/>
  <c r="F213" i="3"/>
  <c r="F236" i="3"/>
  <c r="F200" i="3"/>
  <c r="G200" i="3" s="1"/>
  <c r="F234" i="3"/>
  <c r="F196" i="3"/>
  <c r="G196" i="3" s="1"/>
  <c r="F216" i="3"/>
  <c r="F212" i="3"/>
  <c r="G212" i="3" s="1"/>
  <c r="F232" i="3"/>
  <c r="G232" i="3" s="1"/>
  <c r="F220" i="3"/>
  <c r="F208" i="3"/>
  <c r="G208" i="3" s="1"/>
  <c r="F228" i="3"/>
  <c r="G228" i="3" s="1"/>
  <c r="F223" i="3"/>
  <c r="G223" i="3" s="1"/>
  <c r="F203" i="3"/>
  <c r="F201" i="3"/>
  <c r="F219" i="3"/>
  <c r="F205" i="3"/>
  <c r="F210" i="3"/>
  <c r="G210" i="3" s="1"/>
  <c r="F233" i="3"/>
  <c r="F235" i="3"/>
  <c r="F221" i="3"/>
  <c r="F226" i="3"/>
  <c r="F197" i="3"/>
  <c r="G197" i="3" s="1"/>
  <c r="F224" i="3"/>
  <c r="G224" i="3" s="1"/>
  <c r="F211" i="3"/>
  <c r="F206" i="3"/>
  <c r="F227" i="3"/>
  <c r="G227" i="3" s="1"/>
  <c r="F222" i="3"/>
  <c r="F225" i="3"/>
  <c r="G225" i="3" s="1"/>
  <c r="F207" i="3"/>
  <c r="F218" i="3"/>
  <c r="F202" i="3"/>
  <c r="G202" i="3" s="1"/>
  <c r="O188" i="3"/>
  <c r="T187" i="3"/>
  <c r="AB187" i="3"/>
  <c r="AE187" i="3"/>
  <c r="B245" i="3"/>
  <c r="G201" i="3" l="1"/>
  <c r="G209" i="3"/>
  <c r="G203" i="3"/>
  <c r="Q205" i="3"/>
  <c r="Q230" i="3"/>
  <c r="Q223" i="3"/>
  <c r="Q199" i="3"/>
  <c r="Q207" i="3"/>
  <c r="Q212" i="3"/>
  <c r="Q221" i="3"/>
  <c r="Q228" i="3"/>
  <c r="Q226" i="3"/>
  <c r="Q215" i="3"/>
  <c r="Q232" i="3"/>
  <c r="Q236" i="3"/>
  <c r="Q216" i="3"/>
  <c r="G222" i="3"/>
  <c r="Q196" i="3"/>
  <c r="G219" i="3"/>
  <c r="Q229" i="3"/>
  <c r="Q203" i="3"/>
  <c r="Q208" i="3"/>
  <c r="Q214" i="3"/>
  <c r="G218" i="3"/>
  <c r="Q201" i="3"/>
  <c r="Q219" i="3"/>
  <c r="Q234" i="3"/>
  <c r="Q220" i="3"/>
  <c r="G205" i="3"/>
  <c r="Q218" i="3"/>
  <c r="Q231" i="3"/>
  <c r="Q206" i="3"/>
  <c r="G198" i="3"/>
  <c r="Q233" i="3"/>
  <c r="Q198" i="3"/>
  <c r="Q209" i="3"/>
  <c r="Q210" i="3"/>
  <c r="Q235" i="3"/>
  <c r="Q200" i="3"/>
  <c r="Q197" i="3"/>
  <c r="Q224" i="3"/>
  <c r="Q213" i="3"/>
  <c r="Q227" i="3"/>
  <c r="Q217" i="3"/>
  <c r="Q204" i="3"/>
  <c r="Q202" i="3"/>
  <c r="Q211" i="3"/>
  <c r="Q222" i="3"/>
  <c r="G220" i="3"/>
  <c r="G233" i="3"/>
  <c r="G214" i="3"/>
  <c r="G230" i="3"/>
  <c r="G226" i="3"/>
  <c r="G211" i="3"/>
  <c r="G229" i="3"/>
  <c r="G216" i="3"/>
  <c r="G221" i="3"/>
  <c r="G231" i="3"/>
  <c r="G234" i="3"/>
  <c r="R196" i="3" a="1"/>
  <c r="R232" i="3" s="1"/>
  <c r="S232" i="3" s="1"/>
  <c r="G206" i="3"/>
  <c r="G213" i="3"/>
  <c r="G204" i="3"/>
  <c r="G217" i="3"/>
  <c r="G207" i="3"/>
  <c r="G199" i="3"/>
  <c r="G236" i="3"/>
  <c r="G235" i="3"/>
  <c r="D244" i="3"/>
  <c r="G244" i="3"/>
  <c r="N245" i="3"/>
  <c r="AA188" i="3"/>
  <c r="AF187" i="3"/>
  <c r="R213" i="3" l="1"/>
  <c r="S213" i="3" s="1"/>
  <c r="R223" i="3"/>
  <c r="S223" i="3" s="1"/>
  <c r="R226" i="3"/>
  <c r="S226" i="3" s="1"/>
  <c r="R198" i="3"/>
  <c r="S198" i="3" s="1"/>
  <c r="R208" i="3"/>
  <c r="S208" i="3" s="1"/>
  <c r="R205" i="3"/>
  <c r="S205" i="3" s="1"/>
  <c r="R197" i="3"/>
  <c r="S197" i="3" s="1"/>
  <c r="R224" i="3"/>
  <c r="S224" i="3" s="1"/>
  <c r="R211" i="3"/>
  <c r="S211" i="3" s="1"/>
  <c r="R206" i="3"/>
  <c r="S206" i="3" s="1"/>
  <c r="R220" i="3"/>
  <c r="S220" i="3" s="1"/>
  <c r="R221" i="3"/>
  <c r="S221" i="3" s="1"/>
  <c r="R200" i="3"/>
  <c r="S200" i="3" s="1"/>
  <c r="R234" i="3"/>
  <c r="S234" i="3" s="1"/>
  <c r="R202" i="3"/>
  <c r="S202" i="3" s="1"/>
  <c r="R229" i="3"/>
  <c r="S229" i="3" s="1"/>
  <c r="R228" i="3"/>
  <c r="S228" i="3" s="1"/>
  <c r="R227" i="3"/>
  <c r="S227" i="3" s="1"/>
  <c r="R196" i="3"/>
  <c r="S196" i="3" s="1"/>
  <c r="R204" i="3"/>
  <c r="S204" i="3" s="1"/>
  <c r="R235" i="3"/>
  <c r="S235" i="3" s="1"/>
  <c r="R219" i="3"/>
  <c r="S219" i="3" s="1"/>
  <c r="R215" i="3"/>
  <c r="S215" i="3" s="1"/>
  <c r="R214" i="3"/>
  <c r="S214" i="3" s="1"/>
  <c r="R199" i="3"/>
  <c r="S199" i="3" s="1"/>
  <c r="R210" i="3"/>
  <c r="S210" i="3" s="1"/>
  <c r="R207" i="3"/>
  <c r="S207" i="3" s="1"/>
  <c r="R212" i="3"/>
  <c r="S212" i="3" s="1"/>
  <c r="R217" i="3"/>
  <c r="S217" i="3" s="1"/>
  <c r="R225" i="3"/>
  <c r="S225" i="3" s="1"/>
  <c r="R203" i="3"/>
  <c r="S203" i="3" s="1"/>
  <c r="R216" i="3"/>
  <c r="S216" i="3" s="1"/>
  <c r="R209" i="3"/>
  <c r="S209" i="3" s="1"/>
  <c r="R233" i="3"/>
  <c r="S233" i="3" s="1"/>
  <c r="R230" i="3"/>
  <c r="S230" i="3" s="1"/>
  <c r="R222" i="3"/>
  <c r="S222" i="3" s="1"/>
  <c r="R201" i="3"/>
  <c r="S201" i="3" s="1"/>
  <c r="R231" i="3"/>
  <c r="S231" i="3" s="1"/>
  <c r="R236" i="3"/>
  <c r="S236" i="3" s="1"/>
  <c r="R218" i="3"/>
  <c r="S218" i="3" s="1"/>
  <c r="S244" i="3"/>
  <c r="P244" i="3"/>
  <c r="Z245" i="3"/>
  <c r="C245" i="3"/>
  <c r="H244" i="3"/>
  <c r="AE244" i="3" l="1"/>
  <c r="AB244" i="3"/>
  <c r="B302" i="3"/>
  <c r="O245" i="3"/>
  <c r="T244" i="3"/>
  <c r="G301" i="3" l="1"/>
  <c r="D301" i="3"/>
  <c r="N302" i="3"/>
  <c r="AF244" i="3"/>
  <c r="AA245" i="3"/>
  <c r="S301" i="3" l="1"/>
  <c r="P301" i="3"/>
  <c r="Z302" i="3"/>
  <c r="H301" i="3"/>
  <c r="C302" i="3"/>
  <c r="AE301" i="3" l="1"/>
  <c r="AB301" i="3"/>
  <c r="B359" i="3"/>
  <c r="T301" i="3"/>
  <c r="O302" i="3"/>
  <c r="G358" i="3" l="1"/>
  <c r="D358" i="3"/>
  <c r="N359" i="3"/>
  <c r="AA302" i="3"/>
  <c r="AF301" i="3"/>
  <c r="S358" i="3" l="1"/>
  <c r="P358" i="3"/>
  <c r="Z359" i="3"/>
  <c r="C359" i="3"/>
  <c r="H358" i="3"/>
  <c r="AF148" i="3"/>
  <c r="AF166" i="3"/>
  <c r="AE358" i="3" l="1"/>
  <c r="AB358" i="3"/>
  <c r="B416" i="3"/>
  <c r="O359" i="3"/>
  <c r="T358" i="3"/>
  <c r="AF175" i="3"/>
  <c r="AF169" i="3"/>
  <c r="AF149" i="3"/>
  <c r="AG148" i="3" s="1"/>
  <c r="AF174" i="3"/>
  <c r="AG174" i="3" s="1"/>
  <c r="AF150" i="3"/>
  <c r="AF177" i="3"/>
  <c r="AF144" i="3"/>
  <c r="AF178" i="3"/>
  <c r="AF171" i="3"/>
  <c r="AF159" i="3"/>
  <c r="AF172" i="3"/>
  <c r="AF179" i="3"/>
  <c r="AF161" i="3"/>
  <c r="AF170" i="3"/>
  <c r="AF154" i="3"/>
  <c r="AF155" i="3"/>
  <c r="AF164" i="3"/>
  <c r="AF153" i="3"/>
  <c r="AF143" i="3"/>
  <c r="AF146" i="3"/>
  <c r="AF140" i="3"/>
  <c r="AI140" i="3" s="1" a="1"/>
  <c r="AI148" i="3" s="1"/>
  <c r="AF151" i="3"/>
  <c r="AF157" i="3"/>
  <c r="AF145" i="3"/>
  <c r="AF168" i="3"/>
  <c r="AF152" i="3"/>
  <c r="AF139" i="3"/>
  <c r="AF165" i="3"/>
  <c r="AF167" i="3"/>
  <c r="AG166" i="3" s="1"/>
  <c r="AF173" i="3"/>
  <c r="AF141" i="3"/>
  <c r="AF147" i="3"/>
  <c r="AF160" i="3"/>
  <c r="AF163" i="3"/>
  <c r="AF158" i="3"/>
  <c r="AF156" i="3"/>
  <c r="AF176" i="3"/>
  <c r="AF162" i="3"/>
  <c r="AF142" i="3"/>
  <c r="G415" i="3" l="1"/>
  <c r="D415" i="3"/>
  <c r="N416" i="3"/>
  <c r="AG175" i="3"/>
  <c r="AA359" i="3"/>
  <c r="AF358" i="3"/>
  <c r="AI177" i="3"/>
  <c r="AI150" i="3"/>
  <c r="AI166" i="3"/>
  <c r="AI161" i="3"/>
  <c r="AI175" i="3"/>
  <c r="AI178" i="3"/>
  <c r="AI169" i="3"/>
  <c r="AI154" i="3"/>
  <c r="AI152" i="3"/>
  <c r="AI179" i="3"/>
  <c r="AI144" i="3"/>
  <c r="AI143" i="3"/>
  <c r="AI159" i="3"/>
  <c r="AI172" i="3"/>
  <c r="AI171" i="3"/>
  <c r="AI174" i="3"/>
  <c r="AG139" i="3"/>
  <c r="AG149" i="3"/>
  <c r="AI149" i="3"/>
  <c r="AG171" i="3"/>
  <c r="AG172" i="3"/>
  <c r="AG170" i="3"/>
  <c r="AG161" i="3"/>
  <c r="AG144" i="3"/>
  <c r="AG177" i="3"/>
  <c r="AG169" i="3"/>
  <c r="AI170" i="3"/>
  <c r="AG143" i="3"/>
  <c r="AG154" i="3"/>
  <c r="AG178" i="3"/>
  <c r="AI141" i="3"/>
  <c r="AG141" i="3"/>
  <c r="AI168" i="3"/>
  <c r="AG168" i="3"/>
  <c r="AI173" i="3"/>
  <c r="AG173" i="3"/>
  <c r="AI145" i="3"/>
  <c r="AG145" i="3"/>
  <c r="AG164" i="3"/>
  <c r="AI164" i="3"/>
  <c r="AG155" i="3"/>
  <c r="AI155" i="3"/>
  <c r="AG157" i="3"/>
  <c r="AI157" i="3"/>
  <c r="AG150" i="3"/>
  <c r="AI151" i="3"/>
  <c r="AG151" i="3"/>
  <c r="AI165" i="3"/>
  <c r="AG165" i="3"/>
  <c r="AG140" i="3"/>
  <c r="AI140" i="3"/>
  <c r="AG156" i="3"/>
  <c r="AI156" i="3"/>
  <c r="AI146" i="3"/>
  <c r="AG146" i="3"/>
  <c r="AG147" i="3"/>
  <c r="AI147" i="3"/>
  <c r="AG167" i="3"/>
  <c r="AI167" i="3"/>
  <c r="AG158" i="3"/>
  <c r="AI158" i="3"/>
  <c r="AI176" i="3"/>
  <c r="AG176" i="3"/>
  <c r="AG142" i="3"/>
  <c r="AI142" i="3"/>
  <c r="AG163" i="3"/>
  <c r="AI163" i="3"/>
  <c r="AG152" i="3"/>
  <c r="AG153" i="3"/>
  <c r="AI153" i="3"/>
  <c r="AI162" i="3"/>
  <c r="AG162" i="3"/>
  <c r="AG159" i="3"/>
  <c r="AG160" i="3"/>
  <c r="AI160" i="3"/>
  <c r="S415" i="3" l="1"/>
  <c r="P415" i="3"/>
  <c r="Z416" i="3"/>
  <c r="H415" i="3"/>
  <c r="C416" i="3"/>
  <c r="AH140" i="3" a="1"/>
  <c r="AH179" i="3" s="1"/>
  <c r="H218" i="3"/>
  <c r="H205" i="3"/>
  <c r="H226" i="3"/>
  <c r="H204" i="3"/>
  <c r="H212" i="3"/>
  <c r="H207" i="3"/>
  <c r="H236" i="3"/>
  <c r="H196" i="3"/>
  <c r="H217" i="3"/>
  <c r="H232" i="3"/>
  <c r="H231" i="3"/>
  <c r="H225" i="3"/>
  <c r="H206" i="3"/>
  <c r="H233" i="3"/>
  <c r="H203" i="3"/>
  <c r="H230" i="3"/>
  <c r="H227" i="3"/>
  <c r="H235" i="3"/>
  <c r="H198" i="3"/>
  <c r="H223" i="3"/>
  <c r="H228" i="3"/>
  <c r="H211" i="3"/>
  <c r="H221" i="3"/>
  <c r="H216" i="3"/>
  <c r="H200" i="3"/>
  <c r="H208" i="3"/>
  <c r="H234" i="3"/>
  <c r="H209" i="3"/>
  <c r="H219" i="3"/>
  <c r="H197" i="3"/>
  <c r="H214" i="3"/>
  <c r="H210" i="3"/>
  <c r="H213" i="3"/>
  <c r="H215" i="3"/>
  <c r="H202" i="3"/>
  <c r="H201" i="3"/>
  <c r="H222" i="3"/>
  <c r="H199" i="3"/>
  <c r="H220" i="3"/>
  <c r="H229" i="3"/>
  <c r="H224" i="3"/>
  <c r="B18" i="4" l="1"/>
  <c r="AB415" i="3"/>
  <c r="AE415" i="3"/>
  <c r="O416" i="3"/>
  <c r="T415" i="3"/>
  <c r="AH171" i="3"/>
  <c r="AH150" i="3"/>
  <c r="AH147" i="3"/>
  <c r="AH143" i="3"/>
  <c r="AH146" i="3"/>
  <c r="AH145" i="3"/>
  <c r="AH178" i="3"/>
  <c r="AH170" i="3"/>
  <c r="AH144" i="3"/>
  <c r="AH153" i="3"/>
  <c r="AH142" i="3"/>
  <c r="AH140" i="3"/>
  <c r="AH165" i="3"/>
  <c r="AH156" i="3"/>
  <c r="AH161" i="3"/>
  <c r="AH168" i="3"/>
  <c r="AH177" i="3"/>
  <c r="AH166" i="3"/>
  <c r="AH164" i="3"/>
  <c r="AH160" i="3"/>
  <c r="AH174" i="3"/>
  <c r="AH162" i="3"/>
  <c r="AH154" i="3"/>
  <c r="AH148" i="3"/>
  <c r="AH163" i="3"/>
  <c r="AH151" i="3"/>
  <c r="I225" i="3"/>
  <c r="AH141" i="3"/>
  <c r="AH157" i="3"/>
  <c r="AH149" i="3"/>
  <c r="AH176" i="3"/>
  <c r="AH175" i="3"/>
  <c r="AH167" i="3"/>
  <c r="AH158" i="3"/>
  <c r="K197" i="3" a="1"/>
  <c r="K215" i="3" s="1"/>
  <c r="AH155" i="3"/>
  <c r="AH169" i="3"/>
  <c r="AH159" i="3"/>
  <c r="AH173" i="3"/>
  <c r="AH172" i="3"/>
  <c r="AH152" i="3"/>
  <c r="I211" i="3"/>
  <c r="I212" i="3"/>
  <c r="I224" i="3"/>
  <c r="I229" i="3"/>
  <c r="I219" i="3"/>
  <c r="I202" i="3"/>
  <c r="I222" i="3"/>
  <c r="I218" i="3"/>
  <c r="I199" i="3"/>
  <c r="I231" i="3"/>
  <c r="I223" i="3"/>
  <c r="I203" i="3"/>
  <c r="I233" i="3"/>
  <c r="I235" i="3"/>
  <c r="I232" i="3"/>
  <c r="I207" i="3"/>
  <c r="I208" i="3"/>
  <c r="I201" i="3"/>
  <c r="I217" i="3"/>
  <c r="I213" i="3"/>
  <c r="I214" i="3"/>
  <c r="I209" i="3"/>
  <c r="I216" i="3"/>
  <c r="I206" i="3"/>
  <c r="I227" i="3"/>
  <c r="I215" i="3"/>
  <c r="T231" i="3"/>
  <c r="T207" i="3"/>
  <c r="T224" i="3"/>
  <c r="T223" i="3"/>
  <c r="T197" i="3"/>
  <c r="T229" i="3"/>
  <c r="T214" i="3"/>
  <c r="T211" i="3"/>
  <c r="T220" i="3"/>
  <c r="T201" i="3"/>
  <c r="T215" i="3"/>
  <c r="T208" i="3"/>
  <c r="T202" i="3"/>
  <c r="T234" i="3"/>
  <c r="T196" i="3"/>
  <c r="T221" i="3"/>
  <c r="T217" i="3"/>
  <c r="T206" i="3"/>
  <c r="T200" i="3"/>
  <c r="T204" i="3"/>
  <c r="T203" i="3"/>
  <c r="T213" i="3"/>
  <c r="T222" i="3"/>
  <c r="T205" i="3"/>
  <c r="T216" i="3"/>
  <c r="T198" i="3"/>
  <c r="T227" i="3"/>
  <c r="T212" i="3"/>
  <c r="T209" i="3"/>
  <c r="T233" i="3"/>
  <c r="T225" i="3"/>
  <c r="T228" i="3"/>
  <c r="T232" i="3"/>
  <c r="T230" i="3"/>
  <c r="T219" i="3"/>
  <c r="T236" i="3"/>
  <c r="T210" i="3"/>
  <c r="T226" i="3"/>
  <c r="T199" i="3"/>
  <c r="T235" i="3"/>
  <c r="T218" i="3"/>
  <c r="I226" i="3"/>
  <c r="I234" i="3"/>
  <c r="I210" i="3"/>
  <c r="I205" i="3"/>
  <c r="I220" i="3"/>
  <c r="I200" i="3"/>
  <c r="I221" i="3"/>
  <c r="I230" i="3"/>
  <c r="I196" i="3"/>
  <c r="I197" i="3"/>
  <c r="I228" i="3"/>
  <c r="I204" i="3"/>
  <c r="I198" i="3"/>
  <c r="D17" i="4" l="1"/>
  <c r="E17" i="4" s="1"/>
  <c r="B7" i="6"/>
  <c r="AA416" i="3"/>
  <c r="AF415" i="3"/>
  <c r="U229" i="3"/>
  <c r="K227" i="3"/>
  <c r="K217" i="3"/>
  <c r="K199" i="3"/>
  <c r="K233" i="3"/>
  <c r="K216" i="3"/>
  <c r="AH129" i="3"/>
  <c r="K225" i="3"/>
  <c r="K211" i="3"/>
  <c r="K220" i="3"/>
  <c r="K203" i="3"/>
  <c r="K209" i="3"/>
  <c r="W197" i="3" a="1"/>
  <c r="W202" i="3" s="1"/>
  <c r="K219" i="3"/>
  <c r="K204" i="3"/>
  <c r="K228" i="3"/>
  <c r="K213" i="3"/>
  <c r="K230" i="3"/>
  <c r="K236" i="3"/>
  <c r="K226" i="3"/>
  <c r="K222" i="3"/>
  <c r="K229" i="3"/>
  <c r="K197" i="3"/>
  <c r="K232" i="3"/>
  <c r="K214" i="3"/>
  <c r="K231" i="3"/>
  <c r="K234" i="3"/>
  <c r="K224" i="3"/>
  <c r="K205" i="3"/>
  <c r="K221" i="3"/>
  <c r="K198" i="3"/>
  <c r="J197" i="3" a="1"/>
  <c r="J205" i="3" s="1"/>
  <c r="K207" i="3"/>
  <c r="K200" i="3"/>
  <c r="K210" i="3"/>
  <c r="K201" i="3"/>
  <c r="K223" i="3"/>
  <c r="K202" i="3"/>
  <c r="K208" i="3"/>
  <c r="K235" i="3"/>
  <c r="K218" i="3"/>
  <c r="K212" i="3"/>
  <c r="K206" i="3"/>
  <c r="U222" i="3"/>
  <c r="U196" i="3"/>
  <c r="U218" i="3"/>
  <c r="U220" i="3"/>
  <c r="U231" i="3"/>
  <c r="U199" i="3"/>
  <c r="U232" i="3"/>
  <c r="U204" i="3"/>
  <c r="U202" i="3"/>
  <c r="U227" i="3"/>
  <c r="U206" i="3"/>
  <c r="U205" i="3"/>
  <c r="U225" i="3"/>
  <c r="U224" i="3"/>
  <c r="U213" i="3"/>
  <c r="U223" i="3"/>
  <c r="U212" i="3"/>
  <c r="U211" i="3"/>
  <c r="U208" i="3"/>
  <c r="U207" i="3"/>
  <c r="U214" i="3"/>
  <c r="U215" i="3"/>
  <c r="U200" i="3"/>
  <c r="U201" i="3"/>
  <c r="U197" i="3"/>
  <c r="U198" i="3"/>
  <c r="U210" i="3"/>
  <c r="U216" i="3"/>
  <c r="U217" i="3"/>
  <c r="U230" i="3"/>
  <c r="U219" i="3"/>
  <c r="U234" i="3"/>
  <c r="U209" i="3"/>
  <c r="U221" i="3"/>
  <c r="U235" i="3"/>
  <c r="U228" i="3"/>
  <c r="U203" i="3"/>
  <c r="U226" i="3"/>
  <c r="U233" i="3"/>
  <c r="D6" i="6" l="1"/>
  <c r="E6" i="6" s="1"/>
  <c r="F6" i="6" s="1"/>
  <c r="G6" i="6" s="1"/>
  <c r="C7" i="6" s="1"/>
  <c r="F17" i="4"/>
  <c r="G17" i="4" s="1"/>
  <c r="C18" i="4" s="1"/>
  <c r="J230" i="3"/>
  <c r="J228" i="3"/>
  <c r="J223" i="3"/>
  <c r="J208" i="3"/>
  <c r="J226" i="3"/>
  <c r="J224" i="3"/>
  <c r="J225" i="3"/>
  <c r="J201" i="3"/>
  <c r="J234" i="3"/>
  <c r="J197" i="3"/>
  <c r="J235" i="3"/>
  <c r="J216" i="3"/>
  <c r="J209" i="3"/>
  <c r="J233" i="3"/>
  <c r="J207" i="3"/>
  <c r="J232" i="3"/>
  <c r="W213" i="3"/>
  <c r="W200" i="3"/>
  <c r="W198" i="3"/>
  <c r="W221" i="3"/>
  <c r="W197" i="3"/>
  <c r="W227" i="3"/>
  <c r="W225" i="3"/>
  <c r="W228" i="3"/>
  <c r="W233" i="3"/>
  <c r="J202" i="3"/>
  <c r="J231" i="3"/>
  <c r="W199" i="3"/>
  <c r="W211" i="3"/>
  <c r="W207" i="3"/>
  <c r="J204" i="3"/>
  <c r="W231" i="3"/>
  <c r="J219" i="3"/>
  <c r="W219" i="3"/>
  <c r="J229" i="3"/>
  <c r="W212" i="3"/>
  <c r="W203" i="3"/>
  <c r="J221" i="3"/>
  <c r="J212" i="3"/>
  <c r="W235" i="3"/>
  <c r="W216" i="3"/>
  <c r="W201" i="3"/>
  <c r="W215" i="3"/>
  <c r="J236" i="3"/>
  <c r="W230" i="3"/>
  <c r="J220" i="3"/>
  <c r="W217" i="3"/>
  <c r="J198" i="3"/>
  <c r="W222" i="3"/>
  <c r="J203" i="3"/>
  <c r="W208" i="3"/>
  <c r="W224" i="3"/>
  <c r="J206" i="3"/>
  <c r="J213" i="3"/>
  <c r="W218" i="3"/>
  <c r="W204" i="3"/>
  <c r="J200" i="3"/>
  <c r="W234" i="3"/>
  <c r="W236" i="3"/>
  <c r="J217" i="3"/>
  <c r="V197" i="3" a="1"/>
  <c r="V230" i="3" s="1"/>
  <c r="W206" i="3"/>
  <c r="W220" i="3"/>
  <c r="J227" i="3"/>
  <c r="W209" i="3"/>
  <c r="J218" i="3"/>
  <c r="W229" i="3"/>
  <c r="J199" i="3"/>
  <c r="W223" i="3"/>
  <c r="W232" i="3"/>
  <c r="J211" i="3"/>
  <c r="W226" i="3"/>
  <c r="W210" i="3"/>
  <c r="J214" i="3"/>
  <c r="W214" i="3"/>
  <c r="J210" i="3"/>
  <c r="J222" i="3"/>
  <c r="W205" i="3"/>
  <c r="J215" i="3"/>
  <c r="H17" i="4" l="1"/>
  <c r="H6" i="6"/>
  <c r="J186" i="3"/>
  <c r="V226" i="3"/>
  <c r="V207" i="3"/>
  <c r="V209" i="3"/>
  <c r="V206" i="3"/>
  <c r="V201" i="3"/>
  <c r="V214" i="3"/>
  <c r="V208" i="3"/>
  <c r="V221" i="3"/>
  <c r="V231" i="3"/>
  <c r="V220" i="3"/>
  <c r="V205" i="3"/>
  <c r="V202" i="3"/>
  <c r="V228" i="3"/>
  <c r="V235" i="3"/>
  <c r="V212" i="3"/>
  <c r="V216" i="3"/>
  <c r="V203" i="3"/>
  <c r="V215" i="3"/>
  <c r="V225" i="3"/>
  <c r="V217" i="3"/>
  <c r="V197" i="3"/>
  <c r="V223" i="3"/>
  <c r="V233" i="3"/>
  <c r="V219" i="3"/>
  <c r="V218" i="3"/>
  <c r="V236" i="3"/>
  <c r="V199" i="3"/>
  <c r="V234" i="3"/>
  <c r="V210" i="3"/>
  <c r="V229" i="3"/>
  <c r="V224" i="3"/>
  <c r="V213" i="3"/>
  <c r="V232" i="3"/>
  <c r="V222" i="3"/>
  <c r="V211" i="3"/>
  <c r="V198" i="3"/>
  <c r="V227" i="3"/>
  <c r="V200" i="3"/>
  <c r="V204" i="3"/>
  <c r="V186" i="3" l="1"/>
  <c r="V187" i="3" s="1"/>
  <c r="Z189" i="3" s="1"/>
  <c r="AE189" i="3" l="1"/>
  <c r="AA190" i="3" s="1"/>
  <c r="AB189" i="3"/>
  <c r="AE188" i="3"/>
  <c r="AB188" i="3"/>
  <c r="B246" i="3"/>
  <c r="AC196" i="3" l="1" a="1"/>
  <c r="AC197" i="3" s="1"/>
  <c r="AF189" i="3"/>
  <c r="N246" i="3"/>
  <c r="G246" i="3"/>
  <c r="C247" i="3" s="1"/>
  <c r="D246" i="3"/>
  <c r="G245" i="3"/>
  <c r="D245" i="3"/>
  <c r="AA189" i="3"/>
  <c r="AF188" i="3"/>
  <c r="AD196" i="3" s="1" a="1"/>
  <c r="H246" i="3" l="1"/>
  <c r="AC221" i="3"/>
  <c r="AC236" i="3"/>
  <c r="AC235" i="3"/>
  <c r="AC201" i="3"/>
  <c r="AC205" i="3"/>
  <c r="AC230" i="3"/>
  <c r="AC215" i="3"/>
  <c r="AC219" i="3"/>
  <c r="AC222" i="3"/>
  <c r="AC228" i="3"/>
  <c r="AC214" i="3"/>
  <c r="AC206" i="3"/>
  <c r="AC209" i="3"/>
  <c r="AC227" i="3"/>
  <c r="AC220" i="3"/>
  <c r="AC218" i="3"/>
  <c r="AC203" i="3"/>
  <c r="AC199" i="3"/>
  <c r="AC232" i="3"/>
  <c r="AC198" i="3"/>
  <c r="AC212" i="3"/>
  <c r="AC229" i="3"/>
  <c r="AC211" i="3"/>
  <c r="AC234" i="3"/>
  <c r="AC202" i="3"/>
  <c r="AC233" i="3"/>
  <c r="AC204" i="3"/>
  <c r="AC216" i="3"/>
  <c r="AC226" i="3"/>
  <c r="AC196" i="3"/>
  <c r="AC213" i="3"/>
  <c r="AC217" i="3"/>
  <c r="AC208" i="3"/>
  <c r="AC200" i="3"/>
  <c r="AC231" i="3"/>
  <c r="AC224" i="3"/>
  <c r="AC223" i="3"/>
  <c r="AC225" i="3"/>
  <c r="AC210" i="3"/>
  <c r="AC207" i="3"/>
  <c r="E253" i="3" a="1"/>
  <c r="AD229" i="3"/>
  <c r="AE229" i="3" s="1"/>
  <c r="AD231" i="3"/>
  <c r="AE231" i="3" s="1"/>
  <c r="AD230" i="3"/>
  <c r="AE230" i="3" s="1"/>
  <c r="AD216" i="3"/>
  <c r="AE216" i="3" s="1"/>
  <c r="AD215" i="3"/>
  <c r="AE215" i="3" s="1"/>
  <c r="AD214" i="3"/>
  <c r="AE214" i="3" s="1"/>
  <c r="AD200" i="3"/>
  <c r="AD199" i="3"/>
  <c r="AD198" i="3"/>
  <c r="AD235" i="3"/>
  <c r="AE235" i="3" s="1"/>
  <c r="AD224" i="3"/>
  <c r="AD236" i="3"/>
  <c r="AE236" i="3" s="1"/>
  <c r="AD206" i="3"/>
  <c r="AD202" i="3"/>
  <c r="AD210" i="3"/>
  <c r="AE210" i="3" s="1"/>
  <c r="AD196" i="3"/>
  <c r="AD218" i="3"/>
  <c r="AD205" i="3"/>
  <c r="AE205" i="3" s="1"/>
  <c r="AD226" i="3"/>
  <c r="AD212" i="3"/>
  <c r="AE212" i="3" s="1"/>
  <c r="AD227" i="3"/>
  <c r="AE227" i="3" s="1"/>
  <c r="AD232" i="3"/>
  <c r="AE232" i="3" s="1"/>
  <c r="AD234" i="3"/>
  <c r="AD221" i="3"/>
  <c r="AE221" i="3" s="1"/>
  <c r="AD207" i="3"/>
  <c r="AD228" i="3"/>
  <c r="AD203" i="3"/>
  <c r="AE203" i="3" s="1"/>
  <c r="AD223" i="3"/>
  <c r="AE223" i="3" s="1"/>
  <c r="AD208" i="3"/>
  <c r="AE208" i="3" s="1"/>
  <c r="AD201" i="3"/>
  <c r="AE201" i="3" s="1"/>
  <c r="AD217" i="3"/>
  <c r="AD204" i="3"/>
  <c r="AD209" i="3"/>
  <c r="AD233" i="3"/>
  <c r="AE233" i="3" s="1"/>
  <c r="AD220" i="3"/>
  <c r="AD225" i="3"/>
  <c r="AE225" i="3" s="1"/>
  <c r="AD211" i="3"/>
  <c r="AE211" i="3" s="1"/>
  <c r="AD197" i="3"/>
  <c r="AE197" i="3" s="1"/>
  <c r="AD219" i="3"/>
  <c r="AD213" i="3"/>
  <c r="AD222" i="3"/>
  <c r="C246" i="3"/>
  <c r="H245" i="3"/>
  <c r="F253" i="3" s="1" a="1"/>
  <c r="Z246" i="3"/>
  <c r="P246" i="3"/>
  <c r="S246" i="3"/>
  <c r="O247" i="3" s="1"/>
  <c r="S245" i="3"/>
  <c r="P245" i="3"/>
  <c r="AE219" i="3" l="1"/>
  <c r="AE234" i="3"/>
  <c r="AE200" i="3"/>
  <c r="AE224" i="3"/>
  <c r="AE209" i="3"/>
  <c r="AE220" i="3"/>
  <c r="AE204" i="3"/>
  <c r="AE217" i="3"/>
  <c r="AE202" i="3"/>
  <c r="AE206" i="3"/>
  <c r="AE228" i="3"/>
  <c r="AE222" i="3"/>
  <c r="AE207" i="3"/>
  <c r="AE198" i="3"/>
  <c r="AE226" i="3"/>
  <c r="AE218" i="3"/>
  <c r="AE196" i="3"/>
  <c r="AE213" i="3"/>
  <c r="AE199" i="3"/>
  <c r="F286" i="3"/>
  <c r="F282" i="3"/>
  <c r="F274" i="3"/>
  <c r="F271" i="3"/>
  <c r="F287" i="3"/>
  <c r="F266" i="3"/>
  <c r="F258" i="3"/>
  <c r="F255" i="3"/>
  <c r="F290" i="3"/>
  <c r="F256" i="3"/>
  <c r="F275" i="3"/>
  <c r="F262" i="3"/>
  <c r="F257" i="3"/>
  <c r="F293" i="3"/>
  <c r="F284" i="3"/>
  <c r="F270" i="3"/>
  <c r="F273" i="3"/>
  <c r="F289" i="3"/>
  <c r="F263" i="3"/>
  <c r="F259" i="3"/>
  <c r="F279" i="3"/>
  <c r="F253" i="3"/>
  <c r="F291" i="3"/>
  <c r="F261" i="3"/>
  <c r="F269" i="3"/>
  <c r="F277" i="3"/>
  <c r="F285" i="3"/>
  <c r="F265" i="3"/>
  <c r="F278" i="3"/>
  <c r="F281" i="3"/>
  <c r="F260" i="3"/>
  <c r="F272" i="3"/>
  <c r="F276" i="3"/>
  <c r="F288" i="3"/>
  <c r="F292" i="3"/>
  <c r="F254" i="3"/>
  <c r="F267" i="3"/>
  <c r="F283" i="3"/>
  <c r="F280" i="3"/>
  <c r="F264" i="3"/>
  <c r="F268" i="3"/>
  <c r="R253" i="3" a="1"/>
  <c r="Q253" i="3" a="1"/>
  <c r="E280" i="3"/>
  <c r="G280" i="3" s="1"/>
  <c r="E281" i="3"/>
  <c r="E265" i="3"/>
  <c r="E273" i="3"/>
  <c r="E260" i="3"/>
  <c r="E254" i="3"/>
  <c r="E289" i="3"/>
  <c r="G289" i="3" s="1"/>
  <c r="E276" i="3"/>
  <c r="E270" i="3"/>
  <c r="E292" i="3"/>
  <c r="E287" i="3"/>
  <c r="G287" i="3" s="1"/>
  <c r="E261" i="3"/>
  <c r="E256" i="3"/>
  <c r="E275" i="3"/>
  <c r="E272" i="3"/>
  <c r="E291" i="3"/>
  <c r="G291" i="3" s="1"/>
  <c r="E288" i="3"/>
  <c r="G288" i="3" s="1"/>
  <c r="E263" i="3"/>
  <c r="G263" i="3" s="1"/>
  <c r="E266" i="3"/>
  <c r="E286" i="3"/>
  <c r="E279" i="3"/>
  <c r="E282" i="3"/>
  <c r="E267" i="3"/>
  <c r="E277" i="3"/>
  <c r="E264" i="3"/>
  <c r="E283" i="3"/>
  <c r="E293" i="3"/>
  <c r="E268" i="3"/>
  <c r="E257" i="3"/>
  <c r="E284" i="3"/>
  <c r="E258" i="3"/>
  <c r="G258" i="3" s="1"/>
  <c r="E255" i="3"/>
  <c r="G255" i="3" s="1"/>
  <c r="E274" i="3"/>
  <c r="G274" i="3" s="1"/>
  <c r="E262" i="3"/>
  <c r="G262" i="3" s="1"/>
  <c r="E269" i="3"/>
  <c r="E253" i="3"/>
  <c r="E285" i="3"/>
  <c r="E271" i="3"/>
  <c r="E290" i="3"/>
  <c r="E259" i="3"/>
  <c r="E278" i="3"/>
  <c r="T246" i="3"/>
  <c r="O246" i="3"/>
  <c r="T245" i="3"/>
  <c r="AE245" i="3"/>
  <c r="AB245" i="3"/>
  <c r="B303" i="3"/>
  <c r="G260" i="3" l="1"/>
  <c r="G279" i="3"/>
  <c r="G272" i="3"/>
  <c r="G285" i="3"/>
  <c r="G253" i="3"/>
  <c r="G269" i="3"/>
  <c r="G266" i="3"/>
  <c r="G265" i="3"/>
  <c r="G273" i="3"/>
  <c r="G286" i="3"/>
  <c r="G292" i="3"/>
  <c r="G282" i="3"/>
  <c r="G276" i="3"/>
  <c r="G281" i="3"/>
  <c r="G259" i="3"/>
  <c r="G271" i="3"/>
  <c r="R286" i="3"/>
  <c r="R255" i="3"/>
  <c r="R290" i="3"/>
  <c r="R258" i="3"/>
  <c r="R287" i="3"/>
  <c r="R282" i="3"/>
  <c r="R274" i="3"/>
  <c r="R271" i="3"/>
  <c r="R266" i="3"/>
  <c r="R276" i="3"/>
  <c r="R263" i="3"/>
  <c r="R256" i="3"/>
  <c r="R279" i="3"/>
  <c r="R281" i="3"/>
  <c r="R284" i="3"/>
  <c r="R272" i="3"/>
  <c r="R260" i="3"/>
  <c r="R288" i="3"/>
  <c r="R292" i="3"/>
  <c r="R259" i="3"/>
  <c r="R265" i="3"/>
  <c r="R275" i="3"/>
  <c r="R277" i="3"/>
  <c r="R293" i="3"/>
  <c r="R264" i="3"/>
  <c r="R267" i="3"/>
  <c r="R291" i="3"/>
  <c r="R280" i="3"/>
  <c r="R283" i="3"/>
  <c r="R268" i="3"/>
  <c r="R262" i="3"/>
  <c r="R253" i="3"/>
  <c r="R278" i="3"/>
  <c r="R269" i="3"/>
  <c r="R285" i="3"/>
  <c r="R257" i="3"/>
  <c r="R273" i="3"/>
  <c r="R289" i="3"/>
  <c r="R270" i="3"/>
  <c r="R261" i="3"/>
  <c r="R254" i="3"/>
  <c r="G275" i="3"/>
  <c r="G257" i="3"/>
  <c r="G261" i="3"/>
  <c r="G264" i="3"/>
  <c r="Q280" i="3"/>
  <c r="Q281" i="3"/>
  <c r="Q265" i="3"/>
  <c r="Q291" i="3"/>
  <c r="Q262" i="3"/>
  <c r="Q286" i="3"/>
  <c r="Q260" i="3"/>
  <c r="Q276" i="3"/>
  <c r="Q282" i="3"/>
  <c r="Q285" i="3"/>
  <c r="S285" i="3" s="1"/>
  <c r="Q255" i="3"/>
  <c r="Q275" i="3"/>
  <c r="Q271" i="3"/>
  <c r="Q287" i="3"/>
  <c r="Q257" i="3"/>
  <c r="Q292" i="3"/>
  <c r="Q263" i="3"/>
  <c r="Q253" i="3"/>
  <c r="Q290" i="3"/>
  <c r="Q293" i="3"/>
  <c r="Q269" i="3"/>
  <c r="S269" i="3" s="1"/>
  <c r="Q278" i="3"/>
  <c r="Q266" i="3"/>
  <c r="Q256" i="3"/>
  <c r="Q272" i="3"/>
  <c r="Q288" i="3"/>
  <c r="Q279" i="3"/>
  <c r="Q267" i="3"/>
  <c r="Q254" i="3"/>
  <c r="S254" i="3" s="1"/>
  <c r="Q259" i="3"/>
  <c r="Q283" i="3"/>
  <c r="Q270" i="3"/>
  <c r="Q273" i="3"/>
  <c r="Q264" i="3"/>
  <c r="Q284" i="3"/>
  <c r="Q258" i="3"/>
  <c r="Q261" i="3"/>
  <c r="Q268" i="3"/>
  <c r="Q289" i="3"/>
  <c r="Q274" i="3"/>
  <c r="Q277" i="3"/>
  <c r="G284" i="3"/>
  <c r="G256" i="3"/>
  <c r="G268" i="3"/>
  <c r="G293" i="3"/>
  <c r="G283" i="3"/>
  <c r="G278" i="3"/>
  <c r="G270" i="3"/>
  <c r="G277" i="3"/>
  <c r="G290" i="3"/>
  <c r="G267" i="3"/>
  <c r="G254" i="3"/>
  <c r="G302" i="3"/>
  <c r="D302" i="3"/>
  <c r="N303" i="3"/>
  <c r="AA246" i="3"/>
  <c r="AF245" i="3"/>
  <c r="S288" i="3" l="1"/>
  <c r="S255" i="3"/>
  <c r="S278" i="3"/>
  <c r="S286" i="3"/>
  <c r="S260" i="3"/>
  <c r="S282" i="3"/>
  <c r="S271" i="3"/>
  <c r="S275" i="3"/>
  <c r="S259" i="3"/>
  <c r="S287" i="3"/>
  <c r="S257" i="3"/>
  <c r="S253" i="3"/>
  <c r="S273" i="3"/>
  <c r="S270" i="3"/>
  <c r="S292" i="3"/>
  <c r="S274" i="3"/>
  <c r="S284" i="3"/>
  <c r="S290" i="3"/>
  <c r="S265" i="3"/>
  <c r="S283" i="3"/>
  <c r="S264" i="3"/>
  <c r="S281" i="3"/>
  <c r="S263" i="3"/>
  <c r="S280" i="3"/>
  <c r="S279" i="3"/>
  <c r="S277" i="3"/>
  <c r="S267" i="3"/>
  <c r="S272" i="3"/>
  <c r="S276" i="3"/>
  <c r="S266" i="3"/>
  <c r="S262" i="3"/>
  <c r="S256" i="3"/>
  <c r="S289" i="3"/>
  <c r="S268" i="3"/>
  <c r="S261" i="3"/>
  <c r="S258" i="3"/>
  <c r="S293" i="3"/>
  <c r="S291" i="3"/>
  <c r="P302" i="3"/>
  <c r="S302" i="3"/>
  <c r="Z303" i="3"/>
  <c r="C303" i="3"/>
  <c r="H302" i="3"/>
  <c r="AE302" i="3" l="1"/>
  <c r="AB302" i="3"/>
  <c r="B360" i="3"/>
  <c r="O303" i="3"/>
  <c r="T302" i="3"/>
  <c r="G359" i="3" l="1"/>
  <c r="D359" i="3"/>
  <c r="N360" i="3"/>
  <c r="AA303" i="3"/>
  <c r="AF302" i="3"/>
  <c r="P359" i="3" l="1"/>
  <c r="S359" i="3"/>
  <c r="Z360" i="3"/>
  <c r="C360" i="3"/>
  <c r="H359" i="3"/>
  <c r="AE359" i="3" l="1"/>
  <c r="AB359" i="3"/>
  <c r="B417" i="3"/>
  <c r="O360" i="3"/>
  <c r="T359" i="3"/>
  <c r="G416" i="3" l="1"/>
  <c r="D416" i="3"/>
  <c r="N417" i="3"/>
  <c r="AA360" i="3"/>
  <c r="AF359" i="3"/>
  <c r="AF229" i="3"/>
  <c r="AF235" i="3"/>
  <c r="AF227" i="3"/>
  <c r="AF201" i="3"/>
  <c r="AF236" i="3"/>
  <c r="AF206" i="3"/>
  <c r="AF207" i="3"/>
  <c r="AF226" i="3"/>
  <c r="AF220" i="3"/>
  <c r="AF203" i="3"/>
  <c r="AF198" i="3"/>
  <c r="AF200" i="3"/>
  <c r="AF209" i="3"/>
  <c r="AF225" i="3"/>
  <c r="AF234" i="3"/>
  <c r="AF222" i="3"/>
  <c r="AF210" i="3"/>
  <c r="AF211" i="3"/>
  <c r="AF205" i="3"/>
  <c r="AF221" i="3"/>
  <c r="AF199" i="3"/>
  <c r="AF230" i="3"/>
  <c r="AF197" i="3"/>
  <c r="AI197" i="3" s="1" a="1"/>
  <c r="AF204" i="3"/>
  <c r="AF196" i="3"/>
  <c r="AF202" i="3"/>
  <c r="AF224" i="3"/>
  <c r="AF228" i="3"/>
  <c r="AF214" i="3"/>
  <c r="AF231" i="3"/>
  <c r="AF213" i="3"/>
  <c r="AF232" i="3"/>
  <c r="AF212" i="3"/>
  <c r="AF233" i="3"/>
  <c r="AF216" i="3"/>
  <c r="AF223" i="3"/>
  <c r="AF215" i="3"/>
  <c r="AF218" i="3"/>
  <c r="AF208" i="3"/>
  <c r="AF217" i="3"/>
  <c r="AF219" i="3"/>
  <c r="S416" i="3" l="1"/>
  <c r="P416" i="3"/>
  <c r="Z417" i="3"/>
  <c r="C417" i="3"/>
  <c r="H416" i="3"/>
  <c r="AI236" i="3"/>
  <c r="AI222" i="3"/>
  <c r="AG196" i="3"/>
  <c r="AI212" i="3"/>
  <c r="AG212" i="3"/>
  <c r="AI211" i="3"/>
  <c r="AG211" i="3"/>
  <c r="AI233" i="3"/>
  <c r="AG233" i="3"/>
  <c r="AI229" i="3"/>
  <c r="AG229" i="3"/>
  <c r="AI219" i="3"/>
  <c r="AG219" i="3"/>
  <c r="AI210" i="3"/>
  <c r="AG210" i="3"/>
  <c r="AG213" i="3"/>
  <c r="AI213" i="3"/>
  <c r="AG204" i="3"/>
  <c r="AI204" i="3"/>
  <c r="AG230" i="3"/>
  <c r="AI230" i="3"/>
  <c r="AI234" i="3"/>
  <c r="AG234" i="3"/>
  <c r="AG225" i="3"/>
  <c r="AI225" i="3"/>
  <c r="AI209" i="3"/>
  <c r="AG209" i="3"/>
  <c r="AI220" i="3"/>
  <c r="AG220" i="3"/>
  <c r="AI217" i="3"/>
  <c r="AG217" i="3"/>
  <c r="AI197" i="3"/>
  <c r="AG197" i="3"/>
  <c r="AG218" i="3"/>
  <c r="AI218" i="3"/>
  <c r="AI215" i="3"/>
  <c r="AG215" i="3"/>
  <c r="AI201" i="3"/>
  <c r="AG201" i="3"/>
  <c r="AI235" i="3"/>
  <c r="AG235" i="3"/>
  <c r="AG232" i="3"/>
  <c r="AI232" i="3"/>
  <c r="AI226" i="3"/>
  <c r="AG226" i="3"/>
  <c r="AG208" i="3"/>
  <c r="AI208" i="3"/>
  <c r="AG207" i="3"/>
  <c r="AI207" i="3"/>
  <c r="AG222" i="3"/>
  <c r="AI223" i="3"/>
  <c r="AG221" i="3"/>
  <c r="AI221" i="3"/>
  <c r="AG216" i="3"/>
  <c r="AI216" i="3"/>
  <c r="AG205" i="3"/>
  <c r="AI205" i="3"/>
  <c r="AG227" i="3"/>
  <c r="AI227" i="3"/>
  <c r="AG198" i="3"/>
  <c r="AI198" i="3"/>
  <c r="AI228" i="3"/>
  <c r="AG228" i="3"/>
  <c r="AI206" i="3"/>
  <c r="AG206" i="3"/>
  <c r="H270" i="3"/>
  <c r="H291" i="3"/>
  <c r="H283" i="3"/>
  <c r="H262" i="3"/>
  <c r="H260" i="3"/>
  <c r="H286" i="3"/>
  <c r="H280" i="3"/>
  <c r="H277" i="3"/>
  <c r="H288" i="3"/>
  <c r="H259" i="3"/>
  <c r="H253" i="3"/>
  <c r="H292" i="3"/>
  <c r="H258" i="3"/>
  <c r="H289" i="3"/>
  <c r="H278" i="3"/>
  <c r="H293" i="3"/>
  <c r="H261" i="3"/>
  <c r="H271" i="3"/>
  <c r="H263" i="3"/>
  <c r="H287" i="3"/>
  <c r="H282" i="3"/>
  <c r="H275" i="3"/>
  <c r="H257" i="3"/>
  <c r="H265" i="3"/>
  <c r="H281" i="3"/>
  <c r="H272" i="3"/>
  <c r="H254" i="3"/>
  <c r="K254" i="3" s="1" a="1"/>
  <c r="H266" i="3"/>
  <c r="H284" i="3"/>
  <c r="H279" i="3"/>
  <c r="H255" i="3"/>
  <c r="H273" i="3"/>
  <c r="H268" i="3"/>
  <c r="H267" i="3"/>
  <c r="H276" i="3"/>
  <c r="H264" i="3"/>
  <c r="H285" i="3"/>
  <c r="H274" i="3"/>
  <c r="H269" i="3"/>
  <c r="H290" i="3"/>
  <c r="H256" i="3"/>
  <c r="AI200" i="3"/>
  <c r="AG200" i="3"/>
  <c r="AI231" i="3"/>
  <c r="AG231" i="3"/>
  <c r="AG223" i="3"/>
  <c r="AG224" i="3"/>
  <c r="AI224" i="3"/>
  <c r="AG199" i="3"/>
  <c r="AI199" i="3"/>
  <c r="AI203" i="3"/>
  <c r="AG203" i="3"/>
  <c r="AG214" i="3"/>
  <c r="AI214" i="3"/>
  <c r="AI202" i="3"/>
  <c r="AG202" i="3"/>
  <c r="AE416" i="3" l="1"/>
  <c r="AB416" i="3"/>
  <c r="B19" i="4"/>
  <c r="O417" i="3"/>
  <c r="T416" i="3"/>
  <c r="K257" i="3"/>
  <c r="K265" i="3"/>
  <c r="AH197" i="3" a="1"/>
  <c r="AH201" i="3" s="1"/>
  <c r="K293" i="3"/>
  <c r="K276" i="3"/>
  <c r="K290" i="3"/>
  <c r="I290" i="3"/>
  <c r="K291" i="3"/>
  <c r="I291" i="3"/>
  <c r="K261" i="3"/>
  <c r="I261" i="3"/>
  <c r="I273" i="3"/>
  <c r="K273" i="3"/>
  <c r="I276" i="3"/>
  <c r="K277" i="3"/>
  <c r="I277" i="3"/>
  <c r="I280" i="3"/>
  <c r="K280" i="3"/>
  <c r="I257" i="3"/>
  <c r="I258" i="3"/>
  <c r="K258" i="3"/>
  <c r="K255" i="3"/>
  <c r="I255" i="3"/>
  <c r="K259" i="3"/>
  <c r="I259" i="3"/>
  <c r="K281" i="3"/>
  <c r="I281" i="3"/>
  <c r="K288" i="3"/>
  <c r="I288" i="3"/>
  <c r="K269" i="3"/>
  <c r="I269" i="3"/>
  <c r="K274" i="3"/>
  <c r="I274" i="3"/>
  <c r="I275" i="3"/>
  <c r="K275" i="3"/>
  <c r="I286" i="3"/>
  <c r="K286" i="3"/>
  <c r="K285" i="3"/>
  <c r="I285" i="3"/>
  <c r="K282" i="3"/>
  <c r="I282" i="3"/>
  <c r="K260" i="3"/>
  <c r="I260" i="3"/>
  <c r="I264" i="3"/>
  <c r="K264" i="3"/>
  <c r="K263" i="3"/>
  <c r="I263" i="3"/>
  <c r="K283" i="3"/>
  <c r="I283" i="3"/>
  <c r="I271" i="3"/>
  <c r="K271" i="3"/>
  <c r="I254" i="3"/>
  <c r="K254" i="3"/>
  <c r="K256" i="3"/>
  <c r="I256" i="3"/>
  <c r="I284" i="3"/>
  <c r="K284" i="3"/>
  <c r="K262" i="3"/>
  <c r="I262" i="3"/>
  <c r="K267" i="3"/>
  <c r="I267" i="3"/>
  <c r="I279" i="3"/>
  <c r="K279" i="3"/>
  <c r="I270" i="3"/>
  <c r="K270" i="3"/>
  <c r="K292" i="3"/>
  <c r="I292" i="3"/>
  <c r="K289" i="3"/>
  <c r="I289" i="3"/>
  <c r="I278" i="3"/>
  <c r="K278" i="3"/>
  <c r="K268" i="3"/>
  <c r="I268" i="3"/>
  <c r="K272" i="3"/>
  <c r="I272" i="3"/>
  <c r="I265" i="3"/>
  <c r="K266" i="3"/>
  <c r="I266" i="3"/>
  <c r="I253" i="3"/>
  <c r="K287" i="3"/>
  <c r="I287" i="3"/>
  <c r="D18" i="4" l="1"/>
  <c r="E18" i="4" s="1"/>
  <c r="F18" i="4" s="1"/>
  <c r="G18" i="4" s="1"/>
  <c r="H18" i="4" s="1"/>
  <c r="B8" i="6"/>
  <c r="AA417" i="3"/>
  <c r="AF416" i="3"/>
  <c r="T280" i="3"/>
  <c r="T255" i="3"/>
  <c r="AH236" i="3"/>
  <c r="AH204" i="3"/>
  <c r="AH234" i="3"/>
  <c r="AH227" i="3"/>
  <c r="AH212" i="3"/>
  <c r="AH231" i="3"/>
  <c r="T262" i="3"/>
  <c r="AH226" i="3"/>
  <c r="AH210" i="3"/>
  <c r="AH224" i="3"/>
  <c r="AH218" i="3"/>
  <c r="AH200" i="3"/>
  <c r="AH216" i="3"/>
  <c r="AH198" i="3"/>
  <c r="AH217" i="3"/>
  <c r="AH222" i="3"/>
  <c r="AH207" i="3"/>
  <c r="AH206" i="3"/>
  <c r="AH205" i="3"/>
  <c r="AH203" i="3"/>
  <c r="AH233" i="3"/>
  <c r="AH223" i="3"/>
  <c r="AH228" i="3"/>
  <c r="AH230" i="3"/>
  <c r="AH220" i="3"/>
  <c r="AH235" i="3"/>
  <c r="AH221" i="3"/>
  <c r="AH209" i="3"/>
  <c r="AH211" i="3"/>
  <c r="AH213" i="3"/>
  <c r="AH208" i="3"/>
  <c r="AH197" i="3"/>
  <c r="AH199" i="3"/>
  <c r="AH225" i="3"/>
  <c r="AH215" i="3"/>
  <c r="AH232" i="3"/>
  <c r="AH229" i="3"/>
  <c r="J254" i="3" a="1"/>
  <c r="J291" i="3" s="1"/>
  <c r="AH214" i="3"/>
  <c r="AH219" i="3"/>
  <c r="AH202" i="3"/>
  <c r="T269" i="3"/>
  <c r="T279" i="3"/>
  <c r="T261" i="3"/>
  <c r="T278" i="3"/>
  <c r="T263" i="3"/>
  <c r="T292" i="3"/>
  <c r="T288" i="3"/>
  <c r="T274" i="3"/>
  <c r="T272" i="3"/>
  <c r="T286" i="3"/>
  <c r="T290" i="3"/>
  <c r="T291" i="3"/>
  <c r="T284" i="3"/>
  <c r="T256" i="3"/>
  <c r="T271" i="3"/>
  <c r="T273" i="3"/>
  <c r="T254" i="3"/>
  <c r="W254" i="3" s="1" a="1"/>
  <c r="T257" i="3"/>
  <c r="T259" i="3"/>
  <c r="T283" i="3"/>
  <c r="T293" i="3"/>
  <c r="T267" i="3"/>
  <c r="T270" i="3"/>
  <c r="T281" i="3"/>
  <c r="T276" i="3"/>
  <c r="T253" i="3"/>
  <c r="T264" i="3"/>
  <c r="T282" i="3"/>
  <c r="T268" i="3"/>
  <c r="T265" i="3"/>
  <c r="T266" i="3"/>
  <c r="T275" i="3"/>
  <c r="T289" i="3"/>
  <c r="T287" i="3"/>
  <c r="T277" i="3"/>
  <c r="T258" i="3"/>
  <c r="T285" i="3"/>
  <c r="T260" i="3"/>
  <c r="D7" i="6" l="1"/>
  <c r="E7" i="6" s="1"/>
  <c r="F7" i="6" s="1"/>
  <c r="G7" i="6" s="1"/>
  <c r="C19" i="4"/>
  <c r="U261" i="3"/>
  <c r="W280" i="3"/>
  <c r="U279" i="3"/>
  <c r="U255" i="3"/>
  <c r="U280" i="3"/>
  <c r="J274" i="3"/>
  <c r="J275" i="3"/>
  <c r="J265" i="3"/>
  <c r="J278" i="3"/>
  <c r="J288" i="3"/>
  <c r="J254" i="3"/>
  <c r="J271" i="3"/>
  <c r="J282" i="3"/>
  <c r="J277" i="3"/>
  <c r="J280" i="3"/>
  <c r="J267" i="3"/>
  <c r="W292" i="3"/>
  <c r="J279" i="3"/>
  <c r="W279" i="3"/>
  <c r="AH186" i="3"/>
  <c r="J259" i="3"/>
  <c r="J257" i="3"/>
  <c r="W269" i="3"/>
  <c r="J283" i="3"/>
  <c r="W288" i="3"/>
  <c r="J273" i="3"/>
  <c r="J270" i="3"/>
  <c r="W262" i="3"/>
  <c r="J260" i="3"/>
  <c r="J269" i="3"/>
  <c r="J272" i="3"/>
  <c r="J258" i="3"/>
  <c r="W261" i="3"/>
  <c r="J290" i="3"/>
  <c r="J286" i="3"/>
  <c r="W255" i="3"/>
  <c r="J284" i="3"/>
  <c r="W286" i="3"/>
  <c r="J261" i="3"/>
  <c r="J266" i="3"/>
  <c r="J293" i="3"/>
  <c r="J287" i="3"/>
  <c r="W263" i="3"/>
  <c r="J264" i="3"/>
  <c r="J276" i="3"/>
  <c r="J292" i="3"/>
  <c r="J289" i="3"/>
  <c r="J285" i="3"/>
  <c r="J268" i="3"/>
  <c r="W290" i="3"/>
  <c r="J262" i="3"/>
  <c r="J256" i="3"/>
  <c r="W293" i="3"/>
  <c r="W272" i="3"/>
  <c r="J263" i="3"/>
  <c r="J281" i="3"/>
  <c r="W274" i="3"/>
  <c r="J255" i="3"/>
  <c r="U288" i="3"/>
  <c r="U269" i="3"/>
  <c r="U278" i="3"/>
  <c r="U286" i="3"/>
  <c r="U263" i="3"/>
  <c r="U262" i="3"/>
  <c r="U274" i="3"/>
  <c r="U290" i="3"/>
  <c r="W278" i="3"/>
  <c r="U272" i="3"/>
  <c r="W282" i="3"/>
  <c r="U282" i="3"/>
  <c r="W283" i="3"/>
  <c r="U283" i="3"/>
  <c r="W268" i="3"/>
  <c r="U268" i="3"/>
  <c r="U264" i="3"/>
  <c r="W264" i="3"/>
  <c r="U253" i="3"/>
  <c r="W266" i="3"/>
  <c r="U266" i="3"/>
  <c r="U259" i="3"/>
  <c r="W259" i="3"/>
  <c r="W257" i="3"/>
  <c r="U257" i="3"/>
  <c r="W254" i="3"/>
  <c r="U254" i="3"/>
  <c r="U260" i="3"/>
  <c r="W260" i="3"/>
  <c r="U271" i="3"/>
  <c r="W271" i="3"/>
  <c r="U270" i="3"/>
  <c r="W270" i="3"/>
  <c r="U284" i="3"/>
  <c r="W284" i="3"/>
  <c r="W265" i="3"/>
  <c r="U265" i="3"/>
  <c r="U291" i="3"/>
  <c r="W291" i="3"/>
  <c r="U292" i="3"/>
  <c r="W285" i="3"/>
  <c r="U285" i="3"/>
  <c r="U258" i="3"/>
  <c r="W258" i="3"/>
  <c r="W273" i="3"/>
  <c r="U273" i="3"/>
  <c r="W277" i="3"/>
  <c r="U277" i="3"/>
  <c r="W276" i="3"/>
  <c r="U276" i="3"/>
  <c r="U287" i="3"/>
  <c r="W287" i="3"/>
  <c r="U281" i="3"/>
  <c r="W281" i="3"/>
  <c r="W256" i="3"/>
  <c r="U256" i="3"/>
  <c r="U289" i="3"/>
  <c r="W289" i="3"/>
  <c r="U275" i="3"/>
  <c r="W275" i="3"/>
  <c r="U267" i="3"/>
  <c r="W267" i="3"/>
  <c r="H7" i="6" l="1"/>
  <c r="C8" i="6"/>
  <c r="I243" i="3"/>
  <c r="V254" i="3" a="1"/>
  <c r="V258" i="3" s="1"/>
  <c r="V254" i="3" l="1"/>
  <c r="V288" i="3"/>
  <c r="V283" i="3"/>
  <c r="V264" i="3"/>
  <c r="V255" i="3"/>
  <c r="V289" i="3"/>
  <c r="V257" i="3"/>
  <c r="V293" i="3"/>
  <c r="V272" i="3"/>
  <c r="V266" i="3"/>
  <c r="V291" i="3"/>
  <c r="V276" i="3"/>
  <c r="V263" i="3"/>
  <c r="V269" i="3"/>
  <c r="V282" i="3"/>
  <c r="V290" i="3"/>
  <c r="V275" i="3"/>
  <c r="V274" i="3"/>
  <c r="V286" i="3"/>
  <c r="V273" i="3"/>
  <c r="V268" i="3"/>
  <c r="V261" i="3"/>
  <c r="V270" i="3"/>
  <c r="V271" i="3"/>
  <c r="V265" i="3"/>
  <c r="V285" i="3"/>
  <c r="V287" i="3"/>
  <c r="V259" i="3"/>
  <c r="V277" i="3"/>
  <c r="V267" i="3"/>
  <c r="V284" i="3"/>
  <c r="V279" i="3"/>
  <c r="V260" i="3"/>
  <c r="V262" i="3"/>
  <c r="V256" i="3"/>
  <c r="V280" i="3"/>
  <c r="V281" i="3"/>
  <c r="V292" i="3"/>
  <c r="V278" i="3"/>
  <c r="U243" i="3" l="1"/>
  <c r="U244" i="3" s="1"/>
  <c r="Z247" i="3" s="1"/>
  <c r="B304" i="3" l="1"/>
  <c r="AE247" i="3"/>
  <c r="AA248" i="3" s="1"/>
  <c r="AB247" i="3"/>
  <c r="AE246" i="3"/>
  <c r="AB246" i="3"/>
  <c r="AF247" i="3"/>
  <c r="AC253" i="3" l="1" a="1"/>
  <c r="N304" i="3"/>
  <c r="D303" i="3"/>
  <c r="G304" i="3"/>
  <c r="C305" i="3" s="1"/>
  <c r="D304" i="3"/>
  <c r="G303" i="3"/>
  <c r="H304" i="3"/>
  <c r="AA247" i="3"/>
  <c r="AF246" i="3"/>
  <c r="AD253" i="3" s="1" a="1"/>
  <c r="AD286" i="3" l="1"/>
  <c r="AD281" i="3"/>
  <c r="AD275" i="3"/>
  <c r="AD274" i="3"/>
  <c r="AD273" i="3"/>
  <c r="AD272" i="3"/>
  <c r="AD271" i="3"/>
  <c r="AD266" i="3"/>
  <c r="AD265" i="3"/>
  <c r="AD259" i="3"/>
  <c r="AD258" i="3"/>
  <c r="AD291" i="3"/>
  <c r="AD257" i="3"/>
  <c r="AD290" i="3"/>
  <c r="AD256" i="3"/>
  <c r="AD289" i="3"/>
  <c r="AD255" i="3"/>
  <c r="AD288" i="3"/>
  <c r="AD287" i="3"/>
  <c r="AD282" i="3"/>
  <c r="AD277" i="3"/>
  <c r="AD267" i="3"/>
  <c r="AD269" i="3"/>
  <c r="AD283" i="3"/>
  <c r="AD285" i="3"/>
  <c r="AD262" i="3"/>
  <c r="AD264" i="3"/>
  <c r="AD292" i="3"/>
  <c r="AD263" i="3"/>
  <c r="AD279" i="3"/>
  <c r="AD268" i="3"/>
  <c r="AD261" i="3"/>
  <c r="AD284" i="3"/>
  <c r="AD293" i="3"/>
  <c r="AD280" i="3"/>
  <c r="AD253" i="3"/>
  <c r="AD278" i="3"/>
  <c r="AD254" i="3"/>
  <c r="AD270" i="3"/>
  <c r="AD260" i="3"/>
  <c r="AD276" i="3"/>
  <c r="F310" i="3" a="1"/>
  <c r="E310" i="3" a="1"/>
  <c r="AC280" i="3"/>
  <c r="AE280" i="3" s="1"/>
  <c r="AC281" i="3"/>
  <c r="AE281" i="3" s="1"/>
  <c r="AC265" i="3"/>
  <c r="AE265" i="3" s="1"/>
  <c r="AC260" i="3"/>
  <c r="AE260" i="3" s="1"/>
  <c r="AC278" i="3"/>
  <c r="AE278" i="3" s="1"/>
  <c r="AC264" i="3"/>
  <c r="AC284" i="3"/>
  <c r="AC272" i="3"/>
  <c r="AC274" i="3"/>
  <c r="AE274" i="3" s="1"/>
  <c r="AC288" i="3"/>
  <c r="AE288" i="3" s="1"/>
  <c r="AC290" i="3"/>
  <c r="AC267" i="3"/>
  <c r="AE267" i="3" s="1"/>
  <c r="AC283" i="3"/>
  <c r="AE283" i="3" s="1"/>
  <c r="AC263" i="3"/>
  <c r="AC268" i="3"/>
  <c r="AC255" i="3"/>
  <c r="AE255" i="3" s="1"/>
  <c r="AC257" i="3"/>
  <c r="AC279" i="3"/>
  <c r="AC271" i="3"/>
  <c r="AE271" i="3" s="1"/>
  <c r="AC262" i="3"/>
  <c r="AE262" i="3" s="1"/>
  <c r="AC266" i="3"/>
  <c r="AE266" i="3" s="1"/>
  <c r="AC287" i="3"/>
  <c r="AC282" i="3"/>
  <c r="AC253" i="3"/>
  <c r="AC258" i="3"/>
  <c r="AC269" i="3"/>
  <c r="AC285" i="3"/>
  <c r="AC259" i="3"/>
  <c r="AC275" i="3"/>
  <c r="AE275" i="3" s="1"/>
  <c r="AC291" i="3"/>
  <c r="AC276" i="3"/>
  <c r="AE276" i="3" s="1"/>
  <c r="AC256" i="3"/>
  <c r="AC292" i="3"/>
  <c r="AE292" i="3" s="1"/>
  <c r="AC254" i="3"/>
  <c r="AE254" i="3" s="1"/>
  <c r="AC270" i="3"/>
  <c r="AE270" i="3" s="1"/>
  <c r="AC261" i="3"/>
  <c r="AC286" i="3"/>
  <c r="AE286" i="3" s="1"/>
  <c r="AC277" i="3"/>
  <c r="AC273" i="3"/>
  <c r="AC293" i="3"/>
  <c r="AE293" i="3" s="1"/>
  <c r="AC289" i="3"/>
  <c r="C304" i="3"/>
  <c r="H303" i="3"/>
  <c r="Z304" i="3"/>
  <c r="P303" i="3"/>
  <c r="S304" i="3"/>
  <c r="O305" i="3" s="1"/>
  <c r="P304" i="3"/>
  <c r="S303" i="3"/>
  <c r="T304" i="3"/>
  <c r="AE284" i="3" l="1"/>
  <c r="AE269" i="3"/>
  <c r="AE268" i="3"/>
  <c r="AE261" i="3"/>
  <c r="Q310" i="3" a="1"/>
  <c r="AE291" i="3"/>
  <c r="F343" i="3"/>
  <c r="F328" i="3"/>
  <c r="F322" i="3"/>
  <c r="F315" i="3"/>
  <c r="F314" i="3"/>
  <c r="F312" i="3"/>
  <c r="F346" i="3"/>
  <c r="F344" i="3"/>
  <c r="F338" i="3"/>
  <c r="F331" i="3"/>
  <c r="F330" i="3"/>
  <c r="F318" i="3"/>
  <c r="F334" i="3"/>
  <c r="F350" i="3"/>
  <c r="F347" i="3"/>
  <c r="F316" i="3"/>
  <c r="F336" i="3"/>
  <c r="F332" i="3"/>
  <c r="F348" i="3"/>
  <c r="F310" i="3"/>
  <c r="F326" i="3"/>
  <c r="G326" i="3" s="1"/>
  <c r="F313" i="3"/>
  <c r="F349" i="3"/>
  <c r="F329" i="3"/>
  <c r="F320" i="3"/>
  <c r="F345" i="3"/>
  <c r="F325" i="3"/>
  <c r="F321" i="3"/>
  <c r="F341" i="3"/>
  <c r="F337" i="3"/>
  <c r="F342" i="3"/>
  <c r="F323" i="3"/>
  <c r="F311" i="3"/>
  <c r="F319" i="3"/>
  <c r="F339" i="3"/>
  <c r="F327" i="3"/>
  <c r="F335" i="3"/>
  <c r="F317" i="3"/>
  <c r="F324" i="3"/>
  <c r="F340" i="3"/>
  <c r="F333" i="3"/>
  <c r="AE259" i="3"/>
  <c r="AE290" i="3"/>
  <c r="AE272" i="3"/>
  <c r="E337" i="3"/>
  <c r="E338" i="3"/>
  <c r="E322" i="3"/>
  <c r="E341" i="3"/>
  <c r="E348" i="3"/>
  <c r="E350" i="3"/>
  <c r="G350" i="3" s="1"/>
  <c r="E336" i="3"/>
  <c r="G336" i="3" s="1"/>
  <c r="E340" i="3"/>
  <c r="E314" i="3"/>
  <c r="E325" i="3"/>
  <c r="E330" i="3"/>
  <c r="E317" i="3"/>
  <c r="G317" i="3" s="1"/>
  <c r="E311" i="3"/>
  <c r="G311" i="3" s="1"/>
  <c r="E346" i="3"/>
  <c r="G346" i="3" s="1"/>
  <c r="E333" i="3"/>
  <c r="E319" i="3"/>
  <c r="E321" i="3"/>
  <c r="E328" i="3"/>
  <c r="E344" i="3"/>
  <c r="E320" i="3"/>
  <c r="E323" i="3"/>
  <c r="G323" i="3" s="1"/>
  <c r="E339" i="3"/>
  <c r="E315" i="3"/>
  <c r="E331" i="3"/>
  <c r="E318" i="3"/>
  <c r="G318" i="3" s="1"/>
  <c r="E335" i="3"/>
  <c r="G335" i="3" s="1"/>
  <c r="E347" i="3"/>
  <c r="G347" i="3" s="1"/>
  <c r="E324" i="3"/>
  <c r="G324" i="3" s="1"/>
  <c r="E316" i="3"/>
  <c r="G316" i="3" s="1"/>
  <c r="E312" i="3"/>
  <c r="G312" i="3" s="1"/>
  <c r="E332" i="3"/>
  <c r="E313" i="3"/>
  <c r="E310" i="3"/>
  <c r="E329" i="3"/>
  <c r="E349" i="3"/>
  <c r="E326" i="3"/>
  <c r="E345" i="3"/>
  <c r="E342" i="3"/>
  <c r="E327" i="3"/>
  <c r="E343" i="3"/>
  <c r="G343" i="3" s="1"/>
  <c r="E334" i="3"/>
  <c r="G334" i="3" s="1"/>
  <c r="AE258" i="3"/>
  <c r="AE273" i="3"/>
  <c r="AE279" i="3"/>
  <c r="AE257" i="3"/>
  <c r="AE256" i="3"/>
  <c r="AE263" i="3"/>
  <c r="AE285" i="3"/>
  <c r="AE289" i="3"/>
  <c r="AE253" i="3"/>
  <c r="AE282" i="3"/>
  <c r="AE277" i="3"/>
  <c r="AE287" i="3"/>
  <c r="AE264" i="3"/>
  <c r="O304" i="3"/>
  <c r="T303" i="3"/>
  <c r="R310" i="3" s="1" a="1"/>
  <c r="AE303" i="3"/>
  <c r="AB303" i="3"/>
  <c r="B361" i="3"/>
  <c r="G339" i="3" l="1"/>
  <c r="G321" i="3"/>
  <c r="G332" i="3"/>
  <c r="G333" i="3"/>
  <c r="G328" i="3"/>
  <c r="G322" i="3"/>
  <c r="G310" i="3"/>
  <c r="G349" i="3"/>
  <c r="G319" i="3"/>
  <c r="R343" i="3"/>
  <c r="R344" i="3"/>
  <c r="R328" i="3"/>
  <c r="R312" i="3"/>
  <c r="R315" i="3"/>
  <c r="R350" i="3"/>
  <c r="R338" i="3"/>
  <c r="R341" i="3"/>
  <c r="R327" i="3"/>
  <c r="R329" i="3"/>
  <c r="R316" i="3"/>
  <c r="R335" i="3"/>
  <c r="R337" i="3"/>
  <c r="R340" i="3"/>
  <c r="R345" i="3"/>
  <c r="R332" i="3"/>
  <c r="R348" i="3"/>
  <c r="R311" i="3"/>
  <c r="R346" i="3"/>
  <c r="R321" i="3"/>
  <c r="R317" i="3"/>
  <c r="R333" i="3"/>
  <c r="R322" i="3"/>
  <c r="R331" i="3"/>
  <c r="R349" i="3"/>
  <c r="R319" i="3"/>
  <c r="R347" i="3"/>
  <c r="R324" i="3"/>
  <c r="R320" i="3"/>
  <c r="R325" i="3"/>
  <c r="R336" i="3"/>
  <c r="R313" i="3"/>
  <c r="R310" i="3"/>
  <c r="R314" i="3"/>
  <c r="R326" i="3"/>
  <c r="R330" i="3"/>
  <c r="R318" i="3"/>
  <c r="R342" i="3"/>
  <c r="R334" i="3"/>
  <c r="R323" i="3"/>
  <c r="R339" i="3"/>
  <c r="G331" i="3"/>
  <c r="G325" i="3"/>
  <c r="G314" i="3"/>
  <c r="G327" i="3"/>
  <c r="G348" i="3"/>
  <c r="G330" i="3"/>
  <c r="G340" i="3"/>
  <c r="G315" i="3"/>
  <c r="G342" i="3"/>
  <c r="G345" i="3"/>
  <c r="G320" i="3"/>
  <c r="G341" i="3"/>
  <c r="Q337" i="3"/>
  <c r="Q338" i="3"/>
  <c r="Q322" i="3"/>
  <c r="Q311" i="3"/>
  <c r="Q314" i="3"/>
  <c r="Q316" i="3"/>
  <c r="S316" i="3" s="1"/>
  <c r="Q319" i="3"/>
  <c r="Q321" i="3"/>
  <c r="Q324" i="3"/>
  <c r="S324" i="3" s="1"/>
  <c r="Q312" i="3"/>
  <c r="Q332" i="3"/>
  <c r="S332" i="3" s="1"/>
  <c r="Q335" i="3"/>
  <c r="Q343" i="3"/>
  <c r="S343" i="3" s="1"/>
  <c r="Q313" i="3"/>
  <c r="Q325" i="3"/>
  <c r="Q329" i="3"/>
  <c r="Q348" i="3"/>
  <c r="S348" i="3" s="1"/>
  <c r="Q341" i="3"/>
  <c r="Q345" i="3"/>
  <c r="Q317" i="3"/>
  <c r="Q333" i="3"/>
  <c r="Q320" i="3"/>
  <c r="Q318" i="3"/>
  <c r="Q334" i="3"/>
  <c r="Q330" i="3"/>
  <c r="Q350" i="3"/>
  <c r="Q346" i="3"/>
  <c r="Q323" i="3"/>
  <c r="Q327" i="3"/>
  <c r="Q339" i="3"/>
  <c r="Q336" i="3"/>
  <c r="Q340" i="3"/>
  <c r="Q328" i="3"/>
  <c r="S328" i="3" s="1"/>
  <c r="Q344" i="3"/>
  <c r="S344" i="3" s="1"/>
  <c r="Q315" i="3"/>
  <c r="Q331" i="3"/>
  <c r="Q347" i="3"/>
  <c r="Q349" i="3"/>
  <c r="Q310" i="3"/>
  <c r="Q326" i="3"/>
  <c r="Q342" i="3"/>
  <c r="G329" i="3"/>
  <c r="G338" i="3"/>
  <c r="G344" i="3"/>
  <c r="G337" i="3"/>
  <c r="G313" i="3"/>
  <c r="G360" i="3"/>
  <c r="D360" i="3"/>
  <c r="N361" i="3"/>
  <c r="AA304" i="3"/>
  <c r="AF303" i="3"/>
  <c r="S338" i="3" l="1"/>
  <c r="S349" i="3"/>
  <c r="S315" i="3"/>
  <c r="S322" i="3"/>
  <c r="S346" i="3"/>
  <c r="S314" i="3"/>
  <c r="S333" i="3"/>
  <c r="S331" i="3"/>
  <c r="S317" i="3"/>
  <c r="S311" i="3"/>
  <c r="S330" i="3"/>
  <c r="S312" i="3"/>
  <c r="S334" i="3"/>
  <c r="S321" i="3"/>
  <c r="S350" i="3"/>
  <c r="S342" i="3"/>
  <c r="S326" i="3"/>
  <c r="S310" i="3"/>
  <c r="S318" i="3"/>
  <c r="S319" i="3"/>
  <c r="S329" i="3"/>
  <c r="S345" i="3"/>
  <c r="S325" i="3"/>
  <c r="S347" i="3"/>
  <c r="S340" i="3"/>
  <c r="S320" i="3"/>
  <c r="S341" i="3"/>
  <c r="S337" i="3"/>
  <c r="S336" i="3"/>
  <c r="S339" i="3"/>
  <c r="S313" i="3"/>
  <c r="S327" i="3"/>
  <c r="S323" i="3"/>
  <c r="S335" i="3"/>
  <c r="S360" i="3"/>
  <c r="P360" i="3"/>
  <c r="Z361" i="3"/>
  <c r="C361" i="3"/>
  <c r="H360" i="3"/>
  <c r="AE360" i="3" l="1"/>
  <c r="AB360" i="3"/>
  <c r="B418" i="3"/>
  <c r="O361" i="3"/>
  <c r="T360" i="3"/>
  <c r="D417" i="3" l="1"/>
  <c r="G417" i="3"/>
  <c r="N418" i="3"/>
  <c r="AA361" i="3"/>
  <c r="AF360" i="3"/>
  <c r="C418" i="3" l="1"/>
  <c r="H417" i="3"/>
  <c r="S417" i="3"/>
  <c r="P417" i="3"/>
  <c r="Z418" i="3"/>
  <c r="AF278" i="3"/>
  <c r="AF279" i="3"/>
  <c r="AF280" i="3"/>
  <c r="AF281" i="3"/>
  <c r="AF269" i="3"/>
  <c r="AF288" i="3"/>
  <c r="AF267" i="3"/>
  <c r="AF260" i="3"/>
  <c r="AF253" i="3"/>
  <c r="AF274" i="3"/>
  <c r="AF268" i="3"/>
  <c r="AF262" i="3"/>
  <c r="AF263" i="3"/>
  <c r="AF255" i="3"/>
  <c r="AF256" i="3"/>
  <c r="AF290" i="3"/>
  <c r="AF265" i="3"/>
  <c r="AF271" i="3"/>
  <c r="AF287" i="3"/>
  <c r="AF286" i="3"/>
  <c r="AF284" i="3"/>
  <c r="AF261" i="3"/>
  <c r="AF277" i="3"/>
  <c r="AF292" i="3"/>
  <c r="AF270" i="3"/>
  <c r="AF266" i="3"/>
  <c r="AF291" i="3"/>
  <c r="AF275" i="3"/>
  <c r="AF273" i="3"/>
  <c r="AF272" i="3"/>
  <c r="AF282" i="3"/>
  <c r="AF258" i="3"/>
  <c r="AF264" i="3"/>
  <c r="AF289" i="3"/>
  <c r="AF276" i="3"/>
  <c r="AF257" i="3"/>
  <c r="AF259" i="3"/>
  <c r="AF254" i="3"/>
  <c r="AF293" i="3"/>
  <c r="AF283" i="3"/>
  <c r="AF285" i="3"/>
  <c r="B20" i="4" l="1"/>
  <c r="AE417" i="3"/>
  <c r="AB417" i="3"/>
  <c r="O418" i="3"/>
  <c r="T417" i="3"/>
  <c r="AI254" i="3" a="1"/>
  <c r="AI285" i="3" s="1"/>
  <c r="AG288" i="3"/>
  <c r="AG258" i="3"/>
  <c r="AG277" i="3"/>
  <c r="AG253" i="3"/>
  <c r="AG291" i="3"/>
  <c r="AG265" i="3"/>
  <c r="AG269" i="3"/>
  <c r="AG267" i="3"/>
  <c r="AG271" i="3"/>
  <c r="AG261" i="3"/>
  <c r="AG254" i="3"/>
  <c r="AG260" i="3"/>
  <c r="AG280" i="3"/>
  <c r="AG257" i="3"/>
  <c r="AG283" i="3"/>
  <c r="AG274" i="3"/>
  <c r="AG281" i="3"/>
  <c r="AG275" i="3"/>
  <c r="AG263" i="3"/>
  <c r="AG272" i="3"/>
  <c r="AG284" i="3"/>
  <c r="AG266" i="3"/>
  <c r="AG286" i="3"/>
  <c r="AG276" i="3"/>
  <c r="AG285" i="3"/>
  <c r="AG268" i="3"/>
  <c r="AG289" i="3"/>
  <c r="AG287" i="3"/>
  <c r="AG282" i="3"/>
  <c r="AG270" i="3"/>
  <c r="AG290" i="3"/>
  <c r="AG259" i="3"/>
  <c r="AG278" i="3"/>
  <c r="AG279" i="3"/>
  <c r="AG256" i="3"/>
  <c r="AG264" i="3"/>
  <c r="AG255" i="3"/>
  <c r="AG292" i="3"/>
  <c r="AG273" i="3"/>
  <c r="AG262" i="3"/>
  <c r="D19" i="4" l="1"/>
  <c r="E19" i="4" s="1"/>
  <c r="F19" i="4" s="1"/>
  <c r="G19" i="4" s="1"/>
  <c r="H19" i="4" s="1"/>
  <c r="B9" i="6"/>
  <c r="AA418" i="3"/>
  <c r="AF417" i="3"/>
  <c r="AI260" i="3"/>
  <c r="AI292" i="3"/>
  <c r="AI287" i="3"/>
  <c r="AI263" i="3"/>
  <c r="AI258" i="3"/>
  <c r="AI289" i="3"/>
  <c r="AI264" i="3"/>
  <c r="AI268" i="3"/>
  <c r="AI265" i="3"/>
  <c r="AI274" i="3"/>
  <c r="AI277" i="3"/>
  <c r="AI275" i="3"/>
  <c r="AI291" i="3"/>
  <c r="AI286" i="3"/>
  <c r="AI283" i="3"/>
  <c r="AI257" i="3"/>
  <c r="AI254" i="3"/>
  <c r="AI293" i="3"/>
  <c r="AI271" i="3"/>
  <c r="AI279" i="3"/>
  <c r="AI259" i="3"/>
  <c r="AI267" i="3"/>
  <c r="AI261" i="3"/>
  <c r="AI288" i="3"/>
  <c r="AI266" i="3"/>
  <c r="AI262" i="3"/>
  <c r="AI280" i="3"/>
  <c r="AI255" i="3"/>
  <c r="AI278" i="3"/>
  <c r="AI270" i="3"/>
  <c r="AI269" i="3"/>
  <c r="AI290" i="3"/>
  <c r="AI276" i="3"/>
  <c r="AI272" i="3"/>
  <c r="AI282" i="3"/>
  <c r="AI281" i="3"/>
  <c r="AI256" i="3"/>
  <c r="AI284" i="3"/>
  <c r="AI273" i="3"/>
  <c r="AH254" i="3" a="1"/>
  <c r="AH264" i="3" s="1"/>
  <c r="C20" i="4"/>
  <c r="H322" i="3"/>
  <c r="H332" i="3"/>
  <c r="H311" i="3"/>
  <c r="H319" i="3"/>
  <c r="H344" i="3"/>
  <c r="H317" i="3"/>
  <c r="H329" i="3"/>
  <c r="H318" i="3"/>
  <c r="H341" i="3"/>
  <c r="H338" i="3"/>
  <c r="H333" i="3"/>
  <c r="H340" i="3"/>
  <c r="H350" i="3"/>
  <c r="H327" i="3"/>
  <c r="H324" i="3"/>
  <c r="H315" i="3"/>
  <c r="H325" i="3"/>
  <c r="H345" i="3"/>
  <c r="H347" i="3"/>
  <c r="H335" i="3"/>
  <c r="H313" i="3"/>
  <c r="H314" i="3"/>
  <c r="H348" i="3"/>
  <c r="H346" i="3"/>
  <c r="H310" i="3"/>
  <c r="H330" i="3"/>
  <c r="H337" i="3"/>
  <c r="H326" i="3"/>
  <c r="H312" i="3"/>
  <c r="H323" i="3"/>
  <c r="H336" i="3"/>
  <c r="H321" i="3"/>
  <c r="H349" i="3"/>
  <c r="H328" i="3"/>
  <c r="H316" i="3"/>
  <c r="H339" i="3"/>
  <c r="H331" i="3"/>
  <c r="H320" i="3"/>
  <c r="H334" i="3"/>
  <c r="H343" i="3"/>
  <c r="H342" i="3"/>
  <c r="D8" i="6" l="1"/>
  <c r="E8" i="6" s="1"/>
  <c r="F8" i="6" s="1"/>
  <c r="G8" i="6" s="1"/>
  <c r="AH260" i="3"/>
  <c r="AH292" i="3"/>
  <c r="AH285" i="3"/>
  <c r="AH271" i="3"/>
  <c r="AH287" i="3"/>
  <c r="AH267" i="3"/>
  <c r="AH261" i="3"/>
  <c r="AH270" i="3"/>
  <c r="AH258" i="3"/>
  <c r="AH259" i="3"/>
  <c r="AH279" i="3"/>
  <c r="AH275" i="3"/>
  <c r="AH257" i="3"/>
  <c r="AH254" i="3"/>
  <c r="AH263" i="3"/>
  <c r="AH266" i="3"/>
  <c r="AH290" i="3"/>
  <c r="K311" i="3" a="1"/>
  <c r="K344" i="3" s="1"/>
  <c r="AH273" i="3"/>
  <c r="AH280" i="3"/>
  <c r="AH262" i="3"/>
  <c r="AH288" i="3"/>
  <c r="AH272" i="3"/>
  <c r="AH268" i="3"/>
  <c r="AH255" i="3"/>
  <c r="AH276" i="3"/>
  <c r="AH277" i="3"/>
  <c r="AH278" i="3"/>
  <c r="AH281" i="3"/>
  <c r="AH282" i="3"/>
  <c r="AH283" i="3"/>
  <c r="AH291" i="3"/>
  <c r="AH256" i="3"/>
  <c r="AH274" i="3"/>
  <c r="AH284" i="3"/>
  <c r="AH293" i="3"/>
  <c r="AH289" i="3"/>
  <c r="AH286" i="3"/>
  <c r="AH269" i="3"/>
  <c r="AH265" i="3"/>
  <c r="I310" i="3"/>
  <c r="I318" i="3"/>
  <c r="I319" i="3"/>
  <c r="I332" i="3"/>
  <c r="I317" i="3"/>
  <c r="I344" i="3"/>
  <c r="T326" i="3"/>
  <c r="T337" i="3"/>
  <c r="T349" i="3"/>
  <c r="T341" i="3"/>
  <c r="T316" i="3"/>
  <c r="T323" i="3"/>
  <c r="T320" i="3"/>
  <c r="T338" i="3"/>
  <c r="T322" i="3"/>
  <c r="T318" i="3"/>
  <c r="T339" i="3"/>
  <c r="T332" i="3"/>
  <c r="I321" i="3"/>
  <c r="I336" i="3"/>
  <c r="I315" i="3"/>
  <c r="I327" i="3"/>
  <c r="T343" i="3"/>
  <c r="T335" i="3"/>
  <c r="I342" i="3"/>
  <c r="I343" i="3"/>
  <c r="T325" i="3"/>
  <c r="I348" i="3"/>
  <c r="T333" i="3"/>
  <c r="T317" i="3"/>
  <c r="I323" i="3"/>
  <c r="I312" i="3"/>
  <c r="I337" i="3"/>
  <c r="I320" i="3"/>
  <c r="T321" i="3"/>
  <c r="I339" i="3"/>
  <c r="T342" i="3"/>
  <c r="T336" i="3"/>
  <c r="T315" i="3"/>
  <c r="I325" i="3"/>
  <c r="I341" i="3"/>
  <c r="I331" i="3"/>
  <c r="I346" i="3"/>
  <c r="T340" i="3"/>
  <c r="T319" i="3"/>
  <c r="T329" i="3"/>
  <c r="T344" i="3"/>
  <c r="I333" i="3"/>
  <c r="I328" i="3"/>
  <c r="I313" i="3"/>
  <c r="I338" i="3"/>
  <c r="T328" i="3"/>
  <c r="T327" i="3"/>
  <c r="T350" i="3"/>
  <c r="I345" i="3"/>
  <c r="I340" i="3"/>
  <c r="T311" i="3"/>
  <c r="W311" i="3" s="1" a="1"/>
  <c r="W349" i="3" s="1"/>
  <c r="I316" i="3"/>
  <c r="I314" i="3"/>
  <c r="I322" i="3"/>
  <c r="I349" i="3"/>
  <c r="I311" i="3"/>
  <c r="T330" i="3"/>
  <c r="T312" i="3"/>
  <c r="T313" i="3"/>
  <c r="I326" i="3"/>
  <c r="I334" i="3"/>
  <c r="T331" i="3"/>
  <c r="I335" i="3"/>
  <c r="T347" i="3"/>
  <c r="T310" i="3"/>
  <c r="T334" i="3"/>
  <c r="T348" i="3"/>
  <c r="I324" i="3"/>
  <c r="I330" i="3"/>
  <c r="T345" i="3"/>
  <c r="T346" i="3"/>
  <c r="I329" i="3"/>
  <c r="I347" i="3"/>
  <c r="T324" i="3"/>
  <c r="T314" i="3"/>
  <c r="C9" i="6" l="1"/>
  <c r="H8" i="6"/>
  <c r="AG243" i="3"/>
  <c r="W341" i="3"/>
  <c r="K330" i="3"/>
  <c r="W350" i="3"/>
  <c r="K315" i="3"/>
  <c r="K342" i="3"/>
  <c r="K345" i="3"/>
  <c r="W327" i="3"/>
  <c r="K346" i="3"/>
  <c r="K341" i="3"/>
  <c r="W316" i="3"/>
  <c r="K350" i="3"/>
  <c r="K340" i="3"/>
  <c r="K326" i="3"/>
  <c r="K320" i="3"/>
  <c r="K337" i="3"/>
  <c r="K338" i="3"/>
  <c r="W337" i="3"/>
  <c r="W326" i="3"/>
  <c r="K324" i="3"/>
  <c r="K336" i="3"/>
  <c r="K325" i="3"/>
  <c r="K321" i="3"/>
  <c r="K322" i="3"/>
  <c r="K312" i="3"/>
  <c r="K349" i="3"/>
  <c r="K323" i="3"/>
  <c r="K328" i="3"/>
  <c r="W332" i="3"/>
  <c r="W320" i="3"/>
  <c r="K318" i="3"/>
  <c r="K331" i="3"/>
  <c r="K313" i="3"/>
  <c r="K314" i="3"/>
  <c r="K316" i="3"/>
  <c r="K333" i="3"/>
  <c r="K348" i="3"/>
  <c r="W339" i="3"/>
  <c r="J311" i="3" a="1"/>
  <c r="J349" i="3" s="1"/>
  <c r="K332" i="3"/>
  <c r="W322" i="3"/>
  <c r="K329" i="3"/>
  <c r="K311" i="3"/>
  <c r="W323" i="3"/>
  <c r="K327" i="3"/>
  <c r="K317" i="3"/>
  <c r="K335" i="3"/>
  <c r="W318" i="3"/>
  <c r="K319" i="3"/>
  <c r="K347" i="3"/>
  <c r="K334" i="3"/>
  <c r="K339" i="3"/>
  <c r="K343" i="3"/>
  <c r="U337" i="3"/>
  <c r="W338" i="3"/>
  <c r="U323" i="3"/>
  <c r="U338" i="3"/>
  <c r="U318" i="3"/>
  <c r="U322" i="3"/>
  <c r="U339" i="3"/>
  <c r="U316" i="3"/>
  <c r="U320" i="3"/>
  <c r="U332" i="3"/>
  <c r="U349" i="3"/>
  <c r="U326" i="3"/>
  <c r="W331" i="3"/>
  <c r="U331" i="3"/>
  <c r="W346" i="3"/>
  <c r="U346" i="3"/>
  <c r="W343" i="3"/>
  <c r="U343" i="3"/>
  <c r="W321" i="3"/>
  <c r="U321" i="3"/>
  <c r="U341" i="3"/>
  <c r="W342" i="3"/>
  <c r="U342" i="3"/>
  <c r="W312" i="3"/>
  <c r="U312" i="3"/>
  <c r="U327" i="3"/>
  <c r="U328" i="3"/>
  <c r="W328" i="3"/>
  <c r="W329" i="3"/>
  <c r="U329" i="3"/>
  <c r="W315" i="3"/>
  <c r="U315" i="3"/>
  <c r="W319" i="3"/>
  <c r="U319" i="3"/>
  <c r="W344" i="3"/>
  <c r="U344" i="3"/>
  <c r="W313" i="3"/>
  <c r="U313" i="3"/>
  <c r="W330" i="3"/>
  <c r="U330" i="3"/>
  <c r="W334" i="3"/>
  <c r="U334" i="3"/>
  <c r="W340" i="3"/>
  <c r="U340" i="3"/>
  <c r="W325" i="3"/>
  <c r="U325" i="3"/>
  <c r="W335" i="3"/>
  <c r="U335" i="3"/>
  <c r="U333" i="3"/>
  <c r="W333" i="3"/>
  <c r="W348" i="3"/>
  <c r="U348" i="3"/>
  <c r="U324" i="3"/>
  <c r="W324" i="3"/>
  <c r="U311" i="3"/>
  <c r="W311" i="3"/>
  <c r="W345" i="3"/>
  <c r="U345" i="3"/>
  <c r="W317" i="3"/>
  <c r="U317" i="3"/>
  <c r="W336" i="3"/>
  <c r="U336" i="3"/>
  <c r="W314" i="3"/>
  <c r="U314" i="3"/>
  <c r="U310" i="3"/>
  <c r="W347" i="3"/>
  <c r="U347" i="3"/>
  <c r="V311" i="3" l="1" a="1"/>
  <c r="V348" i="3" s="1"/>
  <c r="J336" i="3"/>
  <c r="J325" i="3"/>
  <c r="J350" i="3"/>
  <c r="J326" i="3"/>
  <c r="J343" i="3"/>
  <c r="J322" i="3"/>
  <c r="J332" i="3"/>
  <c r="J327" i="3"/>
  <c r="J339" i="3"/>
  <c r="J313" i="3"/>
  <c r="J345" i="3"/>
  <c r="J323" i="3"/>
  <c r="J346" i="3"/>
  <c r="J316" i="3"/>
  <c r="J330" i="3"/>
  <c r="J347" i="3"/>
  <c r="J324" i="3"/>
  <c r="J340" i="3"/>
  <c r="J320" i="3"/>
  <c r="J337" i="3"/>
  <c r="J328" i="3"/>
  <c r="J333" i="3"/>
  <c r="J331" i="3"/>
  <c r="J344" i="3"/>
  <c r="J317" i="3"/>
  <c r="J335" i="3"/>
  <c r="J321" i="3"/>
  <c r="J338" i="3"/>
  <c r="J319" i="3"/>
  <c r="J348" i="3"/>
  <c r="J318" i="3"/>
  <c r="J329" i="3"/>
  <c r="J341" i="3"/>
  <c r="J312" i="3"/>
  <c r="J334" i="3"/>
  <c r="J311" i="3"/>
  <c r="J315" i="3"/>
  <c r="J314" i="3"/>
  <c r="J342" i="3"/>
  <c r="V327" i="3" l="1"/>
  <c r="V333" i="3"/>
  <c r="V346" i="3"/>
  <c r="V319" i="3"/>
  <c r="V344" i="3"/>
  <c r="V350" i="3"/>
  <c r="V318" i="3"/>
  <c r="V317" i="3"/>
  <c r="V330" i="3"/>
  <c r="V332" i="3"/>
  <c r="V334" i="3"/>
  <c r="V328" i="3"/>
  <c r="V320" i="3"/>
  <c r="V329" i="3"/>
  <c r="V316" i="3"/>
  <c r="V338" i="3"/>
  <c r="V322" i="3"/>
  <c r="V345" i="3"/>
  <c r="V349" i="3"/>
  <c r="V347" i="3"/>
  <c r="V313" i="3"/>
  <c r="V336" i="3"/>
  <c r="V323" i="3"/>
  <c r="V325" i="3"/>
  <c r="J300" i="3"/>
  <c r="V341" i="3"/>
  <c r="V342" i="3"/>
  <c r="V340" i="3"/>
  <c r="V337" i="3"/>
  <c r="V314" i="3"/>
  <c r="V321" i="3"/>
  <c r="V326" i="3"/>
  <c r="V343" i="3"/>
  <c r="V315" i="3"/>
  <c r="V324" i="3"/>
  <c r="V312" i="3"/>
  <c r="V335" i="3"/>
  <c r="V339" i="3"/>
  <c r="V311" i="3"/>
  <c r="V331" i="3"/>
  <c r="V300" i="3" l="1"/>
  <c r="V301" i="3" s="1"/>
  <c r="Z305" i="3" s="1"/>
  <c r="B362" i="3" l="1"/>
  <c r="AB304" i="3"/>
  <c r="AE305" i="3"/>
  <c r="AA306" i="3" s="1"/>
  <c r="AB305" i="3"/>
  <c r="AE304" i="3"/>
  <c r="AF305" i="3" l="1"/>
  <c r="AC310" i="3" a="1"/>
  <c r="AA305" i="3"/>
  <c r="AF304" i="3"/>
  <c r="AD310" i="3" s="1" a="1"/>
  <c r="N362" i="3"/>
  <c r="G361" i="3"/>
  <c r="D361" i="3"/>
  <c r="G362" i="3"/>
  <c r="C363" i="3" s="1"/>
  <c r="D362" i="3"/>
  <c r="E367" i="3" l="1" a="1"/>
  <c r="AC337" i="3"/>
  <c r="AC338" i="3"/>
  <c r="AC322" i="3"/>
  <c r="AC311" i="3"/>
  <c r="AC343" i="3"/>
  <c r="AC346" i="3"/>
  <c r="AE346" i="3" s="1"/>
  <c r="AC332" i="3"/>
  <c r="AE332" i="3" s="1"/>
  <c r="AC340" i="3"/>
  <c r="AC342" i="3"/>
  <c r="AC329" i="3"/>
  <c r="AC315" i="3"/>
  <c r="AE315" i="3" s="1"/>
  <c r="AC350" i="3"/>
  <c r="AC345" i="3"/>
  <c r="AE345" i="3" s="1"/>
  <c r="AC344" i="3"/>
  <c r="AE344" i="3" s="1"/>
  <c r="AC330" i="3"/>
  <c r="AC334" i="3"/>
  <c r="AC313" i="3"/>
  <c r="AC321" i="3"/>
  <c r="AC324" i="3"/>
  <c r="AC318" i="3"/>
  <c r="AC327" i="3"/>
  <c r="AC319" i="3"/>
  <c r="AC316" i="3"/>
  <c r="AC335" i="3"/>
  <c r="AC325" i="3"/>
  <c r="AE325" i="3" s="1"/>
  <c r="AC348" i="3"/>
  <c r="AE348" i="3" s="1"/>
  <c r="AC341" i="3"/>
  <c r="AC314" i="3"/>
  <c r="AC310" i="3"/>
  <c r="AE310" i="3" s="1"/>
  <c r="AC326" i="3"/>
  <c r="AE326" i="3" s="1"/>
  <c r="AC317" i="3"/>
  <c r="AE317" i="3" s="1"/>
  <c r="AC312" i="3"/>
  <c r="AC333" i="3"/>
  <c r="AC328" i="3"/>
  <c r="AC349" i="3"/>
  <c r="AC323" i="3"/>
  <c r="AC339" i="3"/>
  <c r="AC331" i="3"/>
  <c r="AC320" i="3"/>
  <c r="AE320" i="3" s="1"/>
  <c r="AC347" i="3"/>
  <c r="AC336" i="3"/>
  <c r="AD343" i="3"/>
  <c r="AD344" i="3"/>
  <c r="AD328" i="3"/>
  <c r="AD312" i="3"/>
  <c r="AD350" i="3"/>
  <c r="AD314" i="3"/>
  <c r="AD316" i="3"/>
  <c r="AD332" i="3"/>
  <c r="AD322" i="3"/>
  <c r="AD348" i="3"/>
  <c r="AD318" i="3"/>
  <c r="AD320" i="3"/>
  <c r="AD338" i="3"/>
  <c r="AD324" i="3"/>
  <c r="AD334" i="3"/>
  <c r="AD336" i="3"/>
  <c r="AD340" i="3"/>
  <c r="AD345" i="3"/>
  <c r="AD319" i="3"/>
  <c r="AD311" i="3"/>
  <c r="AD335" i="3"/>
  <c r="AD327" i="3"/>
  <c r="AD330" i="3"/>
  <c r="AD346" i="3"/>
  <c r="AD317" i="3"/>
  <c r="AD333" i="3"/>
  <c r="AD325" i="3"/>
  <c r="AD349" i="3"/>
  <c r="AD315" i="3"/>
  <c r="AD331" i="3"/>
  <c r="AD337" i="3"/>
  <c r="AD326" i="3"/>
  <c r="AD342" i="3"/>
  <c r="AD323" i="3"/>
  <c r="AD339" i="3"/>
  <c r="AD313" i="3"/>
  <c r="AD341" i="3"/>
  <c r="AD329" i="3"/>
  <c r="AD347" i="3"/>
  <c r="AD321" i="3"/>
  <c r="AD310" i="3"/>
  <c r="S362" i="3"/>
  <c r="O363" i="3" s="1"/>
  <c r="P362" i="3"/>
  <c r="S361" i="3"/>
  <c r="P361" i="3"/>
  <c r="Z362" i="3"/>
  <c r="H362" i="3"/>
  <c r="C362" i="3"/>
  <c r="H361" i="3"/>
  <c r="F367" i="3" s="1" a="1"/>
  <c r="AE322" i="3" l="1"/>
  <c r="AE336" i="3"/>
  <c r="AE347" i="3"/>
  <c r="AE350" i="3"/>
  <c r="AE329" i="3"/>
  <c r="AE342" i="3"/>
  <c r="AE314" i="3"/>
  <c r="F400" i="3"/>
  <c r="F397" i="3"/>
  <c r="F396" i="3"/>
  <c r="F395" i="3"/>
  <c r="F389" i="3"/>
  <c r="F388" i="3"/>
  <c r="F387" i="3"/>
  <c r="F386" i="3"/>
  <c r="F401" i="3"/>
  <c r="F385" i="3"/>
  <c r="F381" i="3"/>
  <c r="F380" i="3"/>
  <c r="F379" i="3"/>
  <c r="F405" i="3"/>
  <c r="F373" i="3"/>
  <c r="F404" i="3"/>
  <c r="F372" i="3"/>
  <c r="F403" i="3"/>
  <c r="F371" i="3"/>
  <c r="F369" i="3"/>
  <c r="F402" i="3"/>
  <c r="F370" i="3"/>
  <c r="F375" i="3"/>
  <c r="F407" i="3"/>
  <c r="F382" i="3"/>
  <c r="F368" i="3"/>
  <c r="F406" i="3"/>
  <c r="F399" i="3"/>
  <c r="F377" i="3"/>
  <c r="F394" i="3"/>
  <c r="F367" i="3"/>
  <c r="F383" i="3"/>
  <c r="F376" i="3"/>
  <c r="F392" i="3"/>
  <c r="F384" i="3"/>
  <c r="F374" i="3"/>
  <c r="F390" i="3"/>
  <c r="F398" i="3"/>
  <c r="F391" i="3"/>
  <c r="F393" i="3"/>
  <c r="F378" i="3"/>
  <c r="AE340" i="3"/>
  <c r="AE323" i="3"/>
  <c r="AE311" i="3"/>
  <c r="AE316" i="3"/>
  <c r="AE339" i="3"/>
  <c r="AE349" i="3"/>
  <c r="AE331" i="3"/>
  <c r="AE327" i="3"/>
  <c r="AE318" i="3"/>
  <c r="AE328" i="3"/>
  <c r="AE321" i="3"/>
  <c r="AE338" i="3"/>
  <c r="AE335" i="3"/>
  <c r="AE319" i="3"/>
  <c r="AE343" i="3"/>
  <c r="Q367" i="3" a="1"/>
  <c r="AE324" i="3"/>
  <c r="AE333" i="3"/>
  <c r="AE313" i="3"/>
  <c r="AE337" i="3"/>
  <c r="AE312" i="3"/>
  <c r="AE334" i="3"/>
  <c r="E394" i="3"/>
  <c r="E395" i="3"/>
  <c r="E379" i="3"/>
  <c r="E405" i="3"/>
  <c r="E376" i="3"/>
  <c r="G376" i="3" s="1"/>
  <c r="E380" i="3"/>
  <c r="E368" i="3"/>
  <c r="E371" i="3"/>
  <c r="G371" i="3" s="1"/>
  <c r="E398" i="3"/>
  <c r="G398" i="3" s="1"/>
  <c r="E370" i="3"/>
  <c r="G370" i="3" s="1"/>
  <c r="E369" i="3"/>
  <c r="E387" i="3"/>
  <c r="E367" i="3"/>
  <c r="E385" i="3"/>
  <c r="E403" i="3"/>
  <c r="E375" i="3"/>
  <c r="E383" i="3"/>
  <c r="E401" i="3"/>
  <c r="E391" i="3"/>
  <c r="E382" i="3"/>
  <c r="E399" i="3"/>
  <c r="E373" i="3"/>
  <c r="E377" i="3"/>
  <c r="E389" i="3"/>
  <c r="G389" i="3" s="1"/>
  <c r="E393" i="3"/>
  <c r="G393" i="3" s="1"/>
  <c r="E386" i="3"/>
  <c r="G386" i="3" s="1"/>
  <c r="E402" i="3"/>
  <c r="E374" i="3"/>
  <c r="E378" i="3"/>
  <c r="E384" i="3"/>
  <c r="E390" i="3"/>
  <c r="E400" i="3"/>
  <c r="E406" i="3"/>
  <c r="E407" i="3"/>
  <c r="E392" i="3"/>
  <c r="G392" i="3" s="1"/>
  <c r="E372" i="3"/>
  <c r="G372" i="3" s="1"/>
  <c r="E388" i="3"/>
  <c r="E404" i="3"/>
  <c r="E396" i="3"/>
  <c r="G396" i="3" s="1"/>
  <c r="E381" i="3"/>
  <c r="E397" i="3"/>
  <c r="G397" i="3" s="1"/>
  <c r="AE341" i="3"/>
  <c r="AE330" i="3"/>
  <c r="AE361" i="3"/>
  <c r="AB361" i="3"/>
  <c r="B419" i="3"/>
  <c r="O362" i="3"/>
  <c r="T361" i="3"/>
  <c r="R367" i="3" s="1" a="1"/>
  <c r="T362" i="3"/>
  <c r="G402" i="3" l="1"/>
  <c r="G369" i="3"/>
  <c r="G374" i="3"/>
  <c r="G387" i="3"/>
  <c r="G388" i="3"/>
  <c r="G403" i="3"/>
  <c r="G400" i="3"/>
  <c r="G390" i="3"/>
  <c r="G385" i="3"/>
  <c r="G375" i="3"/>
  <c r="G384" i="3"/>
  <c r="G378" i="3"/>
  <c r="R400" i="3"/>
  <c r="R404" i="3"/>
  <c r="R403" i="3"/>
  <c r="R401" i="3"/>
  <c r="R396" i="3"/>
  <c r="R395" i="3"/>
  <c r="R388" i="3"/>
  <c r="R387" i="3"/>
  <c r="R385" i="3"/>
  <c r="R380" i="3"/>
  <c r="R379" i="3"/>
  <c r="R372" i="3"/>
  <c r="R371" i="3"/>
  <c r="R369" i="3"/>
  <c r="R389" i="3"/>
  <c r="R376" i="3"/>
  <c r="R367" i="3"/>
  <c r="R405" i="3"/>
  <c r="R392" i="3"/>
  <c r="R378" i="3"/>
  <c r="R394" i="3"/>
  <c r="R397" i="3"/>
  <c r="R399" i="3"/>
  <c r="R407" i="3"/>
  <c r="R382" i="3"/>
  <c r="R368" i="3"/>
  <c r="R398" i="3"/>
  <c r="R384" i="3"/>
  <c r="R377" i="3"/>
  <c r="R375" i="3"/>
  <c r="R386" i="3"/>
  <c r="R391" i="3"/>
  <c r="R402" i="3"/>
  <c r="R383" i="3"/>
  <c r="R373" i="3"/>
  <c r="R381" i="3"/>
  <c r="R370" i="3"/>
  <c r="R374" i="3"/>
  <c r="R390" i="3"/>
  <c r="R406" i="3"/>
  <c r="R393" i="3"/>
  <c r="G380" i="3"/>
  <c r="G367" i="3"/>
  <c r="G399" i="3"/>
  <c r="G405" i="3"/>
  <c r="G373" i="3"/>
  <c r="G379" i="3"/>
  <c r="G381" i="3"/>
  <c r="G368" i="3"/>
  <c r="Q394" i="3"/>
  <c r="Q395" i="3"/>
  <c r="Q379" i="3"/>
  <c r="Q404" i="3"/>
  <c r="Q407" i="3"/>
  <c r="Q380" i="3"/>
  <c r="Q396" i="3"/>
  <c r="Q369" i="3"/>
  <c r="Q397" i="3"/>
  <c r="Q368" i="3"/>
  <c r="Q371" i="3"/>
  <c r="Q390" i="3"/>
  <c r="Q382" i="3"/>
  <c r="Q384" i="3"/>
  <c r="S384" i="3" s="1"/>
  <c r="Q387" i="3"/>
  <c r="Q406" i="3"/>
  <c r="Q398" i="3"/>
  <c r="Q403" i="3"/>
  <c r="Q375" i="3"/>
  <c r="Q385" i="3"/>
  <c r="Q391" i="3"/>
  <c r="Q383" i="3"/>
  <c r="Q389" i="3"/>
  <c r="Q405" i="3"/>
  <c r="Q377" i="3"/>
  <c r="Q381" i="3"/>
  <c r="Q374" i="3"/>
  <c r="Q393" i="3"/>
  <c r="Q367" i="3"/>
  <c r="Q399" i="3"/>
  <c r="Q378" i="3"/>
  <c r="Q370" i="3"/>
  <c r="Q386" i="3"/>
  <c r="Q402" i="3"/>
  <c r="S402" i="3" s="1"/>
  <c r="Q388" i="3"/>
  <c r="Q373" i="3"/>
  <c r="Q376" i="3"/>
  <c r="Q392" i="3"/>
  <c r="Q400" i="3"/>
  <c r="Q401" i="3"/>
  <c r="Q372" i="3"/>
  <c r="G377" i="3"/>
  <c r="G404" i="3"/>
  <c r="G382" i="3"/>
  <c r="G391" i="3"/>
  <c r="G407" i="3"/>
  <c r="G401" i="3"/>
  <c r="G395" i="3"/>
  <c r="G406" i="3"/>
  <c r="G383" i="3"/>
  <c r="G394" i="3"/>
  <c r="D418" i="3"/>
  <c r="G418" i="3"/>
  <c r="N419" i="3"/>
  <c r="AA362" i="3"/>
  <c r="AF361" i="3"/>
  <c r="S373" i="3" l="1"/>
  <c r="S404" i="3"/>
  <c r="S400" i="3"/>
  <c r="S396" i="3"/>
  <c r="S392" i="3"/>
  <c r="S383" i="3"/>
  <c r="S403" i="3"/>
  <c r="S393" i="3"/>
  <c r="S382" i="3"/>
  <c r="S368" i="3"/>
  <c r="S387" i="3"/>
  <c r="S378" i="3"/>
  <c r="S390" i="3"/>
  <c r="S397" i="3"/>
  <c r="S399" i="3"/>
  <c r="S374" i="3"/>
  <c r="S381" i="3"/>
  <c r="S401" i="3"/>
  <c r="S405" i="3"/>
  <c r="S372" i="3"/>
  <c r="S371" i="3"/>
  <c r="S377" i="3"/>
  <c r="S369" i="3"/>
  <c r="S379" i="3"/>
  <c r="S407" i="3"/>
  <c r="S395" i="3"/>
  <c r="S389" i="3"/>
  <c r="S380" i="3"/>
  <c r="S391" i="3"/>
  <c r="S388" i="3"/>
  <c r="S386" i="3"/>
  <c r="S398" i="3"/>
  <c r="S394" i="3"/>
  <c r="S376" i="3"/>
  <c r="S385" i="3"/>
  <c r="S375" i="3"/>
  <c r="S370" i="3"/>
  <c r="S406" i="3"/>
  <c r="S367" i="3"/>
  <c r="S418" i="3"/>
  <c r="P418" i="3"/>
  <c r="Z419" i="3"/>
  <c r="C419" i="3"/>
  <c r="H418" i="3"/>
  <c r="B21" i="4" l="1"/>
  <c r="AB418" i="3"/>
  <c r="AE418" i="3"/>
  <c r="O419" i="3"/>
  <c r="T418" i="3"/>
  <c r="D20" i="4" l="1"/>
  <c r="E20" i="4" s="1"/>
  <c r="F20" i="4" s="1"/>
  <c r="G20" i="4" s="1"/>
  <c r="H20" i="4" s="1"/>
  <c r="B10" i="6"/>
  <c r="AA419" i="3"/>
  <c r="AF418" i="3"/>
  <c r="AF349" i="3"/>
  <c r="AF333" i="3"/>
  <c r="AF323" i="3"/>
  <c r="AF316" i="3"/>
  <c r="AF328" i="3"/>
  <c r="AF337" i="3"/>
  <c r="AF312" i="3"/>
  <c r="AF340" i="3"/>
  <c r="AF327" i="3"/>
  <c r="AF318" i="3"/>
  <c r="AF335" i="3"/>
  <c r="AF315" i="3"/>
  <c r="AF324" i="3"/>
  <c r="AF330" i="3"/>
  <c r="AF347" i="3"/>
  <c r="AF339" i="3"/>
  <c r="AF334" i="3"/>
  <c r="AF348" i="3"/>
  <c r="AF338" i="3"/>
  <c r="AF320" i="3"/>
  <c r="AF345" i="3"/>
  <c r="AF344" i="3"/>
  <c r="AF310" i="3"/>
  <c r="AF343" i="3"/>
  <c r="AF332" i="3"/>
  <c r="AF311" i="3"/>
  <c r="AI311" i="3" s="1" a="1"/>
  <c r="AF322" i="3"/>
  <c r="AF342" i="3"/>
  <c r="AF329" i="3"/>
  <c r="AF331" i="3"/>
  <c r="AF313" i="3"/>
  <c r="AF350" i="3"/>
  <c r="AF341" i="3"/>
  <c r="AF346" i="3"/>
  <c r="AF326" i="3"/>
  <c r="AF336" i="3"/>
  <c r="AF325" i="3"/>
  <c r="AF314" i="3"/>
  <c r="AF321" i="3"/>
  <c r="AF317" i="3"/>
  <c r="AF319" i="3"/>
  <c r="C21" i="4" l="1"/>
  <c r="D9" i="6"/>
  <c r="E9" i="6" s="1"/>
  <c r="F9" i="6" s="1"/>
  <c r="G9" i="6" s="1"/>
  <c r="AI350" i="3"/>
  <c r="AI337" i="3"/>
  <c r="AI339" i="3"/>
  <c r="H369" i="3"/>
  <c r="H371" i="3"/>
  <c r="AG313" i="3"/>
  <c r="AI313" i="3"/>
  <c r="AI331" i="3"/>
  <c r="AG331" i="3"/>
  <c r="AG322" i="3"/>
  <c r="AI322" i="3"/>
  <c r="AI342" i="3"/>
  <c r="AG342" i="3"/>
  <c r="AG332" i="3"/>
  <c r="AI332" i="3"/>
  <c r="AI329" i="3"/>
  <c r="AG329" i="3"/>
  <c r="AI317" i="3"/>
  <c r="AG317" i="3"/>
  <c r="AG321" i="3"/>
  <c r="AI321" i="3"/>
  <c r="AI333" i="3"/>
  <c r="AG333" i="3"/>
  <c r="AI347" i="3"/>
  <c r="AG347" i="3"/>
  <c r="AG311" i="3"/>
  <c r="AI311" i="3"/>
  <c r="AI327" i="3"/>
  <c r="AG327" i="3"/>
  <c r="AI320" i="3"/>
  <c r="AG320" i="3"/>
  <c r="AI335" i="3"/>
  <c r="AG335" i="3"/>
  <c r="AG319" i="3"/>
  <c r="AI319" i="3"/>
  <c r="AG337" i="3"/>
  <c r="AG338" i="3"/>
  <c r="AI338" i="3"/>
  <c r="AI343" i="3"/>
  <c r="AG343" i="3"/>
  <c r="AI324" i="3"/>
  <c r="AG324" i="3"/>
  <c r="AG345" i="3"/>
  <c r="AI345" i="3"/>
  <c r="AG318" i="3"/>
  <c r="AI318" i="3"/>
  <c r="AI328" i="3"/>
  <c r="AG328" i="3"/>
  <c r="AI341" i="3"/>
  <c r="AG341" i="3"/>
  <c r="AI316" i="3"/>
  <c r="AG316" i="3"/>
  <c r="AG315" i="3"/>
  <c r="AI315" i="3"/>
  <c r="AG314" i="3"/>
  <c r="AI314" i="3"/>
  <c r="AG349" i="3"/>
  <c r="AI349" i="3"/>
  <c r="AI348" i="3"/>
  <c r="AG348" i="3"/>
  <c r="AG336" i="3"/>
  <c r="AI336" i="3"/>
  <c r="AG330" i="3"/>
  <c r="AI330" i="3"/>
  <c r="AG339" i="3"/>
  <c r="AG340" i="3"/>
  <c r="AI340" i="3"/>
  <c r="AG312" i="3"/>
  <c r="AI312" i="3"/>
  <c r="AI326" i="3"/>
  <c r="AG326" i="3"/>
  <c r="AG325" i="3"/>
  <c r="AI325" i="3"/>
  <c r="H367" i="3"/>
  <c r="H401" i="3"/>
  <c r="AI346" i="3"/>
  <c r="AG346" i="3"/>
  <c r="AI334" i="3"/>
  <c r="AG334" i="3"/>
  <c r="AI344" i="3"/>
  <c r="AG344" i="3"/>
  <c r="AG310" i="3"/>
  <c r="AG323" i="3"/>
  <c r="AI323" i="3"/>
  <c r="H395" i="3"/>
  <c r="H405" i="3"/>
  <c r="H387" i="3"/>
  <c r="H368" i="3"/>
  <c r="H404" i="3"/>
  <c r="H385" i="3"/>
  <c r="H398" i="3"/>
  <c r="H406" i="3"/>
  <c r="H391" i="3"/>
  <c r="H372" i="3"/>
  <c r="H393" i="3"/>
  <c r="H397" i="3"/>
  <c r="H383" i="3"/>
  <c r="H373" i="3"/>
  <c r="H392" i="3"/>
  <c r="H377" i="3"/>
  <c r="H403" i="3"/>
  <c r="H375" i="3"/>
  <c r="H374" i="3"/>
  <c r="H382" i="3"/>
  <c r="H400" i="3"/>
  <c r="H389" i="3"/>
  <c r="H388" i="3"/>
  <c r="H396" i="3"/>
  <c r="H390" i="3"/>
  <c r="H379" i="3"/>
  <c r="H402" i="3"/>
  <c r="H370" i="3"/>
  <c r="H376" i="3"/>
  <c r="H407" i="3"/>
  <c r="H394" i="3"/>
  <c r="H399" i="3"/>
  <c r="H380" i="3"/>
  <c r="H381" i="3"/>
  <c r="H384" i="3"/>
  <c r="H386" i="3"/>
  <c r="H378" i="3"/>
  <c r="I371" i="3" l="1"/>
  <c r="C10" i="6"/>
  <c r="H9" i="6"/>
  <c r="K368" i="3" a="1"/>
  <c r="K395" i="3" s="1"/>
  <c r="AH311" i="3" a="1"/>
  <c r="AH349" i="3" s="1"/>
  <c r="I367" i="3"/>
  <c r="I401" i="3"/>
  <c r="I395" i="3"/>
  <c r="I405" i="3"/>
  <c r="I398" i="3"/>
  <c r="T407" i="3"/>
  <c r="I372" i="3"/>
  <c r="I385" i="3"/>
  <c r="I404" i="3"/>
  <c r="T406" i="3"/>
  <c r="T386" i="3"/>
  <c r="T375" i="3"/>
  <c r="T381" i="3"/>
  <c r="I391" i="3"/>
  <c r="T397" i="3"/>
  <c r="T400" i="3"/>
  <c r="I368" i="3"/>
  <c r="I406" i="3"/>
  <c r="T392" i="3"/>
  <c r="T372" i="3"/>
  <c r="T380" i="3"/>
  <c r="T389" i="3"/>
  <c r="T368" i="3"/>
  <c r="I388" i="3"/>
  <c r="T374" i="3"/>
  <c r="I389" i="3"/>
  <c r="T396" i="3"/>
  <c r="I380" i="3"/>
  <c r="I399" i="3"/>
  <c r="I403" i="3"/>
  <c r="I374" i="3"/>
  <c r="I400" i="3"/>
  <c r="I382" i="3"/>
  <c r="T394" i="3"/>
  <c r="T403" i="3"/>
  <c r="T379" i="3"/>
  <c r="I379" i="3"/>
  <c r="I377" i="3"/>
  <c r="I393" i="3"/>
  <c r="I394" i="3"/>
  <c r="T378" i="3"/>
  <c r="T371" i="3"/>
  <c r="I390" i="3"/>
  <c r="I392" i="3"/>
  <c r="T373" i="3"/>
  <c r="T395" i="3"/>
  <c r="I376" i="3"/>
  <c r="T377" i="3"/>
  <c r="I386" i="3"/>
  <c r="T404" i="3"/>
  <c r="I384" i="3"/>
  <c r="T387" i="3"/>
  <c r="I381" i="3"/>
  <c r="T370" i="3"/>
  <c r="T367" i="3"/>
  <c r="I387" i="3"/>
  <c r="I373" i="3"/>
  <c r="T393" i="3"/>
  <c r="I375" i="3"/>
  <c r="I378" i="3"/>
  <c r="I370" i="3"/>
  <c r="T402" i="3"/>
  <c r="T401" i="3"/>
  <c r="T383" i="3"/>
  <c r="T384" i="3"/>
  <c r="I383" i="3"/>
  <c r="I397" i="3"/>
  <c r="I402" i="3"/>
  <c r="T399" i="3"/>
  <c r="T391" i="3"/>
  <c r="T385" i="3"/>
  <c r="T369" i="3"/>
  <c r="T398" i="3"/>
  <c r="T388" i="3"/>
  <c r="T390" i="3"/>
  <c r="T405" i="3"/>
  <c r="T382" i="3"/>
  <c r="T376" i="3"/>
  <c r="I396" i="3"/>
  <c r="I369" i="3"/>
  <c r="K383" i="3" l="1"/>
  <c r="K405" i="3"/>
  <c r="AH331" i="3"/>
  <c r="K391" i="3"/>
  <c r="K372" i="3"/>
  <c r="K403" i="3"/>
  <c r="W368" i="3" a="1"/>
  <c r="W406" i="3" s="1"/>
  <c r="AH338" i="3"/>
  <c r="AH317" i="3"/>
  <c r="AH313" i="3"/>
  <c r="J368" i="3" a="1"/>
  <c r="J372" i="3" s="1"/>
  <c r="AH322" i="3"/>
  <c r="AH342" i="3"/>
  <c r="K394" i="3"/>
  <c r="AH327" i="3"/>
  <c r="K370" i="3"/>
  <c r="K371" i="3"/>
  <c r="K401" i="3"/>
  <c r="K396" i="3"/>
  <c r="K390" i="3"/>
  <c r="AH334" i="3"/>
  <c r="AH344" i="3"/>
  <c r="K398" i="3"/>
  <c r="AH339" i="3"/>
  <c r="AH347" i="3"/>
  <c r="AH326" i="3"/>
  <c r="K378" i="3"/>
  <c r="K386" i="3"/>
  <c r="K380" i="3"/>
  <c r="AH340" i="3"/>
  <c r="AH328" i="3"/>
  <c r="AH316" i="3"/>
  <c r="AH335" i="3"/>
  <c r="K374" i="3"/>
  <c r="K407" i="3"/>
  <c r="K399" i="3"/>
  <c r="K404" i="3"/>
  <c r="K400" i="3"/>
  <c r="K377" i="3"/>
  <c r="K368" i="3"/>
  <c r="AH330" i="3"/>
  <c r="K379" i="3"/>
  <c r="K389" i="3"/>
  <c r="AH345" i="3"/>
  <c r="AH321" i="3"/>
  <c r="AH332" i="3"/>
  <c r="K369" i="3"/>
  <c r="K385" i="3"/>
  <c r="AH312" i="3"/>
  <c r="K375" i="3"/>
  <c r="AH325" i="3"/>
  <c r="K376" i="3"/>
  <c r="K387" i="3"/>
  <c r="AH318" i="3"/>
  <c r="AH348" i="3"/>
  <c r="AH329" i="3"/>
  <c r="AH319" i="3"/>
  <c r="AH343" i="3"/>
  <c r="AH311" i="3"/>
  <c r="K393" i="3"/>
  <c r="AH336" i="3"/>
  <c r="K392" i="3"/>
  <c r="K388" i="3"/>
  <c r="AH346" i="3"/>
  <c r="AH324" i="3"/>
  <c r="AH323" i="3"/>
  <c r="K382" i="3"/>
  <c r="AH337" i="3"/>
  <c r="K381" i="3"/>
  <c r="AH320" i="3"/>
  <c r="AH315" i="3"/>
  <c r="K384" i="3"/>
  <c r="AH341" i="3"/>
  <c r="AH333" i="3"/>
  <c r="K402" i="3"/>
  <c r="K373" i="3"/>
  <c r="K397" i="3"/>
  <c r="K406" i="3"/>
  <c r="AH350" i="3"/>
  <c r="AH314" i="3"/>
  <c r="U406" i="3"/>
  <c r="U381" i="3"/>
  <c r="U380" i="3"/>
  <c r="U386" i="3"/>
  <c r="U392" i="3"/>
  <c r="U372" i="3"/>
  <c r="U397" i="3"/>
  <c r="U400" i="3"/>
  <c r="U368" i="3"/>
  <c r="U389" i="3"/>
  <c r="U367" i="3"/>
  <c r="U385" i="3"/>
  <c r="U391" i="3"/>
  <c r="U374" i="3"/>
  <c r="U396" i="3"/>
  <c r="U399" i="3"/>
  <c r="U376" i="3"/>
  <c r="U382" i="3"/>
  <c r="U379" i="3"/>
  <c r="U404" i="3"/>
  <c r="U405" i="3"/>
  <c r="U403" i="3"/>
  <c r="U393" i="3"/>
  <c r="U395" i="3"/>
  <c r="U373" i="3"/>
  <c r="U370" i="3"/>
  <c r="U371" i="3"/>
  <c r="U394" i="3"/>
  <c r="U377" i="3"/>
  <c r="U390" i="3"/>
  <c r="U383" i="3"/>
  <c r="U388" i="3"/>
  <c r="U401" i="3"/>
  <c r="U387" i="3"/>
  <c r="U378" i="3"/>
  <c r="U375" i="3"/>
  <c r="U369" i="3"/>
  <c r="U384" i="3"/>
  <c r="U398" i="3"/>
  <c r="U402" i="3"/>
  <c r="J383" i="3" l="1"/>
  <c r="J403" i="3"/>
  <c r="J393" i="3"/>
  <c r="J378" i="3"/>
  <c r="J376" i="3"/>
  <c r="J406" i="3"/>
  <c r="J399" i="3"/>
  <c r="J369" i="3"/>
  <c r="J384" i="3"/>
  <c r="J374" i="3"/>
  <c r="J377" i="3"/>
  <c r="J387" i="3"/>
  <c r="J386" i="3"/>
  <c r="J389" i="3"/>
  <c r="J381" i="3"/>
  <c r="J395" i="3"/>
  <c r="W378" i="3"/>
  <c r="W389" i="3"/>
  <c r="W372" i="3"/>
  <c r="W407" i="3"/>
  <c r="J396" i="3"/>
  <c r="J407" i="3"/>
  <c r="W394" i="3"/>
  <c r="J397" i="3"/>
  <c r="W368" i="3"/>
  <c r="W402" i="3"/>
  <c r="W395" i="3"/>
  <c r="J391" i="3"/>
  <c r="J379" i="3"/>
  <c r="W387" i="3"/>
  <c r="AH300" i="3"/>
  <c r="W401" i="3"/>
  <c r="J370" i="3"/>
  <c r="J392" i="3"/>
  <c r="J405" i="3"/>
  <c r="J385" i="3"/>
  <c r="J394" i="3"/>
  <c r="W399" i="3"/>
  <c r="W380" i="3"/>
  <c r="W404" i="3"/>
  <c r="J375" i="3"/>
  <c r="J382" i="3"/>
  <c r="W379" i="3"/>
  <c r="W397" i="3"/>
  <c r="W376" i="3"/>
  <c r="J400" i="3"/>
  <c r="W400" i="3"/>
  <c r="W398" i="3"/>
  <c r="W393" i="3"/>
  <c r="J402" i="3"/>
  <c r="V368" i="3" a="1"/>
  <c r="V387" i="3" s="1"/>
  <c r="W373" i="3"/>
  <c r="W392" i="3"/>
  <c r="W396" i="3"/>
  <c r="W383" i="3"/>
  <c r="J390" i="3"/>
  <c r="W390" i="3"/>
  <c r="W403" i="3"/>
  <c r="W384" i="3"/>
  <c r="W377" i="3"/>
  <c r="W391" i="3"/>
  <c r="J371" i="3"/>
  <c r="J388" i="3"/>
  <c r="W386" i="3"/>
  <c r="J401" i="3"/>
  <c r="W382" i="3"/>
  <c r="W371" i="3"/>
  <c r="W375" i="3"/>
  <c r="W370" i="3"/>
  <c r="W388" i="3"/>
  <c r="J404" i="3"/>
  <c r="W374" i="3"/>
  <c r="W405" i="3"/>
  <c r="W385" i="3"/>
  <c r="J398" i="3"/>
  <c r="J373" i="3"/>
  <c r="W381" i="3"/>
  <c r="W369" i="3"/>
  <c r="J380" i="3"/>
  <c r="J368" i="3"/>
  <c r="V373" i="3" l="1"/>
  <c r="V378" i="3"/>
  <c r="V402" i="3"/>
  <c r="V394" i="3"/>
  <c r="V384" i="3"/>
  <c r="V406" i="3"/>
  <c r="V381" i="3"/>
  <c r="V396" i="3"/>
  <c r="V369" i="3"/>
  <c r="V375" i="3"/>
  <c r="V401" i="3"/>
  <c r="V403" i="3"/>
  <c r="V390" i="3"/>
  <c r="V377" i="3"/>
  <c r="V397" i="3"/>
  <c r="V371" i="3"/>
  <c r="V374" i="3"/>
  <c r="V370" i="3"/>
  <c r="V389" i="3"/>
  <c r="V391" i="3"/>
  <c r="V383" i="3"/>
  <c r="J357" i="3"/>
  <c r="V386" i="3"/>
  <c r="V368" i="3"/>
  <c r="V379" i="3"/>
  <c r="V405" i="3"/>
  <c r="V382" i="3"/>
  <c r="V380" i="3"/>
  <c r="V376" i="3"/>
  <c r="V395" i="3"/>
  <c r="V400" i="3"/>
  <c r="V407" i="3"/>
  <c r="V372" i="3"/>
  <c r="V398" i="3"/>
  <c r="V385" i="3"/>
  <c r="V392" i="3"/>
  <c r="V393" i="3"/>
  <c r="V388" i="3"/>
  <c r="V404" i="3"/>
  <c r="V399" i="3"/>
  <c r="V357" i="3" l="1"/>
  <c r="V358" i="3" s="1"/>
  <c r="Z363" i="3" s="1"/>
  <c r="B420" i="3" l="1"/>
  <c r="AB362" i="3"/>
  <c r="AE363" i="3"/>
  <c r="AA364" i="3" s="1"/>
  <c r="AB363" i="3"/>
  <c r="AE362" i="3"/>
  <c r="AC367" i="3" l="1" a="1"/>
  <c r="N420" i="3"/>
  <c r="G420" i="3"/>
  <c r="C421" i="3" s="1"/>
  <c r="D420" i="3"/>
  <c r="G419" i="3"/>
  <c r="D419" i="3"/>
  <c r="AA363" i="3"/>
  <c r="AF362" i="3"/>
  <c r="AF363" i="3"/>
  <c r="AD367" i="3" l="1" a="1"/>
  <c r="AD400" i="3" s="1"/>
  <c r="E424" i="3" a="1"/>
  <c r="AC394" i="3"/>
  <c r="AC395" i="3"/>
  <c r="AC379" i="3"/>
  <c r="AC381" i="3"/>
  <c r="AC404" i="3"/>
  <c r="AC375" i="3"/>
  <c r="AC397" i="3"/>
  <c r="AC391" i="3"/>
  <c r="AC369" i="3"/>
  <c r="AC407" i="3"/>
  <c r="AC368" i="3"/>
  <c r="AC371" i="3"/>
  <c r="AC384" i="3"/>
  <c r="AC387" i="3"/>
  <c r="AC374" i="3"/>
  <c r="AC406" i="3"/>
  <c r="AC393" i="3"/>
  <c r="AC382" i="3"/>
  <c r="AC398" i="3"/>
  <c r="AC403" i="3"/>
  <c r="AC378" i="3"/>
  <c r="AC367" i="3"/>
  <c r="AC401" i="3"/>
  <c r="AC383" i="3"/>
  <c r="AC392" i="3"/>
  <c r="AC372" i="3"/>
  <c r="AC400" i="3"/>
  <c r="AC388" i="3"/>
  <c r="AC373" i="3"/>
  <c r="AC377" i="3"/>
  <c r="AC385" i="3"/>
  <c r="AC389" i="3"/>
  <c r="AC380" i="3"/>
  <c r="AC405" i="3"/>
  <c r="AC396" i="3"/>
  <c r="AC399" i="3"/>
  <c r="AC370" i="3"/>
  <c r="AC386" i="3"/>
  <c r="AC402" i="3"/>
  <c r="AC390" i="3"/>
  <c r="AC376" i="3"/>
  <c r="H420" i="3"/>
  <c r="C420" i="3"/>
  <c r="H419" i="3"/>
  <c r="F424" i="3" s="1" a="1"/>
  <c r="S419" i="3"/>
  <c r="P419" i="3"/>
  <c r="S420" i="3"/>
  <c r="O421" i="3" s="1"/>
  <c r="P420" i="3"/>
  <c r="Z420" i="3"/>
  <c r="T420" i="3" l="1"/>
  <c r="AD375" i="3"/>
  <c r="AD393" i="3"/>
  <c r="AD396" i="3"/>
  <c r="AD407" i="3"/>
  <c r="AD404" i="3"/>
  <c r="AE404" i="3" s="1"/>
  <c r="AD380" i="3"/>
  <c r="AE380" i="3" s="1"/>
  <c r="AD406" i="3"/>
  <c r="AD390" i="3"/>
  <c r="AE390" i="3" s="1"/>
  <c r="AD372" i="3"/>
  <c r="AE396" i="3"/>
  <c r="AD399" i="3"/>
  <c r="AE399" i="3" s="1"/>
  <c r="AE405" i="3"/>
  <c r="AE406" i="3"/>
  <c r="AD383" i="3"/>
  <c r="AE383" i="3" s="1"/>
  <c r="AD394" i="3"/>
  <c r="AE394" i="3" s="1"/>
  <c r="AD397" i="3"/>
  <c r="AE397" i="3" s="1"/>
  <c r="AD378" i="3"/>
  <c r="AE378" i="3" s="1"/>
  <c r="AD371" i="3"/>
  <c r="AE371" i="3" s="1"/>
  <c r="AD386" i="3"/>
  <c r="AD377" i="3"/>
  <c r="AE377" i="3" s="1"/>
  <c r="AD392" i="3"/>
  <c r="AE392" i="3" s="1"/>
  <c r="AD373" i="3"/>
  <c r="AE373" i="3" s="1"/>
  <c r="AD405" i="3"/>
  <c r="AD370" i="3"/>
  <c r="AE370" i="3" s="1"/>
  <c r="AE400" i="3"/>
  <c r="AD381" i="3"/>
  <c r="AE381" i="3" s="1"/>
  <c r="AD384" i="3"/>
  <c r="AE384" i="3" s="1"/>
  <c r="AD376" i="3"/>
  <c r="AE376" i="3" s="1"/>
  <c r="AD368" i="3"/>
  <c r="AE368" i="3" s="1"/>
  <c r="AD369" i="3"/>
  <c r="AE369" i="3" s="1"/>
  <c r="AD367" i="3"/>
  <c r="AE367" i="3" s="1"/>
  <c r="AD387" i="3"/>
  <c r="AE387" i="3" s="1"/>
  <c r="AD398" i="3"/>
  <c r="AE398" i="3" s="1"/>
  <c r="AD389" i="3"/>
  <c r="AE389" i="3" s="1"/>
  <c r="AD388" i="3"/>
  <c r="AD391" i="3"/>
  <c r="AE391" i="3" s="1"/>
  <c r="AD382" i="3"/>
  <c r="AD385" i="3"/>
  <c r="AE385" i="3" s="1"/>
  <c r="AE382" i="3"/>
  <c r="AE388" i="3"/>
  <c r="AD403" i="3"/>
  <c r="AE403" i="3" s="1"/>
  <c r="AD402" i="3"/>
  <c r="AE402" i="3" s="1"/>
  <c r="AD401" i="3"/>
  <c r="AE401" i="3" s="1"/>
  <c r="AD379" i="3"/>
  <c r="AE379" i="3" s="1"/>
  <c r="AD374" i="3"/>
  <c r="AE374" i="3" s="1"/>
  <c r="AD395" i="3"/>
  <c r="AE395" i="3" s="1"/>
  <c r="E451" i="3"/>
  <c r="E452" i="3"/>
  <c r="E436" i="3"/>
  <c r="E425" i="3"/>
  <c r="E428" i="3"/>
  <c r="E464" i="3"/>
  <c r="E437" i="3"/>
  <c r="E441" i="3"/>
  <c r="E444" i="3"/>
  <c r="E453" i="3"/>
  <c r="E457" i="3"/>
  <c r="E460" i="3"/>
  <c r="E433" i="3"/>
  <c r="E438" i="3"/>
  <c r="E440" i="3"/>
  <c r="E427" i="3"/>
  <c r="E463" i="3"/>
  <c r="E454" i="3"/>
  <c r="E456" i="3"/>
  <c r="E443" i="3"/>
  <c r="E429" i="3"/>
  <c r="E459" i="3"/>
  <c r="E445" i="3"/>
  <c r="E424" i="3"/>
  <c r="G424" i="3" s="1"/>
  <c r="E447" i="3"/>
  <c r="E432" i="3"/>
  <c r="E448" i="3"/>
  <c r="E449" i="3"/>
  <c r="E439" i="3"/>
  <c r="E430" i="3"/>
  <c r="E455" i="3"/>
  <c r="E446" i="3"/>
  <c r="E462" i="3"/>
  <c r="E431" i="3"/>
  <c r="E426" i="3"/>
  <c r="E442" i="3"/>
  <c r="E434" i="3"/>
  <c r="E458" i="3"/>
  <c r="E461" i="3"/>
  <c r="E450" i="3"/>
  <c r="E435" i="3"/>
  <c r="AE407" i="3"/>
  <c r="AE393" i="3"/>
  <c r="Q424" i="3" a="1"/>
  <c r="AE372" i="3"/>
  <c r="F457" i="3"/>
  <c r="F458" i="3"/>
  <c r="F442" i="3"/>
  <c r="F426" i="3"/>
  <c r="F464" i="3"/>
  <c r="F452" i="3"/>
  <c r="F456" i="3"/>
  <c r="F438" i="3"/>
  <c r="F454" i="3"/>
  <c r="F427" i="3"/>
  <c r="F431" i="3"/>
  <c r="F434" i="3"/>
  <c r="F455" i="3"/>
  <c r="F441" i="3"/>
  <c r="F437" i="3"/>
  <c r="F428" i="3"/>
  <c r="F430" i="3"/>
  <c r="F453" i="3"/>
  <c r="F460" i="3"/>
  <c r="F462" i="3"/>
  <c r="F449" i="3"/>
  <c r="F435" i="3"/>
  <c r="F425" i="3"/>
  <c r="F446" i="3"/>
  <c r="F433" i="3"/>
  <c r="F443" i="3"/>
  <c r="F447" i="3"/>
  <c r="F450" i="3"/>
  <c r="F459" i="3"/>
  <c r="F463" i="3"/>
  <c r="F444" i="3"/>
  <c r="F451" i="3"/>
  <c r="F429" i="3"/>
  <c r="F445" i="3"/>
  <c r="F436" i="3"/>
  <c r="F461" i="3"/>
  <c r="F439" i="3"/>
  <c r="F432" i="3"/>
  <c r="F448" i="3"/>
  <c r="F424" i="3"/>
  <c r="F440" i="3"/>
  <c r="AE386" i="3"/>
  <c r="AE375" i="3"/>
  <c r="B22" i="4"/>
  <c r="AB419" i="3"/>
  <c r="AE419" i="3"/>
  <c r="O420" i="3"/>
  <c r="T419" i="3"/>
  <c r="R424" i="3" s="1" a="1"/>
  <c r="D21" i="4" l="1"/>
  <c r="E21" i="4" s="1"/>
  <c r="F21" i="4" s="1"/>
  <c r="G21" i="4" s="1"/>
  <c r="C22" i="4" s="1"/>
  <c r="B11" i="6"/>
  <c r="G437" i="3"/>
  <c r="G448" i="3"/>
  <c r="H448" i="3" s="1"/>
  <c r="G432" i="3"/>
  <c r="G435" i="3"/>
  <c r="H435" i="3" s="1"/>
  <c r="G455" i="3"/>
  <c r="H455" i="3" s="1"/>
  <c r="G440" i="3"/>
  <c r="H440" i="3" s="1"/>
  <c r="G438" i="3"/>
  <c r="H438" i="3" s="1"/>
  <c r="G439" i="3"/>
  <c r="H439" i="3" s="1"/>
  <c r="G433" i="3"/>
  <c r="H433" i="3" s="1"/>
  <c r="G449" i="3"/>
  <c r="H449" i="3" s="1"/>
  <c r="G460" i="3"/>
  <c r="H460" i="3" s="1"/>
  <c r="G464" i="3"/>
  <c r="H464" i="3" s="1"/>
  <c r="G446" i="3"/>
  <c r="H446" i="3" s="1"/>
  <c r="G427" i="3"/>
  <c r="H427" i="3" s="1"/>
  <c r="G447" i="3"/>
  <c r="H447" i="3" s="1"/>
  <c r="G431" i="3"/>
  <c r="H431" i="3" s="1"/>
  <c r="G452" i="3"/>
  <c r="H452" i="3" s="1"/>
  <c r="G454" i="3"/>
  <c r="H454" i="3" s="1"/>
  <c r="Q451" i="3"/>
  <c r="Q452" i="3"/>
  <c r="Q436" i="3"/>
  <c r="Q456" i="3"/>
  <c r="Q443" i="3"/>
  <c r="Q429" i="3"/>
  <c r="Q450" i="3"/>
  <c r="Q459" i="3"/>
  <c r="S459" i="3" s="1"/>
  <c r="Q445" i="3"/>
  <c r="S445" i="3" s="1"/>
  <c r="Q432" i="3"/>
  <c r="Q438" i="3"/>
  <c r="Q461" i="3"/>
  <c r="Q448" i="3"/>
  <c r="Q458" i="3"/>
  <c r="Q446" i="3"/>
  <c r="Q433" i="3"/>
  <c r="Q439" i="3"/>
  <c r="Q462" i="3"/>
  <c r="Q449" i="3"/>
  <c r="Q435" i="3"/>
  <c r="Q455" i="3"/>
  <c r="Q441" i="3"/>
  <c r="Q444" i="3"/>
  <c r="Q431" i="3"/>
  <c r="Q424" i="3"/>
  <c r="S424" i="3" s="1"/>
  <c r="Q440" i="3"/>
  <c r="Q447" i="3"/>
  <c r="Q463" i="3"/>
  <c r="Q427" i="3"/>
  <c r="Q425" i="3"/>
  <c r="Q437" i="3"/>
  <c r="Q457" i="3"/>
  <c r="Q464" i="3"/>
  <c r="Q453" i="3"/>
  <c r="Q428" i="3"/>
  <c r="Q426" i="3"/>
  <c r="Q442" i="3"/>
  <c r="S442" i="3" s="1"/>
  <c r="Q434" i="3"/>
  <c r="Q460" i="3"/>
  <c r="Q454" i="3"/>
  <c r="S454" i="3" s="1"/>
  <c r="Q430" i="3"/>
  <c r="S430" i="3" s="1"/>
  <c r="G444" i="3"/>
  <c r="H444" i="3" s="1"/>
  <c r="G441" i="3"/>
  <c r="H441" i="3" s="1"/>
  <c r="G445" i="3"/>
  <c r="H445" i="3" s="1"/>
  <c r="G430" i="3"/>
  <c r="H430" i="3" s="1"/>
  <c r="G450" i="3"/>
  <c r="H450" i="3" s="1"/>
  <c r="G458" i="3"/>
  <c r="H458" i="3" s="1"/>
  <c r="G459" i="3"/>
  <c r="H459" i="3" s="1"/>
  <c r="R457" i="3"/>
  <c r="R458" i="3"/>
  <c r="R442" i="3"/>
  <c r="R437" i="3"/>
  <c r="R426" i="3"/>
  <c r="R443" i="3"/>
  <c r="R459" i="3"/>
  <c r="R430" i="3"/>
  <c r="R424" i="3"/>
  <c r="R446" i="3"/>
  <c r="R433" i="3"/>
  <c r="R440" i="3"/>
  <c r="R460" i="3"/>
  <c r="R432" i="3"/>
  <c r="R448" i="3"/>
  <c r="R436" i="3"/>
  <c r="R439" i="3"/>
  <c r="R425" i="3"/>
  <c r="R445" i="3"/>
  <c r="R452" i="3"/>
  <c r="R462" i="3"/>
  <c r="R441" i="3"/>
  <c r="R453" i="3"/>
  <c r="R449" i="3"/>
  <c r="R431" i="3"/>
  <c r="R438" i="3"/>
  <c r="R464" i="3"/>
  <c r="R456" i="3"/>
  <c r="R427" i="3"/>
  <c r="R434" i="3"/>
  <c r="R428" i="3"/>
  <c r="R450" i="3"/>
  <c r="R444" i="3"/>
  <c r="R447" i="3"/>
  <c r="R463" i="3"/>
  <c r="R435" i="3"/>
  <c r="R451" i="3"/>
  <c r="R454" i="3"/>
  <c r="R455" i="3"/>
  <c r="R429" i="3"/>
  <c r="R461" i="3"/>
  <c r="G453" i="3"/>
  <c r="H453" i="3" s="1"/>
  <c r="G442" i="3"/>
  <c r="H442" i="3" s="1"/>
  <c r="G425" i="3"/>
  <c r="H425" i="3" s="1"/>
  <c r="K425" i="3" s="1" a="1"/>
  <c r="G457" i="3"/>
  <c r="H457" i="3" s="1"/>
  <c r="G461" i="3"/>
  <c r="H461" i="3" s="1"/>
  <c r="G434" i="3"/>
  <c r="H434" i="3" s="1"/>
  <c r="G429" i="3"/>
  <c r="H429" i="3" s="1"/>
  <c r="G428" i="3"/>
  <c r="H428" i="3" s="1"/>
  <c r="G443" i="3"/>
  <c r="H443" i="3" s="1"/>
  <c r="G426" i="3"/>
  <c r="H426" i="3" s="1"/>
  <c r="G456" i="3"/>
  <c r="H456" i="3" s="1"/>
  <c r="G436" i="3"/>
  <c r="H436" i="3" s="1"/>
  <c r="G462" i="3"/>
  <c r="H462" i="3" s="1"/>
  <c r="G463" i="3"/>
  <c r="H463" i="3" s="1"/>
  <c r="G451" i="3"/>
  <c r="H451" i="3" s="1"/>
  <c r="AA420" i="3"/>
  <c r="AF419" i="3"/>
  <c r="H21" i="4"/>
  <c r="AF392" i="3"/>
  <c r="AF394" i="3"/>
  <c r="AF368" i="3"/>
  <c r="AF379" i="3"/>
  <c r="H424" i="3"/>
  <c r="H432" i="3"/>
  <c r="H437" i="3"/>
  <c r="AF369" i="3"/>
  <c r="AF384" i="3"/>
  <c r="AF367" i="3"/>
  <c r="AF395" i="3"/>
  <c r="AF371" i="3"/>
  <c r="AF382" i="3"/>
  <c r="AF370" i="3"/>
  <c r="AF390" i="3"/>
  <c r="AF377" i="3"/>
  <c r="AF389" i="3"/>
  <c r="AF397" i="3"/>
  <c r="AF407" i="3"/>
  <c r="AF378" i="3"/>
  <c r="AF373" i="3"/>
  <c r="AF399" i="3"/>
  <c r="AF388" i="3"/>
  <c r="AF387" i="3"/>
  <c r="AF393" i="3"/>
  <c r="AF405" i="3"/>
  <c r="AF403" i="3"/>
  <c r="AF402" i="3"/>
  <c r="AF400" i="3"/>
  <c r="AF381" i="3"/>
  <c r="AF401" i="3"/>
  <c r="AF391" i="3"/>
  <c r="AF380" i="3"/>
  <c r="AF406" i="3"/>
  <c r="AF404" i="3"/>
  <c r="AF374" i="3"/>
  <c r="AF372" i="3"/>
  <c r="AF383" i="3"/>
  <c r="AF396" i="3"/>
  <c r="AF375" i="3"/>
  <c r="AF398" i="3"/>
  <c r="AF376" i="3"/>
  <c r="AF386" i="3"/>
  <c r="AF385" i="3"/>
  <c r="D10" i="6" l="1"/>
  <c r="E10" i="6" s="1"/>
  <c r="F10" i="6" s="1"/>
  <c r="G10" i="6" s="1"/>
  <c r="S444" i="3"/>
  <c r="S440" i="3"/>
  <c r="S463" i="3"/>
  <c r="S461" i="3"/>
  <c r="S447" i="3"/>
  <c r="S438" i="3"/>
  <c r="S457" i="3"/>
  <c r="S433" i="3"/>
  <c r="S437" i="3"/>
  <c r="S446" i="3"/>
  <c r="S425" i="3"/>
  <c r="S458" i="3"/>
  <c r="S427" i="3"/>
  <c r="S432" i="3"/>
  <c r="S431" i="3"/>
  <c r="S450" i="3"/>
  <c r="S434" i="3"/>
  <c r="S441" i="3"/>
  <c r="S429" i="3"/>
  <c r="S455" i="3"/>
  <c r="S443" i="3"/>
  <c r="S426" i="3"/>
  <c r="S435" i="3"/>
  <c r="S456" i="3"/>
  <c r="S460" i="3"/>
  <c r="S428" i="3"/>
  <c r="S449" i="3"/>
  <c r="S436" i="3"/>
  <c r="S453" i="3"/>
  <c r="S462" i="3"/>
  <c r="S452" i="3"/>
  <c r="S448" i="3"/>
  <c r="S464" i="3"/>
  <c r="S439" i="3"/>
  <c r="S451" i="3"/>
  <c r="K436" i="3"/>
  <c r="K438" i="3"/>
  <c r="K434" i="3"/>
  <c r="K444" i="3"/>
  <c r="K448" i="3"/>
  <c r="K461" i="3"/>
  <c r="K455" i="3"/>
  <c r="K462" i="3"/>
  <c r="K451" i="3"/>
  <c r="K464" i="3"/>
  <c r="K446" i="3"/>
  <c r="K456" i="3"/>
  <c r="K428" i="3"/>
  <c r="K433" i="3"/>
  <c r="K459" i="3"/>
  <c r="K440" i="3"/>
  <c r="K432" i="3"/>
  <c r="AI368" i="3" a="1"/>
  <c r="AI402" i="3" s="1"/>
  <c r="AG392" i="3"/>
  <c r="AG394" i="3"/>
  <c r="I431" i="3"/>
  <c r="AG369" i="3"/>
  <c r="I436" i="3"/>
  <c r="AG368" i="3"/>
  <c r="I446" i="3"/>
  <c r="K447" i="3"/>
  <c r="I447" i="3"/>
  <c r="I424" i="3"/>
  <c r="AG384" i="3"/>
  <c r="AG367" i="3"/>
  <c r="I459" i="3"/>
  <c r="AG377" i="3"/>
  <c r="AG395" i="3"/>
  <c r="K431" i="3"/>
  <c r="I427" i="3"/>
  <c r="AG382" i="3"/>
  <c r="AG370" i="3"/>
  <c r="I448" i="3"/>
  <c r="AG390" i="3"/>
  <c r="I450" i="3"/>
  <c r="I451" i="3"/>
  <c r="AG389" i="3"/>
  <c r="I456" i="3"/>
  <c r="I440" i="3"/>
  <c r="AG397" i="3"/>
  <c r="I444" i="3"/>
  <c r="K450" i="3"/>
  <c r="I455" i="3"/>
  <c r="AG381" i="3"/>
  <c r="I462" i="3"/>
  <c r="K427" i="3"/>
  <c r="I434" i="3"/>
  <c r="I433" i="3"/>
  <c r="I461" i="3"/>
  <c r="I432" i="3"/>
  <c r="K442" i="3"/>
  <c r="I442" i="3"/>
  <c r="K429" i="3"/>
  <c r="I429" i="3"/>
  <c r="AG406" i="3"/>
  <c r="AG372" i="3"/>
  <c r="K437" i="3"/>
  <c r="I437" i="3"/>
  <c r="AG393" i="3"/>
  <c r="AG380" i="3"/>
  <c r="AG387" i="3"/>
  <c r="AG388" i="3"/>
  <c r="K454" i="3"/>
  <c r="I454" i="3"/>
  <c r="K445" i="3"/>
  <c r="I445" i="3"/>
  <c r="AG371" i="3"/>
  <c r="I443" i="3"/>
  <c r="K443" i="3"/>
  <c r="I430" i="3"/>
  <c r="K430" i="3"/>
  <c r="AG400" i="3"/>
  <c r="AG401" i="3"/>
  <c r="I438" i="3"/>
  <c r="K439" i="3"/>
  <c r="I439" i="3"/>
  <c r="AG378" i="3"/>
  <c r="I435" i="3"/>
  <c r="K435" i="3"/>
  <c r="I463" i="3"/>
  <c r="K463" i="3"/>
  <c r="AG398" i="3"/>
  <c r="K457" i="3"/>
  <c r="I457" i="3"/>
  <c r="K458" i="3"/>
  <c r="I458" i="3"/>
  <c r="AG373" i="3"/>
  <c r="AG374" i="3"/>
  <c r="AG404" i="3"/>
  <c r="I441" i="3"/>
  <c r="K441" i="3"/>
  <c r="I452" i="3"/>
  <c r="K452" i="3"/>
  <c r="K425" i="3"/>
  <c r="I425" i="3"/>
  <c r="K460" i="3"/>
  <c r="I460" i="3"/>
  <c r="AG375" i="3"/>
  <c r="I453" i="3"/>
  <c r="K453" i="3"/>
  <c r="I426" i="3"/>
  <c r="K426" i="3"/>
  <c r="AG385" i="3"/>
  <c r="AG396" i="3"/>
  <c r="AG391" i="3"/>
  <c r="AG402" i="3"/>
  <c r="AG399" i="3"/>
  <c r="AG386" i="3"/>
  <c r="AG403" i="3"/>
  <c r="AG379" i="3"/>
  <c r="I449" i="3"/>
  <c r="K449" i="3"/>
  <c r="I428" i="3"/>
  <c r="AG376" i="3"/>
  <c r="AG383" i="3"/>
  <c r="AG405" i="3"/>
  <c r="C11" i="6" l="1"/>
  <c r="H10" i="6"/>
  <c r="AI372" i="3"/>
  <c r="AI370" i="3"/>
  <c r="AI368" i="3"/>
  <c r="AI390" i="3"/>
  <c r="AI383" i="3"/>
  <c r="AI398" i="3"/>
  <c r="AI400" i="3"/>
  <c r="AI386" i="3"/>
  <c r="J425" i="3" a="1"/>
  <c r="J460" i="3" s="1"/>
  <c r="AI388" i="3"/>
  <c r="AI394" i="3"/>
  <c r="AI377" i="3"/>
  <c r="AI384" i="3"/>
  <c r="AI391" i="3"/>
  <c r="AI404" i="3"/>
  <c r="AI374" i="3"/>
  <c r="AI387" i="3"/>
  <c r="AI382" i="3"/>
  <c r="AI371" i="3"/>
  <c r="AI373" i="3"/>
  <c r="AI380" i="3"/>
  <c r="AI397" i="3"/>
  <c r="AI403" i="3"/>
  <c r="AI392" i="3"/>
  <c r="AI375" i="3"/>
  <c r="AI401" i="3"/>
  <c r="AI369" i="3"/>
  <c r="AI407" i="3"/>
  <c r="AI406" i="3"/>
  <c r="AI385" i="3"/>
  <c r="AI376" i="3"/>
  <c r="AI396" i="3"/>
  <c r="AH368" i="3" a="1"/>
  <c r="AH392" i="3" s="1"/>
  <c r="AI399" i="3"/>
  <c r="AI393" i="3"/>
  <c r="AI389" i="3"/>
  <c r="AI381" i="3"/>
  <c r="AI379" i="3"/>
  <c r="AI395" i="3"/>
  <c r="AI378" i="3"/>
  <c r="AI405" i="3"/>
  <c r="T439" i="3"/>
  <c r="T446" i="3"/>
  <c r="T451" i="3"/>
  <c r="T432" i="3"/>
  <c r="T440" i="3"/>
  <c r="T450" i="3"/>
  <c r="T456" i="3"/>
  <c r="T449" i="3"/>
  <c r="T435" i="3"/>
  <c r="T453" i="3"/>
  <c r="T455" i="3"/>
  <c r="T448" i="3"/>
  <c r="T427" i="3"/>
  <c r="T461" i="3"/>
  <c r="T424" i="3"/>
  <c r="T454" i="3"/>
  <c r="T444" i="3"/>
  <c r="T442" i="3"/>
  <c r="T463" i="3"/>
  <c r="T460" i="3"/>
  <c r="T459" i="3"/>
  <c r="T441" i="3"/>
  <c r="T437" i="3"/>
  <c r="T445" i="3"/>
  <c r="T430" i="3"/>
  <c r="T438" i="3"/>
  <c r="T434" i="3"/>
  <c r="T457" i="3"/>
  <c r="T458" i="3"/>
  <c r="T452" i="3"/>
  <c r="T443" i="3"/>
  <c r="T428" i="3"/>
  <c r="T464" i="3"/>
  <c r="T447" i="3"/>
  <c r="T429" i="3"/>
  <c r="T462" i="3"/>
  <c r="T425" i="3"/>
  <c r="W425" i="3" s="1" a="1"/>
  <c r="T431" i="3"/>
  <c r="T436" i="3"/>
  <c r="T433" i="3"/>
  <c r="T426" i="3"/>
  <c r="J447" i="3" l="1"/>
  <c r="J462" i="3"/>
  <c r="J436" i="3"/>
  <c r="J450" i="3"/>
  <c r="J453" i="3"/>
  <c r="J441" i="3"/>
  <c r="J446" i="3"/>
  <c r="J432" i="3"/>
  <c r="J435" i="3"/>
  <c r="J428" i="3"/>
  <c r="J463" i="3"/>
  <c r="J459" i="3"/>
  <c r="J456" i="3"/>
  <c r="J430" i="3"/>
  <c r="J425" i="3"/>
  <c r="J458" i="3"/>
  <c r="J451" i="3"/>
  <c r="J445" i="3"/>
  <c r="J427" i="3"/>
  <c r="J454" i="3"/>
  <c r="J461" i="3"/>
  <c r="J433" i="3"/>
  <c r="AH383" i="3"/>
  <c r="W440" i="3"/>
  <c r="AH401" i="3"/>
  <c r="W462" i="3"/>
  <c r="AH379" i="3"/>
  <c r="AH390" i="3"/>
  <c r="AH387" i="3"/>
  <c r="J439" i="3"/>
  <c r="J448" i="3"/>
  <c r="AH394" i="3"/>
  <c r="AH376" i="3"/>
  <c r="AH388" i="3"/>
  <c r="W439" i="3"/>
  <c r="AH395" i="3"/>
  <c r="AH382" i="3"/>
  <c r="J438" i="3"/>
  <c r="J443" i="3"/>
  <c r="AH374" i="3"/>
  <c r="J452" i="3"/>
  <c r="J464" i="3"/>
  <c r="AH369" i="3"/>
  <c r="J444" i="3"/>
  <c r="W456" i="3"/>
  <c r="AH373" i="3"/>
  <c r="J426" i="3"/>
  <c r="AH368" i="3"/>
  <c r="AH377" i="3"/>
  <c r="J449" i="3"/>
  <c r="J440" i="3"/>
  <c r="AH370" i="3"/>
  <c r="AH403" i="3"/>
  <c r="W446" i="3"/>
  <c r="AH389" i="3"/>
  <c r="AH396" i="3"/>
  <c r="AH378" i="3"/>
  <c r="AH399" i="3"/>
  <c r="J431" i="3"/>
  <c r="AH400" i="3"/>
  <c r="W453" i="3"/>
  <c r="AH380" i="3"/>
  <c r="AH375" i="3"/>
  <c r="J434" i="3"/>
  <c r="J457" i="3"/>
  <c r="AH405" i="3"/>
  <c r="AH404" i="3"/>
  <c r="AH381" i="3"/>
  <c r="W432" i="3"/>
  <c r="AH393" i="3"/>
  <c r="AH406" i="3"/>
  <c r="W455" i="3"/>
  <c r="W433" i="3"/>
  <c r="W435" i="3"/>
  <c r="AH384" i="3"/>
  <c r="AH385" i="3"/>
  <c r="J429" i="3"/>
  <c r="J442" i="3"/>
  <c r="J455" i="3"/>
  <c r="W450" i="3"/>
  <c r="W451" i="3"/>
  <c r="AH386" i="3"/>
  <c r="AH391" i="3"/>
  <c r="W457" i="3"/>
  <c r="AH397" i="3"/>
  <c r="J437" i="3"/>
  <c r="AH402" i="3"/>
  <c r="AH398" i="3"/>
  <c r="W464" i="3"/>
  <c r="W431" i="3"/>
  <c r="W449" i="3"/>
  <c r="AH407" i="3"/>
  <c r="AH372" i="3"/>
  <c r="AH371" i="3"/>
  <c r="U450" i="3"/>
  <c r="U439" i="3"/>
  <c r="U432" i="3"/>
  <c r="U435" i="3"/>
  <c r="U424" i="3"/>
  <c r="U449" i="3"/>
  <c r="U455" i="3"/>
  <c r="U431" i="3"/>
  <c r="W438" i="3"/>
  <c r="U438" i="3"/>
  <c r="W429" i="3"/>
  <c r="U429" i="3"/>
  <c r="W447" i="3"/>
  <c r="U447" i="3"/>
  <c r="W428" i="3"/>
  <c r="U428" i="3"/>
  <c r="W452" i="3"/>
  <c r="U452" i="3"/>
  <c r="W454" i="3"/>
  <c r="U454" i="3"/>
  <c r="W443" i="3"/>
  <c r="U443" i="3"/>
  <c r="U462" i="3"/>
  <c r="W463" i="3"/>
  <c r="U463" i="3"/>
  <c r="U451" i="3"/>
  <c r="W442" i="3"/>
  <c r="U442" i="3"/>
  <c r="U427" i="3"/>
  <c r="W427" i="3"/>
  <c r="W430" i="3"/>
  <c r="U430" i="3"/>
  <c r="W437" i="3"/>
  <c r="U437" i="3"/>
  <c r="W426" i="3"/>
  <c r="U426" i="3"/>
  <c r="W448" i="3"/>
  <c r="U448" i="3"/>
  <c r="W445" i="3"/>
  <c r="U445" i="3"/>
  <c r="W441" i="3"/>
  <c r="U441" i="3"/>
  <c r="U453" i="3"/>
  <c r="W459" i="3"/>
  <c r="U459" i="3"/>
  <c r="U446" i="3"/>
  <c r="U440" i="3"/>
  <c r="U456" i="3"/>
  <c r="W461" i="3"/>
  <c r="U461" i="3"/>
  <c r="W460" i="3"/>
  <c r="U460" i="3"/>
  <c r="W436" i="3"/>
  <c r="U436" i="3"/>
  <c r="U457" i="3"/>
  <c r="U458" i="3"/>
  <c r="W458" i="3"/>
  <c r="W425" i="3"/>
  <c r="U425" i="3"/>
  <c r="U433" i="3"/>
  <c r="U434" i="3"/>
  <c r="W434" i="3"/>
  <c r="W444" i="3"/>
  <c r="U444" i="3"/>
  <c r="J414" i="3" l="1"/>
  <c r="V425" i="3" a="1"/>
  <c r="V458" i="3" s="1"/>
  <c r="AH357" i="3"/>
  <c r="V463" i="3" l="1"/>
  <c r="V435" i="3"/>
  <c r="V441" i="3"/>
  <c r="V451" i="3"/>
  <c r="V443" i="3"/>
  <c r="V433" i="3"/>
  <c r="V437" i="3"/>
  <c r="V464" i="3"/>
  <c r="V442" i="3"/>
  <c r="V426" i="3"/>
  <c r="V460" i="3"/>
  <c r="V429" i="3"/>
  <c r="V432" i="3"/>
  <c r="V447" i="3"/>
  <c r="V438" i="3"/>
  <c r="V446" i="3"/>
  <c r="V457" i="3"/>
  <c r="V427" i="3"/>
  <c r="V459" i="3"/>
  <c r="V444" i="3"/>
  <c r="V425" i="3"/>
  <c r="V454" i="3"/>
  <c r="V449" i="3"/>
  <c r="V452" i="3"/>
  <c r="V456" i="3"/>
  <c r="V439" i="3"/>
  <c r="V440" i="3"/>
  <c r="V434" i="3"/>
  <c r="V430" i="3"/>
  <c r="V428" i="3"/>
  <c r="V448" i="3"/>
  <c r="V453" i="3"/>
  <c r="V445" i="3"/>
  <c r="V431" i="3"/>
  <c r="V461" i="3"/>
  <c r="V462" i="3"/>
  <c r="V450" i="3"/>
  <c r="V436" i="3"/>
  <c r="V455" i="3"/>
  <c r="V414" i="3" l="1"/>
  <c r="V415" i="3" s="1"/>
  <c r="Z421" i="3" s="1"/>
  <c r="B23" i="4" l="1"/>
  <c r="AE421" i="3"/>
  <c r="AF421" i="3" s="1"/>
  <c r="AE420" i="3"/>
  <c r="AC424" i="3" s="1" a="1"/>
  <c r="AB420" i="3"/>
  <c r="D22" i="4" l="1"/>
  <c r="E22" i="4" s="1"/>
  <c r="F22" i="4" s="1"/>
  <c r="G22" i="4" s="1"/>
  <c r="C23" i="4" s="1"/>
  <c r="E23" i="4" s="1"/>
  <c r="F23" i="4" s="1"/>
  <c r="G23" i="4" s="1"/>
  <c r="H23" i="4" s="1"/>
  <c r="B12" i="6"/>
  <c r="AC451" i="3"/>
  <c r="AC452" i="3"/>
  <c r="AC436" i="3"/>
  <c r="AC458" i="3"/>
  <c r="AC463" i="3"/>
  <c r="AC425" i="3"/>
  <c r="AC428" i="3"/>
  <c r="AC441" i="3"/>
  <c r="AC444" i="3"/>
  <c r="AC430" i="3"/>
  <c r="AC453" i="3"/>
  <c r="AC457" i="3"/>
  <c r="AC460" i="3"/>
  <c r="AC446" i="3"/>
  <c r="AC442" i="3"/>
  <c r="AC462" i="3"/>
  <c r="AC434" i="3"/>
  <c r="AC450" i="3"/>
  <c r="AC426" i="3"/>
  <c r="AC424" i="3"/>
  <c r="AC432" i="3"/>
  <c r="AC438" i="3"/>
  <c r="AC440" i="3"/>
  <c r="AC427" i="3"/>
  <c r="AC448" i="3"/>
  <c r="AC454" i="3"/>
  <c r="AC456" i="3"/>
  <c r="AC443" i="3"/>
  <c r="AC429" i="3"/>
  <c r="AC464" i="3"/>
  <c r="AC437" i="3"/>
  <c r="AC459" i="3"/>
  <c r="AC445" i="3"/>
  <c r="AC439" i="3"/>
  <c r="AC461" i="3"/>
  <c r="AC455" i="3"/>
  <c r="AC433" i="3"/>
  <c r="AC431" i="3"/>
  <c r="AC449" i="3"/>
  <c r="AC435" i="3"/>
  <c r="AC447" i="3"/>
  <c r="AA421" i="3"/>
  <c r="AF420" i="3"/>
  <c r="AD424" i="3" s="1" a="1"/>
  <c r="C26" i="4" a="1"/>
  <c r="H22" i="4" l="1"/>
  <c r="D11" i="6"/>
  <c r="E11" i="6" s="1"/>
  <c r="F11" i="6" s="1"/>
  <c r="G11" i="6" s="1"/>
  <c r="C12" i="6" s="1"/>
  <c r="E12" i="6" s="1"/>
  <c r="F12" i="6" s="1"/>
  <c r="AD457" i="3"/>
  <c r="AE457" i="3" s="1"/>
  <c r="AD458" i="3"/>
  <c r="AE458" i="3" s="1"/>
  <c r="AD442" i="3"/>
  <c r="AE442" i="3" s="1"/>
  <c r="AD426" i="3"/>
  <c r="AE426" i="3" s="1"/>
  <c r="AD427" i="3"/>
  <c r="AE427" i="3" s="1"/>
  <c r="AD429" i="3"/>
  <c r="AE429" i="3" s="1"/>
  <c r="AD455" i="3"/>
  <c r="AE455" i="3" s="1"/>
  <c r="AD441" i="3"/>
  <c r="AE441" i="3" s="1"/>
  <c r="AD443" i="3"/>
  <c r="AE443" i="3" s="1"/>
  <c r="AD445" i="3"/>
  <c r="AE445" i="3" s="1"/>
  <c r="AD432" i="3"/>
  <c r="AE432" i="3" s="1"/>
  <c r="AD437" i="3"/>
  <c r="AE437" i="3" s="1"/>
  <c r="AD459" i="3"/>
  <c r="AE459" i="3" s="1"/>
  <c r="AD461" i="3"/>
  <c r="AE461" i="3" s="1"/>
  <c r="AD448" i="3"/>
  <c r="AE448" i="3" s="1"/>
  <c r="AD453" i="3"/>
  <c r="AE453" i="3" s="1"/>
  <c r="AD464" i="3"/>
  <c r="AE464" i="3" s="1"/>
  <c r="AD431" i="3"/>
  <c r="AE431" i="3" s="1"/>
  <c r="AD434" i="3"/>
  <c r="AE434" i="3" s="1"/>
  <c r="AD447" i="3"/>
  <c r="AD450" i="3"/>
  <c r="AE450" i="3" s="1"/>
  <c r="AD436" i="3"/>
  <c r="AE436" i="3" s="1"/>
  <c r="AD439" i="3"/>
  <c r="AE439" i="3" s="1"/>
  <c r="AD463" i="3"/>
  <c r="AE463" i="3" s="1"/>
  <c r="AD452" i="3"/>
  <c r="AE452" i="3" s="1"/>
  <c r="AD424" i="3"/>
  <c r="AE424" i="3" s="1"/>
  <c r="AD425" i="3"/>
  <c r="AE425" i="3" s="1"/>
  <c r="AD440" i="3"/>
  <c r="AE440" i="3" s="1"/>
  <c r="AD456" i="3"/>
  <c r="AE456" i="3" s="1"/>
  <c r="AD428" i="3"/>
  <c r="AE428" i="3" s="1"/>
  <c r="AD430" i="3"/>
  <c r="AE430" i="3" s="1"/>
  <c r="AD438" i="3"/>
  <c r="AE438" i="3" s="1"/>
  <c r="AD444" i="3"/>
  <c r="AD446" i="3"/>
  <c r="AE446" i="3" s="1"/>
  <c r="AD433" i="3"/>
  <c r="AE433" i="3" s="1"/>
  <c r="AD454" i="3"/>
  <c r="AE454" i="3" s="1"/>
  <c r="AD460" i="3"/>
  <c r="AE460" i="3" s="1"/>
  <c r="AD462" i="3"/>
  <c r="AE462" i="3" s="1"/>
  <c r="AD449" i="3"/>
  <c r="AE449" i="3" s="1"/>
  <c r="AD435" i="3"/>
  <c r="AE435" i="3" s="1"/>
  <c r="AD451" i="3"/>
  <c r="AE451" i="3" s="1"/>
  <c r="AE447" i="3"/>
  <c r="AE444" i="3"/>
  <c r="C26" i="4"/>
  <c r="C64" i="4"/>
  <c r="C66" i="4"/>
  <c r="C40" i="4"/>
  <c r="C39" i="4"/>
  <c r="C38" i="4"/>
  <c r="C61" i="4"/>
  <c r="C31" i="4"/>
  <c r="C44" i="4"/>
  <c r="C60" i="4"/>
  <c r="C58" i="4"/>
  <c r="C37" i="4"/>
  <c r="C27" i="4"/>
  <c r="C57" i="4"/>
  <c r="C35" i="4"/>
  <c r="C41" i="4"/>
  <c r="C47" i="4"/>
  <c r="C34" i="4"/>
  <c r="C62" i="4"/>
  <c r="C65" i="4"/>
  <c r="C46" i="4"/>
  <c r="C48" i="4"/>
  <c r="C30" i="4"/>
  <c r="C63" i="4"/>
  <c r="C32" i="4"/>
  <c r="C45" i="4"/>
  <c r="C29" i="4"/>
  <c r="C56" i="4"/>
  <c r="C28" i="4"/>
  <c r="C42" i="4"/>
  <c r="C54" i="4"/>
  <c r="C59" i="4"/>
  <c r="C43" i="4"/>
  <c r="C36" i="4"/>
  <c r="C51" i="4"/>
  <c r="C53" i="4"/>
  <c r="C52" i="4"/>
  <c r="C33" i="4"/>
  <c r="C55" i="4"/>
  <c r="C50" i="4"/>
  <c r="C49" i="4"/>
  <c r="D26" i="4" a="1"/>
  <c r="E26" i="4" a="1"/>
  <c r="F26" i="4" a="1"/>
  <c r="G12" i="6" l="1"/>
  <c r="H12" i="6" s="1"/>
  <c r="H11" i="6"/>
  <c r="F26" i="4"/>
  <c r="F56" i="4"/>
  <c r="F50" i="4"/>
  <c r="F60" i="4"/>
  <c r="F63" i="4"/>
  <c r="F59" i="4"/>
  <c r="F47" i="4"/>
  <c r="F31" i="4"/>
  <c r="F57" i="4"/>
  <c r="F33" i="4"/>
  <c r="F40" i="4"/>
  <c r="F39" i="4"/>
  <c r="F55" i="4"/>
  <c r="F64" i="4"/>
  <c r="F44" i="4"/>
  <c r="F54" i="4"/>
  <c r="F43" i="4"/>
  <c r="F65" i="4"/>
  <c r="F49" i="4"/>
  <c r="F42" i="4"/>
  <c r="F32" i="4"/>
  <c r="F38" i="4"/>
  <c r="F37" i="4"/>
  <c r="F30" i="4"/>
  <c r="F51" i="4"/>
  <c r="F45" i="4"/>
  <c r="F34" i="4"/>
  <c r="F48" i="4"/>
  <c r="F28" i="4"/>
  <c r="F27" i="4"/>
  <c r="F58" i="4"/>
  <c r="F53" i="4"/>
  <c r="F52" i="4"/>
  <c r="F46" i="4"/>
  <c r="F36" i="4"/>
  <c r="F61" i="4"/>
  <c r="F35" i="4"/>
  <c r="F41" i="4"/>
  <c r="F62" i="4"/>
  <c r="F29" i="4"/>
  <c r="F66" i="4"/>
  <c r="E26" i="4"/>
  <c r="E47" i="4"/>
  <c r="E57" i="4"/>
  <c r="E55" i="4"/>
  <c r="E38" i="4"/>
  <c r="E66" i="4"/>
  <c r="E50" i="4"/>
  <c r="E62" i="4"/>
  <c r="E59" i="4"/>
  <c r="E30" i="4"/>
  <c r="E48" i="4"/>
  <c r="E45" i="4"/>
  <c r="E53" i="4"/>
  <c r="E31" i="4"/>
  <c r="E39" i="4"/>
  <c r="E36" i="4"/>
  <c r="E34" i="4"/>
  <c r="E33" i="4"/>
  <c r="E60" i="4"/>
  <c r="E40" i="4"/>
  <c r="E44" i="4"/>
  <c r="E29" i="4"/>
  <c r="E56" i="4"/>
  <c r="E37" i="4"/>
  <c r="E35" i="4"/>
  <c r="E41" i="4"/>
  <c r="E54" i="4"/>
  <c r="E27" i="4"/>
  <c r="E52" i="4"/>
  <c r="E65" i="4"/>
  <c r="E49" i="4"/>
  <c r="E63" i="4"/>
  <c r="E46" i="4"/>
  <c r="E64" i="4"/>
  <c r="E32" i="4"/>
  <c r="E28" i="4"/>
  <c r="E43" i="4"/>
  <c r="E61" i="4"/>
  <c r="E58" i="4"/>
  <c r="E51" i="4"/>
  <c r="E42" i="4"/>
  <c r="D26" i="4"/>
  <c r="D38" i="4"/>
  <c r="D50" i="4"/>
  <c r="D60" i="4"/>
  <c r="D62" i="4"/>
  <c r="D40" i="4"/>
  <c r="D28" i="4"/>
  <c r="D65" i="4"/>
  <c r="D30" i="4"/>
  <c r="D59" i="4"/>
  <c r="D56" i="4"/>
  <c r="D34" i="4"/>
  <c r="D54" i="4"/>
  <c r="D37" i="4"/>
  <c r="D51" i="4"/>
  <c r="D57" i="4"/>
  <c r="D44" i="4"/>
  <c r="D33" i="4"/>
  <c r="D43" i="4"/>
  <c r="D39" i="4"/>
  <c r="D42" i="4"/>
  <c r="D66" i="4"/>
  <c r="D63" i="4"/>
  <c r="D47" i="4"/>
  <c r="D31" i="4"/>
  <c r="D46" i="4"/>
  <c r="D27" i="4"/>
  <c r="D41" i="4"/>
  <c r="D58" i="4"/>
  <c r="D53" i="4"/>
  <c r="D36" i="4"/>
  <c r="D35" i="4"/>
  <c r="D32" i="4"/>
  <c r="D45" i="4"/>
  <c r="D52" i="4"/>
  <c r="D29" i="4"/>
  <c r="D49" i="4"/>
  <c r="D64" i="4"/>
  <c r="D48" i="4"/>
  <c r="D61" i="4"/>
  <c r="D55" i="4"/>
  <c r="AF429" i="3"/>
  <c r="AF446" i="3"/>
  <c r="AF435" i="3"/>
  <c r="AF454" i="3"/>
  <c r="AF447" i="3"/>
  <c r="AF464" i="3"/>
  <c r="AF455" i="3"/>
  <c r="AF425" i="3"/>
  <c r="AF428" i="3"/>
  <c r="AF441" i="3"/>
  <c r="AF433" i="3"/>
  <c r="AF457" i="3"/>
  <c r="AF448" i="3"/>
  <c r="AF434" i="3"/>
  <c r="AF440" i="3"/>
  <c r="AF442" i="3"/>
  <c r="AF427" i="3"/>
  <c r="AF438" i="3"/>
  <c r="AF426" i="3"/>
  <c r="AF449" i="3"/>
  <c r="AF437" i="3"/>
  <c r="AF461" i="3"/>
  <c r="AF453" i="3"/>
  <c r="AF463" i="3"/>
  <c r="AF459" i="3"/>
  <c r="AF424" i="3"/>
  <c r="AF458" i="3"/>
  <c r="AF452" i="3"/>
  <c r="AF456" i="3"/>
  <c r="AF432" i="3"/>
  <c r="AF460" i="3"/>
  <c r="AF445" i="3"/>
  <c r="AF431" i="3"/>
  <c r="AF439" i="3"/>
  <c r="AF436" i="3"/>
  <c r="AF462" i="3"/>
  <c r="AF450" i="3"/>
  <c r="AF430" i="3"/>
  <c r="AF444" i="3"/>
  <c r="AF451" i="3"/>
  <c r="AF443" i="3"/>
  <c r="G41" i="4" l="1"/>
  <c r="H41" i="4" s="1"/>
  <c r="G59" i="4"/>
  <c r="H59" i="4" s="1"/>
  <c r="G65" i="4"/>
  <c r="H65" i="4" s="1"/>
  <c r="G31" i="4"/>
  <c r="H31" i="4" s="1"/>
  <c r="G30" i="4"/>
  <c r="H30" i="4" s="1"/>
  <c r="G42" i="4"/>
  <c r="H42" i="4" s="1"/>
  <c r="AI425" i="3" a="1"/>
  <c r="AI452" i="3" s="1"/>
  <c r="G34" i="4"/>
  <c r="H34" i="4" s="1"/>
  <c r="G63" i="4"/>
  <c r="H63" i="4" s="1"/>
  <c r="G37" i="4"/>
  <c r="H37" i="4" s="1"/>
  <c r="G62" i="4"/>
  <c r="H62" i="4" s="1"/>
  <c r="G46" i="4"/>
  <c r="H46" i="4" s="1"/>
  <c r="G61" i="4"/>
  <c r="H61" i="4" s="1"/>
  <c r="G52" i="4"/>
  <c r="H52" i="4" s="1"/>
  <c r="G58" i="4"/>
  <c r="H58" i="4" s="1"/>
  <c r="G54" i="4"/>
  <c r="H54" i="4" s="1"/>
  <c r="G56" i="4"/>
  <c r="H56" i="4" s="1"/>
  <c r="G28" i="4"/>
  <c r="H28" i="4" s="1"/>
  <c r="G40" i="4"/>
  <c r="H40" i="4" s="1"/>
  <c r="G60" i="4"/>
  <c r="H60" i="4" s="1"/>
  <c r="G48" i="4"/>
  <c r="H48" i="4" s="1"/>
  <c r="G50" i="4"/>
  <c r="H50" i="4" s="1"/>
  <c r="G55" i="4"/>
  <c r="H55" i="4" s="1"/>
  <c r="G45" i="4"/>
  <c r="H45" i="4" s="1"/>
  <c r="G33" i="4"/>
  <c r="H33" i="4" s="1"/>
  <c r="G38" i="4"/>
  <c r="H38" i="4" s="1"/>
  <c r="G66" i="4"/>
  <c r="H66" i="4" s="1"/>
  <c r="G39" i="4"/>
  <c r="H39" i="4" s="1"/>
  <c r="G32" i="4"/>
  <c r="H32" i="4" s="1"/>
  <c r="G44" i="4"/>
  <c r="H44" i="4" s="1"/>
  <c r="G26" i="4"/>
  <c r="H26" i="4" s="1"/>
  <c r="G27" i="4"/>
  <c r="H27" i="4" s="1"/>
  <c r="G47" i="4"/>
  <c r="H47" i="4" s="1"/>
  <c r="G64" i="4"/>
  <c r="H64" i="4" s="1"/>
  <c r="G43" i="4"/>
  <c r="H43" i="4" s="1"/>
  <c r="G35" i="4"/>
  <c r="H35" i="4" s="1"/>
  <c r="G57" i="4"/>
  <c r="H57" i="4" s="1"/>
  <c r="G53" i="4"/>
  <c r="H53" i="4" s="1"/>
  <c r="G49" i="4"/>
  <c r="H49" i="4" s="1"/>
  <c r="G29" i="4"/>
  <c r="H29" i="4" s="1"/>
  <c r="G36" i="4"/>
  <c r="H36" i="4" s="1"/>
  <c r="G51" i="4"/>
  <c r="H51" i="4" s="1"/>
  <c r="AG425" i="3"/>
  <c r="AG451" i="3"/>
  <c r="AG452" i="3"/>
  <c r="AG453" i="3"/>
  <c r="AG450" i="3"/>
  <c r="AG455" i="3"/>
  <c r="AG430" i="3"/>
  <c r="AG461" i="3"/>
  <c r="AG437" i="3"/>
  <c r="AG449" i="3"/>
  <c r="AG436" i="3"/>
  <c r="AG435" i="3"/>
  <c r="AG439" i="3"/>
  <c r="AG427" i="3"/>
  <c r="AG440" i="3"/>
  <c r="AG448" i="3"/>
  <c r="AG444" i="3"/>
  <c r="AG463" i="3"/>
  <c r="AG462" i="3"/>
  <c r="AG438" i="3"/>
  <c r="AG431" i="3"/>
  <c r="AG429" i="3"/>
  <c r="AG445" i="3"/>
  <c r="AG434" i="3"/>
  <c r="AG456" i="3"/>
  <c r="AG459" i="3"/>
  <c r="AG446" i="3"/>
  <c r="AG460" i="3"/>
  <c r="AG454" i="3"/>
  <c r="AG442" i="3"/>
  <c r="AG426" i="3"/>
  <c r="AG447" i="3"/>
  <c r="AG424" i="3"/>
  <c r="AG428" i="3"/>
  <c r="AG432" i="3"/>
  <c r="AG457" i="3"/>
  <c r="AG441" i="3"/>
  <c r="AG458" i="3"/>
  <c r="AG433" i="3"/>
  <c r="AG443" i="3"/>
  <c r="K27" i="4" a="1"/>
  <c r="AI446" i="3" l="1"/>
  <c r="AI442" i="3"/>
  <c r="AI462" i="3"/>
  <c r="AI460" i="3"/>
  <c r="AI457" i="3"/>
  <c r="AI453" i="3"/>
  <c r="AI439" i="3"/>
  <c r="AI454" i="3"/>
  <c r="AI429" i="3"/>
  <c r="AI458" i="3"/>
  <c r="AI441" i="3"/>
  <c r="AI435" i="3"/>
  <c r="AI427" i="3"/>
  <c r="AI455" i="3"/>
  <c r="AI436" i="3"/>
  <c r="AI450" i="3"/>
  <c r="AI432" i="3"/>
  <c r="AI431" i="3"/>
  <c r="AI449" i="3"/>
  <c r="AI438" i="3"/>
  <c r="AI459" i="3"/>
  <c r="AI451" i="3"/>
  <c r="AI428" i="3"/>
  <c r="AI456" i="3"/>
  <c r="AI444" i="3"/>
  <c r="AI437" i="3"/>
  <c r="AI425" i="3"/>
  <c r="AI430" i="3"/>
  <c r="AI464" i="3"/>
  <c r="AI463" i="3"/>
  <c r="AI434" i="3"/>
  <c r="AI447" i="3"/>
  <c r="AI448" i="3"/>
  <c r="AI461" i="3"/>
  <c r="AI443" i="3"/>
  <c r="AI433" i="3"/>
  <c r="AI426" i="3"/>
  <c r="AI445" i="3"/>
  <c r="AI440" i="3"/>
  <c r="AH425" i="3" a="1"/>
  <c r="AH461" i="3" s="1"/>
  <c r="I55" i="4"/>
  <c r="K62" i="4"/>
  <c r="K31" i="4"/>
  <c r="K40" i="4"/>
  <c r="K54" i="4"/>
  <c r="K27" i="4"/>
  <c r="K55" i="4"/>
  <c r="K50" i="4"/>
  <c r="K46" i="4"/>
  <c r="K47" i="4"/>
  <c r="K38" i="4"/>
  <c r="K35" i="4"/>
  <c r="K58" i="4"/>
  <c r="K64" i="4"/>
  <c r="K48" i="4"/>
  <c r="I48" i="4"/>
  <c r="K56" i="4"/>
  <c r="I47" i="4"/>
  <c r="I26" i="4"/>
  <c r="I62" i="4"/>
  <c r="I54" i="4"/>
  <c r="I27" i="4"/>
  <c r="I50" i="4"/>
  <c r="K49" i="4"/>
  <c r="I40" i="4"/>
  <c r="I49" i="4"/>
  <c r="I42" i="4"/>
  <c r="K42" i="4"/>
  <c r="I37" i="4"/>
  <c r="K37" i="4"/>
  <c r="I31" i="4"/>
  <c r="K32" i="4"/>
  <c r="I32" i="4"/>
  <c r="K30" i="4"/>
  <c r="I30" i="4"/>
  <c r="I65" i="4"/>
  <c r="K65" i="4"/>
  <c r="I57" i="4"/>
  <c r="K57" i="4"/>
  <c r="K66" i="4"/>
  <c r="I52" i="4"/>
  <c r="K52" i="4"/>
  <c r="K61" i="4"/>
  <c r="I61" i="4"/>
  <c r="K34" i="4"/>
  <c r="I34" i="4"/>
  <c r="K53" i="4"/>
  <c r="I53" i="4"/>
  <c r="I60" i="4"/>
  <c r="K60" i="4"/>
  <c r="I41" i="4"/>
  <c r="K41" i="4"/>
  <c r="I33" i="4"/>
  <c r="K33" i="4"/>
  <c r="K63" i="4"/>
  <c r="I63" i="4"/>
  <c r="I51" i="4"/>
  <c r="K51" i="4"/>
  <c r="I35" i="4"/>
  <c r="I36" i="4"/>
  <c r="K36" i="4"/>
  <c r="I56" i="4"/>
  <c r="I64" i="4"/>
  <c r="K29" i="4"/>
  <c r="I29" i="4"/>
  <c r="I43" i="4"/>
  <c r="K43" i="4"/>
  <c r="K28" i="4"/>
  <c r="I28" i="4"/>
  <c r="K45" i="4"/>
  <c r="I45" i="4"/>
  <c r="I38" i="4"/>
  <c r="I39" i="4"/>
  <c r="K39" i="4"/>
  <c r="K44" i="4"/>
  <c r="I44" i="4"/>
  <c r="I46" i="4"/>
  <c r="I58" i="4"/>
  <c r="K59" i="4"/>
  <c r="I59" i="4"/>
  <c r="AH441" i="3" l="1"/>
  <c r="AH446" i="3"/>
  <c r="AH435" i="3"/>
  <c r="AH445" i="3"/>
  <c r="AH452" i="3"/>
  <c r="AH456" i="3"/>
  <c r="AH439" i="3"/>
  <c r="AH448" i="3"/>
  <c r="AH457" i="3"/>
  <c r="AH429" i="3"/>
  <c r="AH431" i="3"/>
  <c r="AH438" i="3"/>
  <c r="AH455" i="3"/>
  <c r="AH427" i="3"/>
  <c r="AH432" i="3"/>
  <c r="AH464" i="3"/>
  <c r="AH437" i="3"/>
  <c r="AH444" i="3"/>
  <c r="AH462" i="3"/>
  <c r="AH433" i="3"/>
  <c r="AH449" i="3"/>
  <c r="AH442" i="3"/>
  <c r="AH458" i="3"/>
  <c r="AH425" i="3"/>
  <c r="AH450" i="3"/>
  <c r="AH440" i="3"/>
  <c r="AH426" i="3"/>
  <c r="AH460" i="3"/>
  <c r="AH428" i="3"/>
  <c r="AH454" i="3"/>
  <c r="AH463" i="3"/>
  <c r="AH459" i="3"/>
  <c r="AH436" i="3"/>
  <c r="AH451" i="3"/>
  <c r="AH453" i="3"/>
  <c r="AH447" i="3"/>
  <c r="AH443" i="3"/>
  <c r="AH434" i="3"/>
  <c r="AH430" i="3"/>
  <c r="J27" i="4" a="1"/>
  <c r="J56" i="4" s="1"/>
  <c r="AH414" i="3" l="1"/>
  <c r="J51" i="4"/>
  <c r="J31" i="4"/>
  <c r="J53" i="4"/>
  <c r="J28" i="4"/>
  <c r="J36" i="4"/>
  <c r="J39" i="4"/>
  <c r="J47" i="4"/>
  <c r="J62" i="4"/>
  <c r="J32" i="4"/>
  <c r="J59" i="4"/>
  <c r="J48" i="4"/>
  <c r="J63" i="4"/>
  <c r="J45" i="4"/>
  <c r="J46" i="4"/>
  <c r="J49" i="4"/>
  <c r="J52" i="4"/>
  <c r="J54" i="4"/>
  <c r="J37" i="4"/>
  <c r="J60" i="4"/>
  <c r="J27" i="4"/>
  <c r="J57" i="4"/>
  <c r="J33" i="4"/>
  <c r="J42" i="4"/>
  <c r="J55" i="4"/>
  <c r="J61" i="4"/>
  <c r="J34" i="4"/>
  <c r="J41" i="4"/>
  <c r="J30" i="4"/>
  <c r="J64" i="4"/>
  <c r="J58" i="4"/>
  <c r="J44" i="4"/>
  <c r="J40" i="4"/>
  <c r="J65" i="4"/>
  <c r="J66" i="4"/>
  <c r="J43" i="4"/>
  <c r="J50" i="4"/>
  <c r="J29" i="4"/>
  <c r="J35" i="4"/>
  <c r="J38" i="4"/>
  <c r="K19" i="4" l="1"/>
  <c r="K21" i="4"/>
  <c r="C695" i="6"/>
  <c r="C163" i="6"/>
  <c r="C430" i="6"/>
  <c r="C141" i="6"/>
  <c r="C295" i="6"/>
  <c r="C120" i="6"/>
  <c r="C426" i="6"/>
  <c r="C90" i="6"/>
  <c r="C543" i="6"/>
  <c r="D33" i="6"/>
  <c r="D34" i="6"/>
  <c r="D18" i="6"/>
  <c r="D25" i="6"/>
  <c r="D21" i="6"/>
  <c r="D24" i="6"/>
  <c r="D16" i="6"/>
  <c r="D29" i="6"/>
  <c r="D20" i="6"/>
  <c r="D15" i="6"/>
  <c r="D26" i="6"/>
  <c r="D19" i="6"/>
  <c r="D39" i="6"/>
  <c r="D36" i="6"/>
  <c r="D30" i="6"/>
  <c r="D32" i="6"/>
  <c r="D38" i="6"/>
  <c r="D23" i="6"/>
  <c r="D27" i="6"/>
  <c r="D31" i="6"/>
  <c r="D28" i="6"/>
  <c r="D35" i="6"/>
  <c r="D17" i="6"/>
  <c r="D37" i="6"/>
  <c r="D22" i="6"/>
  <c r="D58" i="6"/>
  <c r="D98" i="6"/>
  <c r="D51" i="6"/>
  <c r="D68" i="6"/>
  <c r="D78" i="6"/>
  <c r="D40" i="6"/>
  <c r="D47" i="6"/>
  <c r="D71" i="6"/>
  <c r="D76" i="6"/>
  <c r="D67" i="6"/>
  <c r="D62" i="6"/>
  <c r="D96" i="6"/>
  <c r="D79" i="6"/>
  <c r="D91" i="6"/>
  <c r="D102" i="6"/>
  <c r="D43" i="6"/>
  <c r="D55" i="6"/>
  <c r="D112" i="6"/>
  <c r="D105" i="6"/>
  <c r="D73" i="6"/>
  <c r="D53" i="6"/>
  <c r="D61" i="6"/>
  <c r="D82" i="6"/>
  <c r="D92" i="6"/>
  <c r="D106" i="6"/>
  <c r="D52" i="6"/>
  <c r="D94" i="6"/>
  <c r="D100" i="6"/>
  <c r="D70" i="6"/>
  <c r="D97" i="6"/>
  <c r="D99" i="6"/>
  <c r="D103" i="6"/>
  <c r="D111" i="6"/>
  <c r="D81" i="6"/>
  <c r="D75" i="6"/>
  <c r="D56" i="6"/>
  <c r="D45" i="6"/>
  <c r="D63" i="6"/>
  <c r="D69" i="6"/>
  <c r="D89" i="6"/>
  <c r="D93" i="6"/>
  <c r="D65" i="6"/>
  <c r="D77" i="6"/>
  <c r="D95" i="6"/>
  <c r="D49" i="6"/>
  <c r="D46" i="6"/>
  <c r="D88" i="6"/>
  <c r="D74" i="6"/>
  <c r="D114" i="6"/>
  <c r="D80" i="6"/>
  <c r="D110" i="6"/>
  <c r="D87" i="6"/>
  <c r="D85" i="6"/>
  <c r="D59" i="6"/>
  <c r="D109" i="6"/>
  <c r="D101" i="6"/>
  <c r="D113" i="6"/>
  <c r="D54" i="6"/>
  <c r="D57" i="6"/>
  <c r="D41" i="6"/>
  <c r="D108" i="6"/>
  <c r="D44" i="6"/>
  <c r="D42" i="6"/>
  <c r="D107" i="6"/>
  <c r="D86" i="6"/>
  <c r="D104" i="6"/>
  <c r="D60" i="6"/>
  <c r="D90" i="6"/>
  <c r="D64" i="6"/>
  <c r="D83" i="6"/>
  <c r="D48" i="6"/>
  <c r="D72" i="6"/>
  <c r="D84" i="6"/>
  <c r="D66" i="6"/>
  <c r="D50" i="6"/>
  <c r="D118" i="6"/>
  <c r="D171" i="6"/>
  <c r="D201" i="6"/>
  <c r="D130" i="6"/>
  <c r="D139" i="6"/>
  <c r="D187" i="6"/>
  <c r="D176" i="6"/>
  <c r="D142" i="6"/>
  <c r="D147" i="6"/>
  <c r="D169" i="6"/>
  <c r="D172" i="6"/>
  <c r="D134" i="6"/>
  <c r="D120" i="6"/>
  <c r="D146" i="6"/>
  <c r="D168" i="6"/>
  <c r="D191" i="6"/>
  <c r="D170" i="6"/>
  <c r="D208" i="6"/>
  <c r="D116" i="6"/>
  <c r="D128" i="6"/>
  <c r="D160" i="6"/>
  <c r="D207" i="6"/>
  <c r="D212" i="6"/>
  <c r="D213" i="6"/>
  <c r="D150" i="6"/>
  <c r="D152" i="6"/>
  <c r="D144" i="6"/>
  <c r="D122" i="6"/>
  <c r="D162" i="6"/>
  <c r="D175" i="6"/>
  <c r="D156" i="6"/>
  <c r="D198" i="6"/>
  <c r="D182" i="6"/>
  <c r="D138" i="6"/>
  <c r="D166" i="6"/>
  <c r="D194" i="6"/>
  <c r="D203" i="6"/>
  <c r="D133" i="6"/>
  <c r="D119" i="6"/>
  <c r="D131" i="6"/>
  <c r="D184" i="6"/>
  <c r="D206" i="6"/>
  <c r="D211" i="6"/>
  <c r="D140" i="6"/>
  <c r="D188" i="6"/>
  <c r="D151" i="6"/>
  <c r="D126" i="6"/>
  <c r="D141" i="6"/>
  <c r="D164" i="6"/>
  <c r="D154" i="6"/>
  <c r="D192" i="6"/>
  <c r="D121" i="6"/>
  <c r="D204" i="6"/>
  <c r="D209" i="6"/>
  <c r="D210" i="6"/>
  <c r="D137" i="6"/>
  <c r="D165" i="6"/>
  <c r="D193" i="6"/>
  <c r="D136" i="6"/>
  <c r="D174" i="6"/>
  <c r="D161" i="6"/>
  <c r="D129" i="6"/>
  <c r="D153" i="6"/>
  <c r="D125" i="6"/>
  <c r="D123" i="6"/>
  <c r="D177" i="6"/>
  <c r="D178" i="6"/>
  <c r="D214" i="6"/>
  <c r="D189" i="6"/>
  <c r="D196" i="6"/>
  <c r="D197" i="6"/>
  <c r="D124" i="6"/>
  <c r="D163" i="6"/>
  <c r="D186" i="6"/>
  <c r="D205" i="6"/>
  <c r="D115" i="6"/>
  <c r="D173" i="6"/>
  <c r="D117" i="6"/>
  <c r="D159" i="6"/>
  <c r="D199" i="6"/>
  <c r="D158" i="6"/>
  <c r="D179" i="6"/>
  <c r="D155" i="6"/>
  <c r="D180" i="6"/>
  <c r="D157" i="6"/>
  <c r="D132" i="6"/>
  <c r="D181" i="6"/>
  <c r="D143" i="6"/>
  <c r="D148" i="6"/>
  <c r="D127" i="6"/>
  <c r="D167" i="6"/>
  <c r="D183" i="6"/>
  <c r="D145" i="6"/>
  <c r="D135" i="6"/>
  <c r="D202" i="6"/>
  <c r="D190" i="6"/>
  <c r="D200" i="6"/>
  <c r="D149" i="6"/>
  <c r="D185" i="6"/>
  <c r="D195" i="6"/>
  <c r="D294" i="6"/>
  <c r="D313" i="6"/>
  <c r="D266" i="6"/>
  <c r="D308" i="6"/>
  <c r="D301" i="6"/>
  <c r="D231" i="6"/>
  <c r="D215" i="6"/>
  <c r="D220" i="6"/>
  <c r="D261" i="6"/>
  <c r="D307" i="6"/>
  <c r="D280" i="6"/>
  <c r="D225" i="6"/>
  <c r="D279" i="6"/>
  <c r="D291" i="6"/>
  <c r="D221" i="6"/>
  <c r="D269" i="6"/>
  <c r="D218" i="6"/>
  <c r="D281" i="6"/>
  <c r="D247" i="6"/>
  <c r="D312" i="6"/>
  <c r="D267" i="6"/>
  <c r="D236" i="6"/>
  <c r="D242" i="6"/>
  <c r="D275" i="6"/>
  <c r="D217" i="6"/>
  <c r="D309" i="6"/>
  <c r="D244" i="6"/>
  <c r="D263" i="6"/>
  <c r="D235" i="6"/>
  <c r="D283" i="6"/>
  <c r="D297" i="6"/>
  <c r="D264" i="6"/>
  <c r="D314" i="6"/>
  <c r="D255" i="6"/>
  <c r="D258" i="6"/>
  <c r="D296" i="6"/>
  <c r="D252" i="6"/>
  <c r="D265" i="6"/>
  <c r="D241" i="6"/>
  <c r="D293" i="6"/>
  <c r="D216" i="6"/>
  <c r="D260" i="6"/>
  <c r="D251" i="6"/>
  <c r="D310" i="6"/>
  <c r="D223" i="6"/>
  <c r="D239" i="6"/>
  <c r="D270" i="6"/>
  <c r="D284" i="6"/>
  <c r="D226" i="6"/>
  <c r="D240" i="6"/>
  <c r="D249" i="6"/>
  <c r="D295" i="6"/>
  <c r="D303" i="6"/>
  <c r="D285" i="6"/>
  <c r="D234" i="6"/>
  <c r="D282" i="6"/>
  <c r="D273" i="6"/>
  <c r="D289" i="6"/>
  <c r="D259" i="6"/>
  <c r="D271" i="6"/>
  <c r="D229" i="6"/>
  <c r="D227" i="6"/>
  <c r="D288" i="6"/>
  <c r="D246" i="6"/>
  <c r="D274" i="6"/>
  <c r="D298" i="6"/>
  <c r="D311" i="6"/>
  <c r="D300" i="6"/>
  <c r="D304" i="6"/>
  <c r="D299" i="6"/>
  <c r="D306" i="6"/>
  <c r="D232" i="6"/>
  <c r="D257" i="6"/>
  <c r="D222" i="6"/>
  <c r="D238" i="6"/>
  <c r="D292" i="6"/>
  <c r="D268" i="6"/>
  <c r="D243" i="6"/>
  <c r="D224" i="6"/>
  <c r="D262" i="6"/>
  <c r="D230" i="6"/>
  <c r="D286" i="6"/>
  <c r="D228" i="6"/>
  <c r="D276" i="6"/>
  <c r="D253" i="6"/>
  <c r="D305" i="6"/>
  <c r="D245" i="6"/>
  <c r="D287" i="6"/>
  <c r="D248" i="6"/>
  <c r="D277" i="6"/>
  <c r="D290" i="6"/>
  <c r="D233" i="6"/>
  <c r="D256" i="6"/>
  <c r="D302" i="6"/>
  <c r="D278" i="6"/>
  <c r="D250" i="6"/>
  <c r="D219" i="6"/>
  <c r="D237" i="6"/>
  <c r="D272" i="6"/>
  <c r="D254" i="6"/>
  <c r="E30" i="6"/>
  <c r="E37" i="6"/>
  <c r="E23" i="6"/>
  <c r="E18" i="6"/>
  <c r="E24" i="6"/>
  <c r="E32" i="6"/>
  <c r="E17" i="6"/>
  <c r="E27" i="6"/>
  <c r="E31" i="6"/>
  <c r="E34" i="6"/>
  <c r="E22" i="6"/>
  <c r="E35" i="6"/>
  <c r="E26" i="6"/>
  <c r="E19" i="6"/>
  <c r="E21" i="6"/>
  <c r="E20" i="6"/>
  <c r="E28" i="6"/>
  <c r="E39" i="6"/>
  <c r="E25" i="6"/>
  <c r="E38" i="6"/>
  <c r="E36" i="6"/>
  <c r="E15" i="6"/>
  <c r="E29" i="6"/>
  <c r="E16" i="6"/>
  <c r="E33" i="6"/>
  <c r="E172" i="6"/>
  <c r="E168" i="6"/>
  <c r="E211" i="6"/>
  <c r="E132" i="6"/>
  <c r="E165" i="6"/>
  <c r="E144" i="6"/>
  <c r="E205" i="6"/>
  <c r="E180" i="6"/>
  <c r="E141" i="6"/>
  <c r="E161" i="6"/>
  <c r="E117" i="6"/>
  <c r="E145" i="6"/>
  <c r="E187" i="6"/>
  <c r="E122" i="6"/>
  <c r="E115" i="6"/>
  <c r="E154" i="6"/>
  <c r="E191" i="6"/>
  <c r="E125" i="6"/>
  <c r="E127" i="6"/>
  <c r="E142" i="6"/>
  <c r="E183" i="6"/>
  <c r="E155" i="6"/>
  <c r="E173" i="6"/>
  <c r="E198" i="6"/>
  <c r="E179" i="6"/>
  <c r="E166" i="6"/>
  <c r="E185" i="6"/>
  <c r="E194" i="6"/>
  <c r="E212" i="6"/>
  <c r="E207" i="6"/>
  <c r="E178" i="6"/>
  <c r="E123" i="6"/>
  <c r="E193" i="6"/>
  <c r="E203" i="6"/>
  <c r="E197" i="6"/>
  <c r="E118" i="6"/>
  <c r="E119" i="6"/>
  <c r="E152" i="6"/>
  <c r="E177" i="6"/>
  <c r="E169" i="6"/>
  <c r="E195" i="6"/>
  <c r="E208" i="6"/>
  <c r="E175" i="6"/>
  <c r="E182" i="6"/>
  <c r="E130" i="6"/>
  <c r="E149" i="6"/>
  <c r="E134" i="6"/>
  <c r="E148" i="6"/>
  <c r="E143" i="6"/>
  <c r="E137" i="6"/>
  <c r="E199" i="6"/>
  <c r="E171" i="6"/>
  <c r="E151" i="6"/>
  <c r="E128" i="6"/>
  <c r="E126" i="6"/>
  <c r="E181" i="6"/>
  <c r="E209" i="6"/>
  <c r="E124" i="6"/>
  <c r="E210" i="6"/>
  <c r="E163" i="6"/>
  <c r="E170" i="6"/>
  <c r="E139" i="6"/>
  <c r="E189" i="6"/>
  <c r="E186" i="6"/>
  <c r="E206" i="6"/>
  <c r="E150" i="6"/>
  <c r="E190" i="6"/>
  <c r="E200" i="6"/>
  <c r="E167" i="6"/>
  <c r="E116" i="6"/>
  <c r="E192" i="6"/>
  <c r="E160" i="6"/>
  <c r="E135" i="6"/>
  <c r="E158" i="6"/>
  <c r="E184" i="6"/>
  <c r="E156" i="6"/>
  <c r="E120" i="6"/>
  <c r="E140" i="6"/>
  <c r="E131" i="6"/>
  <c r="E157" i="6"/>
  <c r="G157" i="6" s="1"/>
  <c r="H157" i="6" s="1"/>
  <c r="E136" i="6"/>
  <c r="E214" i="6"/>
  <c r="E196" i="6"/>
  <c r="E162" i="6"/>
  <c r="E147" i="6"/>
  <c r="E176" i="6"/>
  <c r="E188" i="6"/>
  <c r="E213" i="6"/>
  <c r="E204" i="6"/>
  <c r="E138" i="6"/>
  <c r="E202" i="6"/>
  <c r="E201" i="6"/>
  <c r="E121" i="6"/>
  <c r="E159" i="6"/>
  <c r="E133" i="6"/>
  <c r="E153" i="6"/>
  <c r="E146" i="6"/>
  <c r="E174" i="6"/>
  <c r="E129" i="6"/>
  <c r="E164" i="6"/>
  <c r="F34" i="6"/>
  <c r="F29" i="6"/>
  <c r="F28" i="6"/>
  <c r="F33" i="6"/>
  <c r="F31" i="6"/>
  <c r="F39" i="6"/>
  <c r="F37" i="6"/>
  <c r="F23" i="6"/>
  <c r="F18" i="6"/>
  <c r="F35" i="6"/>
  <c r="F16" i="6"/>
  <c r="F15" i="6"/>
  <c r="F36" i="6"/>
  <c r="F32" i="6"/>
  <c r="F30" i="6"/>
  <c r="F17" i="6"/>
  <c r="F20" i="6"/>
  <c r="F25" i="6"/>
  <c r="F38" i="6"/>
  <c r="F21" i="6"/>
  <c r="F22" i="6"/>
  <c r="F24" i="6"/>
  <c r="F26" i="6"/>
  <c r="F27" i="6"/>
  <c r="F19" i="6"/>
  <c r="C883" i="6"/>
  <c r="C210" i="6"/>
  <c r="C107" i="6"/>
  <c r="C788" i="6"/>
  <c r="C118" i="6"/>
  <c r="C180" i="6"/>
  <c r="C100" i="6"/>
  <c r="C660" i="6"/>
  <c r="C622" i="6"/>
  <c r="C374" i="6"/>
  <c r="C949" i="6"/>
  <c r="C991" i="6"/>
  <c r="C456" i="6"/>
  <c r="C952" i="6"/>
  <c r="C836" i="6"/>
  <c r="C869" i="6"/>
  <c r="C254" i="6"/>
  <c r="C70" i="6"/>
  <c r="C394" i="6"/>
  <c r="C47" i="6"/>
  <c r="C830" i="6"/>
  <c r="C582" i="6"/>
  <c r="C527" i="6"/>
  <c r="C760" i="6"/>
  <c r="C423" i="6"/>
  <c r="C655" i="6"/>
  <c r="C950" i="6"/>
  <c r="C378" i="6"/>
  <c r="C91" i="6"/>
  <c r="C54" i="6"/>
  <c r="C666" i="6"/>
  <c r="C703" i="6"/>
  <c r="C905" i="6"/>
  <c r="C711" i="6"/>
  <c r="C867" i="6"/>
  <c r="C877" i="6"/>
  <c r="C34" i="6"/>
  <c r="C435" i="6"/>
  <c r="C467" i="6"/>
  <c r="C965" i="6"/>
  <c r="C546" i="6"/>
  <c r="C340" i="6"/>
  <c r="C289" i="6"/>
  <c r="C143" i="6"/>
  <c r="C969" i="6"/>
  <c r="C57" i="6"/>
  <c r="C688" i="6"/>
  <c r="C28" i="6"/>
  <c r="C535" i="6"/>
  <c r="C201" i="6"/>
  <c r="C690" i="6"/>
  <c r="C292" i="6"/>
  <c r="C858" i="6"/>
  <c r="C123" i="6"/>
  <c r="C110" i="6"/>
  <c r="C140" i="6"/>
  <c r="C225" i="6"/>
  <c r="C780" i="6"/>
  <c r="C783" i="6"/>
  <c r="C862" i="6"/>
  <c r="C214" i="6"/>
  <c r="C77" i="6"/>
  <c r="C468" i="6"/>
  <c r="C501" i="6"/>
  <c r="C718" i="6"/>
  <c r="C851" i="6"/>
  <c r="C483" i="6"/>
  <c r="C387" i="6"/>
  <c r="C353" i="6"/>
  <c r="C872" i="6"/>
  <c r="C399" i="6"/>
  <c r="C35" i="6"/>
  <c r="C637" i="6"/>
  <c r="C814" i="6"/>
  <c r="C691" i="6"/>
  <c r="C901" i="6"/>
  <c r="C698" i="6"/>
  <c r="C218" i="6"/>
  <c r="C807" i="6"/>
  <c r="C720" i="6"/>
  <c r="C598" i="6"/>
  <c r="C706" i="6"/>
  <c r="C451" i="6"/>
  <c r="C708" i="6"/>
  <c r="C183" i="6"/>
  <c r="C842" i="6"/>
  <c r="C128" i="6"/>
  <c r="C702" i="6"/>
  <c r="C915" i="6"/>
  <c r="C1014" i="6"/>
  <c r="C762" i="6"/>
  <c r="C106" i="6"/>
  <c r="C379" i="6"/>
  <c r="C948" i="6"/>
  <c r="C121" i="6"/>
  <c r="C274" i="6"/>
  <c r="C1006" i="6"/>
  <c r="F1015" i="6"/>
  <c r="C238" i="6"/>
  <c r="C245" i="6"/>
  <c r="C611" i="6"/>
  <c r="C519" i="6"/>
  <c r="C189" i="6"/>
  <c r="C487" i="6"/>
  <c r="C989" i="6"/>
  <c r="C724" i="6"/>
  <c r="C786" i="6"/>
  <c r="C657" i="6"/>
  <c r="C626" i="6"/>
  <c r="C376" i="6"/>
  <c r="C681" i="6"/>
  <c r="C433" i="6"/>
  <c r="C590" i="6"/>
  <c r="C72" i="6"/>
  <c r="C197" i="6"/>
  <c r="C192" i="6"/>
  <c r="C840" i="6"/>
  <c r="C175" i="6"/>
  <c r="C404" i="6"/>
  <c r="C209" i="6"/>
  <c r="C133" i="6"/>
  <c r="C221" i="6"/>
  <c r="C181" i="6"/>
  <c r="C982" i="6"/>
  <c r="C737" i="6"/>
  <c r="C154" i="6"/>
  <c r="C159" i="6"/>
  <c r="C124" i="6"/>
  <c r="C647" i="6"/>
  <c r="C184" i="6"/>
  <c r="C457" i="6"/>
  <c r="C619" i="6"/>
  <c r="C773" i="6"/>
  <c r="C857" i="6"/>
  <c r="C629" i="6"/>
  <c r="F47" i="6"/>
  <c r="F64" i="6"/>
  <c r="F103" i="6"/>
  <c r="F108" i="6"/>
  <c r="F98" i="6"/>
  <c r="F113" i="6"/>
  <c r="F82" i="6"/>
  <c r="F86" i="6"/>
  <c r="F94" i="6"/>
  <c r="F71" i="6"/>
  <c r="F68" i="6"/>
  <c r="F76" i="6"/>
  <c r="F46" i="6"/>
  <c r="F84" i="6"/>
  <c r="F88" i="6"/>
  <c r="F63" i="6"/>
  <c r="F56" i="6"/>
  <c r="F95" i="6"/>
  <c r="F104" i="6"/>
  <c r="F60" i="6"/>
  <c r="F105" i="6"/>
  <c r="F65" i="6"/>
  <c r="F114" i="6"/>
  <c r="F45" i="6"/>
  <c r="F54" i="6"/>
  <c r="F96" i="6"/>
  <c r="F106" i="6"/>
  <c r="F74" i="6"/>
  <c r="F44" i="6"/>
  <c r="F93" i="6"/>
  <c r="F49" i="6"/>
  <c r="F43" i="6"/>
  <c r="F83" i="6"/>
  <c r="F52" i="6"/>
  <c r="F80" i="6"/>
  <c r="F109" i="6"/>
  <c r="F41" i="6"/>
  <c r="F77" i="6"/>
  <c r="F40" i="6"/>
  <c r="F61" i="6"/>
  <c r="F75" i="6"/>
  <c r="F81" i="6"/>
  <c r="F101" i="6"/>
  <c r="F50" i="6"/>
  <c r="F67" i="6"/>
  <c r="F110" i="6"/>
  <c r="F62" i="6"/>
  <c r="F42" i="6"/>
  <c r="F66" i="6"/>
  <c r="F69" i="6"/>
  <c r="F100" i="6"/>
  <c r="F51" i="6"/>
  <c r="F87" i="6"/>
  <c r="F90" i="6"/>
  <c r="F53" i="6"/>
  <c r="F70" i="6"/>
  <c r="F107" i="6"/>
  <c r="F55" i="6"/>
  <c r="F48" i="6"/>
  <c r="F111" i="6"/>
  <c r="F97" i="6"/>
  <c r="F57" i="6"/>
  <c r="F91" i="6"/>
  <c r="F102" i="6"/>
  <c r="F58" i="6"/>
  <c r="F89" i="6"/>
  <c r="F79" i="6"/>
  <c r="F85" i="6"/>
  <c r="F99" i="6"/>
  <c r="F73" i="6"/>
  <c r="F59" i="6"/>
  <c r="F72" i="6"/>
  <c r="F92" i="6"/>
  <c r="F112" i="6"/>
  <c r="F78" i="6"/>
  <c r="F202" i="6"/>
  <c r="F152" i="6"/>
  <c r="F132" i="6"/>
  <c r="F191" i="6"/>
  <c r="F138" i="6"/>
  <c r="F164" i="6"/>
  <c r="F205" i="6"/>
  <c r="F207" i="6"/>
  <c r="F127" i="6"/>
  <c r="F133" i="6"/>
  <c r="F121" i="6"/>
  <c r="F174" i="6"/>
  <c r="F167" i="6"/>
  <c r="F124" i="6"/>
  <c r="F204" i="6"/>
  <c r="F147" i="6"/>
  <c r="F129" i="6"/>
  <c r="F163" i="6"/>
  <c r="F175" i="6"/>
  <c r="F193" i="6"/>
  <c r="F181" i="6"/>
  <c r="F157" i="6"/>
  <c r="F198" i="6"/>
  <c r="F166" i="6"/>
  <c r="F142" i="6"/>
  <c r="F208" i="6"/>
  <c r="F206" i="6"/>
  <c r="F160" i="6"/>
  <c r="F136" i="6"/>
  <c r="F116" i="6"/>
  <c r="F211" i="6"/>
  <c r="F118" i="6"/>
  <c r="F187" i="6"/>
  <c r="F131" i="6"/>
  <c r="F159" i="6"/>
  <c r="F137" i="6"/>
  <c r="F134" i="6"/>
  <c r="F165" i="6"/>
  <c r="F145" i="6"/>
  <c r="F125" i="6"/>
  <c r="F172" i="6"/>
  <c r="F200" i="6"/>
  <c r="F212" i="6"/>
  <c r="F189" i="6"/>
  <c r="F139" i="6"/>
  <c r="F168" i="6"/>
  <c r="F197" i="6"/>
  <c r="F185" i="6"/>
  <c r="F179" i="6"/>
  <c r="F115" i="6"/>
  <c r="F190" i="6"/>
  <c r="F183" i="6"/>
  <c r="F123" i="6"/>
  <c r="F158" i="6"/>
  <c r="F128" i="6"/>
  <c r="F140" i="6"/>
  <c r="F170" i="6"/>
  <c r="F146" i="6"/>
  <c r="F122" i="6"/>
  <c r="F184" i="6"/>
  <c r="F213" i="6"/>
  <c r="F169" i="6"/>
  <c r="F186" i="6"/>
  <c r="F195" i="6"/>
  <c r="F156" i="6"/>
  <c r="F173" i="6"/>
  <c r="F192" i="6"/>
  <c r="F171" i="6"/>
  <c r="F141" i="6"/>
  <c r="F119" i="6"/>
  <c r="F180" i="6"/>
  <c r="F120" i="6"/>
  <c r="F203" i="6"/>
  <c r="F149" i="6"/>
  <c r="F161" i="6"/>
  <c r="F155" i="6"/>
  <c r="F154" i="6"/>
  <c r="F130" i="6"/>
  <c r="F209" i="6"/>
  <c r="F176" i="6"/>
  <c r="F178" i="6"/>
  <c r="F126" i="6"/>
  <c r="F196" i="6"/>
  <c r="F143" i="6"/>
  <c r="F117" i="6"/>
  <c r="F144" i="6"/>
  <c r="F162" i="6"/>
  <c r="F199" i="6"/>
  <c r="F177" i="6"/>
  <c r="F214" i="6"/>
  <c r="F148" i="6"/>
  <c r="F194" i="6"/>
  <c r="F135" i="6"/>
  <c r="F150" i="6"/>
  <c r="F182" i="6"/>
  <c r="F153" i="6"/>
  <c r="F201" i="6"/>
  <c r="F151" i="6"/>
  <c r="F188" i="6"/>
  <c r="F210" i="6"/>
  <c r="D325" i="6"/>
  <c r="D365" i="6"/>
  <c r="D372" i="6"/>
  <c r="D387" i="6"/>
  <c r="D383" i="6"/>
  <c r="D369" i="6"/>
  <c r="D401" i="6"/>
  <c r="D321" i="6"/>
  <c r="D376" i="6"/>
  <c r="D411" i="6"/>
  <c r="D356" i="6"/>
  <c r="D363" i="6"/>
  <c r="D392" i="6"/>
  <c r="D409" i="6"/>
  <c r="D343" i="6"/>
  <c r="D319" i="6"/>
  <c r="D351" i="6"/>
  <c r="D348" i="6"/>
  <c r="D412" i="6"/>
  <c r="D355" i="6"/>
  <c r="D386" i="6"/>
  <c r="D364" i="6"/>
  <c r="D331" i="6"/>
  <c r="D358" i="6"/>
  <c r="D324" i="6"/>
  <c r="D370" i="6"/>
  <c r="D377" i="6"/>
  <c r="D353" i="6"/>
  <c r="D317" i="6"/>
  <c r="D333" i="6"/>
  <c r="D340" i="6"/>
  <c r="D349" i="6"/>
  <c r="D346" i="6"/>
  <c r="D322" i="6"/>
  <c r="D408" i="6"/>
  <c r="D391" i="6"/>
  <c r="D318" i="6"/>
  <c r="D337" i="6"/>
  <c r="D374" i="6"/>
  <c r="D336" i="6"/>
  <c r="D366" i="6"/>
  <c r="D403" i="6"/>
  <c r="D371" i="6"/>
  <c r="D327" i="6"/>
  <c r="D326" i="6"/>
  <c r="D367" i="6"/>
  <c r="D378" i="6"/>
  <c r="D388" i="6"/>
  <c r="D339" i="6"/>
  <c r="D347" i="6"/>
  <c r="D344" i="6"/>
  <c r="D330" i="6"/>
  <c r="D335" i="6"/>
  <c r="D400" i="6"/>
  <c r="D405" i="6"/>
  <c r="D385" i="6"/>
  <c r="D315" i="6"/>
  <c r="D316" i="6"/>
  <c r="D342" i="6"/>
  <c r="D332" i="6"/>
  <c r="D360" i="6"/>
  <c r="D352" i="6"/>
  <c r="D338" i="6"/>
  <c r="D399" i="6"/>
  <c r="D328" i="6"/>
  <c r="D379" i="6"/>
  <c r="D402" i="6"/>
  <c r="D395" i="6"/>
  <c r="D396" i="6"/>
  <c r="D398" i="6"/>
  <c r="D359" i="6"/>
  <c r="D368" i="6"/>
  <c r="D414" i="6"/>
  <c r="D384" i="6"/>
  <c r="D354" i="6"/>
  <c r="D394" i="6"/>
  <c r="D381" i="6"/>
  <c r="D390" i="6"/>
  <c r="D334" i="6"/>
  <c r="D406" i="6"/>
  <c r="D323" i="6"/>
  <c r="D410" i="6"/>
  <c r="D350" i="6"/>
  <c r="D407" i="6"/>
  <c r="D393" i="6"/>
  <c r="D404" i="6"/>
  <c r="D329" i="6"/>
  <c r="D357" i="6"/>
  <c r="D320" i="6"/>
  <c r="D345" i="6"/>
  <c r="D361" i="6"/>
  <c r="D382" i="6"/>
  <c r="D362" i="6"/>
  <c r="D375" i="6"/>
  <c r="D389" i="6"/>
  <c r="D413" i="6"/>
  <c r="D373" i="6"/>
  <c r="D380" i="6"/>
  <c r="D397" i="6"/>
  <c r="D341" i="6"/>
  <c r="E307" i="6"/>
  <c r="E240" i="6"/>
  <c r="E262" i="6"/>
  <c r="E243" i="6"/>
  <c r="E230" i="6"/>
  <c r="E287" i="6"/>
  <c r="E271" i="6"/>
  <c r="E259" i="6"/>
  <c r="E269" i="6"/>
  <c r="E291" i="6"/>
  <c r="E263" i="6"/>
  <c r="E218" i="6"/>
  <c r="E244" i="6"/>
  <c r="E238" i="6"/>
  <c r="E224" i="6"/>
  <c r="E264" i="6"/>
  <c r="E236" i="6"/>
  <c r="E260" i="6"/>
  <c r="E280" i="6"/>
  <c r="E296" i="6"/>
  <c r="E257" i="6"/>
  <c r="E225" i="6"/>
  <c r="E305" i="6"/>
  <c r="E235" i="6"/>
  <c r="E292" i="6"/>
  <c r="E284" i="6"/>
  <c r="E226" i="6"/>
  <c r="E314" i="6"/>
  <c r="E313" i="6"/>
  <c r="E304" i="6"/>
  <c r="E258" i="6"/>
  <c r="E220" i="6"/>
  <c r="E256" i="6"/>
  <c r="E268" i="6"/>
  <c r="E241" i="6"/>
  <c r="E219" i="6"/>
  <c r="E274" i="6"/>
  <c r="E302" i="6"/>
  <c r="E283" i="6"/>
  <c r="E245" i="6"/>
  <c r="E266" i="6"/>
  <c r="E290" i="6"/>
  <c r="E311" i="6"/>
  <c r="E239" i="6"/>
  <c r="E229" i="6"/>
  <c r="E216" i="6"/>
  <c r="E300" i="6"/>
  <c r="E233" i="6"/>
  <c r="E279" i="6"/>
  <c r="E281" i="6"/>
  <c r="E288" i="6"/>
  <c r="E293" i="6"/>
  <c r="E221" i="6"/>
  <c r="E278" i="6"/>
  <c r="E255" i="6"/>
  <c r="E252" i="6"/>
  <c r="E215" i="6"/>
  <c r="E270" i="6"/>
  <c r="E303" i="6"/>
  <c r="E217" i="6"/>
  <c r="E228" i="6"/>
  <c r="E250" i="6"/>
  <c r="E222" i="6"/>
  <c r="E273" i="6"/>
  <c r="E312" i="6"/>
  <c r="E310" i="6"/>
  <c r="E227" i="6"/>
  <c r="E289" i="6"/>
  <c r="E246" i="6"/>
  <c r="E232" i="6"/>
  <c r="E254" i="6"/>
  <c r="E282" i="6"/>
  <c r="E298" i="6"/>
  <c r="E231" i="6"/>
  <c r="E261" i="6"/>
  <c r="E308" i="6"/>
  <c r="E265" i="6"/>
  <c r="E309" i="6"/>
  <c r="E251" i="6"/>
  <c r="E301" i="6"/>
  <c r="E234" i="6"/>
  <c r="E247" i="6"/>
  <c r="E242" i="6"/>
  <c r="E275" i="6"/>
  <c r="E297" i="6"/>
  <c r="E249" i="6"/>
  <c r="E276" i="6"/>
  <c r="E272" i="6"/>
  <c r="E285" i="6"/>
  <c r="E299" i="6"/>
  <c r="E237" i="6"/>
  <c r="E306" i="6"/>
  <c r="E248" i="6"/>
  <c r="E267" i="6"/>
  <c r="E223" i="6"/>
  <c r="E277" i="6"/>
  <c r="E294" i="6"/>
  <c r="E286" i="6"/>
  <c r="E295" i="6"/>
  <c r="E253" i="6"/>
  <c r="E340" i="6"/>
  <c r="E395" i="6"/>
  <c r="E392" i="6"/>
  <c r="E326" i="6"/>
  <c r="E325" i="6"/>
  <c r="E413" i="6"/>
  <c r="E387" i="6"/>
  <c r="E367" i="6"/>
  <c r="E411" i="6"/>
  <c r="E364" i="6"/>
  <c r="E320" i="6"/>
  <c r="E368" i="6"/>
  <c r="E336" i="6"/>
  <c r="E374" i="6"/>
  <c r="E370" i="6"/>
  <c r="E346" i="6"/>
  <c r="E334" i="6"/>
  <c r="E406" i="6"/>
  <c r="E380" i="6"/>
  <c r="E345" i="6"/>
  <c r="E373" i="6"/>
  <c r="E377" i="6"/>
  <c r="E339" i="6"/>
  <c r="E319" i="6"/>
  <c r="E355" i="6"/>
  <c r="E399" i="6"/>
  <c r="E375" i="6"/>
  <c r="E396" i="6"/>
  <c r="E381" i="6"/>
  <c r="E357" i="6"/>
  <c r="E323" i="6"/>
  <c r="E394" i="6"/>
  <c r="E333" i="6"/>
  <c r="E317" i="6"/>
  <c r="E335" i="6"/>
  <c r="E358" i="6"/>
  <c r="E378" i="6"/>
  <c r="E361" i="6"/>
  <c r="E318" i="6"/>
  <c r="E383" i="6"/>
  <c r="E324" i="6"/>
  <c r="E315" i="6"/>
  <c r="E360" i="6"/>
  <c r="E347" i="6"/>
  <c r="E384" i="6"/>
  <c r="E316" i="6"/>
  <c r="E385" i="6"/>
  <c r="E400" i="6"/>
  <c r="E331" i="6"/>
  <c r="E332" i="6"/>
  <c r="E386" i="6"/>
  <c r="E359" i="6"/>
  <c r="E403" i="6"/>
  <c r="E408" i="6"/>
  <c r="E362" i="6"/>
  <c r="E344" i="6"/>
  <c r="E414" i="6"/>
  <c r="E390" i="6"/>
  <c r="E382" i="6"/>
  <c r="E343" i="6"/>
  <c r="E412" i="6"/>
  <c r="E329" i="6"/>
  <c r="E338" i="6"/>
  <c r="E372" i="6"/>
  <c r="E321" i="6"/>
  <c r="E365" i="6"/>
  <c r="E349" i="6"/>
  <c r="E330" i="6"/>
  <c r="E348" i="6"/>
  <c r="E409" i="6"/>
  <c r="E328" i="6"/>
  <c r="E391" i="6"/>
  <c r="E371" i="6"/>
  <c r="E337" i="6"/>
  <c r="E393" i="6"/>
  <c r="E407" i="6"/>
  <c r="E405" i="6"/>
  <c r="E402" i="6"/>
  <c r="E366" i="6"/>
  <c r="E356" i="6"/>
  <c r="E354" i="6"/>
  <c r="E401" i="6"/>
  <c r="E397" i="6"/>
  <c r="E352" i="6"/>
  <c r="E404" i="6"/>
  <c r="E353" i="6"/>
  <c r="E327" i="6"/>
  <c r="E388" i="6"/>
  <c r="E369" i="6"/>
  <c r="E341" i="6"/>
  <c r="E379" i="6"/>
  <c r="E351" i="6"/>
  <c r="E376" i="6"/>
  <c r="E363" i="6"/>
  <c r="E350" i="6"/>
  <c r="E389" i="6"/>
  <c r="E410" i="6"/>
  <c r="E398" i="6"/>
  <c r="E342" i="6"/>
  <c r="E322" i="6"/>
  <c r="F281" i="6"/>
  <c r="F236" i="6"/>
  <c r="F242" i="6"/>
  <c r="F247" i="6"/>
  <c r="F277" i="6"/>
  <c r="F299" i="6"/>
  <c r="F243" i="6"/>
  <c r="F239" i="6"/>
  <c r="F267" i="6"/>
  <c r="F293" i="6"/>
  <c r="F241" i="6"/>
  <c r="F256" i="6"/>
  <c r="F269" i="6"/>
  <c r="F308" i="6"/>
  <c r="F301" i="6"/>
  <c r="F305" i="6"/>
  <c r="F302" i="6"/>
  <c r="F306" i="6"/>
  <c r="F313" i="6"/>
  <c r="F240" i="6"/>
  <c r="F230" i="6"/>
  <c r="F279" i="6"/>
  <c r="F234" i="6"/>
  <c r="F220" i="6"/>
  <c r="F304" i="6"/>
  <c r="F271" i="6"/>
  <c r="F225" i="6"/>
  <c r="F276" i="6"/>
  <c r="F273" i="6"/>
  <c r="F294" i="6"/>
  <c r="F296" i="6"/>
  <c r="F268" i="6"/>
  <c r="F246" i="6"/>
  <c r="F311" i="6"/>
  <c r="F248" i="6"/>
  <c r="F278" i="6"/>
  <c r="F222" i="6"/>
  <c r="F284" i="6"/>
  <c r="F245" i="6"/>
  <c r="F250" i="6"/>
  <c r="F259" i="6"/>
  <c r="F283" i="6"/>
  <c r="F272" i="6"/>
  <c r="F309" i="6"/>
  <c r="F218" i="6"/>
  <c r="F314" i="6"/>
  <c r="F254" i="6"/>
  <c r="F290" i="6"/>
  <c r="F244" i="6"/>
  <c r="F282" i="6"/>
  <c r="F255" i="6"/>
  <c r="F264" i="6"/>
  <c r="F249" i="6"/>
  <c r="F232" i="6"/>
  <c r="F275" i="6"/>
  <c r="F233" i="6"/>
  <c r="F280" i="6"/>
  <c r="F237" i="6"/>
  <c r="F226" i="6"/>
  <c r="F221" i="6"/>
  <c r="F261" i="6"/>
  <c r="F288" i="6"/>
  <c r="F252" i="6"/>
  <c r="F300" i="6"/>
  <c r="F298" i="6"/>
  <c r="F238" i="6"/>
  <c r="F217" i="6"/>
  <c r="F286" i="6"/>
  <c r="F270" i="6"/>
  <c r="F292" i="6"/>
  <c r="F303" i="6"/>
  <c r="F312" i="6"/>
  <c r="F231" i="6"/>
  <c r="F291" i="6"/>
  <c r="F219" i="6"/>
  <c r="F216" i="6"/>
  <c r="F274" i="6"/>
  <c r="F287" i="6"/>
  <c r="F295" i="6"/>
  <c r="F215" i="6"/>
  <c r="F257" i="6"/>
  <c r="F224" i="6"/>
  <c r="F235" i="6"/>
  <c r="F229" i="6"/>
  <c r="F227" i="6"/>
  <c r="F262" i="6"/>
  <c r="F251" i="6"/>
  <c r="F297" i="6"/>
  <c r="F223" i="6"/>
  <c r="F263" i="6"/>
  <c r="F258" i="6"/>
  <c r="F253" i="6"/>
  <c r="F228" i="6"/>
  <c r="F310" i="6"/>
  <c r="F289" i="6"/>
  <c r="F260" i="6"/>
  <c r="F285" i="6"/>
  <c r="F265" i="6"/>
  <c r="F307" i="6"/>
  <c r="F266" i="6"/>
  <c r="F414" i="6"/>
  <c r="F412" i="6"/>
  <c r="F366" i="6"/>
  <c r="F407" i="6"/>
  <c r="F386" i="6"/>
  <c r="F376" i="6"/>
  <c r="F328" i="6"/>
  <c r="F373" i="6"/>
  <c r="F406" i="6"/>
  <c r="F365" i="6"/>
  <c r="F399" i="6"/>
  <c r="F342" i="6"/>
  <c r="F377" i="6"/>
  <c r="F395" i="6"/>
  <c r="F353" i="6"/>
  <c r="F379" i="6"/>
  <c r="F389" i="6"/>
  <c r="F338" i="6"/>
  <c r="F348" i="6"/>
  <c r="F400" i="6"/>
  <c r="F335" i="6"/>
  <c r="F320" i="6"/>
  <c r="F345" i="6"/>
  <c r="F396" i="6"/>
  <c r="F402" i="6"/>
  <c r="F375" i="6"/>
  <c r="F351" i="6"/>
  <c r="F385" i="6"/>
  <c r="F346" i="6"/>
  <c r="F371" i="6"/>
  <c r="F341" i="6"/>
  <c r="F349" i="6"/>
  <c r="F382" i="6"/>
  <c r="F360" i="6"/>
  <c r="F384" i="6"/>
  <c r="F340" i="6"/>
  <c r="F408" i="6"/>
  <c r="F388" i="6"/>
  <c r="F398" i="6"/>
  <c r="F331" i="6"/>
  <c r="F401" i="6"/>
  <c r="F359" i="6"/>
  <c r="F337" i="6"/>
  <c r="F322" i="6"/>
  <c r="F363" i="6"/>
  <c r="F324" i="6"/>
  <c r="F332" i="6"/>
  <c r="F318" i="6"/>
  <c r="F327" i="6"/>
  <c r="F403" i="6"/>
  <c r="F409" i="6"/>
  <c r="F390" i="6"/>
  <c r="F394" i="6"/>
  <c r="F368" i="6"/>
  <c r="F333" i="6"/>
  <c r="F343" i="6"/>
  <c r="F369" i="6"/>
  <c r="F383" i="6"/>
  <c r="F356" i="6"/>
  <c r="F361" i="6"/>
  <c r="F336" i="6"/>
  <c r="F358" i="6"/>
  <c r="F393" i="6"/>
  <c r="F357" i="6"/>
  <c r="F374" i="6"/>
  <c r="F334" i="6"/>
  <c r="F354" i="6"/>
  <c r="F404" i="6"/>
  <c r="F410" i="6"/>
  <c r="F325" i="6"/>
  <c r="F326" i="6"/>
  <c r="F405" i="6"/>
  <c r="F392" i="6"/>
  <c r="F323" i="6"/>
  <c r="F319" i="6"/>
  <c r="F378" i="6"/>
  <c r="F317" i="6"/>
  <c r="F350" i="6"/>
  <c r="F367" i="6"/>
  <c r="F339" i="6"/>
  <c r="F344" i="6"/>
  <c r="F391" i="6"/>
  <c r="F347" i="6"/>
  <c r="F380" i="6"/>
  <c r="F362" i="6"/>
  <c r="F381" i="6"/>
  <c r="F315" i="6"/>
  <c r="F364" i="6"/>
  <c r="F370" i="6"/>
  <c r="F355" i="6"/>
  <c r="F387" i="6"/>
  <c r="F411" i="6"/>
  <c r="F397" i="6"/>
  <c r="F352" i="6"/>
  <c r="F330" i="6"/>
  <c r="F413" i="6"/>
  <c r="F316" i="6"/>
  <c r="F329" i="6"/>
  <c r="F321" i="6"/>
  <c r="F372" i="6"/>
  <c r="D457" i="6"/>
  <c r="D455" i="6"/>
  <c r="D476" i="6"/>
  <c r="D496" i="6"/>
  <c r="D509" i="6"/>
  <c r="D482" i="6"/>
  <c r="D483" i="6"/>
  <c r="D440" i="6"/>
  <c r="D485" i="6"/>
  <c r="D499" i="6"/>
  <c r="D436" i="6"/>
  <c r="D446" i="6"/>
  <c r="D421" i="6"/>
  <c r="D438" i="6"/>
  <c r="D452" i="6"/>
  <c r="D463" i="6"/>
  <c r="D437" i="6"/>
  <c r="D429" i="6"/>
  <c r="D439" i="6"/>
  <c r="D431" i="6"/>
  <c r="D497" i="6"/>
  <c r="D471" i="6"/>
  <c r="D420" i="6"/>
  <c r="D441" i="6"/>
  <c r="D422" i="6"/>
  <c r="D493" i="6"/>
  <c r="D442" i="6"/>
  <c r="D465" i="6"/>
  <c r="D500" i="6"/>
  <c r="D502" i="6"/>
  <c r="D474" i="6"/>
  <c r="D504" i="6"/>
  <c r="D479" i="6"/>
  <c r="D506" i="6"/>
  <c r="D450" i="6"/>
  <c r="D461" i="6"/>
  <c r="D448" i="6"/>
  <c r="D501" i="6"/>
  <c r="D417" i="6"/>
  <c r="D464" i="6"/>
  <c r="D484" i="6"/>
  <c r="D503" i="6"/>
  <c r="D486" i="6"/>
  <c r="D495" i="6"/>
  <c r="D473" i="6"/>
  <c r="D489" i="6"/>
  <c r="D430" i="6"/>
  <c r="D505" i="6"/>
  <c r="D458" i="6"/>
  <c r="D467" i="6"/>
  <c r="D453" i="6"/>
  <c r="D445" i="6"/>
  <c r="D494" i="6"/>
  <c r="D468" i="6"/>
  <c r="D488" i="6"/>
  <c r="D415" i="6"/>
  <c r="D454" i="6"/>
  <c r="D498" i="6"/>
  <c r="D443" i="6"/>
  <c r="D418" i="6"/>
  <c r="D451" i="6"/>
  <c r="D512" i="6"/>
  <c r="D423" i="6"/>
  <c r="D444" i="6"/>
  <c r="D466" i="6"/>
  <c r="D490" i="6"/>
  <c r="D433" i="6"/>
  <c r="D449" i="6"/>
  <c r="D462" i="6"/>
  <c r="D460" i="6"/>
  <c r="D481" i="6"/>
  <c r="D424" i="6"/>
  <c r="D447" i="6"/>
  <c r="D513" i="6"/>
  <c r="D419" i="6"/>
  <c r="D426" i="6"/>
  <c r="D432" i="6"/>
  <c r="D435" i="6"/>
  <c r="D507" i="6"/>
  <c r="D477" i="6"/>
  <c r="D416" i="6"/>
  <c r="D456" i="6"/>
  <c r="D475" i="6"/>
  <c r="D514" i="6"/>
  <c r="D459" i="6"/>
  <c r="D510" i="6"/>
  <c r="D427" i="6"/>
  <c r="D480" i="6"/>
  <c r="D478" i="6"/>
  <c r="D470" i="6"/>
  <c r="D487" i="6"/>
  <c r="D469" i="6"/>
  <c r="D428" i="6"/>
  <c r="D511" i="6"/>
  <c r="D492" i="6"/>
  <c r="D434" i="6"/>
  <c r="D425" i="6"/>
  <c r="D508" i="6"/>
  <c r="D472" i="6"/>
  <c r="D491" i="6"/>
  <c r="D595" i="6"/>
  <c r="D654" i="6"/>
  <c r="D697" i="6"/>
  <c r="D678" i="6"/>
  <c r="D650" i="6"/>
  <c r="D695" i="6"/>
  <c r="D555" i="6"/>
  <c r="D646" i="6"/>
  <c r="D689" i="6"/>
  <c r="D713" i="6"/>
  <c r="D657" i="6"/>
  <c r="D610" i="6"/>
  <c r="D664" i="6"/>
  <c r="D683" i="6"/>
  <c r="D635" i="6"/>
  <c r="D659" i="6"/>
  <c r="D679" i="6"/>
  <c r="D704" i="6"/>
  <c r="D533" i="6"/>
  <c r="D675" i="6"/>
  <c r="D691" i="6"/>
  <c r="D579" i="6"/>
  <c r="D671" i="6"/>
  <c r="D591" i="6"/>
  <c r="D570" i="6"/>
  <c r="D603" i="6"/>
  <c r="D565" i="6"/>
  <c r="D644" i="6"/>
  <c r="D599" i="6"/>
  <c r="D561" i="6"/>
  <c r="D522" i="6"/>
  <c r="D668" i="6"/>
  <c r="D530" i="6"/>
  <c r="D573" i="6"/>
  <c r="D588" i="6"/>
  <c r="D543" i="6"/>
  <c r="D702" i="6"/>
  <c r="D676" i="6"/>
  <c r="D606" i="6"/>
  <c r="D649" i="6"/>
  <c r="D672" i="6"/>
  <c r="D666" i="6"/>
  <c r="D706" i="6"/>
  <c r="D582" i="6"/>
  <c r="D662" i="6"/>
  <c r="D614" i="6"/>
  <c r="D593" i="6"/>
  <c r="D547" i="6"/>
  <c r="D600" i="6"/>
  <c r="D660" i="6"/>
  <c r="D590" i="6"/>
  <c r="D571" i="6"/>
  <c r="D558" i="6"/>
  <c r="D586" i="6"/>
  <c r="D631" i="6"/>
  <c r="D651" i="6"/>
  <c r="D611" i="6"/>
  <c r="D627" i="6"/>
  <c r="D524" i="6"/>
  <c r="D665" i="6"/>
  <c r="D589" i="6"/>
  <c r="D520" i="6"/>
  <c r="D518" i="6"/>
  <c r="D619" i="6"/>
  <c r="D580" i="6"/>
  <c r="D634" i="6"/>
  <c r="D615" i="6"/>
  <c r="D640" i="6"/>
  <c r="D674" i="6"/>
  <c r="D684" i="6"/>
  <c r="D700" i="6"/>
  <c r="D711" i="6"/>
  <c r="D597" i="6"/>
  <c r="D521" i="6"/>
  <c r="D690" i="6"/>
  <c r="D612" i="6"/>
  <c r="D692" i="6"/>
  <c r="D585" i="6"/>
  <c r="D544" i="6"/>
  <c r="D688" i="6"/>
  <c r="D645" i="6"/>
  <c r="D604" i="6"/>
  <c r="D598" i="6"/>
  <c r="D549" i="6"/>
  <c r="D556" i="6"/>
  <c r="D578" i="6"/>
  <c r="D566" i="6"/>
  <c r="D575" i="6"/>
  <c r="D535" i="6"/>
  <c r="D517" i="6"/>
  <c r="D626" i="6"/>
  <c r="D608" i="6"/>
  <c r="D602" i="6"/>
  <c r="D554" i="6"/>
  <c r="D673" i="6"/>
  <c r="D563" i="6"/>
  <c r="D701" i="6"/>
  <c r="D540" i="6"/>
  <c r="D607" i="6"/>
  <c r="D617" i="6"/>
  <c r="D642" i="6"/>
  <c r="D546" i="6"/>
  <c r="D516" i="6"/>
  <c r="D541" i="6"/>
  <c r="D677" i="6"/>
  <c r="D567" i="6"/>
  <c r="D587" i="6"/>
  <c r="D550" i="6"/>
  <c r="D636" i="6"/>
  <c r="D647" i="6"/>
  <c r="D685" i="6"/>
  <c r="D680" i="6"/>
  <c r="D630" i="6"/>
  <c r="D698" i="6"/>
  <c r="D628" i="6"/>
  <c r="D703" i="6"/>
  <c r="D655" i="6"/>
  <c r="D537" i="6"/>
  <c r="D576" i="6"/>
  <c r="D519" i="6"/>
  <c r="D620" i="6"/>
  <c r="D641" i="6"/>
  <c r="D656" i="6"/>
  <c r="D669" i="6"/>
  <c r="D594" i="6"/>
  <c r="D658" i="6"/>
  <c r="D707" i="6"/>
  <c r="D633" i="6"/>
  <c r="D712" i="6"/>
  <c r="D534" i="6"/>
  <c r="D624" i="6"/>
  <c r="D581" i="6"/>
  <c r="D542" i="6"/>
  <c r="D526" i="6"/>
  <c r="D686" i="6"/>
  <c r="D661" i="6"/>
  <c r="D523" i="6"/>
  <c r="D623" i="6"/>
  <c r="D682" i="6"/>
  <c r="D584" i="6"/>
  <c r="D710" i="6"/>
  <c r="D562" i="6"/>
  <c r="D551" i="6"/>
  <c r="D553" i="6"/>
  <c r="D622" i="6"/>
  <c r="D609" i="6"/>
  <c r="D515" i="6"/>
  <c r="D583" i="6"/>
  <c r="D596" i="6"/>
  <c r="D616" i="6"/>
  <c r="D632" i="6"/>
  <c r="D687" i="6"/>
  <c r="D639" i="6"/>
  <c r="D574" i="6"/>
  <c r="D613" i="6"/>
  <c r="D705" i="6"/>
  <c r="D532" i="6"/>
  <c r="D714" i="6"/>
  <c r="D572" i="6"/>
  <c r="D592" i="6"/>
  <c r="D605" i="6"/>
  <c r="D557" i="6"/>
  <c r="D531" i="6"/>
  <c r="D564" i="6"/>
  <c r="D648" i="6"/>
  <c r="D525" i="6"/>
  <c r="D527" i="6"/>
  <c r="D699" i="6"/>
  <c r="D638" i="6"/>
  <c r="D538" i="6"/>
  <c r="D577" i="6"/>
  <c r="D536" i="6"/>
  <c r="D709" i="6"/>
  <c r="D559" i="6"/>
  <c r="D670" i="6"/>
  <c r="D696" i="6"/>
  <c r="D653" i="6"/>
  <c r="D667" i="6"/>
  <c r="D560" i="6"/>
  <c r="D708" i="6"/>
  <c r="D663" i="6"/>
  <c r="D625" i="6"/>
  <c r="D618" i="6"/>
  <c r="D693" i="6"/>
  <c r="D529" i="6"/>
  <c r="D568" i="6"/>
  <c r="D643" i="6"/>
  <c r="D569" i="6"/>
  <c r="D681" i="6"/>
  <c r="D548" i="6"/>
  <c r="D629" i="6"/>
  <c r="D545" i="6"/>
  <c r="D539" i="6"/>
  <c r="D694" i="6"/>
  <c r="D528" i="6"/>
  <c r="D552" i="6"/>
  <c r="D621" i="6"/>
  <c r="D637" i="6"/>
  <c r="D652" i="6"/>
  <c r="D601" i="6"/>
  <c r="E450" i="6"/>
  <c r="E512" i="6"/>
  <c r="E498" i="6"/>
  <c r="E455" i="6"/>
  <c r="E435" i="6"/>
  <c r="E424" i="6"/>
  <c r="E501" i="6"/>
  <c r="E421" i="6"/>
  <c r="E456" i="6"/>
  <c r="E477" i="6"/>
  <c r="E490" i="6"/>
  <c r="E440" i="6"/>
  <c r="E481" i="6"/>
  <c r="E444" i="6"/>
  <c r="E433" i="6"/>
  <c r="E418" i="6"/>
  <c r="E468" i="6"/>
  <c r="E417" i="6"/>
  <c r="E447" i="6"/>
  <c r="E425" i="6"/>
  <c r="E479" i="6"/>
  <c r="E500" i="6"/>
  <c r="E434" i="6"/>
  <c r="E437" i="6"/>
  <c r="E432" i="6"/>
  <c r="E422" i="6"/>
  <c r="E480" i="6"/>
  <c r="E469" i="6"/>
  <c r="E492" i="6"/>
  <c r="E470" i="6"/>
  <c r="E505" i="6"/>
  <c r="E431" i="6"/>
  <c r="E493" i="6"/>
  <c r="E451" i="6"/>
  <c r="E494" i="6"/>
  <c r="E416" i="6"/>
  <c r="E487" i="6"/>
  <c r="E495" i="6"/>
  <c r="E441" i="6"/>
  <c r="E427" i="6"/>
  <c r="E471" i="6"/>
  <c r="E497" i="6"/>
  <c r="E464" i="6"/>
  <c r="E488" i="6"/>
  <c r="E445" i="6"/>
  <c r="E457" i="6"/>
  <c r="E460" i="6"/>
  <c r="E482" i="6"/>
  <c r="E466" i="6"/>
  <c r="E509" i="6"/>
  <c r="E442" i="6"/>
  <c r="E459" i="6"/>
  <c r="E472" i="6"/>
  <c r="E478" i="6"/>
  <c r="E491" i="6"/>
  <c r="E508" i="6"/>
  <c r="E419" i="6"/>
  <c r="E429" i="6"/>
  <c r="E420" i="6"/>
  <c r="E426" i="6"/>
  <c r="E496" i="6"/>
  <c r="E485" i="6"/>
  <c r="E486" i="6"/>
  <c r="E448" i="6"/>
  <c r="E513" i="6"/>
  <c r="E504" i="6"/>
  <c r="E476" i="6"/>
  <c r="E458" i="6"/>
  <c r="E483" i="6"/>
  <c r="E473" i="6"/>
  <c r="E439" i="6"/>
  <c r="E453" i="6"/>
  <c r="E443" i="6"/>
  <c r="E423" i="6"/>
  <c r="E463" i="6"/>
  <c r="E436" i="6"/>
  <c r="E461" i="6"/>
  <c r="E415" i="6"/>
  <c r="E474" i="6"/>
  <c r="E462" i="6"/>
  <c r="E454" i="6"/>
  <c r="E475" i="6"/>
  <c r="E510" i="6"/>
  <c r="E511" i="6"/>
  <c r="E449" i="6"/>
  <c r="E452" i="6"/>
  <c r="E507" i="6"/>
  <c r="E499" i="6"/>
  <c r="E502" i="6"/>
  <c r="E503" i="6"/>
  <c r="E428" i="6"/>
  <c r="E465" i="6"/>
  <c r="E467" i="6"/>
  <c r="E430" i="6"/>
  <c r="E438" i="6"/>
  <c r="E489" i="6"/>
  <c r="E506" i="6"/>
  <c r="E514" i="6"/>
  <c r="E484" i="6"/>
  <c r="E446" i="6"/>
  <c r="E558" i="6"/>
  <c r="E569" i="6"/>
  <c r="E637" i="6"/>
  <c r="E682" i="6"/>
  <c r="E626" i="6"/>
  <c r="E566" i="6"/>
  <c r="E583" i="6"/>
  <c r="E603" i="6"/>
  <c r="E598" i="6"/>
  <c r="E582" i="6"/>
  <c r="E593" i="6"/>
  <c r="E616" i="6"/>
  <c r="E633" i="6"/>
  <c r="E625" i="6"/>
  <c r="E532" i="6"/>
  <c r="E550" i="6"/>
  <c r="E631" i="6"/>
  <c r="E668" i="6"/>
  <c r="E688" i="6"/>
  <c r="E635" i="6"/>
  <c r="E677" i="6"/>
  <c r="E667" i="6"/>
  <c r="E557" i="6"/>
  <c r="E639" i="6"/>
  <c r="E711" i="6"/>
  <c r="E546" i="6"/>
  <c r="E555" i="6"/>
  <c r="E608" i="6"/>
  <c r="E527" i="6"/>
  <c r="E581" i="6"/>
  <c r="E649" i="6"/>
  <c r="E544" i="6"/>
  <c r="E627" i="6"/>
  <c r="E524" i="6"/>
  <c r="E678" i="6"/>
  <c r="E714" i="6"/>
  <c r="E528" i="6"/>
  <c r="E701" i="6"/>
  <c r="E704" i="6"/>
  <c r="E543" i="6"/>
  <c r="E605" i="6"/>
  <c r="E700" i="6"/>
  <c r="E643" i="6"/>
  <c r="E669" i="6"/>
  <c r="E564" i="6"/>
  <c r="E577" i="6"/>
  <c r="E525" i="6"/>
  <c r="E529" i="6"/>
  <c r="E606" i="6"/>
  <c r="E541" i="6"/>
  <c r="E519" i="6"/>
  <c r="E562" i="6"/>
  <c r="E651" i="6"/>
  <c r="E698" i="6"/>
  <c r="E687" i="6"/>
  <c r="E520" i="6"/>
  <c r="E523" i="6"/>
  <c r="E681" i="6"/>
  <c r="E699" i="6"/>
  <c r="E609" i="6"/>
  <c r="E521" i="6"/>
  <c r="E602" i="6"/>
  <c r="E632" i="6"/>
  <c r="E592" i="6"/>
  <c r="E571" i="6"/>
  <c r="E655" i="6"/>
  <c r="E685" i="6"/>
  <c r="E567" i="6"/>
  <c r="E604" i="6"/>
  <c r="E624" i="6"/>
  <c r="E563" i="6"/>
  <c r="E579" i="6"/>
  <c r="E646" i="6"/>
  <c r="E703" i="6"/>
  <c r="E623" i="6"/>
  <c r="E547" i="6"/>
  <c r="E589" i="6"/>
  <c r="E656" i="6"/>
  <c r="E551" i="6"/>
  <c r="E611" i="6"/>
  <c r="E515" i="6"/>
  <c r="E601" i="6"/>
  <c r="E696" i="6"/>
  <c r="E712" i="6"/>
  <c r="E664" i="6"/>
  <c r="E599" i="6"/>
  <c r="E692" i="6"/>
  <c r="E573" i="6"/>
  <c r="E690" i="6"/>
  <c r="E707" i="6"/>
  <c r="E522" i="6"/>
  <c r="E539" i="6"/>
  <c r="E636" i="6"/>
  <c r="E686" i="6"/>
  <c r="E693" i="6"/>
  <c r="E673" i="6"/>
  <c r="E622" i="6"/>
  <c r="E641" i="6"/>
  <c r="E684" i="6"/>
  <c r="E628" i="6"/>
  <c r="E675" i="6"/>
  <c r="E612" i="6"/>
  <c r="E659" i="6"/>
  <c r="E614" i="6"/>
  <c r="E658" i="6"/>
  <c r="E697" i="6"/>
  <c r="E706" i="6"/>
  <c r="E647" i="6"/>
  <c r="E617" i="6"/>
  <c r="E671" i="6"/>
  <c r="E661" i="6"/>
  <c r="E586" i="6"/>
  <c r="E559" i="6"/>
  <c r="E575" i="6"/>
  <c r="E576" i="6"/>
  <c r="E645" i="6"/>
  <c r="E591" i="6"/>
  <c r="E695" i="6"/>
  <c r="E670" i="6"/>
  <c r="E542" i="6"/>
  <c r="E560" i="6"/>
  <c r="E648" i="6"/>
  <c r="E600" i="6"/>
  <c r="E518" i="6"/>
  <c r="E553" i="6"/>
  <c r="E708" i="6"/>
  <c r="E556" i="6"/>
  <c r="E548" i="6"/>
  <c r="E676" i="6"/>
  <c r="E634" i="6"/>
  <c r="E652" i="6"/>
  <c r="E552" i="6"/>
  <c r="E610" i="6"/>
  <c r="E621" i="6"/>
  <c r="E597" i="6"/>
  <c r="E620" i="6"/>
  <c r="E689" i="6"/>
  <c r="E594" i="6"/>
  <c r="E590" i="6"/>
  <c r="E640" i="6"/>
  <c r="E665" i="6"/>
  <c r="E572" i="6"/>
  <c r="E691" i="6"/>
  <c r="E650" i="6"/>
  <c r="E517" i="6"/>
  <c r="E683" i="6"/>
  <c r="E674" i="6"/>
  <c r="E526" i="6"/>
  <c r="E663" i="6"/>
  <c r="E516" i="6"/>
  <c r="E638" i="6"/>
  <c r="E535" i="6"/>
  <c r="E536" i="6"/>
  <c r="E531" i="6"/>
  <c r="E574" i="6"/>
  <c r="E662" i="6"/>
  <c r="E705" i="6"/>
  <c r="E533" i="6"/>
  <c r="E545" i="6"/>
  <c r="E540" i="6"/>
  <c r="E644" i="6"/>
  <c r="E660" i="6"/>
  <c r="E595" i="6"/>
  <c r="E549" i="6"/>
  <c r="E578" i="6"/>
  <c r="E710" i="6"/>
  <c r="E587" i="6"/>
  <c r="E607" i="6"/>
  <c r="E584" i="6"/>
  <c r="E534" i="6"/>
  <c r="E538" i="6"/>
  <c r="E568" i="6"/>
  <c r="E713" i="6"/>
  <c r="E618" i="6"/>
  <c r="E680" i="6"/>
  <c r="E666" i="6"/>
  <c r="E537" i="6"/>
  <c r="E588" i="6"/>
  <c r="E672" i="6"/>
  <c r="E615" i="6"/>
  <c r="E630" i="6"/>
  <c r="E642" i="6"/>
  <c r="E530" i="6"/>
  <c r="E694" i="6"/>
  <c r="E629" i="6"/>
  <c r="E653" i="6"/>
  <c r="E679" i="6"/>
  <c r="E702" i="6"/>
  <c r="E619" i="6"/>
  <c r="E585" i="6"/>
  <c r="E657" i="6"/>
  <c r="E565" i="6"/>
  <c r="E613" i="6"/>
  <c r="E654" i="6"/>
  <c r="E561" i="6"/>
  <c r="E580" i="6"/>
  <c r="E596" i="6"/>
  <c r="E554" i="6"/>
  <c r="E570" i="6"/>
  <c r="E709" i="6"/>
  <c r="F507" i="6"/>
  <c r="F432" i="6"/>
  <c r="F472" i="6"/>
  <c r="F447" i="6"/>
  <c r="F463" i="6"/>
  <c r="F434" i="6"/>
  <c r="F498" i="6"/>
  <c r="F489" i="6"/>
  <c r="F453" i="6"/>
  <c r="F415" i="6"/>
  <c r="F464" i="6"/>
  <c r="F439" i="6"/>
  <c r="F511" i="6"/>
  <c r="F456" i="6"/>
  <c r="F493" i="6"/>
  <c r="F492" i="6"/>
  <c r="F503" i="6"/>
  <c r="F423" i="6"/>
  <c r="F437" i="6"/>
  <c r="F459" i="6"/>
  <c r="F449" i="6"/>
  <c r="F485" i="6"/>
  <c r="F448" i="6"/>
  <c r="F500" i="6"/>
  <c r="F419" i="6"/>
  <c r="F446" i="6"/>
  <c r="F514" i="6"/>
  <c r="F416" i="6"/>
  <c r="F510" i="6"/>
  <c r="F497" i="6"/>
  <c r="F417" i="6"/>
  <c r="F429" i="6"/>
  <c r="F476" i="6"/>
  <c r="F468" i="6"/>
  <c r="F477" i="6"/>
  <c r="F466" i="6"/>
  <c r="F482" i="6"/>
  <c r="F501" i="6"/>
  <c r="F474" i="6"/>
  <c r="F436" i="6"/>
  <c r="F496" i="6"/>
  <c r="F490" i="6"/>
  <c r="F435" i="6"/>
  <c r="F460" i="6"/>
  <c r="F499" i="6"/>
  <c r="F494" i="6"/>
  <c r="F428" i="6"/>
  <c r="F491" i="6"/>
  <c r="F462" i="6"/>
  <c r="F469" i="6"/>
  <c r="F452" i="6"/>
  <c r="F461" i="6"/>
  <c r="F430" i="6"/>
  <c r="F420" i="6"/>
  <c r="F443" i="6"/>
  <c r="F506" i="6"/>
  <c r="F451" i="6"/>
  <c r="F455" i="6"/>
  <c r="F475" i="6"/>
  <c r="F481" i="6"/>
  <c r="F442" i="6"/>
  <c r="F445" i="6"/>
  <c r="F502" i="6"/>
  <c r="F478" i="6"/>
  <c r="F433" i="6"/>
  <c r="F480" i="6"/>
  <c r="F471" i="6"/>
  <c r="F473" i="6"/>
  <c r="F486" i="6"/>
  <c r="F488" i="6"/>
  <c r="F422" i="6"/>
  <c r="F495" i="6"/>
  <c r="F431" i="6"/>
  <c r="F509" i="6"/>
  <c r="F470" i="6"/>
  <c r="F441" i="6"/>
  <c r="F424" i="6"/>
  <c r="F427" i="6"/>
  <c r="F465" i="6"/>
  <c r="F458" i="6"/>
  <c r="F418" i="6"/>
  <c r="F426" i="6"/>
  <c r="F438" i="6"/>
  <c r="F487" i="6"/>
  <c r="F425" i="6"/>
  <c r="F512" i="6"/>
  <c r="F454" i="6"/>
  <c r="F440" i="6"/>
  <c r="F483" i="6"/>
  <c r="F421" i="6"/>
  <c r="F444" i="6"/>
  <c r="F457" i="6"/>
  <c r="F467" i="6"/>
  <c r="F484" i="6"/>
  <c r="F513" i="6"/>
  <c r="F479" i="6"/>
  <c r="F505" i="6"/>
  <c r="F504" i="6"/>
  <c r="F508" i="6"/>
  <c r="F450" i="6"/>
  <c r="F630" i="6"/>
  <c r="F549" i="6"/>
  <c r="F667" i="6"/>
  <c r="F576" i="6"/>
  <c r="F553" i="6"/>
  <c r="F714" i="6"/>
  <c r="F685" i="6"/>
  <c r="F618" i="6"/>
  <c r="F653" i="6"/>
  <c r="F673" i="6"/>
  <c r="F581" i="6"/>
  <c r="F629" i="6"/>
  <c r="F711" i="6"/>
  <c r="F641" i="6"/>
  <c r="F704" i="6"/>
  <c r="F610" i="6"/>
  <c r="F601" i="6"/>
  <c r="F541" i="6"/>
  <c r="F570" i="6"/>
  <c r="F623" i="6"/>
  <c r="F648" i="6"/>
  <c r="F542" i="6"/>
  <c r="F574" i="6"/>
  <c r="F694" i="6"/>
  <c r="F586" i="6"/>
  <c r="F562" i="6"/>
  <c r="F626" i="6"/>
  <c r="F646" i="6"/>
  <c r="F537" i="6"/>
  <c r="F519" i="6"/>
  <c r="F608" i="6"/>
  <c r="F528" i="6"/>
  <c r="F621" i="6"/>
  <c r="F657" i="6"/>
  <c r="F544" i="6"/>
  <c r="F538" i="6"/>
  <c r="F701" i="6"/>
  <c r="F709" i="6"/>
  <c r="F613" i="6"/>
  <c r="F524" i="6"/>
  <c r="F520" i="6"/>
  <c r="F589" i="6"/>
  <c r="F540" i="6"/>
  <c r="F678" i="6"/>
  <c r="F543" i="6"/>
  <c r="F710" i="6"/>
  <c r="F683" i="6"/>
  <c r="F703" i="6"/>
  <c r="F577" i="6"/>
  <c r="F643" i="6"/>
  <c r="F669" i="6"/>
  <c r="F635" i="6"/>
  <c r="F521" i="6"/>
  <c r="F569" i="6"/>
  <c r="F593" i="6"/>
  <c r="F698" i="6"/>
  <c r="F597" i="6"/>
  <c r="F700" i="6"/>
  <c r="F584" i="6"/>
  <c r="F587" i="6"/>
  <c r="F614" i="6"/>
  <c r="F688" i="6"/>
  <c r="F644" i="6"/>
  <c r="F636" i="6"/>
  <c r="F670" i="6"/>
  <c r="F658" i="6"/>
  <c r="F687" i="6"/>
  <c r="F699" i="6"/>
  <c r="F545" i="6"/>
  <c r="F647" i="6"/>
  <c r="F713" i="6"/>
  <c r="F526" i="6"/>
  <c r="F668" i="6"/>
  <c r="F607" i="6"/>
  <c r="F632" i="6"/>
  <c r="F590" i="6"/>
  <c r="F712" i="6"/>
  <c r="F706" i="6"/>
  <c r="F602" i="6"/>
  <c r="F617" i="6"/>
  <c r="F575" i="6"/>
  <c r="F547" i="6"/>
  <c r="F628" i="6"/>
  <c r="F675" i="6"/>
  <c r="F645" i="6"/>
  <c r="F633" i="6"/>
  <c r="F515" i="6"/>
  <c r="F559" i="6"/>
  <c r="F677" i="6"/>
  <c r="F654" i="6"/>
  <c r="F579" i="6"/>
  <c r="F599" i="6"/>
  <c r="F585" i="6"/>
  <c r="F548" i="6"/>
  <c r="F565" i="6"/>
  <c r="F568" i="6"/>
  <c r="F555" i="6"/>
  <c r="F532" i="6"/>
  <c r="F536" i="6"/>
  <c r="F594" i="6"/>
  <c r="F580" i="6"/>
  <c r="F533" i="6"/>
  <c r="F518" i="6"/>
  <c r="F680" i="6"/>
  <c r="F534" i="6"/>
  <c r="F650" i="6"/>
  <c r="F681" i="6"/>
  <c r="F566" i="6"/>
  <c r="F539" i="6"/>
  <c r="F604" i="6"/>
  <c r="F550" i="6"/>
  <c r="F619" i="6"/>
  <c r="F649" i="6"/>
  <c r="F530" i="6"/>
  <c r="F563" i="6"/>
  <c r="F697" i="6"/>
  <c r="F659" i="6"/>
  <c r="F695" i="6"/>
  <c r="F663" i="6"/>
  <c r="F651" i="6"/>
  <c r="F693" i="6"/>
  <c r="F671" i="6"/>
  <c r="F624" i="6"/>
  <c r="F625" i="6"/>
  <c r="F637" i="6"/>
  <c r="F666" i="6"/>
  <c r="F529" i="6"/>
  <c r="F689" i="6"/>
  <c r="F527" i="6"/>
  <c r="F595" i="6"/>
  <c r="F564" i="6"/>
  <c r="F571" i="6"/>
  <c r="F639" i="6"/>
  <c r="F531" i="6"/>
  <c r="F708" i="6"/>
  <c r="F631" i="6"/>
  <c r="F583" i="6"/>
  <c r="F662" i="6"/>
  <c r="F627" i="6"/>
  <c r="F525" i="6"/>
  <c r="F656" i="6"/>
  <c r="F676" i="6"/>
  <c r="F517" i="6"/>
  <c r="F652" i="6"/>
  <c r="F551" i="6"/>
  <c r="F690" i="6"/>
  <c r="F705" i="6"/>
  <c r="F557" i="6"/>
  <c r="F664" i="6"/>
  <c r="F603" i="6"/>
  <c r="F616" i="6"/>
  <c r="F640" i="6"/>
  <c r="F679" i="6"/>
  <c r="F692" i="6"/>
  <c r="F686" i="6"/>
  <c r="F642" i="6"/>
  <c r="F561" i="6"/>
  <c r="F560" i="6"/>
  <c r="F622" i="6"/>
  <c r="F674" i="6"/>
  <c r="F606" i="6"/>
  <c r="F684" i="6"/>
  <c r="F552" i="6"/>
  <c r="F522" i="6"/>
  <c r="F661" i="6"/>
  <c r="F598" i="6"/>
  <c r="F578" i="6"/>
  <c r="F655" i="6"/>
  <c r="F634" i="6"/>
  <c r="F691" i="6"/>
  <c r="F567" i="6"/>
  <c r="F558" i="6"/>
  <c r="F682" i="6"/>
  <c r="F702" i="6"/>
  <c r="F573" i="6"/>
  <c r="F556" i="6"/>
  <c r="F638" i="6"/>
  <c r="F554" i="6"/>
  <c r="F615" i="6"/>
  <c r="F588" i="6"/>
  <c r="F591" i="6"/>
  <c r="F696" i="6"/>
  <c r="F572" i="6"/>
  <c r="F516" i="6"/>
  <c r="F600" i="6"/>
  <c r="F523" i="6"/>
  <c r="F596" i="6"/>
  <c r="F535" i="6"/>
  <c r="F592" i="6"/>
  <c r="F612" i="6"/>
  <c r="F707" i="6"/>
  <c r="F665" i="6"/>
  <c r="F672" i="6"/>
  <c r="F611" i="6"/>
  <c r="F546" i="6"/>
  <c r="F609" i="6"/>
  <c r="F605" i="6"/>
  <c r="F620" i="6"/>
  <c r="F660" i="6"/>
  <c r="F582" i="6"/>
  <c r="D784" i="6"/>
  <c r="D929" i="6"/>
  <c r="D839" i="6"/>
  <c r="D991" i="6"/>
  <c r="D901" i="6"/>
  <c r="D907" i="6"/>
  <c r="D814" i="6"/>
  <c r="D906" i="6"/>
  <c r="D953" i="6"/>
  <c r="D880" i="6"/>
  <c r="D909" i="6"/>
  <c r="D796" i="6"/>
  <c r="D982" i="6"/>
  <c r="D840" i="6"/>
  <c r="D723" i="6"/>
  <c r="D715" i="6"/>
  <c r="D750" i="6"/>
  <c r="D773" i="6"/>
  <c r="D996" i="6"/>
  <c r="D889" i="6"/>
  <c r="D922" i="6"/>
  <c r="D805" i="6"/>
  <c r="D759" i="6"/>
  <c r="D849" i="6"/>
  <c r="D807" i="6"/>
  <c r="D970" i="6"/>
  <c r="D851" i="6"/>
  <c r="D936" i="6"/>
  <c r="D778" i="6"/>
  <c r="D950" i="6"/>
  <c r="D775" i="6"/>
  <c r="D717" i="6"/>
  <c r="D795" i="6"/>
  <c r="D829" i="6"/>
  <c r="D854" i="6"/>
  <c r="D757" i="6"/>
  <c r="D742" i="6"/>
  <c r="D943" i="6"/>
  <c r="D861" i="6"/>
  <c r="D768" i="6"/>
  <c r="D992" i="6"/>
  <c r="D824" i="6"/>
  <c r="D904" i="6"/>
  <c r="D822" i="6"/>
  <c r="D1001" i="6"/>
  <c r="D866" i="6"/>
  <c r="D817" i="6"/>
  <c r="D910" i="6"/>
  <c r="D873" i="6"/>
  <c r="D725" i="6"/>
  <c r="D956" i="6"/>
  <c r="D810" i="6"/>
  <c r="D947" i="6"/>
  <c r="D731" i="6"/>
  <c r="D820" i="6"/>
  <c r="D878" i="6"/>
  <c r="D872" i="6"/>
  <c r="D927" i="6"/>
  <c r="D999" i="6"/>
  <c r="D771" i="6"/>
  <c r="D1005" i="6"/>
  <c r="D967" i="6"/>
  <c r="D939" i="6"/>
  <c r="D860" i="6"/>
  <c r="D743" i="6"/>
  <c r="D767" i="6"/>
  <c r="D756" i="6"/>
  <c r="D721" i="6"/>
  <c r="D830" i="6"/>
  <c r="D952" i="6"/>
  <c r="D857" i="6"/>
  <c r="D848" i="6"/>
  <c r="D1007" i="6"/>
  <c r="D963" i="6"/>
  <c r="D918" i="6"/>
  <c r="D749" i="6"/>
  <c r="D942" i="6"/>
  <c r="D964" i="6"/>
  <c r="D783" i="6"/>
  <c r="D998" i="6"/>
  <c r="D891" i="6"/>
  <c r="D900" i="6"/>
  <c r="D871" i="6"/>
  <c r="D987" i="6"/>
  <c r="D915" i="6"/>
  <c r="D955" i="6"/>
  <c r="D888" i="6"/>
  <c r="D740" i="6"/>
  <c r="D804" i="6"/>
  <c r="D980" i="6"/>
  <c r="D859" i="6"/>
  <c r="D825" i="6"/>
  <c r="D812" i="6"/>
  <c r="D897" i="6"/>
  <c r="D729" i="6"/>
  <c r="D913" i="6"/>
  <c r="D798" i="6"/>
  <c r="D754" i="6"/>
  <c r="D928" i="6"/>
  <c r="D1006" i="6"/>
  <c r="D886" i="6"/>
  <c r="D941" i="6"/>
  <c r="D930" i="6"/>
  <c r="D916" i="6"/>
  <c r="D761" i="6"/>
  <c r="D1003" i="6"/>
  <c r="D815" i="6"/>
  <c r="D1004" i="6"/>
  <c r="D874" i="6"/>
  <c r="D797" i="6"/>
  <c r="D842" i="6"/>
  <c r="D779" i="6"/>
  <c r="D877" i="6"/>
  <c r="D792" i="6"/>
  <c r="D951" i="6"/>
  <c r="D836" i="6"/>
  <c r="D719" i="6"/>
  <c r="D978" i="6"/>
  <c r="D732" i="6"/>
  <c r="D962" i="6"/>
  <c r="D776" i="6"/>
  <c r="D821" i="6"/>
  <c r="D786" i="6"/>
  <c r="D893" i="6"/>
  <c r="D894" i="6"/>
  <c r="D868" i="6"/>
  <c r="D720" i="6"/>
  <c r="D923" i="6"/>
  <c r="D788" i="6"/>
  <c r="D724" i="6"/>
  <c r="D827" i="6"/>
  <c r="D785" i="6"/>
  <c r="D803" i="6"/>
  <c r="D954" i="6"/>
  <c r="D847" i="6"/>
  <c r="D917" i="6"/>
  <c r="D959" i="6"/>
  <c r="D965" i="6"/>
  <c r="D935" i="6"/>
  <c r="D912" i="6"/>
  <c r="D780" i="6"/>
  <c r="D1012" i="6"/>
  <c r="D986" i="6"/>
  <c r="D755" i="6"/>
  <c r="D879" i="6"/>
  <c r="D853" i="6"/>
  <c r="D938" i="6"/>
  <c r="D823" i="6"/>
  <c r="D764" i="6"/>
  <c r="D968" i="6"/>
  <c r="D818" i="6"/>
  <c r="D988" i="6"/>
  <c r="D862" i="6"/>
  <c r="D1008" i="6"/>
  <c r="D769" i="6"/>
  <c r="D905" i="6"/>
  <c r="D774" i="6"/>
  <c r="D1002" i="6"/>
  <c r="D791" i="6"/>
  <c r="D738" i="6"/>
  <c r="D835" i="6"/>
  <c r="D751" i="6"/>
  <c r="D730" i="6"/>
  <c r="D979" i="6"/>
  <c r="D718" i="6"/>
  <c r="D841" i="6"/>
  <c r="D994" i="6"/>
  <c r="D833" i="6"/>
  <c r="D876" i="6"/>
  <c r="D920" i="6"/>
  <c r="D856" i="6"/>
  <c r="D739" i="6"/>
  <c r="D753" i="6"/>
  <c r="D752" i="6"/>
  <c r="D924" i="6"/>
  <c r="D745" i="6"/>
  <c r="D940" i="6"/>
  <c r="D806" i="6"/>
  <c r="D865" i="6"/>
  <c r="D850" i="6"/>
  <c r="D838" i="6"/>
  <c r="D834" i="6"/>
  <c r="D1013" i="6"/>
  <c r="D813" i="6"/>
  <c r="D852" i="6"/>
  <c r="D794" i="6"/>
  <c r="D902" i="6"/>
  <c r="D766" i="6"/>
  <c r="D1011" i="6"/>
  <c r="D867" i="6"/>
  <c r="D972" i="6"/>
  <c r="D911" i="6"/>
  <c r="D944" i="6"/>
  <c r="D895" i="6"/>
  <c r="D937" i="6"/>
  <c r="D800" i="6"/>
  <c r="D793" i="6"/>
  <c r="D844" i="6"/>
  <c r="D727" i="6"/>
  <c r="D899" i="6"/>
  <c r="D966" i="6"/>
  <c r="D747" i="6"/>
  <c r="D763" i="6"/>
  <c r="D887" i="6"/>
  <c r="D949" i="6"/>
  <c r="D881" i="6"/>
  <c r="D1000" i="6"/>
  <c r="D845" i="6"/>
  <c r="D882" i="6"/>
  <c r="D933" i="6"/>
  <c r="D926" i="6"/>
  <c r="D869" i="6"/>
  <c r="D884" i="6"/>
  <c r="D809" i="6"/>
  <c r="D811" i="6"/>
  <c r="D975" i="6"/>
  <c r="D855" i="6"/>
  <c r="D985" i="6"/>
  <c r="D914" i="6"/>
  <c r="D726" i="6"/>
  <c r="D819" i="6"/>
  <c r="D957" i="6"/>
  <c r="D892" i="6"/>
  <c r="D976" i="6"/>
  <c r="D832" i="6"/>
  <c r="D746" i="6"/>
  <c r="D945" i="6"/>
  <c r="D728" i="6"/>
  <c r="D921" i="6"/>
  <c r="D772" i="6"/>
  <c r="D1009" i="6"/>
  <c r="D782" i="6"/>
  <c r="D722" i="6"/>
  <c r="D826" i="6"/>
  <c r="D1014" i="6"/>
  <c r="D870" i="6"/>
  <c r="D733" i="6"/>
  <c r="D760" i="6"/>
  <c r="D777" i="6"/>
  <c r="D898" i="6"/>
  <c r="D808" i="6"/>
  <c r="D799" i="6"/>
  <c r="D781" i="6"/>
  <c r="D843" i="6"/>
  <c r="D983" i="6"/>
  <c r="D816" i="6"/>
  <c r="D960" i="6"/>
  <c r="D931" i="6"/>
  <c r="D837" i="6"/>
  <c r="D762" i="6"/>
  <c r="D995" i="6"/>
  <c r="D989" i="6"/>
  <c r="D736" i="6"/>
  <c r="D864" i="6"/>
  <c r="D716" i="6"/>
  <c r="D758" i="6"/>
  <c r="D971" i="6"/>
  <c r="D737" i="6"/>
  <c r="D908" i="6"/>
  <c r="D883" i="6"/>
  <c r="D946" i="6"/>
  <c r="D961" i="6"/>
  <c r="D858" i="6"/>
  <c r="D1010" i="6"/>
  <c r="D831" i="6"/>
  <c r="D993" i="6"/>
  <c r="D765" i="6"/>
  <c r="D969" i="6"/>
  <c r="D787" i="6"/>
  <c r="D977" i="6"/>
  <c r="D981" i="6"/>
  <c r="D990" i="6"/>
  <c r="D875" i="6"/>
  <c r="D789" i="6"/>
  <c r="D919" i="6"/>
  <c r="D948" i="6"/>
  <c r="D770" i="6"/>
  <c r="D958" i="6"/>
  <c r="D741" i="6"/>
  <c r="D863" i="6"/>
  <c r="D984" i="6"/>
  <c r="D735" i="6"/>
  <c r="D896" i="6"/>
  <c r="D748" i="6"/>
  <c r="D973" i="6"/>
  <c r="D734" i="6"/>
  <c r="D932" i="6"/>
  <c r="D802" i="6"/>
  <c r="D801" i="6"/>
  <c r="D846" i="6"/>
  <c r="D925" i="6"/>
  <c r="D890" i="6"/>
  <c r="D974" i="6"/>
  <c r="D934" i="6"/>
  <c r="D885" i="6"/>
  <c r="D790" i="6"/>
  <c r="D828" i="6"/>
  <c r="D744" i="6"/>
  <c r="D903" i="6"/>
  <c r="D997" i="6"/>
  <c r="E715" i="6"/>
  <c r="E938" i="6"/>
  <c r="E840" i="6"/>
  <c r="E925" i="6"/>
  <c r="E827" i="6"/>
  <c r="E740" i="6"/>
  <c r="E929" i="6"/>
  <c r="E824" i="6"/>
  <c r="E917" i="6"/>
  <c r="E752" i="6"/>
  <c r="E884" i="6"/>
  <c r="E868" i="6"/>
  <c r="E922" i="6"/>
  <c r="E745" i="6"/>
  <c r="E958" i="6"/>
  <c r="E930" i="6"/>
  <c r="E797" i="6"/>
  <c r="E846" i="6"/>
  <c r="E1009" i="6"/>
  <c r="E895" i="6"/>
  <c r="E1011" i="6"/>
  <c r="E939" i="6"/>
  <c r="E789" i="6"/>
  <c r="E717" i="6"/>
  <c r="E806" i="6"/>
  <c r="E832" i="6"/>
  <c r="E920" i="6"/>
  <c r="E812" i="6"/>
  <c r="E970" i="6"/>
  <c r="E927" i="6"/>
  <c r="E1005" i="6"/>
  <c r="E975" i="6"/>
  <c r="E845" i="6"/>
  <c r="E854" i="6"/>
  <c r="E885" i="6"/>
  <c r="E769" i="6"/>
  <c r="E784" i="6"/>
  <c r="E761" i="6"/>
  <c r="E1014" i="6"/>
  <c r="E725" i="6"/>
  <c r="E733" i="6"/>
  <c r="E948" i="6"/>
  <c r="E976" i="6"/>
  <c r="E967" i="6"/>
  <c r="E849" i="6"/>
  <c r="E883" i="6"/>
  <c r="E865" i="6"/>
  <c r="E735" i="6"/>
  <c r="E738" i="6"/>
  <c r="E787" i="6"/>
  <c r="E767" i="6"/>
  <c r="E754" i="6"/>
  <c r="E820" i="6"/>
  <c r="E928" i="6"/>
  <c r="E734" i="6"/>
  <c r="E862" i="6"/>
  <c r="E888" i="6"/>
  <c r="E778" i="6"/>
  <c r="E945" i="6"/>
  <c r="E822" i="6"/>
  <c r="E892" i="6"/>
  <c r="E779" i="6"/>
  <c r="E932" i="6"/>
  <c r="E910" i="6"/>
  <c r="E876" i="6"/>
  <c r="E755" i="6"/>
  <c r="E731" i="6"/>
  <c r="E818" i="6"/>
  <c r="E780" i="6"/>
  <c r="E908" i="6"/>
  <c r="E891" i="6"/>
  <c r="E852" i="6"/>
  <c r="E1000" i="6"/>
  <c r="E881" i="6"/>
  <c r="E716" i="6"/>
  <c r="E959" i="6"/>
  <c r="E965" i="6"/>
  <c r="E757" i="6"/>
  <c r="E772" i="6"/>
  <c r="E946" i="6"/>
  <c r="E870" i="6"/>
  <c r="E743" i="6"/>
  <c r="E723" i="6"/>
  <c r="E947" i="6"/>
  <c r="E896" i="6"/>
  <c r="E803" i="6"/>
  <c r="E729" i="6"/>
  <c r="E851" i="6"/>
  <c r="E961" i="6"/>
  <c r="E918" i="6"/>
  <c r="E994" i="6"/>
  <c r="E848" i="6"/>
  <c r="E998" i="6"/>
  <c r="E835" i="6"/>
  <c r="E974" i="6"/>
  <c r="E815" i="6"/>
  <c r="E964" i="6"/>
  <c r="E724" i="6"/>
  <c r="E720" i="6"/>
  <c r="E762" i="6"/>
  <c r="E873" i="6"/>
  <c r="E741" i="6"/>
  <c r="E889" i="6"/>
  <c r="E830" i="6"/>
  <c r="E796" i="6"/>
  <c r="E878" i="6"/>
  <c r="E962" i="6"/>
  <c r="E794" i="6"/>
  <c r="E904" i="6"/>
  <c r="E777" i="6"/>
  <c r="E856" i="6"/>
  <c r="E924" i="6"/>
  <c r="E926" i="6"/>
  <c r="E995" i="6"/>
  <c r="E842" i="6"/>
  <c r="E992" i="6"/>
  <c r="E886" i="6"/>
  <c r="E857" i="6"/>
  <c r="E843" i="6"/>
  <c r="E1008" i="6"/>
  <c r="E786" i="6"/>
  <c r="E982" i="6"/>
  <c r="E877" i="6"/>
  <c r="E867" i="6"/>
  <c r="E855" i="6"/>
  <c r="E844" i="6"/>
  <c r="E833" i="6"/>
  <c r="E882" i="6"/>
  <c r="E955" i="6"/>
  <c r="E792" i="6"/>
  <c r="E749" i="6"/>
  <c r="E764" i="6"/>
  <c r="E742" i="6"/>
  <c r="E950" i="6"/>
  <c r="E808" i="6"/>
  <c r="E736" i="6"/>
  <c r="E1004" i="6"/>
  <c r="E934" i="6"/>
  <c r="E861" i="6"/>
  <c r="E1003" i="6"/>
  <c r="E721" i="6"/>
  <c r="E1002" i="6"/>
  <c r="E894" i="6"/>
  <c r="E788" i="6"/>
  <c r="E915" i="6"/>
  <c r="E989" i="6"/>
  <c r="E960" i="6"/>
  <c r="E1012" i="6"/>
  <c r="E956" i="6"/>
  <c r="E942" i="6"/>
  <c r="E936" i="6"/>
  <c r="E899" i="6"/>
  <c r="E785" i="6"/>
  <c r="E879" i="6"/>
  <c r="E954" i="6"/>
  <c r="E983" i="6"/>
  <c r="E718" i="6"/>
  <c r="E836" i="6"/>
  <c r="E993" i="6"/>
  <c r="E823" i="6"/>
  <c r="E821" i="6"/>
  <c r="E744" i="6"/>
  <c r="E860" i="6"/>
  <c r="E817" i="6"/>
  <c r="E957" i="6"/>
  <c r="E805" i="6"/>
  <c r="E737" i="6"/>
  <c r="E912" i="6"/>
  <c r="E919" i="6"/>
  <c r="E869" i="6"/>
  <c r="E770" i="6"/>
  <c r="E913" i="6"/>
  <c r="E906" i="6"/>
  <c r="E801" i="6"/>
  <c r="E719" i="6"/>
  <c r="E1007" i="6"/>
  <c r="E907" i="6"/>
  <c r="E940" i="6"/>
  <c r="E850" i="6"/>
  <c r="E816" i="6"/>
  <c r="E980" i="6"/>
  <c r="E931" i="6"/>
  <c r="E997" i="6"/>
  <c r="E722" i="6"/>
  <c r="E859" i="6"/>
  <c r="E800" i="6"/>
  <c r="E747" i="6"/>
  <c r="E793" i="6"/>
  <c r="E1013" i="6"/>
  <c r="E802" i="6"/>
  <c r="E828" i="6"/>
  <c r="E756" i="6"/>
  <c r="E872" i="6"/>
  <c r="E750" i="6"/>
  <c r="E791" i="6"/>
  <c r="E783" i="6"/>
  <c r="E753" i="6"/>
  <c r="E972" i="6"/>
  <c r="E887" i="6"/>
  <c r="E988" i="6"/>
  <c r="E765" i="6"/>
  <c r="E981" i="6"/>
  <c r="E979" i="6"/>
  <c r="E1001" i="6"/>
  <c r="E751" i="6"/>
  <c r="E811" i="6"/>
  <c r="E953" i="6"/>
  <c r="E837" i="6"/>
  <c r="E944" i="6"/>
  <c r="E963" i="6"/>
  <c r="E809" i="6"/>
  <c r="E943" i="6"/>
  <c r="E853" i="6"/>
  <c r="E991" i="6"/>
  <c r="E810" i="6"/>
  <c r="E971" i="6"/>
  <c r="E905" i="6"/>
  <c r="E914" i="6"/>
  <c r="E880" i="6"/>
  <c r="E760" i="6"/>
  <c r="E900" i="6"/>
  <c r="E898" i="6"/>
  <c r="E996" i="6"/>
  <c r="E864" i="6"/>
  <c r="E838" i="6"/>
  <c r="E841" i="6"/>
  <c r="E916" i="6"/>
  <c r="E986" i="6"/>
  <c r="E839" i="6"/>
  <c r="E897" i="6"/>
  <c r="E730" i="6"/>
  <c r="E825" i="6"/>
  <c r="E799" i="6"/>
  <c r="E978" i="6"/>
  <c r="E847" i="6"/>
  <c r="E781" i="6"/>
  <c r="E739" i="6"/>
  <c r="E951" i="6"/>
  <c r="E949" i="6"/>
  <c r="E775" i="6"/>
  <c r="E759" i="6"/>
  <c r="E1010" i="6"/>
  <c r="E831" i="6"/>
  <c r="E937" i="6"/>
  <c r="E804" i="6"/>
  <c r="E732" i="6"/>
  <c r="E973" i="6"/>
  <c r="E866" i="6"/>
  <c r="E727" i="6"/>
  <c r="E782" i="6"/>
  <c r="E977" i="6"/>
  <c r="E826" i="6"/>
  <c r="E728" i="6"/>
  <c r="E874" i="6"/>
  <c r="E921" i="6"/>
  <c r="E893" i="6"/>
  <c r="E746" i="6"/>
  <c r="E933" i="6"/>
  <c r="E807" i="6"/>
  <c r="E774" i="6"/>
  <c r="E941" i="6"/>
  <c r="E871" i="6"/>
  <c r="E763" i="6"/>
  <c r="E875" i="6"/>
  <c r="E829" i="6"/>
  <c r="E966" i="6"/>
  <c r="E773" i="6"/>
  <c r="E771" i="6"/>
  <c r="E990" i="6"/>
  <c r="E766" i="6"/>
  <c r="E813" i="6"/>
  <c r="E863" i="6"/>
  <c r="E999" i="6"/>
  <c r="E776" i="6"/>
  <c r="E1006" i="6"/>
  <c r="E790" i="6"/>
  <c r="E987" i="6"/>
  <c r="E834" i="6"/>
  <c r="E798" i="6"/>
  <c r="E968" i="6"/>
  <c r="E935" i="6"/>
  <c r="G935" i="6" s="1"/>
  <c r="H935" i="6" s="1"/>
  <c r="E901" i="6"/>
  <c r="E902" i="6"/>
  <c r="E758" i="6"/>
  <c r="E923" i="6"/>
  <c r="E985" i="6"/>
  <c r="E903" i="6"/>
  <c r="E984" i="6"/>
  <c r="E819" i="6"/>
  <c r="E969" i="6"/>
  <c r="E890" i="6"/>
  <c r="E795" i="6"/>
  <c r="E911" i="6"/>
  <c r="E952" i="6"/>
  <c r="E768" i="6"/>
  <c r="E726" i="6"/>
  <c r="E909" i="6"/>
  <c r="E748" i="6"/>
  <c r="E814" i="6"/>
  <c r="E858" i="6"/>
  <c r="C791" i="6"/>
  <c r="C600" i="6"/>
  <c r="C821" i="6"/>
  <c r="C263" i="6"/>
  <c r="C536" i="6"/>
  <c r="C127" i="6"/>
  <c r="G127" i="6" s="1"/>
  <c r="H127" i="6" s="1"/>
  <c r="C342" i="6"/>
  <c r="C902" i="6"/>
  <c r="C260" i="6"/>
  <c r="C323" i="6"/>
  <c r="C247" i="6"/>
  <c r="G247" i="6" s="1"/>
  <c r="H247" i="6" s="1"/>
  <c r="C813" i="6"/>
  <c r="C132" i="6"/>
  <c r="G132" i="6" s="1"/>
  <c r="H132" i="6" s="1"/>
  <c r="I132" i="6" s="1"/>
  <c r="C177" i="6"/>
  <c r="G177" i="6" s="1"/>
  <c r="H177" i="6" s="1"/>
  <c r="C436" i="6"/>
  <c r="C993" i="6"/>
  <c r="C447" i="6"/>
  <c r="C440" i="6"/>
  <c r="C150" i="6"/>
  <c r="C256" i="6"/>
  <c r="C1007" i="6"/>
  <c r="C892" i="6"/>
  <c r="C412" i="6"/>
  <c r="G412" i="6" s="1"/>
  <c r="H412" i="6" s="1"/>
  <c r="C653" i="6"/>
  <c r="C551" i="6"/>
  <c r="C674" i="6"/>
  <c r="C39" i="6"/>
  <c r="G39" i="6" s="1"/>
  <c r="H39" i="6" s="1"/>
  <c r="C667" i="6"/>
  <c r="C749" i="6"/>
  <c r="C559" i="6"/>
  <c r="G559" i="6" s="1"/>
  <c r="H559" i="6" s="1"/>
  <c r="C414" i="6"/>
  <c r="C861" i="6"/>
  <c r="C349" i="6"/>
  <c r="C482" i="6"/>
  <c r="C116" i="6"/>
  <c r="C372" i="6"/>
  <c r="G372" i="6" s="1"/>
  <c r="H372" i="6" s="1"/>
  <c r="C914" i="6"/>
  <c r="C642" i="6"/>
  <c r="C314" i="6"/>
  <c r="C105" i="6"/>
  <c r="C985" i="6"/>
  <c r="C281" i="6"/>
  <c r="C114" i="6"/>
  <c r="C131" i="6"/>
  <c r="C664" i="6"/>
  <c r="G664" i="6" s="1"/>
  <c r="H664" i="6" s="1"/>
  <c r="C903" i="6"/>
  <c r="C730" i="6"/>
  <c r="C834" i="6"/>
  <c r="C307" i="6"/>
  <c r="G307" i="6" s="1"/>
  <c r="H307" i="6" s="1"/>
  <c r="C964" i="6"/>
  <c r="C429" i="6"/>
  <c r="C361" i="6"/>
  <c r="C794" i="6"/>
  <c r="C97" i="6"/>
  <c r="C172" i="6"/>
  <c r="G172" i="6" s="1"/>
  <c r="H172" i="6" s="1"/>
  <c r="C925" i="6"/>
  <c r="C255" i="6"/>
  <c r="C955" i="6"/>
  <c r="C196" i="6"/>
  <c r="G196" i="6" s="1"/>
  <c r="H196" i="6" s="1"/>
  <c r="C595" i="6"/>
  <c r="G595" i="6" s="1"/>
  <c r="H595" i="6" s="1"/>
  <c r="C742" i="6"/>
  <c r="C270" i="6"/>
  <c r="G270" i="6" s="1"/>
  <c r="H270" i="6" s="1"/>
  <c r="C268" i="6"/>
  <c r="C696" i="6"/>
  <c r="G696" i="6" s="1"/>
  <c r="H696" i="6" s="1"/>
  <c r="C922" i="6"/>
  <c r="C68" i="6"/>
  <c r="C940" i="6"/>
  <c r="C300" i="6"/>
  <c r="C797" i="6"/>
  <c r="C722" i="6"/>
  <c r="C113" i="6"/>
  <c r="C393" i="6"/>
  <c r="G393" i="6" s="1"/>
  <c r="H393" i="6" s="1"/>
  <c r="C972" i="6"/>
  <c r="C505" i="6"/>
  <c r="C746" i="6"/>
  <c r="C280" i="6"/>
  <c r="G280" i="6" s="1"/>
  <c r="H280" i="6" s="1"/>
  <c r="C726" i="6"/>
  <c r="C190" i="6"/>
  <c r="C980" i="6"/>
  <c r="C328" i="6"/>
  <c r="C290" i="6"/>
  <c r="C650" i="6"/>
  <c r="C156" i="6"/>
  <c r="C899" i="6"/>
  <c r="C556" i="6"/>
  <c r="C178" i="6"/>
  <c r="C486" i="6"/>
  <c r="C64" i="6"/>
  <c r="C806" i="6"/>
  <c r="C865" i="6"/>
  <c r="C52" i="6"/>
  <c r="C466" i="6"/>
  <c r="G466" i="6" s="1"/>
  <c r="H466" i="6" s="1"/>
  <c r="C322" i="6"/>
  <c r="G322" i="6" s="1"/>
  <c r="H322" i="6" s="1"/>
  <c r="I322" i="6" s="1"/>
  <c r="C579" i="6"/>
  <c r="C994" i="6"/>
  <c r="C62" i="6"/>
  <c r="C824" i="6"/>
  <c r="C1001" i="6"/>
  <c r="C258" i="6"/>
  <c r="G258" i="6" s="1"/>
  <c r="H258" i="6" s="1"/>
  <c r="C971" i="6"/>
  <c r="C1011" i="6"/>
  <c r="C152" i="6"/>
  <c r="G152" i="6" s="1"/>
  <c r="H152" i="6" s="1"/>
  <c r="C635" i="6"/>
  <c r="G635" i="6" s="1"/>
  <c r="H635" i="6" s="1"/>
  <c r="C645" i="6"/>
  <c r="C613" i="6"/>
  <c r="C782" i="6"/>
  <c r="C428" i="6"/>
  <c r="C145" i="6"/>
  <c r="G145" i="6" s="1"/>
  <c r="H145" i="6" s="1"/>
  <c r="C792" i="6"/>
  <c r="C958" i="6"/>
  <c r="C554" i="6"/>
  <c r="C478" i="6"/>
  <c r="C545" i="6"/>
  <c r="C463" i="6"/>
  <c r="C778" i="6"/>
  <c r="C169" i="6"/>
  <c r="C712" i="6"/>
  <c r="C885" i="6"/>
  <c r="C475" i="6"/>
  <c r="G475" i="6" s="1"/>
  <c r="H475" i="6" s="1"/>
  <c r="C700" i="6"/>
  <c r="C119" i="6"/>
  <c r="G119" i="6" s="1"/>
  <c r="H119" i="6" s="1"/>
  <c r="C558" i="6"/>
  <c r="C312" i="6"/>
  <c r="G312" i="6" s="1"/>
  <c r="H312" i="6" s="1"/>
  <c r="C848" i="6"/>
  <c r="C744" i="6"/>
  <c r="C167" i="6"/>
  <c r="G167" i="6" s="1"/>
  <c r="H167" i="6" s="1"/>
  <c r="C526" i="6"/>
  <c r="G526" i="6" s="1"/>
  <c r="H526" i="6" s="1"/>
  <c r="C596" i="6"/>
  <c r="C341" i="6"/>
  <c r="G341" i="6" s="1"/>
  <c r="H341" i="6" s="1"/>
  <c r="C507" i="6"/>
  <c r="C203" i="6"/>
  <c r="G203" i="6" s="1"/>
  <c r="H203" i="6" s="1"/>
  <c r="C277" i="6"/>
  <c r="C357" i="6"/>
  <c r="G357" i="6" s="1"/>
  <c r="H357" i="6" s="1"/>
  <c r="C303" i="6"/>
  <c r="G303" i="6" s="1"/>
  <c r="H303" i="6" s="1"/>
  <c r="C506" i="6"/>
  <c r="G506" i="6" s="1"/>
  <c r="H506" i="6" s="1"/>
  <c r="C495" i="6"/>
  <c r="G495" i="6" s="1"/>
  <c r="H495" i="6" s="1"/>
  <c r="C751" i="6"/>
  <c r="C707" i="6"/>
  <c r="C439" i="6"/>
  <c r="G439" i="6" s="1"/>
  <c r="H439" i="6" s="1"/>
  <c r="C453" i="6"/>
  <c r="C874" i="6"/>
  <c r="C222" i="6"/>
  <c r="C654" i="6"/>
  <c r="C846" i="6"/>
  <c r="C231" i="6"/>
  <c r="G231" i="6" s="1"/>
  <c r="H231" i="6" s="1"/>
  <c r="C481" i="6"/>
  <c r="C763" i="6"/>
  <c r="C891" i="6"/>
  <c r="C990" i="6"/>
  <c r="C82" i="6"/>
  <c r="C158" i="6"/>
  <c r="C331" i="6"/>
  <c r="G331" i="6" s="1"/>
  <c r="H331" i="6" s="1"/>
  <c r="C389" i="6"/>
  <c r="C96" i="6"/>
  <c r="C963" i="6"/>
  <c r="C516" i="6"/>
  <c r="G516" i="6" s="1"/>
  <c r="H516" i="6" s="1"/>
  <c r="C828" i="6"/>
  <c r="C470" i="6"/>
  <c r="G470" i="6" s="1"/>
  <c r="H470" i="6" s="1"/>
  <c r="C999" i="6"/>
  <c r="C345" i="6"/>
  <c r="C234" i="6"/>
  <c r="G234" i="6" s="1"/>
  <c r="H234" i="6" s="1"/>
  <c r="C721" i="6"/>
  <c r="C320" i="6"/>
  <c r="G320" i="6" s="1"/>
  <c r="H320" i="6" s="1"/>
  <c r="C363" i="6"/>
  <c r="C743" i="6"/>
  <c r="C728" i="6"/>
  <c r="C19" i="6"/>
  <c r="G19" i="6" s="1"/>
  <c r="H19" i="6" s="1"/>
  <c r="C318" i="6"/>
  <c r="G318" i="6" s="1"/>
  <c r="H318" i="6" s="1"/>
  <c r="C243" i="6"/>
  <c r="G243" i="6" s="1"/>
  <c r="H243" i="6" s="1"/>
  <c r="C879" i="6"/>
  <c r="C216" i="6"/>
  <c r="G216" i="6" s="1"/>
  <c r="H216" i="6" s="1"/>
  <c r="C284" i="6"/>
  <c r="G284" i="6" s="1"/>
  <c r="H284" i="6" s="1"/>
  <c r="C207" i="6"/>
  <c r="G207" i="6" s="1"/>
  <c r="H207" i="6" s="1"/>
  <c r="I207" i="6" s="1"/>
  <c r="C86" i="6"/>
  <c r="C383" i="6"/>
  <c r="C822" i="6"/>
  <c r="C564" i="6"/>
  <c r="C586" i="6"/>
  <c r="G586" i="6" s="1"/>
  <c r="H586" i="6" s="1"/>
  <c r="C471" i="6"/>
  <c r="C561" i="6"/>
  <c r="C533" i="6"/>
  <c r="C785" i="6"/>
  <c r="C497" i="6"/>
  <c r="G497" i="6" s="1"/>
  <c r="H497" i="6" s="1"/>
  <c r="C441" i="6"/>
  <c r="C584" i="6"/>
  <c r="C518" i="6"/>
  <c r="C40" i="6"/>
  <c r="E1015" i="6"/>
  <c r="C92" i="6"/>
  <c r="C388" i="6"/>
  <c r="G388" i="6" s="1"/>
  <c r="H388" i="6" s="1"/>
  <c r="C528" i="6"/>
  <c r="C677" i="6"/>
  <c r="C738" i="6"/>
  <c r="C659" i="6"/>
  <c r="C266" i="6"/>
  <c r="C236" i="6"/>
  <c r="G236" i="6" s="1"/>
  <c r="H236" i="6" s="1"/>
  <c r="C575" i="6"/>
  <c r="C987" i="6"/>
  <c r="C36" i="6"/>
  <c r="G36" i="6" s="1"/>
  <c r="H36" i="6" s="1"/>
  <c r="C166" i="6"/>
  <c r="G166" i="6" s="1"/>
  <c r="H166" i="6" s="1"/>
  <c r="C211" i="6"/>
  <c r="C787" i="6"/>
  <c r="C841" i="6"/>
  <c r="C369" i="6"/>
  <c r="G369" i="6" s="1"/>
  <c r="H369" i="6" s="1"/>
  <c r="C403" i="6"/>
  <c r="C524" i="6"/>
  <c r="G524" i="6" s="1"/>
  <c r="H524" i="6" s="1"/>
  <c r="C947" i="6"/>
  <c r="C278" i="6"/>
  <c r="C617" i="6"/>
  <c r="C504" i="6"/>
  <c r="G504" i="6" s="1"/>
  <c r="H504" i="6" s="1"/>
  <c r="C402" i="6"/>
  <c r="G402" i="6" s="1"/>
  <c r="H402" i="6" s="1"/>
  <c r="F829" i="6"/>
  <c r="F870" i="6"/>
  <c r="F978" i="6"/>
  <c r="F969" i="6"/>
  <c r="F867" i="6"/>
  <c r="F734" i="6"/>
  <c r="F968" i="6"/>
  <c r="F972" i="6"/>
  <c r="F747" i="6"/>
  <c r="F910" i="6"/>
  <c r="F945" i="6"/>
  <c r="F892" i="6"/>
  <c r="F857" i="6"/>
  <c r="F998" i="6"/>
  <c r="F849" i="6"/>
  <c r="F1007" i="6"/>
  <c r="F891" i="6"/>
  <c r="F764" i="6"/>
  <c r="F811" i="6"/>
  <c r="F798" i="6"/>
  <c r="F961" i="6"/>
  <c r="F825" i="6"/>
  <c r="F924" i="6"/>
  <c r="F882" i="6"/>
  <c r="F783" i="6"/>
  <c r="F848" i="6"/>
  <c r="F860" i="6"/>
  <c r="F827" i="6"/>
  <c r="F769" i="6"/>
  <c r="F943" i="6"/>
  <c r="F810" i="6"/>
  <c r="F987" i="6"/>
  <c r="F896" i="6"/>
  <c r="F777" i="6"/>
  <c r="F939" i="6"/>
  <c r="F958" i="6"/>
  <c r="F919" i="6"/>
  <c r="F866" i="6"/>
  <c r="F759" i="6"/>
  <c r="F893" i="6"/>
  <c r="F994" i="6"/>
  <c r="F799" i="6"/>
  <c r="F923" i="6"/>
  <c r="F875" i="6"/>
  <c r="F1012" i="6"/>
  <c r="F715" i="6"/>
  <c r="F906" i="6"/>
  <c r="F877" i="6"/>
  <c r="F742" i="6"/>
  <c r="F876" i="6"/>
  <c r="F780" i="6"/>
  <c r="F845" i="6"/>
  <c r="F999" i="6"/>
  <c r="F883" i="6"/>
  <c r="F879" i="6"/>
  <c r="F986" i="6"/>
  <c r="F794" i="6"/>
  <c r="F754" i="6"/>
  <c r="F889" i="6"/>
  <c r="F792" i="6"/>
  <c r="F814" i="6"/>
  <c r="F976" i="6"/>
  <c r="F983" i="6"/>
  <c r="F856" i="6"/>
  <c r="F741" i="6"/>
  <c r="F1009" i="6"/>
  <c r="F996" i="6"/>
  <c r="F851" i="6"/>
  <c r="F990" i="6"/>
  <c r="F913" i="6"/>
  <c r="F768" i="6"/>
  <c r="F763" i="6"/>
  <c r="F874" i="6"/>
  <c r="F981" i="6"/>
  <c r="F733" i="6"/>
  <c r="F862" i="6"/>
  <c r="F790" i="6"/>
  <c r="F957" i="6"/>
  <c r="F952" i="6"/>
  <c r="F756" i="6"/>
  <c r="F793" i="6"/>
  <c r="F912" i="6"/>
  <c r="F982" i="6"/>
  <c r="F903" i="6"/>
  <c r="F838" i="6"/>
  <c r="F809" i="6"/>
  <c r="F959" i="6"/>
  <c r="F963" i="6"/>
  <c r="F967" i="6"/>
  <c r="F841" i="6"/>
  <c r="F816" i="6"/>
  <c r="F833" i="6"/>
  <c r="F722" i="6"/>
  <c r="F930" i="6"/>
  <c r="F858" i="6"/>
  <c r="F786" i="6"/>
  <c r="F821" i="6"/>
  <c r="F863" i="6"/>
  <c r="F729" i="6"/>
  <c r="F766" i="6"/>
  <c r="F772" i="6"/>
  <c r="F840" i="6"/>
  <c r="F736" i="6"/>
  <c r="F941" i="6"/>
  <c r="F888" i="6"/>
  <c r="F940" i="6"/>
  <c r="F844" i="6"/>
  <c r="F909" i="6"/>
  <c r="F950" i="6"/>
  <c r="F716" i="6"/>
  <c r="F797" i="6"/>
  <c r="F804" i="6"/>
  <c r="F911" i="6"/>
  <c r="F926" i="6"/>
  <c r="F854" i="6"/>
  <c r="F953" i="6"/>
  <c r="F920" i="6"/>
  <c r="F878" i="6"/>
  <c r="F980" i="6"/>
  <c r="F979" i="6"/>
  <c r="F753" i="6"/>
  <c r="F823" i="6"/>
  <c r="F760" i="6"/>
  <c r="F1002" i="6"/>
  <c r="F917" i="6"/>
  <c r="F775" i="6"/>
  <c r="F977" i="6"/>
  <c r="F773" i="6"/>
  <c r="F801" i="6"/>
  <c r="F929" i="6"/>
  <c r="F1011" i="6"/>
  <c r="F975" i="6"/>
  <c r="F779" i="6"/>
  <c r="F922" i="6"/>
  <c r="F739" i="6"/>
  <c r="F954" i="6"/>
  <c r="F795" i="6"/>
  <c r="F787" i="6"/>
  <c r="F1008" i="6"/>
  <c r="F984" i="6"/>
  <c r="F828" i="6"/>
  <c r="F902" i="6"/>
  <c r="F873" i="6"/>
  <c r="F934" i="6"/>
  <c r="F1006" i="6"/>
  <c r="F717" i="6"/>
  <c r="F931" i="6"/>
  <c r="F837" i="6"/>
  <c r="F745" i="6"/>
  <c r="F880" i="6"/>
  <c r="F915" i="6"/>
  <c r="F762" i="6"/>
  <c r="F770" i="6"/>
  <c r="F850" i="6"/>
  <c r="F885" i="6"/>
  <c r="F776" i="6"/>
  <c r="F946" i="6"/>
  <c r="F800" i="6"/>
  <c r="F907" i="6"/>
  <c r="F1004" i="6"/>
  <c r="F819" i="6"/>
  <c r="F1005" i="6"/>
  <c r="F962" i="6"/>
  <c r="F727" i="6"/>
  <c r="F908" i="6"/>
  <c r="F991" i="6"/>
  <c r="F966" i="6"/>
  <c r="F890" i="6"/>
  <c r="F861" i="6"/>
  <c r="F868" i="6"/>
  <c r="F971" i="6"/>
  <c r="F843" i="6"/>
  <c r="F918" i="6"/>
  <c r="F723" i="6"/>
  <c r="F947" i="6"/>
  <c r="F735" i="6"/>
  <c r="F887" i="6"/>
  <c r="F927" i="6"/>
  <c r="F974" i="6"/>
  <c r="F899" i="6"/>
  <c r="F834" i="6"/>
  <c r="F805" i="6"/>
  <c r="F732" i="6"/>
  <c r="F788" i="6"/>
  <c r="F921" i="6"/>
  <c r="F865" i="6"/>
  <c r="F807" i="6"/>
  <c r="F993" i="6"/>
  <c r="F985" i="6"/>
  <c r="F942" i="6"/>
  <c r="F836" i="6"/>
  <c r="F761" i="6"/>
  <c r="F782" i="6"/>
  <c r="F817" i="6"/>
  <c r="F859" i="6"/>
  <c r="F853" i="6"/>
  <c r="F728" i="6"/>
  <c r="F944" i="6"/>
  <c r="F956" i="6"/>
  <c r="F730" i="6"/>
  <c r="F937" i="6"/>
  <c r="F719" i="6"/>
  <c r="F970" i="6"/>
  <c r="F1014" i="6"/>
  <c r="F901" i="6"/>
  <c r="F808" i="6"/>
  <c r="F822" i="6"/>
  <c r="F925" i="6"/>
  <c r="F932" i="6"/>
  <c r="F752" i="6"/>
  <c r="F839" i="6"/>
  <c r="F914" i="6"/>
  <c r="F949" i="6"/>
  <c r="F904" i="6"/>
  <c r="F806" i="6"/>
  <c r="F864" i="6"/>
  <c r="F748" i="6"/>
  <c r="F1010" i="6"/>
  <c r="F895" i="6"/>
  <c r="F755" i="6"/>
  <c r="F964" i="6"/>
  <c r="F758" i="6"/>
  <c r="F852" i="6"/>
  <c r="F750" i="6"/>
  <c r="F988" i="6"/>
  <c r="F774" i="6"/>
  <c r="F740" i="6"/>
  <c r="F884" i="6"/>
  <c r="F738" i="6"/>
  <c r="F721" i="6"/>
  <c r="F751" i="6"/>
  <c r="F778" i="6"/>
  <c r="F767" i="6"/>
  <c r="F791" i="6"/>
  <c r="F726" i="6"/>
  <c r="F955" i="6"/>
  <c r="F744" i="6"/>
  <c r="F824" i="6"/>
  <c r="F898" i="6"/>
  <c r="F869" i="6"/>
  <c r="F894" i="6"/>
  <c r="F737" i="6"/>
  <c r="F826" i="6"/>
  <c r="F749" i="6"/>
  <c r="F871" i="6"/>
  <c r="F886" i="6"/>
  <c r="F989" i="6"/>
  <c r="F1000" i="6"/>
  <c r="F900" i="6"/>
  <c r="F835" i="6"/>
  <c r="F846" i="6"/>
  <c r="F881" i="6"/>
  <c r="F771" i="6"/>
  <c r="F847" i="6"/>
  <c r="F935" i="6"/>
  <c r="F785" i="6"/>
  <c r="F938" i="6"/>
  <c r="F815" i="6"/>
  <c r="F1001" i="6"/>
  <c r="F718" i="6"/>
  <c r="F743" i="6"/>
  <c r="F933" i="6"/>
  <c r="F897" i="6"/>
  <c r="F936" i="6"/>
  <c r="F803" i="6"/>
  <c r="F818" i="6"/>
  <c r="F789" i="6"/>
  <c r="F784" i="6"/>
  <c r="F757" i="6"/>
  <c r="F746" i="6"/>
  <c r="F1013" i="6"/>
  <c r="F992" i="6"/>
  <c r="F948" i="6"/>
  <c r="F928" i="6"/>
  <c r="F832" i="6"/>
  <c r="F960" i="6"/>
  <c r="F820" i="6"/>
  <c r="F830" i="6"/>
  <c r="F720" i="6"/>
  <c r="F916" i="6"/>
  <c r="F905" i="6"/>
  <c r="F965" i="6"/>
  <c r="F995" i="6"/>
  <c r="F796" i="6"/>
  <c r="F765" i="6"/>
  <c r="F724" i="6"/>
  <c r="F1003" i="6"/>
  <c r="F872" i="6"/>
  <c r="F831" i="6"/>
  <c r="F842" i="6"/>
  <c r="F813" i="6"/>
  <c r="F855" i="6"/>
  <c r="F812" i="6"/>
  <c r="F731" i="6"/>
  <c r="F781" i="6"/>
  <c r="F951" i="6"/>
  <c r="F725" i="6"/>
  <c r="F802" i="6"/>
  <c r="F973" i="6"/>
  <c r="F997" i="6"/>
  <c r="C56" i="6"/>
  <c r="C337" i="6"/>
  <c r="C918" i="6"/>
  <c r="C493" i="6"/>
  <c r="C276" i="6"/>
  <c r="G276" i="6" s="1"/>
  <c r="H276" i="6" s="1"/>
  <c r="C147" i="6"/>
  <c r="C615" i="6"/>
  <c r="C50" i="6"/>
  <c r="C694" i="6"/>
  <c r="C409" i="6"/>
  <c r="G409" i="6" s="1"/>
  <c r="H409" i="6" s="1"/>
  <c r="C934" i="6"/>
  <c r="C641" i="6"/>
  <c r="G641" i="6" s="1"/>
  <c r="H641" i="6" s="1"/>
  <c r="C265" i="6"/>
  <c r="C685" i="6"/>
  <c r="G685" i="6" s="1"/>
  <c r="H685" i="6" s="1"/>
  <c r="C176" i="6"/>
  <c r="C503" i="6"/>
  <c r="C81" i="6"/>
  <c r="C240" i="6"/>
  <c r="G240" i="6" s="1"/>
  <c r="H240" i="6" s="1"/>
  <c r="C283" i="6"/>
  <c r="C352" i="6"/>
  <c r="C515" i="6"/>
  <c r="C237" i="6"/>
  <c r="G237" i="6" s="1"/>
  <c r="H237" i="6" s="1"/>
  <c r="C827" i="6"/>
  <c r="C756" i="6"/>
  <c r="C517" i="6"/>
  <c r="G517" i="6" s="1"/>
  <c r="H517" i="6" s="1"/>
  <c r="C941" i="6"/>
  <c r="C334" i="6"/>
  <c r="G334" i="6" s="1"/>
  <c r="H334" i="6" s="1"/>
  <c r="C833" i="6"/>
  <c r="G833" i="6" s="1"/>
  <c r="H833" i="6" s="1"/>
  <c r="C296" i="6"/>
  <c r="C555" i="6"/>
  <c r="C898" i="6"/>
  <c r="C900" i="6"/>
  <c r="C193" i="6"/>
  <c r="G193" i="6" s="1"/>
  <c r="H193" i="6" s="1"/>
  <c r="C845" i="6"/>
  <c r="C832" i="6"/>
  <c r="C142" i="6"/>
  <c r="G142" i="6" s="1"/>
  <c r="H142" i="6" s="1"/>
  <c r="C58" i="6"/>
  <c r="C684" i="6"/>
  <c r="G684" i="6" s="1"/>
  <c r="H684" i="6" s="1"/>
  <c r="C71" i="6"/>
  <c r="C485" i="6"/>
  <c r="C878" i="6"/>
  <c r="C432" i="6"/>
  <c r="C921" i="6"/>
  <c r="C920" i="6"/>
  <c r="C103" i="6"/>
  <c r="C202" i="6"/>
  <c r="C343" i="6"/>
  <c r="G343" i="6" s="1"/>
  <c r="H343" i="6" s="1"/>
  <c r="C585" i="6"/>
  <c r="C752" i="6"/>
  <c r="C680" i="6"/>
  <c r="G680" i="6" s="1"/>
  <c r="H680" i="6" s="1"/>
  <c r="C591" i="6"/>
  <c r="G591" i="6" s="1"/>
  <c r="H591" i="6" s="1"/>
  <c r="C944" i="6"/>
  <c r="C1012" i="6"/>
  <c r="G1012" i="6" s="1"/>
  <c r="H1012" i="6" s="1"/>
  <c r="I1012" i="6" s="1"/>
  <c r="C313" i="6"/>
  <c r="C913" i="6"/>
  <c r="C309" i="6"/>
  <c r="G309" i="6" s="1"/>
  <c r="H309" i="6" s="1"/>
  <c r="C593" i="6"/>
  <c r="G593" i="6" s="1"/>
  <c r="H593" i="6" s="1"/>
  <c r="C462" i="6"/>
  <c r="C324" i="6"/>
  <c r="C675" i="6"/>
  <c r="C754" i="6"/>
  <c r="C855" i="6"/>
  <c r="C42" i="6"/>
  <c r="C817" i="6"/>
  <c r="C29" i="6"/>
  <c r="G29" i="6" s="1"/>
  <c r="H29" i="6" s="1"/>
  <c r="C294" i="6"/>
  <c r="C928" i="6"/>
  <c r="C618" i="6"/>
  <c r="G618" i="6" s="1"/>
  <c r="H618" i="6" s="1"/>
  <c r="C248" i="6"/>
  <c r="C514" i="6"/>
  <c r="G514" i="6" s="1"/>
  <c r="H514" i="6" s="1"/>
  <c r="C639" i="6"/>
  <c r="C931" i="6"/>
  <c r="C418" i="6"/>
  <c r="C161" i="6"/>
  <c r="G161" i="6" s="1"/>
  <c r="H161" i="6" s="1"/>
  <c r="C230" i="6"/>
  <c r="C714" i="6"/>
  <c r="G714" i="6" s="1"/>
  <c r="H714" i="6" s="1"/>
  <c r="C401" i="6"/>
  <c r="C380" i="6"/>
  <c r="C908" i="6"/>
  <c r="C889" i="6"/>
  <c r="C227" i="6"/>
  <c r="C699" i="6"/>
  <c r="G699" i="6" s="1"/>
  <c r="H699" i="6" s="1"/>
  <c r="C802" i="6"/>
  <c r="C549" i="6"/>
  <c r="C321" i="6"/>
  <c r="G321" i="6" s="1"/>
  <c r="H321" i="6" s="1"/>
  <c r="C628" i="6"/>
  <c r="C362" i="6"/>
  <c r="C804" i="6"/>
  <c r="C411" i="6"/>
  <c r="C693" i="6"/>
  <c r="G693" i="6" s="1"/>
  <c r="H693" i="6" s="1"/>
  <c r="C929" i="6"/>
  <c r="C687" i="6"/>
  <c r="C860" i="6"/>
  <c r="C148" i="6"/>
  <c r="C725" i="6"/>
  <c r="C44" i="6"/>
  <c r="C85" i="6"/>
  <c r="C437" i="6"/>
  <c r="G437" i="6" s="1"/>
  <c r="H437" i="6" s="1"/>
  <c r="C160" i="6"/>
  <c r="G160" i="6" s="1"/>
  <c r="H160" i="6" s="1"/>
  <c r="C400" i="6"/>
  <c r="G400" i="6" s="1"/>
  <c r="H400" i="6" s="1"/>
  <c r="C686" i="6"/>
  <c r="C109" i="6"/>
  <c r="C293" i="6"/>
  <c r="G293" i="6" s="1"/>
  <c r="H293" i="6" s="1"/>
  <c r="I293" i="6" s="1"/>
  <c r="C417" i="6"/>
  <c r="C609" i="6"/>
  <c r="C424" i="6"/>
  <c r="C623" i="6"/>
  <c r="G623" i="6" s="1"/>
  <c r="H623" i="6" s="1"/>
  <c r="C882" i="6"/>
  <c r="C856" i="6"/>
  <c r="C961" i="6"/>
  <c r="C479" i="6"/>
  <c r="C835" i="6"/>
  <c r="C173" i="6"/>
  <c r="G173" i="6" s="1"/>
  <c r="H173" i="6" s="1"/>
  <c r="C226" i="6"/>
  <c r="G226" i="6" s="1"/>
  <c r="H226" i="6" s="1"/>
  <c r="C534" i="6"/>
  <c r="C508" i="6"/>
  <c r="G508" i="6" s="1"/>
  <c r="H508" i="6" s="1"/>
  <c r="C866" i="6"/>
  <c r="C98" i="6"/>
  <c r="C385" i="6"/>
  <c r="C796" i="6"/>
  <c r="C195" i="6"/>
  <c r="C719" i="6"/>
  <c r="C510" i="6"/>
  <c r="C492" i="6"/>
  <c r="C186" i="6"/>
  <c r="C194" i="6"/>
  <c r="G194" i="6" s="1"/>
  <c r="H194" i="6" s="1"/>
  <c r="I194" i="6" s="1"/>
  <c r="C102" i="6"/>
  <c r="C146" i="6"/>
  <c r="G146" i="6" s="1"/>
  <c r="H146" i="6" s="1"/>
  <c r="C241" i="6"/>
  <c r="G241" i="6" s="1"/>
  <c r="H241" i="6" s="1"/>
  <c r="C544" i="6"/>
  <c r="G544" i="6" s="1"/>
  <c r="H544" i="6" s="1"/>
  <c r="C458" i="6"/>
  <c r="C704" i="6"/>
  <c r="C864" i="6"/>
  <c r="C351" i="6"/>
  <c r="C299" i="6"/>
  <c r="G299" i="6" s="1"/>
  <c r="H299" i="6" s="1"/>
  <c r="C335" i="6"/>
  <c r="C144" i="6"/>
  <c r="G144" i="6" s="1"/>
  <c r="H144" i="6" s="1"/>
  <c r="C191" i="6"/>
  <c r="C1003" i="6"/>
  <c r="G1003" i="6" s="1"/>
  <c r="H1003" i="6" s="1"/>
  <c r="I1003" i="6" s="1"/>
  <c r="C381" i="6"/>
  <c r="C348" i="6"/>
  <c r="C431" i="6"/>
  <c r="G431" i="6" s="1"/>
  <c r="H431" i="6" s="1"/>
  <c r="C610" i="6"/>
  <c r="G610" i="6" s="1"/>
  <c r="H610" i="6" s="1"/>
  <c r="I610" i="6" s="1"/>
  <c r="C445" i="6"/>
  <c r="C67" i="6"/>
  <c r="C983" i="6"/>
  <c r="C800" i="6"/>
  <c r="C1004" i="6"/>
  <c r="C267" i="6"/>
  <c r="G267" i="6" s="1"/>
  <c r="H267" i="6" s="1"/>
  <c r="C624" i="6"/>
  <c r="C777" i="6"/>
  <c r="C153" i="6"/>
  <c r="C448" i="6"/>
  <c r="G448" i="6" s="1"/>
  <c r="H448" i="6" s="1"/>
  <c r="C465" i="6"/>
  <c r="C757" i="6"/>
  <c r="C454" i="6"/>
  <c r="C531" i="6"/>
  <c r="C329" i="6"/>
  <c r="G329" i="6" s="1"/>
  <c r="H329" i="6" s="1"/>
  <c r="C541" i="6"/>
  <c r="G541" i="6" s="1"/>
  <c r="H541" i="6" s="1"/>
  <c r="C444" i="6"/>
  <c r="G444" i="6" s="1"/>
  <c r="H444" i="6" s="1"/>
  <c r="C79" i="6"/>
  <c r="C250" i="6"/>
  <c r="G250" i="6" s="1"/>
  <c r="H250" i="6" s="1"/>
  <c r="C768" i="6"/>
  <c r="C249" i="6"/>
  <c r="C923" i="6"/>
  <c r="C689" i="6"/>
  <c r="C108" i="6"/>
  <c r="C101" i="6"/>
  <c r="C633" i="6"/>
  <c r="C953" i="6"/>
  <c r="C839" i="6"/>
  <c r="C769" i="6"/>
  <c r="G769" i="6" s="1"/>
  <c r="H769" i="6" s="1"/>
  <c r="C951" i="6"/>
  <c r="C73" i="6"/>
  <c r="C816" i="6"/>
  <c r="G816" i="6" s="1"/>
  <c r="H816" i="6" s="1"/>
  <c r="C523" i="6"/>
  <c r="C494" i="6"/>
  <c r="G494" i="6" s="1"/>
  <c r="H494" i="6" s="1"/>
  <c r="C469" i="6"/>
  <c r="C484" i="6"/>
  <c r="C612" i="6"/>
  <c r="C658" i="6"/>
  <c r="C819" i="6"/>
  <c r="C306" i="6"/>
  <c r="G306" i="6" s="1"/>
  <c r="H306" i="6" s="1"/>
  <c r="I306" i="6" s="1"/>
  <c r="C95" i="6"/>
  <c r="C455" i="6"/>
  <c r="G455" i="6" s="1"/>
  <c r="H455" i="6" s="1"/>
  <c r="C959" i="6"/>
  <c r="C784" i="6"/>
  <c r="G784" i="6" s="1"/>
  <c r="H784" i="6" s="1"/>
  <c r="C844" i="6"/>
  <c r="C529" i="6"/>
  <c r="C606" i="6"/>
  <c r="C727" i="6"/>
  <c r="C705" i="6"/>
  <c r="C360" i="6"/>
  <c r="C368" i="6"/>
  <c r="G368" i="6" s="1"/>
  <c r="H368" i="6" s="1"/>
  <c r="I368" i="6" s="1"/>
  <c r="C69" i="6"/>
  <c r="C339" i="6"/>
  <c r="C587" i="6"/>
  <c r="C605" i="6"/>
  <c r="C733" i="6"/>
  <c r="C332" i="6"/>
  <c r="C607" i="6"/>
  <c r="C890" i="6"/>
  <c r="C602" i="6"/>
  <c r="G602" i="6" s="1"/>
  <c r="H602" i="6" s="1"/>
  <c r="C185" i="6"/>
  <c r="C701" i="6"/>
  <c r="C377" i="6"/>
  <c r="C386" i="6"/>
  <c r="C367" i="6"/>
  <c r="G367" i="6" s="1"/>
  <c r="H367" i="6" s="1"/>
  <c r="C311" i="6"/>
  <c r="G311" i="6" s="1"/>
  <c r="H311" i="6" s="1"/>
  <c r="C316" i="6"/>
  <c r="C30" i="6"/>
  <c r="G30" i="6" s="1"/>
  <c r="H30" i="6" s="1"/>
  <c r="C75" i="6"/>
  <c r="C956" i="6"/>
  <c r="C779" i="6"/>
  <c r="C408" i="6"/>
  <c r="G408" i="6" s="1"/>
  <c r="H408" i="6" s="1"/>
  <c r="C811" i="6"/>
  <c r="C608" i="6"/>
  <c r="G608" i="6" s="1"/>
  <c r="H608" i="6" s="1"/>
  <c r="C291" i="6"/>
  <c r="G291" i="6" s="1"/>
  <c r="H291" i="6" s="1"/>
  <c r="C310" i="6"/>
  <c r="C460" i="6"/>
  <c r="C213" i="6"/>
  <c r="G213" i="6" s="1"/>
  <c r="H213" i="6" s="1"/>
  <c r="C398" i="6"/>
  <c r="C729" i="6"/>
  <c r="C939" i="6"/>
  <c r="C831" i="6"/>
  <c r="C665" i="6"/>
  <c r="C717" i="6"/>
  <c r="C906" i="6"/>
  <c r="C960" i="6"/>
  <c r="C927" i="6"/>
  <c r="G927" i="6" s="1"/>
  <c r="H927" i="6" s="1"/>
  <c r="C257" i="6"/>
  <c r="C986" i="6"/>
  <c r="C474" i="6"/>
  <c r="G474" i="6" s="1"/>
  <c r="H474" i="6" s="1"/>
  <c r="C347" i="6"/>
  <c r="G347" i="6" s="1"/>
  <c r="H347" i="6" s="1"/>
  <c r="I347" i="6" s="1"/>
  <c r="C490" i="6"/>
  <c r="C26" i="6"/>
  <c r="G26" i="6" s="1"/>
  <c r="H26" i="6" s="1"/>
  <c r="C767" i="6"/>
  <c r="C937" i="6"/>
  <c r="C244" i="6"/>
  <c r="C94" i="6"/>
  <c r="C1005" i="6"/>
  <c r="C825" i="6"/>
  <c r="C187" i="6"/>
  <c r="C823" i="6"/>
  <c r="C854" i="6"/>
  <c r="C967" i="6"/>
  <c r="C868" i="6"/>
  <c r="C157" i="6"/>
  <c r="C574" i="6"/>
  <c r="G574" i="6" s="1"/>
  <c r="H574" i="6" s="1"/>
  <c r="C663" i="6"/>
  <c r="C774" i="6"/>
  <c r="C532" i="6"/>
  <c r="G532" i="6" s="1"/>
  <c r="H532" i="6" s="1"/>
  <c r="C275" i="6"/>
  <c r="G275" i="6" s="1"/>
  <c r="H275" i="6" s="1"/>
  <c r="C298" i="6"/>
  <c r="C287" i="6"/>
  <c r="G287" i="6" s="1"/>
  <c r="H287" i="6" s="1"/>
  <c r="I287" i="6" s="1"/>
  <c r="C188" i="6"/>
  <c r="G188" i="6" s="1"/>
  <c r="H188" i="6" s="1"/>
  <c r="C552" i="6"/>
  <c r="C179" i="6"/>
  <c r="C758" i="6"/>
  <c r="G758" i="6" s="1"/>
  <c r="H758" i="6" s="1"/>
  <c r="C413" i="6"/>
  <c r="G413" i="6" s="1"/>
  <c r="H413" i="6" s="1"/>
  <c r="C747" i="6"/>
  <c r="C285" i="6"/>
  <c r="C220" i="6"/>
  <c r="G220" i="6" s="1"/>
  <c r="H220" i="6" s="1"/>
  <c r="C810" i="6"/>
  <c r="C421" i="6"/>
  <c r="G421" i="6" s="1"/>
  <c r="H421" i="6" s="1"/>
  <c r="C370" i="6"/>
  <c r="C880" i="6"/>
  <c r="C770" i="6"/>
  <c r="C397" i="6"/>
  <c r="C217" i="6"/>
  <c r="G217" i="6" s="1"/>
  <c r="H217" i="6" s="1"/>
  <c r="I217" i="6" s="1"/>
  <c r="C384" i="6"/>
  <c r="G384" i="6" s="1"/>
  <c r="H384" i="6" s="1"/>
  <c r="C572" i="6"/>
  <c r="G572" i="6" s="1"/>
  <c r="H572" i="6" s="1"/>
  <c r="C547" i="6"/>
  <c r="G547" i="6" s="1"/>
  <c r="H547" i="6" s="1"/>
  <c r="C452" i="6"/>
  <c r="G452" i="6" s="1"/>
  <c r="H452" i="6" s="1"/>
  <c r="C571" i="6"/>
  <c r="C60" i="6"/>
  <c r="C917" i="6"/>
  <c r="C84" i="6"/>
  <c r="C149" i="6"/>
  <c r="G149" i="6" s="1"/>
  <c r="H149" i="6" s="1"/>
  <c r="C803" i="6"/>
  <c r="C909" i="6"/>
  <c r="C251" i="6"/>
  <c r="G251" i="6" s="1"/>
  <c r="H251" i="6" s="1"/>
  <c r="I251" i="6" s="1"/>
  <c r="C936" i="6"/>
  <c r="C656" i="6"/>
  <c r="C41" i="6"/>
  <c r="C837" i="6"/>
  <c r="G837" i="6" s="1"/>
  <c r="H837" i="6" s="1"/>
  <c r="C943" i="6"/>
  <c r="G943" i="6" s="1"/>
  <c r="H943" i="6" s="1"/>
  <c r="C382" i="6"/>
  <c r="C945" i="6"/>
  <c r="C977" i="6"/>
  <c r="G977" i="6" s="1"/>
  <c r="H977" i="6" s="1"/>
  <c r="C25" i="6"/>
  <c r="C49" i="6"/>
  <c r="C32" i="6"/>
  <c r="G32" i="6" s="1"/>
  <c r="H32" i="6" s="1"/>
  <c r="C59" i="6"/>
  <c r="C924" i="6"/>
  <c r="C894" i="6"/>
  <c r="C511" i="6"/>
  <c r="G511" i="6" s="1"/>
  <c r="H511" i="6" s="1"/>
  <c r="C673" i="6"/>
  <c r="C634" i="6"/>
  <c r="G634" i="6" s="1"/>
  <c r="H634" i="6" s="1"/>
  <c r="C1002" i="6"/>
  <c r="G1002" i="6" s="1"/>
  <c r="H1002" i="6" s="1"/>
  <c r="I1002" i="6" s="1"/>
  <c r="C627" i="6"/>
  <c r="C416" i="6"/>
  <c r="G416" i="6" s="1"/>
  <c r="H416" i="6" s="1"/>
  <c r="C930" i="6"/>
  <c r="G930" i="6" s="1"/>
  <c r="H930" i="6" s="1"/>
  <c r="C565" i="6"/>
  <c r="G565" i="6" s="1"/>
  <c r="H565" i="6" s="1"/>
  <c r="C206" i="6"/>
  <c r="G206" i="6" s="1"/>
  <c r="H206" i="6" s="1"/>
  <c r="I206" i="6" s="1"/>
  <c r="C15" i="6"/>
  <c r="C356" i="6"/>
  <c r="C670" i="6"/>
  <c r="C601" i="6"/>
  <c r="G601" i="6" s="1"/>
  <c r="H601" i="6" s="1"/>
  <c r="C881" i="6"/>
  <c r="C771" i="6"/>
  <c r="G771" i="6" s="1"/>
  <c r="H771" i="6" s="1"/>
  <c r="C849" i="6"/>
  <c r="C252" i="6"/>
  <c r="C138" i="6"/>
  <c r="C366" i="6"/>
  <c r="G366" i="6" s="1"/>
  <c r="H366" i="6" s="1"/>
  <c r="C669" i="6"/>
  <c r="G669" i="6" s="1"/>
  <c r="H669" i="6" s="1"/>
  <c r="C966" i="6"/>
  <c r="C305" i="6"/>
  <c r="C434" i="6"/>
  <c r="G434" i="6" s="1"/>
  <c r="H434" i="6" s="1"/>
  <c r="C750" i="6"/>
  <c r="C935" i="6"/>
  <c r="C78" i="6"/>
  <c r="C87" i="6"/>
  <c r="C1013" i="6"/>
  <c r="C981" i="6"/>
  <c r="C83" i="6"/>
  <c r="C61" i="6"/>
  <c r="C358" i="6"/>
  <c r="C716" i="6"/>
  <c r="G716" i="6" s="1"/>
  <c r="H716" i="6" s="1"/>
  <c r="C625" i="6"/>
  <c r="C542" i="6"/>
  <c r="C599" i="6"/>
  <c r="C604" i="6"/>
  <c r="G604" i="6" s="1"/>
  <c r="H604" i="6" s="1"/>
  <c r="C24" i="6"/>
  <c r="G24" i="6" s="1"/>
  <c r="H24" i="6" s="1"/>
  <c r="C888" i="6"/>
  <c r="C272" i="6"/>
  <c r="C567" i="6"/>
  <c r="C962" i="6"/>
  <c r="C512" i="6"/>
  <c r="G512" i="6" s="1"/>
  <c r="H512" i="6" s="1"/>
  <c r="C671" i="6"/>
  <c r="C853" i="6"/>
  <c r="G853" i="6" s="1"/>
  <c r="H853" i="6" s="1"/>
  <c r="C253" i="6"/>
  <c r="G253" i="6" s="1"/>
  <c r="H253" i="6" s="1"/>
  <c r="C775" i="6"/>
  <c r="G775" i="6" s="1"/>
  <c r="H775" i="6" s="1"/>
  <c r="C933" i="6"/>
  <c r="C563" i="6"/>
  <c r="C553" i="6"/>
  <c r="G553" i="6" s="1"/>
  <c r="H553" i="6" s="1"/>
  <c r="C538" i="6"/>
  <c r="G538" i="6" s="1"/>
  <c r="H538" i="6" s="1"/>
  <c r="C876" i="6"/>
  <c r="C80" i="6"/>
  <c r="C297" i="6"/>
  <c r="G297" i="6" s="1"/>
  <c r="H297" i="6" s="1"/>
  <c r="I297" i="6" s="1"/>
  <c r="C420" i="6"/>
  <c r="G420" i="6" s="1"/>
  <c r="H420" i="6" s="1"/>
  <c r="C122" i="6"/>
  <c r="G122" i="6" s="1"/>
  <c r="H122" i="6" s="1"/>
  <c r="C926" i="6"/>
  <c r="C871" i="6"/>
  <c r="C630" i="6"/>
  <c r="C346" i="6"/>
  <c r="C111" i="6"/>
  <c r="C974" i="6"/>
  <c r="C525" i="6"/>
  <c r="C970" i="6"/>
  <c r="C513" i="6"/>
  <c r="C736" i="6"/>
  <c r="C1000" i="6"/>
  <c r="C682" i="6"/>
  <c r="C873" i="6"/>
  <c r="G873" i="6" s="1"/>
  <c r="H873" i="6" s="1"/>
  <c r="C23" i="6"/>
  <c r="G23" i="6" s="1"/>
  <c r="H23" i="6" s="1"/>
  <c r="C164" i="6"/>
  <c r="C548" i="6"/>
  <c r="G548" i="6" s="1"/>
  <c r="H548" i="6" s="1"/>
  <c r="C748" i="6"/>
  <c r="C317" i="6"/>
  <c r="C407" i="6"/>
  <c r="G407" i="6" s="1"/>
  <c r="H407" i="6" s="1"/>
  <c r="C576" i="6"/>
  <c r="G576" i="6" s="1"/>
  <c r="H576" i="6" s="1"/>
  <c r="I576" i="6" s="1"/>
  <c r="C710" i="6"/>
  <c r="C652" i="6"/>
  <c r="G652" i="6" s="1"/>
  <c r="H652" i="6" s="1"/>
  <c r="C988" i="6"/>
  <c r="C371" i="6"/>
  <c r="C51" i="6"/>
  <c r="C419" i="6"/>
  <c r="G419" i="6" s="1"/>
  <c r="H419" i="6" s="1"/>
  <c r="I419" i="6" s="1"/>
  <c r="C308" i="6"/>
  <c r="G308" i="6" s="1"/>
  <c r="H308" i="6" s="1"/>
  <c r="C739" i="6"/>
  <c r="C649" i="6"/>
  <c r="G649" i="6" s="1"/>
  <c r="H649" i="6" s="1"/>
  <c r="C886" i="6"/>
  <c r="C594" i="6"/>
  <c r="G594" i="6" s="1"/>
  <c r="H594" i="6" s="1"/>
  <c r="C104" i="6"/>
  <c r="C359" i="6"/>
  <c r="C887" i="6"/>
  <c r="C818" i="6"/>
  <c r="C229" i="6"/>
  <c r="C20" i="6"/>
  <c r="G20" i="6" s="1"/>
  <c r="H20" i="6" s="1"/>
  <c r="C326" i="6"/>
  <c r="C350" i="6"/>
  <c r="G350" i="6" s="1"/>
  <c r="H350" i="6" s="1"/>
  <c r="C22" i="6"/>
  <c r="G22" i="6" s="1"/>
  <c r="H22" i="6" s="1"/>
  <c r="C790" i="6"/>
  <c r="G790" i="6" s="1"/>
  <c r="H790" i="6" s="1"/>
  <c r="C129" i="6"/>
  <c r="C776" i="6"/>
  <c r="G776" i="6" s="1"/>
  <c r="H776" i="6" s="1"/>
  <c r="C614" i="6"/>
  <c r="C476" i="6"/>
  <c r="C509" i="6"/>
  <c r="G509" i="6" s="1"/>
  <c r="H509" i="6" s="1"/>
  <c r="E51" i="6"/>
  <c r="E54" i="6"/>
  <c r="E68" i="6"/>
  <c r="E55" i="6"/>
  <c r="E87" i="6"/>
  <c r="G87" i="6" s="1"/>
  <c r="H87" i="6" s="1"/>
  <c r="E43" i="6"/>
  <c r="E95" i="6"/>
  <c r="E84" i="6"/>
  <c r="E89" i="6"/>
  <c r="E65" i="6"/>
  <c r="E114" i="6"/>
  <c r="E94" i="6"/>
  <c r="E91" i="6"/>
  <c r="E48" i="6"/>
  <c r="E58" i="6"/>
  <c r="E81" i="6"/>
  <c r="E42" i="6"/>
  <c r="E97" i="6"/>
  <c r="E103" i="6"/>
  <c r="E90" i="6"/>
  <c r="E104" i="6"/>
  <c r="E96" i="6"/>
  <c r="E45" i="6"/>
  <c r="E107" i="6"/>
  <c r="E99" i="6"/>
  <c r="E52" i="6"/>
  <c r="E79" i="6"/>
  <c r="E57" i="6"/>
  <c r="E88" i="6"/>
  <c r="E113" i="6"/>
  <c r="E111" i="6"/>
  <c r="E71" i="6"/>
  <c r="E73" i="6"/>
  <c r="E78" i="6"/>
  <c r="E102" i="6"/>
  <c r="E47" i="6"/>
  <c r="E106" i="6"/>
  <c r="E76" i="6"/>
  <c r="E112" i="6"/>
  <c r="E61" i="6"/>
  <c r="E70" i="6"/>
  <c r="E85" i="6"/>
  <c r="E86" i="6"/>
  <c r="E60" i="6"/>
  <c r="E50" i="6"/>
  <c r="E93" i="6"/>
  <c r="E44" i="6"/>
  <c r="E109" i="6"/>
  <c r="E83" i="6"/>
  <c r="E41" i="6"/>
  <c r="E80" i="6"/>
  <c r="E46" i="6"/>
  <c r="E77" i="6"/>
  <c r="E64" i="6"/>
  <c r="E75" i="6"/>
  <c r="E62" i="6"/>
  <c r="E63" i="6"/>
  <c r="E59" i="6"/>
  <c r="E69" i="6"/>
  <c r="E100" i="6"/>
  <c r="E101" i="6"/>
  <c r="E82" i="6"/>
  <c r="E74" i="6"/>
  <c r="E67" i="6"/>
  <c r="E49" i="6"/>
  <c r="E92" i="6"/>
  <c r="E105" i="6"/>
  <c r="E108" i="6"/>
  <c r="E98" i="6"/>
  <c r="E72" i="6"/>
  <c r="E40" i="6"/>
  <c r="E53" i="6"/>
  <c r="E56" i="6"/>
  <c r="E110" i="6"/>
  <c r="E66" i="6"/>
  <c r="D1015" i="6"/>
  <c r="C812" i="6"/>
  <c r="G812" i="6" s="1"/>
  <c r="H812" i="6" s="1"/>
  <c r="C391" i="6"/>
  <c r="G391" i="6" s="1"/>
  <c r="H391" i="6" s="1"/>
  <c r="C734" i="6"/>
  <c r="C498" i="6"/>
  <c r="G498" i="6" s="1"/>
  <c r="H498" i="6" s="1"/>
  <c r="C89" i="6"/>
  <c r="C182" i="6"/>
  <c r="C136" i="6"/>
  <c r="G136" i="6" s="1"/>
  <c r="H136" i="6" s="1"/>
  <c r="C271" i="6"/>
  <c r="C319" i="6"/>
  <c r="C43" i="6"/>
  <c r="C636" i="6"/>
  <c r="G636" i="6" s="1"/>
  <c r="H636" i="6" s="1"/>
  <c r="C130" i="6"/>
  <c r="C315" i="6"/>
  <c r="G315" i="6" s="1"/>
  <c r="H315" i="6" s="1"/>
  <c r="C282" i="6"/>
  <c r="C640" i="6"/>
  <c r="C232" i="6"/>
  <c r="G232" i="6" s="1"/>
  <c r="H232" i="6" s="1"/>
  <c r="C795" i="6"/>
  <c r="C678" i="6"/>
  <c r="C38" i="6"/>
  <c r="G38" i="6" s="1"/>
  <c r="H38" i="6" s="1"/>
  <c r="C461" i="6"/>
  <c r="C422" i="6"/>
  <c r="C499" i="6"/>
  <c r="G499" i="6" s="1"/>
  <c r="H499" i="6" s="1"/>
  <c r="C246" i="6"/>
  <c r="C117" i="6"/>
  <c r="C155" i="6"/>
  <c r="G155" i="6" s="1"/>
  <c r="H155" i="6" s="1"/>
  <c r="C223" i="6"/>
  <c r="C228" i="6"/>
  <c r="G228" i="6" s="1"/>
  <c r="H228" i="6" s="1"/>
  <c r="C998" i="6"/>
  <c r="G998" i="6" s="1"/>
  <c r="H998" i="6" s="1"/>
  <c r="I998" i="6" s="1"/>
  <c r="C973" i="6"/>
  <c r="C772" i="6"/>
  <c r="C174" i="6"/>
  <c r="G174" i="6" s="1"/>
  <c r="H174" i="6" s="1"/>
  <c r="C996" i="6"/>
  <c r="C723" i="6"/>
  <c r="G723" i="6" s="1"/>
  <c r="H723" i="6" s="1"/>
  <c r="C938" i="6"/>
  <c r="C162" i="6"/>
  <c r="G162" i="6" s="1"/>
  <c r="H162" i="6" s="1"/>
  <c r="C638" i="6"/>
  <c r="C735" i="6"/>
  <c r="C373" i="6"/>
  <c r="C415" i="6"/>
  <c r="C603" i="6"/>
  <c r="C592" i="6"/>
  <c r="C789" i="6"/>
  <c r="C540" i="6"/>
  <c r="C199" i="6"/>
  <c r="C616" i="6"/>
  <c r="G616" i="6" s="1"/>
  <c r="H616" i="6" s="1"/>
  <c r="C200" i="6"/>
  <c r="C344" i="6"/>
  <c r="G344" i="6" s="1"/>
  <c r="H344" i="6" s="1"/>
  <c r="C302" i="6"/>
  <c r="C21" i="6"/>
  <c r="C852" i="6"/>
  <c r="C459" i="6"/>
  <c r="G459" i="6" s="1"/>
  <c r="H459" i="6" s="1"/>
  <c r="C1008" i="6"/>
  <c r="C808" i="6"/>
  <c r="C713" i="6"/>
  <c r="G713" i="6" s="1"/>
  <c r="H713" i="6" s="1"/>
  <c r="C1015" i="6"/>
  <c r="C427" i="6"/>
  <c r="G427" i="6" s="1"/>
  <c r="H427" i="6" s="1"/>
  <c r="I427" i="6" s="1"/>
  <c r="C668" i="6"/>
  <c r="G668" i="6" s="1"/>
  <c r="H668" i="6" s="1"/>
  <c r="C333" i="6"/>
  <c r="G333" i="6" s="1"/>
  <c r="H333" i="6" s="1"/>
  <c r="C521" i="6"/>
  <c r="G521" i="6" s="1"/>
  <c r="H521" i="6" s="1"/>
  <c r="C578" i="6"/>
  <c r="G578" i="6" s="1"/>
  <c r="H578" i="6" s="1"/>
  <c r="C224" i="6"/>
  <c r="G224" i="6" s="1"/>
  <c r="H224" i="6" s="1"/>
  <c r="C219" i="6"/>
  <c r="G219" i="6" s="1"/>
  <c r="H219" i="6" s="1"/>
  <c r="C88" i="6"/>
  <c r="C919" i="6"/>
  <c r="C875" i="6"/>
  <c r="C911" i="6"/>
  <c r="C31" i="6"/>
  <c r="C621" i="6"/>
  <c r="C473" i="6"/>
  <c r="G473" i="6" s="1"/>
  <c r="H473" i="6" s="1"/>
  <c r="C589" i="6"/>
  <c r="C581" i="6"/>
  <c r="C907" i="6"/>
  <c r="G907" i="6" s="1"/>
  <c r="H907" i="6" s="1"/>
  <c r="C491" i="6"/>
  <c r="C539" i="6"/>
  <c r="C406" i="6"/>
  <c r="G406" i="6" s="1"/>
  <c r="H406" i="6" s="1"/>
  <c r="C755" i="6"/>
  <c r="G755" i="6" s="1"/>
  <c r="H755" i="6" s="1"/>
  <c r="C573" i="6"/>
  <c r="C745" i="6"/>
  <c r="G745" i="6" s="1"/>
  <c r="H745" i="6" s="1"/>
  <c r="C443" i="6"/>
  <c r="G443" i="6" s="1"/>
  <c r="H443" i="6" s="1"/>
  <c r="C242" i="6"/>
  <c r="G242" i="6" s="1"/>
  <c r="H242" i="6" s="1"/>
  <c r="I242" i="6" s="1"/>
  <c r="C235" i="6"/>
  <c r="C63" i="6"/>
  <c r="C365" i="6"/>
  <c r="C488" i="6"/>
  <c r="C651" i="6"/>
  <c r="G651" i="6" s="1"/>
  <c r="H651" i="6" s="1"/>
  <c r="C910" i="6"/>
  <c r="C761" i="6"/>
  <c r="C392" i="6"/>
  <c r="C99" i="6"/>
  <c r="C863" i="6"/>
  <c r="C279" i="6"/>
  <c r="C449" i="6"/>
  <c r="C93" i="6"/>
  <c r="C995" i="6"/>
  <c r="C325" i="6"/>
  <c r="C759" i="6"/>
  <c r="C632" i="6"/>
  <c r="C438" i="6"/>
  <c r="G438" i="6" s="1"/>
  <c r="H438" i="6" s="1"/>
  <c r="C208" i="6"/>
  <c r="G208" i="6" s="1"/>
  <c r="H208" i="6" s="1"/>
  <c r="C500" i="6"/>
  <c r="C464" i="6"/>
  <c r="C1010" i="6"/>
  <c r="C709" i="6"/>
  <c r="C304" i="6"/>
  <c r="G304" i="6" s="1"/>
  <c r="H304" i="6" s="1"/>
  <c r="C764" i="6"/>
  <c r="C566" i="6"/>
  <c r="C66" i="6"/>
  <c r="C676" i="6"/>
  <c r="G676" i="6" s="1"/>
  <c r="H676" i="6" s="1"/>
  <c r="C801" i="6"/>
  <c r="G801" i="6" s="1"/>
  <c r="H801" i="6" s="1"/>
  <c r="C643" i="6"/>
  <c r="G643" i="6" s="1"/>
  <c r="H643" i="6" s="1"/>
  <c r="C731" i="6"/>
  <c r="G731" i="6" s="1"/>
  <c r="H731" i="6" s="1"/>
  <c r="C978" i="6"/>
  <c r="C375" i="6"/>
  <c r="C843" i="6"/>
  <c r="C338" i="6"/>
  <c r="G338" i="6" s="1"/>
  <c r="H338" i="6" s="1"/>
  <c r="C597" i="6"/>
  <c r="C168" i="6"/>
  <c r="G168" i="6" s="1"/>
  <c r="H168" i="6" s="1"/>
  <c r="I168" i="6" s="1"/>
  <c r="C139" i="6"/>
  <c r="G139" i="6" s="1"/>
  <c r="H139" i="6" s="1"/>
  <c r="C557" i="6"/>
  <c r="C766" i="6"/>
  <c r="G766" i="6" s="1"/>
  <c r="H766" i="6" s="1"/>
  <c r="C530" i="6"/>
  <c r="G530" i="6" s="1"/>
  <c r="H530" i="6" s="1"/>
  <c r="C975" i="6"/>
  <c r="G975" i="6" s="1"/>
  <c r="H975" i="6" s="1"/>
  <c r="C838" i="6"/>
  <c r="C405" i="6"/>
  <c r="G405" i="6" s="1"/>
  <c r="H405" i="6" s="1"/>
  <c r="C562" i="6"/>
  <c r="C683" i="6"/>
  <c r="G683" i="6" s="1"/>
  <c r="H683" i="6" s="1"/>
  <c r="C126" i="6"/>
  <c r="G126" i="6" s="1"/>
  <c r="H126" i="6" s="1"/>
  <c r="C390" i="6"/>
  <c r="G390" i="6" s="1"/>
  <c r="H390" i="6" s="1"/>
  <c r="C37" i="6"/>
  <c r="G37" i="6" s="1"/>
  <c r="H37" i="6" s="1"/>
  <c r="C992" i="6"/>
  <c r="C740" i="6"/>
  <c r="C233" i="6"/>
  <c r="C1009" i="6"/>
  <c r="C957" i="6"/>
  <c r="G957" i="6" s="1"/>
  <c r="H957" i="6" s="1"/>
  <c r="C631" i="6"/>
  <c r="G631" i="6" s="1"/>
  <c r="H631" i="6" s="1"/>
  <c r="C765" i="6"/>
  <c r="C135" i="6"/>
  <c r="G135" i="6" s="1"/>
  <c r="H135" i="6" s="1"/>
  <c r="I135" i="6" s="1"/>
  <c r="C137" i="6"/>
  <c r="G137" i="6" s="1"/>
  <c r="H137" i="6" s="1"/>
  <c r="C850" i="6"/>
  <c r="C477" i="6"/>
  <c r="G477" i="6" s="1"/>
  <c r="H477" i="6" s="1"/>
  <c r="C583" i="6"/>
  <c r="C753" i="6"/>
  <c r="C826" i="6"/>
  <c r="G826" i="6" s="1"/>
  <c r="H826" i="6" s="1"/>
  <c r="C679" i="6"/>
  <c r="G679" i="6" s="1"/>
  <c r="H679" i="6" s="1"/>
  <c r="C273" i="6"/>
  <c r="G273" i="6" s="1"/>
  <c r="H273" i="6" s="1"/>
  <c r="C672" i="6"/>
  <c r="C301" i="6"/>
  <c r="C395" i="6"/>
  <c r="C946" i="6"/>
  <c r="C942" i="6"/>
  <c r="G942" i="6" s="1"/>
  <c r="H942" i="6" s="1"/>
  <c r="C354" i="6"/>
  <c r="C537" i="6"/>
  <c r="C286" i="6"/>
  <c r="G286" i="6" s="1"/>
  <c r="H286" i="6" s="1"/>
  <c r="I286" i="6" s="1"/>
  <c r="C46" i="6"/>
  <c r="G46" i="6" s="1"/>
  <c r="H46" i="6" s="1"/>
  <c r="C364" i="6"/>
  <c r="G364" i="6" s="1"/>
  <c r="H364" i="6" s="1"/>
  <c r="C17" i="6"/>
  <c r="G17" i="6" s="1"/>
  <c r="H17" i="6" s="1"/>
  <c r="C262" i="6"/>
  <c r="G262" i="6" s="1"/>
  <c r="H262" i="6" s="1"/>
  <c r="C580" i="6"/>
  <c r="G580" i="6" s="1"/>
  <c r="H580" i="6" s="1"/>
  <c r="C847" i="6"/>
  <c r="G847" i="6" s="1"/>
  <c r="H847" i="6" s="1"/>
  <c r="C261" i="6"/>
  <c r="G261" i="6" s="1"/>
  <c r="H261" i="6" s="1"/>
  <c r="C27" i="6"/>
  <c r="C165" i="6"/>
  <c r="G165" i="6" s="1"/>
  <c r="H165" i="6" s="1"/>
  <c r="C151" i="6"/>
  <c r="G151" i="6" s="1"/>
  <c r="H151" i="6" s="1"/>
  <c r="C125" i="6"/>
  <c r="C815" i="6"/>
  <c r="C697" i="6"/>
  <c r="C895" i="6"/>
  <c r="C45" i="6"/>
  <c r="G45" i="6" s="1"/>
  <c r="H45" i="6" s="1"/>
  <c r="C112" i="6"/>
  <c r="G112" i="6" s="1"/>
  <c r="H112" i="6" s="1"/>
  <c r="C204" i="6"/>
  <c r="C396" i="6"/>
  <c r="G396" i="6" s="1"/>
  <c r="H396" i="6" s="1"/>
  <c r="I396" i="6" s="1"/>
  <c r="C450" i="6"/>
  <c r="G450" i="6" s="1"/>
  <c r="H450" i="6" s="1"/>
  <c r="I450" i="6" s="1"/>
  <c r="C336" i="6"/>
  <c r="C198" i="6"/>
  <c r="C550" i="6"/>
  <c r="G550" i="6" s="1"/>
  <c r="H550" i="6" s="1"/>
  <c r="C16" i="6"/>
  <c r="C410" i="6"/>
  <c r="G410" i="6" s="1"/>
  <c r="H410" i="6" s="1"/>
  <c r="C793" i="6"/>
  <c r="C570" i="6"/>
  <c r="C916" i="6"/>
  <c r="C781" i="6"/>
  <c r="C799" i="6"/>
  <c r="C48" i="6"/>
  <c r="C620" i="6"/>
  <c r="C859" i="6"/>
  <c r="C480" i="6"/>
  <c r="C76" i="6"/>
  <c r="C568" i="6"/>
  <c r="G568" i="6" s="1"/>
  <c r="H568" i="6" s="1"/>
  <c r="I568" i="6" s="1"/>
  <c r="C33" i="6"/>
  <c r="C820" i="6"/>
  <c r="G820" i="6" s="1"/>
  <c r="H820" i="6" s="1"/>
  <c r="C661" i="6"/>
  <c r="G661" i="6" s="1"/>
  <c r="H661" i="6" s="1"/>
  <c r="C212" i="6"/>
  <c r="G212" i="6" s="1"/>
  <c r="H212" i="6" s="1"/>
  <c r="C355" i="6"/>
  <c r="C644" i="6"/>
  <c r="G644" i="6" s="1"/>
  <c r="H644" i="6" s="1"/>
  <c r="I644" i="6" s="1"/>
  <c r="C330" i="6"/>
  <c r="C205" i="6"/>
  <c r="G205" i="6" s="1"/>
  <c r="H205" i="6" s="1"/>
  <c r="C215" i="6"/>
  <c r="C496" i="6"/>
  <c r="C520" i="6"/>
  <c r="C662" i="6"/>
  <c r="C522" i="6"/>
  <c r="G522" i="6" s="1"/>
  <c r="H522" i="6" s="1"/>
  <c r="I522" i="6" s="1"/>
  <c r="C489" i="6"/>
  <c r="G489" i="6" s="1"/>
  <c r="H489" i="6" s="1"/>
  <c r="C904" i="6"/>
  <c r="G904" i="6" s="1"/>
  <c r="H904" i="6" s="1"/>
  <c r="C18" i="6"/>
  <c r="G18" i="6" s="1"/>
  <c r="H18" i="6" s="1"/>
  <c r="C472" i="6"/>
  <c r="G472" i="6" s="1"/>
  <c r="H472" i="6" s="1"/>
  <c r="I472" i="6" s="1"/>
  <c r="C239" i="6"/>
  <c r="G239" i="6" s="1"/>
  <c r="H239" i="6" s="1"/>
  <c r="C954" i="6"/>
  <c r="C134" i="6"/>
  <c r="C997" i="6"/>
  <c r="C588" i="6"/>
  <c r="C646" i="6"/>
  <c r="C893" i="6"/>
  <c r="C648" i="6"/>
  <c r="C442" i="6"/>
  <c r="G442" i="6" s="1"/>
  <c r="H442" i="6" s="1"/>
  <c r="C741" i="6"/>
  <c r="C912" i="6"/>
  <c r="C976" i="6"/>
  <c r="G976" i="6" s="1"/>
  <c r="H976" i="6" s="1"/>
  <c r="C269" i="6"/>
  <c r="C569" i="6"/>
  <c r="G569" i="6" s="1"/>
  <c r="H569" i="6" s="1"/>
  <c r="C560" i="6"/>
  <c r="C896" i="6"/>
  <c r="C577" i="6"/>
  <c r="C502" i="6"/>
  <c r="G502" i="6" s="1"/>
  <c r="H502" i="6" s="1"/>
  <c r="C884" i="6"/>
  <c r="C979" i="6"/>
  <c r="C829" i="6"/>
  <c r="C870" i="6"/>
  <c r="G870" i="6" s="1"/>
  <c r="H870" i="6" s="1"/>
  <c r="C53" i="6"/>
  <c r="C984" i="6"/>
  <c r="C897" i="6"/>
  <c r="C805" i="6"/>
  <c r="C115" i="6"/>
  <c r="C798" i="6"/>
  <c r="C446" i="6"/>
  <c r="G446" i="6" s="1"/>
  <c r="H446" i="6" s="1"/>
  <c r="C932" i="6"/>
  <c r="C259" i="6"/>
  <c r="C968" i="6"/>
  <c r="C732" i="6"/>
  <c r="C327" i="6"/>
  <c r="C170" i="6"/>
  <c r="C264" i="6"/>
  <c r="G264" i="6" s="1"/>
  <c r="H264" i="6" s="1"/>
  <c r="C425" i="6"/>
  <c r="G425" i="6" s="1"/>
  <c r="H425" i="6" s="1"/>
  <c r="C74" i="6"/>
  <c r="C809" i="6"/>
  <c r="G809" i="6" s="1"/>
  <c r="H809" i="6" s="1"/>
  <c r="C55" i="6"/>
  <c r="C288" i="6"/>
  <c r="C692" i="6"/>
  <c r="C715" i="6"/>
  <c r="G715" i="6" s="1"/>
  <c r="H715" i="6" s="1"/>
  <c r="C171" i="6"/>
  <c r="G171" i="6" s="1"/>
  <c r="H171" i="6" s="1"/>
  <c r="I171" i="6" s="1"/>
  <c r="C65" i="6"/>
  <c r="G653" i="6" l="1"/>
  <c r="H653" i="6" s="1"/>
  <c r="I384" i="6"/>
  <c r="G89" i="6"/>
  <c r="H89" i="6" s="1"/>
  <c r="G34" i="6"/>
  <c r="H34" i="6" s="1"/>
  <c r="G880" i="6"/>
  <c r="H880" i="6" s="1"/>
  <c r="G913" i="6"/>
  <c r="H913" i="6" s="1"/>
  <c r="G99" i="6"/>
  <c r="H99" i="6" s="1"/>
  <c r="I668" i="6"/>
  <c r="I136" i="6"/>
  <c r="G27" i="6"/>
  <c r="H27" i="6" s="1"/>
  <c r="G16" i="6"/>
  <c r="H16" i="6" s="1"/>
  <c r="I616" i="6"/>
  <c r="I547" i="6"/>
  <c r="G678" i="6"/>
  <c r="H678" i="6" s="1"/>
  <c r="I653" i="6" s="1"/>
  <c r="G978" i="6"/>
  <c r="H978" i="6" s="1"/>
  <c r="I978" i="6" s="1"/>
  <c r="G860" i="6"/>
  <c r="H860" i="6" s="1"/>
  <c r="G453" i="6"/>
  <c r="H453" i="6" s="1"/>
  <c r="G876" i="6"/>
  <c r="H876" i="6" s="1"/>
  <c r="G844" i="6"/>
  <c r="H844" i="6" s="1"/>
  <c r="I212" i="6"/>
  <c r="G774" i="6"/>
  <c r="H774" i="6" s="1"/>
  <c r="G613" i="6"/>
  <c r="H613" i="6" s="1"/>
  <c r="G878" i="6"/>
  <c r="H878" i="6" s="1"/>
  <c r="I853" i="6" s="1"/>
  <c r="G645" i="6"/>
  <c r="H645" i="6" s="1"/>
  <c r="I262" i="6"/>
  <c r="G995" i="6"/>
  <c r="H995" i="6" s="1"/>
  <c r="I995" i="6" s="1"/>
  <c r="G772" i="6"/>
  <c r="H772" i="6" s="1"/>
  <c r="G59" i="6"/>
  <c r="H59" i="6" s="1"/>
  <c r="G970" i="6"/>
  <c r="H970" i="6" s="1"/>
  <c r="G777" i="6"/>
  <c r="H777" i="6" s="1"/>
  <c r="I152" i="6"/>
  <c r="G164" i="6"/>
  <c r="H164" i="6" s="1"/>
  <c r="I139" i="6" s="1"/>
  <c r="I489" i="6"/>
  <c r="I228" i="6"/>
  <c r="I569" i="6"/>
  <c r="G863" i="6"/>
  <c r="H863" i="6" s="1"/>
  <c r="G944" i="6"/>
  <c r="H944" i="6" s="1"/>
  <c r="I142" i="6"/>
  <c r="G918" i="6"/>
  <c r="H918" i="6" s="1"/>
  <c r="I918" i="6" s="1"/>
  <c r="G881" i="6"/>
  <c r="H881" i="6" s="1"/>
  <c r="G545" i="6"/>
  <c r="H545" i="6" s="1"/>
  <c r="G84" i="6"/>
  <c r="H84" i="6" s="1"/>
  <c r="G1005" i="6"/>
  <c r="H1005" i="6" s="1"/>
  <c r="I1005" i="6" s="1"/>
  <c r="G752" i="6"/>
  <c r="H752" i="6" s="1"/>
  <c r="G815" i="6"/>
  <c r="H815" i="6" s="1"/>
  <c r="I790" i="6" s="1"/>
  <c r="G1009" i="6"/>
  <c r="H1009" i="6" s="1"/>
  <c r="I1009" i="6" s="1"/>
  <c r="I499" i="6"/>
  <c r="G817" i="6"/>
  <c r="H817" i="6" s="1"/>
  <c r="G88" i="6"/>
  <c r="H88" i="6" s="1"/>
  <c r="I643" i="6"/>
  <c r="I309" i="6"/>
  <c r="I261" i="6"/>
  <c r="G66" i="6"/>
  <c r="H66" i="6" s="1"/>
  <c r="I470" i="6"/>
  <c r="I284" i="6"/>
  <c r="I516" i="6"/>
  <c r="G491" i="6"/>
  <c r="H491" i="6" s="1"/>
  <c r="I491" i="6" s="1"/>
  <c r="I126" i="6"/>
  <c r="I977" i="6"/>
  <c r="G875" i="6"/>
  <c r="H875" i="6" s="1"/>
  <c r="I391" i="6"/>
  <c r="G185" i="6"/>
  <c r="H185" i="6" s="1"/>
  <c r="I160" i="6" s="1"/>
  <c r="G675" i="6"/>
  <c r="H675" i="6" s="1"/>
  <c r="I216" i="6"/>
  <c r="I239" i="6"/>
  <c r="G198" i="6"/>
  <c r="H198" i="6" s="1"/>
  <c r="I173" i="6" s="1"/>
  <c r="I812" i="6"/>
  <c r="I776" i="6"/>
  <c r="I308" i="6"/>
  <c r="I366" i="6"/>
  <c r="I784" i="6"/>
  <c r="G757" i="6"/>
  <c r="H757" i="6" s="1"/>
  <c r="I344" i="6"/>
  <c r="G640" i="6"/>
  <c r="H640" i="6" s="1"/>
  <c r="I553" i="6"/>
  <c r="G625" i="6"/>
  <c r="H625" i="6" s="1"/>
  <c r="G890" i="6"/>
  <c r="H890" i="6" s="1"/>
  <c r="G424" i="6"/>
  <c r="H424" i="6" s="1"/>
  <c r="I409" i="6"/>
  <c r="I119" i="6"/>
  <c r="G260" i="6"/>
  <c r="H260" i="6" s="1"/>
  <c r="G259" i="6"/>
  <c r="H259" i="6" s="1"/>
  <c r="I259" i="6" s="1"/>
  <c r="I477" i="6"/>
  <c r="I801" i="6"/>
  <c r="G282" i="6"/>
  <c r="H282" i="6" s="1"/>
  <c r="I282" i="6" s="1"/>
  <c r="I421" i="6"/>
  <c r="I474" i="6"/>
  <c r="I448" i="6"/>
  <c r="G195" i="6"/>
  <c r="H195" i="6" s="1"/>
  <c r="I195" i="6" s="1"/>
  <c r="I593" i="6"/>
  <c r="G441" i="6"/>
  <c r="H441" i="6" s="1"/>
  <c r="I441" i="6" s="1"/>
  <c r="I318" i="6"/>
  <c r="G358" i="6"/>
  <c r="H358" i="6" s="1"/>
  <c r="I497" i="6"/>
  <c r="I412" i="6"/>
  <c r="I406" i="6"/>
  <c r="G988" i="6"/>
  <c r="H988" i="6" s="1"/>
  <c r="G525" i="6"/>
  <c r="H525" i="6" s="1"/>
  <c r="I525" i="6" s="1"/>
  <c r="I149" i="6"/>
  <c r="G868" i="6"/>
  <c r="H868" i="6" s="1"/>
  <c r="G385" i="6"/>
  <c r="H385" i="6" s="1"/>
  <c r="I385" i="6" s="1"/>
  <c r="I127" i="6"/>
  <c r="I112" i="6"/>
  <c r="I636" i="6"/>
  <c r="G62" i="6"/>
  <c r="H62" i="6" s="1"/>
  <c r="I62" i="6" s="1"/>
  <c r="I237" i="6"/>
  <c r="G147" i="6"/>
  <c r="H147" i="6" s="1"/>
  <c r="I147" i="6" s="1"/>
  <c r="G115" i="6"/>
  <c r="H115" i="6" s="1"/>
  <c r="I20" i="6"/>
  <c r="G981" i="6"/>
  <c r="H981" i="6" s="1"/>
  <c r="G960" i="6"/>
  <c r="H960" i="6" s="1"/>
  <c r="G866" i="6"/>
  <c r="H866" i="6" s="1"/>
  <c r="G948" i="6"/>
  <c r="H948" i="6" s="1"/>
  <c r="I236" i="6"/>
  <c r="G300" i="6"/>
  <c r="H300" i="6" s="1"/>
  <c r="G520" i="6"/>
  <c r="H520" i="6" s="1"/>
  <c r="I304" i="6"/>
  <c r="I413" i="6"/>
  <c r="G823" i="6"/>
  <c r="H823" i="6" s="1"/>
  <c r="I400" i="6"/>
  <c r="G549" i="6"/>
  <c r="H549" i="6" s="1"/>
  <c r="I549" i="6" s="1"/>
  <c r="I618" i="6"/>
  <c r="G352" i="6"/>
  <c r="H352" i="6" s="1"/>
  <c r="I402" i="6"/>
  <c r="I203" i="6"/>
  <c r="I137" i="6"/>
  <c r="G912" i="6"/>
  <c r="H912" i="6" s="1"/>
  <c r="G709" i="6"/>
  <c r="H709" i="6" s="1"/>
  <c r="G603" i="6"/>
  <c r="H603" i="6" s="1"/>
  <c r="I578" i="6" s="1"/>
  <c r="I87" i="6"/>
  <c r="G818" i="6"/>
  <c r="H818" i="6" s="1"/>
  <c r="G25" i="6"/>
  <c r="H25" i="6" s="1"/>
  <c r="G571" i="6"/>
  <c r="H571" i="6" s="1"/>
  <c r="G717" i="6"/>
  <c r="H717" i="6" s="1"/>
  <c r="G800" i="6"/>
  <c r="H800" i="6" s="1"/>
  <c r="G458" i="6"/>
  <c r="H458" i="6" s="1"/>
  <c r="G802" i="6"/>
  <c r="H802" i="6" s="1"/>
  <c r="I591" i="6"/>
  <c r="G440" i="6"/>
  <c r="H440" i="6" s="1"/>
  <c r="G1010" i="6"/>
  <c r="H1010" i="6" s="1"/>
  <c r="I1010" i="6" s="1"/>
  <c r="G910" i="6"/>
  <c r="H910" i="6" s="1"/>
  <c r="I910" i="6" s="1"/>
  <c r="G415" i="6"/>
  <c r="H415" i="6" s="1"/>
  <c r="I390" i="6" s="1"/>
  <c r="I452" i="6"/>
  <c r="G825" i="6"/>
  <c r="H825" i="6" s="1"/>
  <c r="G469" i="6"/>
  <c r="H469" i="6" s="1"/>
  <c r="I469" i="6" s="1"/>
  <c r="I250" i="6"/>
  <c r="I544" i="6"/>
  <c r="I226" i="6"/>
  <c r="G845" i="6"/>
  <c r="H845" i="6" s="1"/>
  <c r="I845" i="6" s="1"/>
  <c r="I341" i="6"/>
  <c r="G290" i="6"/>
  <c r="H290" i="6" s="1"/>
  <c r="I290" i="6" s="1"/>
  <c r="G850" i="6"/>
  <c r="H850" i="6" s="1"/>
  <c r="G233" i="6"/>
  <c r="H233" i="6" s="1"/>
  <c r="I233" i="6" s="1"/>
  <c r="G464" i="6"/>
  <c r="H464" i="6" s="1"/>
  <c r="I464" i="6" s="1"/>
  <c r="I651" i="6"/>
  <c r="G552" i="6"/>
  <c r="H552" i="6" s="1"/>
  <c r="G125" i="6"/>
  <c r="H125" i="6" s="1"/>
  <c r="G330" i="6"/>
  <c r="H330" i="6" s="1"/>
  <c r="I473" i="6"/>
  <c r="G78" i="6"/>
  <c r="H78" i="6" s="1"/>
  <c r="G272" i="6"/>
  <c r="H272" i="6" s="1"/>
  <c r="I272" i="6" s="1"/>
  <c r="G382" i="6"/>
  <c r="H382" i="6" s="1"/>
  <c r="I382" i="6" s="1"/>
  <c r="I188" i="6"/>
  <c r="I146" i="6"/>
  <c r="G835" i="6"/>
  <c r="H835" i="6" s="1"/>
  <c r="G436" i="6"/>
  <c r="H436" i="6" s="1"/>
  <c r="I425" i="6"/>
  <c r="G1008" i="6"/>
  <c r="H1008" i="6" s="1"/>
  <c r="I1008" i="6" s="1"/>
  <c r="I434" i="6"/>
  <c r="G479" i="6"/>
  <c r="H479" i="6" s="1"/>
  <c r="I479" i="6" s="1"/>
  <c r="I343" i="6"/>
  <c r="G176" i="6"/>
  <c r="H176" i="6" s="1"/>
  <c r="I151" i="6" s="1"/>
  <c r="I388" i="6"/>
  <c r="G539" i="6"/>
  <c r="H539" i="6" s="1"/>
  <c r="I514" i="6" s="1"/>
  <c r="G920" i="6"/>
  <c r="H920" i="6" s="1"/>
  <c r="G916" i="6"/>
  <c r="H916" i="6" s="1"/>
  <c r="G789" i="6"/>
  <c r="H789" i="6" s="1"/>
  <c r="G83" i="6"/>
  <c r="H83" i="6" s="1"/>
  <c r="G663" i="6"/>
  <c r="H663" i="6" s="1"/>
  <c r="G719" i="6"/>
  <c r="H719" i="6" s="1"/>
  <c r="G924" i="6"/>
  <c r="H924" i="6" s="1"/>
  <c r="G946" i="6"/>
  <c r="H946" i="6" s="1"/>
  <c r="G74" i="6"/>
  <c r="H74" i="6" s="1"/>
  <c r="I74" i="6" s="1"/>
  <c r="G748" i="6"/>
  <c r="H748" i="6" s="1"/>
  <c r="I723" i="6" s="1"/>
  <c r="G747" i="6"/>
  <c r="H747" i="6" s="1"/>
  <c r="G967" i="6"/>
  <c r="H967" i="6" s="1"/>
  <c r="I942" i="6" s="1"/>
  <c r="G779" i="6"/>
  <c r="H779" i="6" s="1"/>
  <c r="G648" i="6"/>
  <c r="H648" i="6" s="1"/>
  <c r="G515" i="6"/>
  <c r="H515" i="6" s="1"/>
  <c r="G461" i="6"/>
  <c r="H461" i="6" s="1"/>
  <c r="G859" i="6"/>
  <c r="H859" i="6" s="1"/>
  <c r="G945" i="6"/>
  <c r="H945" i="6" s="1"/>
  <c r="G179" i="6"/>
  <c r="H179" i="6" s="1"/>
  <c r="G928" i="6"/>
  <c r="H928" i="6" s="1"/>
  <c r="G53" i="6"/>
  <c r="H53" i="6" s="1"/>
  <c r="G753" i="6"/>
  <c r="H753" i="6" s="1"/>
  <c r="G759" i="6"/>
  <c r="H759" i="6" s="1"/>
  <c r="I759" i="6" s="1"/>
  <c r="G938" i="6"/>
  <c r="H938" i="6" s="1"/>
  <c r="I913" i="6" s="1"/>
  <c r="G734" i="6"/>
  <c r="H734" i="6" s="1"/>
  <c r="G560" i="6"/>
  <c r="H560" i="6" s="1"/>
  <c r="G795" i="6"/>
  <c r="H795" i="6" s="1"/>
  <c r="I795" i="6" s="1"/>
  <c r="G614" i="6"/>
  <c r="H614" i="6" s="1"/>
  <c r="G279" i="6"/>
  <c r="H279" i="6" s="1"/>
  <c r="I279" i="6" s="1"/>
  <c r="G65" i="6"/>
  <c r="H65" i="6" s="1"/>
  <c r="G736" i="6"/>
  <c r="H736" i="6" s="1"/>
  <c r="G966" i="6"/>
  <c r="H966" i="6" s="1"/>
  <c r="G51" i="6"/>
  <c r="H51" i="6" s="1"/>
  <c r="I26" i="6" s="1"/>
  <c r="G682" i="6"/>
  <c r="H682" i="6" s="1"/>
  <c r="G888" i="6"/>
  <c r="H888" i="6" s="1"/>
  <c r="I888" i="6" s="1"/>
  <c r="G285" i="6"/>
  <c r="H285" i="6" s="1"/>
  <c r="G418" i="6"/>
  <c r="H418" i="6" s="1"/>
  <c r="I418" i="6" s="1"/>
  <c r="G462" i="6"/>
  <c r="H462" i="6" s="1"/>
  <c r="G201" i="6"/>
  <c r="H201" i="6" s="1"/>
  <c r="I201" i="6" s="1"/>
  <c r="G70" i="6"/>
  <c r="H70" i="6" s="1"/>
  <c r="I45" i="6" s="1"/>
  <c r="G271" i="6"/>
  <c r="H271" i="6" s="1"/>
  <c r="G129" i="6"/>
  <c r="H129" i="6" s="1"/>
  <c r="G1000" i="6"/>
  <c r="H1000" i="6" s="1"/>
  <c r="I1000" i="6" s="1"/>
  <c r="G986" i="6"/>
  <c r="H986" i="6" s="1"/>
  <c r="G796" i="6"/>
  <c r="H796" i="6" s="1"/>
  <c r="G558" i="6"/>
  <c r="H558" i="6" s="1"/>
  <c r="G505" i="6"/>
  <c r="H505" i="6" s="1"/>
  <c r="I505" i="6" s="1"/>
  <c r="G936" i="6"/>
  <c r="H936" i="6" s="1"/>
  <c r="G871" i="6"/>
  <c r="H871" i="6" s="1"/>
  <c r="G567" i="6"/>
  <c r="H567" i="6" s="1"/>
  <c r="G692" i="6"/>
  <c r="H692" i="6" s="1"/>
  <c r="G488" i="6"/>
  <c r="H488" i="6" s="1"/>
  <c r="G319" i="6"/>
  <c r="H319" i="6" s="1"/>
  <c r="I319" i="6" s="1"/>
  <c r="G252" i="6"/>
  <c r="H252" i="6" s="1"/>
  <c r="G305" i="6"/>
  <c r="H305" i="6" s="1"/>
  <c r="G592" i="6"/>
  <c r="H592" i="6" s="1"/>
  <c r="G257" i="6"/>
  <c r="H257" i="6" s="1"/>
  <c r="G733" i="6"/>
  <c r="H733" i="6" s="1"/>
  <c r="I733" i="6" s="1"/>
  <c r="G362" i="6"/>
  <c r="H362" i="6" s="1"/>
  <c r="G485" i="6"/>
  <c r="H485" i="6" s="1"/>
  <c r="G281" i="6"/>
  <c r="H281" i="6" s="1"/>
  <c r="I281" i="6" s="1"/>
  <c r="G805" i="6"/>
  <c r="H805" i="6" s="1"/>
  <c r="G671" i="6"/>
  <c r="H671" i="6" s="1"/>
  <c r="I671" i="6" s="1"/>
  <c r="G365" i="6"/>
  <c r="H365" i="6" s="1"/>
  <c r="I365" i="6" s="1"/>
  <c r="G302" i="6"/>
  <c r="H302" i="6" s="1"/>
  <c r="G130" i="6"/>
  <c r="H130" i="6" s="1"/>
  <c r="I130" i="6" s="1"/>
  <c r="G269" i="6"/>
  <c r="H269" i="6" s="1"/>
  <c r="G76" i="6"/>
  <c r="H76" i="6" s="1"/>
  <c r="G605" i="6"/>
  <c r="H605" i="6" s="1"/>
  <c r="G159" i="6"/>
  <c r="H159" i="6" s="1"/>
  <c r="G681" i="6"/>
  <c r="H681" i="6" s="1"/>
  <c r="G658" i="6"/>
  <c r="H658" i="6" s="1"/>
  <c r="I658" i="6" s="1"/>
  <c r="G864" i="6"/>
  <c r="H864" i="6" s="1"/>
  <c r="G326" i="6"/>
  <c r="H326" i="6" s="1"/>
  <c r="G542" i="6"/>
  <c r="H542" i="6" s="1"/>
  <c r="G336" i="6"/>
  <c r="H336" i="6" s="1"/>
  <c r="I311" i="6" s="1"/>
  <c r="G325" i="6"/>
  <c r="H325" i="6" s="1"/>
  <c r="I325" i="6" s="1"/>
  <c r="G246" i="6"/>
  <c r="H246" i="6" s="1"/>
  <c r="G974" i="6"/>
  <c r="H974" i="6" s="1"/>
  <c r="G187" i="6"/>
  <c r="H187" i="6" s="1"/>
  <c r="I187" i="6" s="1"/>
  <c r="G712" i="6"/>
  <c r="H712" i="6" s="1"/>
  <c r="G496" i="6"/>
  <c r="H496" i="6" s="1"/>
  <c r="I496" i="6" s="1"/>
  <c r="G838" i="6"/>
  <c r="H838" i="6" s="1"/>
  <c r="G111" i="6"/>
  <c r="H111" i="6" s="1"/>
  <c r="I111" i="6" s="1"/>
  <c r="G656" i="6"/>
  <c r="H656" i="6" s="1"/>
  <c r="I631" i="6" s="1"/>
  <c r="G983" i="6"/>
  <c r="H983" i="6" s="1"/>
  <c r="G786" i="6"/>
  <c r="H786" i="6" s="1"/>
  <c r="G266" i="6"/>
  <c r="H266" i="6" s="1"/>
  <c r="I266" i="6" s="1"/>
  <c r="G561" i="6"/>
  <c r="H561" i="6" s="1"/>
  <c r="I561" i="6" s="1"/>
  <c r="G363" i="6"/>
  <c r="H363" i="6" s="1"/>
  <c r="I363" i="6" s="1"/>
  <c r="G536" i="6"/>
  <c r="H536" i="6" s="1"/>
  <c r="G215" i="6"/>
  <c r="H215" i="6" s="1"/>
  <c r="I215" i="6" s="1"/>
  <c r="G48" i="6"/>
  <c r="H48" i="6" s="1"/>
  <c r="I23" i="6" s="1"/>
  <c r="G93" i="6"/>
  <c r="H93" i="6" s="1"/>
  <c r="G360" i="6"/>
  <c r="H360" i="6" s="1"/>
  <c r="I360" i="6" s="1"/>
  <c r="G156" i="6"/>
  <c r="H156" i="6" s="1"/>
  <c r="G893" i="6"/>
  <c r="H893" i="6" s="1"/>
  <c r="I893" i="6" s="1"/>
  <c r="G537" i="6"/>
  <c r="H537" i="6" s="1"/>
  <c r="G61" i="6"/>
  <c r="H61" i="6" s="1"/>
  <c r="G770" i="6"/>
  <c r="H770" i="6" s="1"/>
  <c r="G445" i="6"/>
  <c r="H445" i="6" s="1"/>
  <c r="I445" i="6" s="1"/>
  <c r="G507" i="6"/>
  <c r="H507" i="6" s="1"/>
  <c r="I507" i="6" s="1"/>
  <c r="G909" i="6"/>
  <c r="H909" i="6" s="1"/>
  <c r="G298" i="6"/>
  <c r="H298" i="6" s="1"/>
  <c r="I273" i="6" s="1"/>
  <c r="G727" i="6"/>
  <c r="H727" i="6" s="1"/>
  <c r="I727" i="6" s="1"/>
  <c r="G585" i="6"/>
  <c r="H585" i="6" s="1"/>
  <c r="I585" i="6" s="1"/>
  <c r="G764" i="6"/>
  <c r="H764" i="6" s="1"/>
  <c r="G961" i="6"/>
  <c r="H961" i="6" s="1"/>
  <c r="I961" i="6" s="1"/>
  <c r="G478" i="6"/>
  <c r="H478" i="6" s="1"/>
  <c r="I453" i="6" s="1"/>
  <c r="G979" i="6"/>
  <c r="H979" i="6" s="1"/>
  <c r="G348" i="6"/>
  <c r="H348" i="6" s="1"/>
  <c r="G202" i="6"/>
  <c r="H202" i="6" s="1"/>
  <c r="G646" i="6"/>
  <c r="H646" i="6" s="1"/>
  <c r="G765" i="6"/>
  <c r="H765" i="6" s="1"/>
  <c r="I765" i="6" s="1"/>
  <c r="G886" i="6"/>
  <c r="H886" i="6" s="1"/>
  <c r="G381" i="6"/>
  <c r="H381" i="6" s="1"/>
  <c r="I381" i="6" s="1"/>
  <c r="G492" i="6"/>
  <c r="H492" i="6" s="1"/>
  <c r="I492" i="6" s="1"/>
  <c r="G884" i="6"/>
  <c r="H884" i="6" s="1"/>
  <c r="G954" i="6"/>
  <c r="H954" i="6" s="1"/>
  <c r="G476" i="6"/>
  <c r="H476" i="6" s="1"/>
  <c r="G917" i="6"/>
  <c r="H917" i="6" s="1"/>
  <c r="I917" i="6" s="1"/>
  <c r="G598" i="6"/>
  <c r="H598" i="6" s="1"/>
  <c r="I598" i="6" s="1"/>
  <c r="G896" i="6"/>
  <c r="H896" i="6" s="1"/>
  <c r="G895" i="6"/>
  <c r="H895" i="6" s="1"/>
  <c r="G583" i="6"/>
  <c r="H583" i="6" s="1"/>
  <c r="I583" i="6" s="1"/>
  <c r="G1015" i="6"/>
  <c r="H1015" i="6" s="1"/>
  <c r="I1015" i="6" s="1"/>
  <c r="G973" i="6"/>
  <c r="H973" i="6" s="1"/>
  <c r="I973" i="6" s="1"/>
  <c r="G710" i="6"/>
  <c r="H710" i="6" s="1"/>
  <c r="I685" i="6" s="1"/>
  <c r="G937" i="6"/>
  <c r="H937" i="6" s="1"/>
  <c r="G386" i="6"/>
  <c r="H386" i="6" s="1"/>
  <c r="G725" i="6"/>
  <c r="H725" i="6" s="1"/>
  <c r="G889" i="6"/>
  <c r="H889" i="6" s="1"/>
  <c r="G294" i="6"/>
  <c r="H294" i="6" s="1"/>
  <c r="I294" i="6" s="1"/>
  <c r="G283" i="6"/>
  <c r="H283" i="6" s="1"/>
  <c r="I283" i="6" s="1"/>
  <c r="G533" i="6"/>
  <c r="H533" i="6" s="1"/>
  <c r="G700" i="6"/>
  <c r="H700" i="6" s="1"/>
  <c r="G255" i="6"/>
  <c r="H255" i="6" s="1"/>
  <c r="I255" i="6" s="1"/>
  <c r="G997" i="6"/>
  <c r="H997" i="6" s="1"/>
  <c r="I997" i="6" s="1"/>
  <c r="G697" i="6"/>
  <c r="H697" i="6" s="1"/>
  <c r="G911" i="6"/>
  <c r="H911" i="6" s="1"/>
  <c r="G92" i="6"/>
  <c r="H92" i="6" s="1"/>
  <c r="G41" i="6"/>
  <c r="H41" i="6" s="1"/>
  <c r="I41" i="6" s="1"/>
  <c r="G887" i="6"/>
  <c r="H887" i="6" s="1"/>
  <c r="G80" i="6"/>
  <c r="H80" i="6" s="1"/>
  <c r="G767" i="6"/>
  <c r="H767" i="6" s="1"/>
  <c r="G398" i="6"/>
  <c r="H398" i="6" s="1"/>
  <c r="G377" i="6"/>
  <c r="H377" i="6" s="1"/>
  <c r="I377" i="6" s="1"/>
  <c r="G908" i="6"/>
  <c r="H908" i="6" s="1"/>
  <c r="G337" i="6"/>
  <c r="H337" i="6" s="1"/>
  <c r="G158" i="6"/>
  <c r="H158" i="6" s="1"/>
  <c r="G235" i="6"/>
  <c r="H235" i="6" s="1"/>
  <c r="G588" i="6"/>
  <c r="H588" i="6" s="1"/>
  <c r="I588" i="6" s="1"/>
  <c r="G798" i="6"/>
  <c r="H798" i="6" s="1"/>
  <c r="G562" i="6"/>
  <c r="H562" i="6" s="1"/>
  <c r="G843" i="6"/>
  <c r="H843" i="6" s="1"/>
  <c r="I843" i="6" s="1"/>
  <c r="G808" i="6"/>
  <c r="H808" i="6" s="1"/>
  <c r="I808" i="6" s="1"/>
  <c r="G359" i="6"/>
  <c r="H359" i="6" s="1"/>
  <c r="I359" i="6" s="1"/>
  <c r="G701" i="6"/>
  <c r="H701" i="6" s="1"/>
  <c r="I676" i="6" s="1"/>
  <c r="G531" i="6"/>
  <c r="H531" i="6" s="1"/>
  <c r="G856" i="6"/>
  <c r="H856" i="6" s="1"/>
  <c r="G380" i="6"/>
  <c r="H380" i="6" s="1"/>
  <c r="I380" i="6" s="1"/>
  <c r="G659" i="6"/>
  <c r="H659" i="6" s="1"/>
  <c r="I659" i="6" s="1"/>
  <c r="G178" i="6"/>
  <c r="H178" i="6" s="1"/>
  <c r="I178" i="6" s="1"/>
  <c r="G314" i="6"/>
  <c r="H314" i="6" s="1"/>
  <c r="G342" i="6"/>
  <c r="H342" i="6" s="1"/>
  <c r="I342" i="6" s="1"/>
  <c r="G799" i="6"/>
  <c r="H799" i="6" s="1"/>
  <c r="G354" i="6"/>
  <c r="H354" i="6" s="1"/>
  <c r="G375" i="6"/>
  <c r="H375" i="6" s="1"/>
  <c r="I375" i="6" s="1"/>
  <c r="G573" i="6"/>
  <c r="H573" i="6" s="1"/>
  <c r="G490" i="6"/>
  <c r="H490" i="6" s="1"/>
  <c r="G460" i="6"/>
  <c r="H460" i="6" s="1"/>
  <c r="I460" i="6" s="1"/>
  <c r="G687" i="6"/>
  <c r="H687" i="6" s="1"/>
  <c r="G401" i="6"/>
  <c r="H401" i="6" s="1"/>
  <c r="G503" i="6"/>
  <c r="H503" i="6" s="1"/>
  <c r="G1014" i="6"/>
  <c r="H1014" i="6" s="1"/>
  <c r="I1014" i="6" s="1"/>
  <c r="G278" i="6"/>
  <c r="H278" i="6" s="1"/>
  <c r="I278" i="6" s="1"/>
  <c r="G738" i="6"/>
  <c r="H738" i="6" s="1"/>
  <c r="I713" i="6" s="1"/>
  <c r="G642" i="6"/>
  <c r="H642" i="6" s="1"/>
  <c r="G570" i="6"/>
  <c r="H570" i="6" s="1"/>
  <c r="I570" i="6" s="1"/>
  <c r="G392" i="6"/>
  <c r="H392" i="6" s="1"/>
  <c r="G919" i="6"/>
  <c r="H919" i="6" s="1"/>
  <c r="I919" i="6" s="1"/>
  <c r="G735" i="6"/>
  <c r="H735" i="6" s="1"/>
  <c r="G317" i="6"/>
  <c r="H317" i="6" s="1"/>
  <c r="G673" i="6"/>
  <c r="H673" i="6" s="1"/>
  <c r="G310" i="6"/>
  <c r="H310" i="6" s="1"/>
  <c r="G510" i="6"/>
  <c r="H510" i="6" s="1"/>
  <c r="G929" i="6"/>
  <c r="H929" i="6" s="1"/>
  <c r="I904" i="6" s="1"/>
  <c r="G898" i="6"/>
  <c r="H898" i="6" s="1"/>
  <c r="G169" i="6"/>
  <c r="H169" i="6" s="1"/>
  <c r="I169" i="6" s="1"/>
  <c r="G181" i="6"/>
  <c r="H181" i="6" s="1"/>
  <c r="I181" i="6" s="1"/>
  <c r="G932" i="6"/>
  <c r="H932" i="6" s="1"/>
  <c r="I932" i="6" s="1"/>
  <c r="G55" i="6"/>
  <c r="H55" i="6" s="1"/>
  <c r="I55" i="6" s="1"/>
  <c r="G793" i="6"/>
  <c r="H793" i="6" s="1"/>
  <c r="G761" i="6"/>
  <c r="H761" i="6" s="1"/>
  <c r="G563" i="6"/>
  <c r="H563" i="6" s="1"/>
  <c r="G465" i="6"/>
  <c r="H465" i="6" s="1"/>
  <c r="G191" i="6"/>
  <c r="H191" i="6" s="1"/>
  <c r="I191" i="6" s="1"/>
  <c r="G754" i="6"/>
  <c r="H754" i="6" s="1"/>
  <c r="I754" i="6" s="1"/>
  <c r="G361" i="6"/>
  <c r="H361" i="6" s="1"/>
  <c r="G263" i="6"/>
  <c r="H263" i="6" s="1"/>
  <c r="G182" i="6"/>
  <c r="H182" i="6" s="1"/>
  <c r="I182" i="6" s="1"/>
  <c r="G288" i="6"/>
  <c r="H288" i="6" s="1"/>
  <c r="G933" i="6"/>
  <c r="H933" i="6" s="1"/>
  <c r="G750" i="6"/>
  <c r="H750" i="6" s="1"/>
  <c r="I750" i="6" s="1"/>
  <c r="G894" i="6"/>
  <c r="H894" i="6" s="1"/>
  <c r="G607" i="6"/>
  <c r="H607" i="6" s="1"/>
  <c r="G609" i="6"/>
  <c r="H609" i="6" s="1"/>
  <c r="I609" i="6" s="1"/>
  <c r="G296" i="6"/>
  <c r="H296" i="6" s="1"/>
  <c r="I296" i="6" s="1"/>
  <c r="G403" i="6"/>
  <c r="H403" i="6" s="1"/>
  <c r="G383" i="6"/>
  <c r="H383" i="6" s="1"/>
  <c r="I383" i="6" s="1"/>
  <c r="G345" i="6"/>
  <c r="H345" i="6" s="1"/>
  <c r="G481" i="6"/>
  <c r="H481" i="6" s="1"/>
  <c r="I481" i="6" s="1"/>
  <c r="G650" i="6"/>
  <c r="H650" i="6" s="1"/>
  <c r="G429" i="6"/>
  <c r="H429" i="6" s="1"/>
  <c r="G116" i="6"/>
  <c r="H116" i="6" s="1"/>
  <c r="G150" i="6"/>
  <c r="H150" i="6" s="1"/>
  <c r="G397" i="6"/>
  <c r="H397" i="6" s="1"/>
  <c r="I372" i="6" s="1"/>
  <c r="G332" i="6"/>
  <c r="H332" i="6" s="1"/>
  <c r="I332" i="6" s="1"/>
  <c r="G335" i="6"/>
  <c r="H335" i="6" s="1"/>
  <c r="G417" i="6"/>
  <c r="H417" i="6" s="1"/>
  <c r="I417" i="6" s="1"/>
  <c r="G33" i="6"/>
  <c r="H33" i="6" s="1"/>
  <c r="G422" i="6"/>
  <c r="H422" i="6" s="1"/>
  <c r="G599" i="6"/>
  <c r="H599" i="6" s="1"/>
  <c r="G670" i="6"/>
  <c r="H670" i="6" s="1"/>
  <c r="G934" i="6"/>
  <c r="H934" i="6" s="1"/>
  <c r="G596" i="6"/>
  <c r="H596" i="6" s="1"/>
  <c r="G1013" i="6"/>
  <c r="H1013" i="6" s="1"/>
  <c r="I1013" i="6" s="1"/>
  <c r="G984" i="6"/>
  <c r="H984" i="6" s="1"/>
  <c r="G852" i="6"/>
  <c r="H852" i="6" s="1"/>
  <c r="G630" i="6"/>
  <c r="H630" i="6" s="1"/>
  <c r="G449" i="6"/>
  <c r="H449" i="6" s="1"/>
  <c r="I449" i="6" s="1"/>
  <c r="G589" i="6"/>
  <c r="H589" i="6" s="1"/>
  <c r="I589" i="6" s="1"/>
  <c r="G513" i="6"/>
  <c r="H513" i="6" s="1"/>
  <c r="I513" i="6" s="1"/>
  <c r="G620" i="6"/>
  <c r="H620" i="6" s="1"/>
  <c r="G500" i="6"/>
  <c r="H500" i="6" s="1"/>
  <c r="G244" i="6"/>
  <c r="H244" i="6" s="1"/>
  <c r="G134" i="6"/>
  <c r="H134" i="6" s="1"/>
  <c r="G138" i="6"/>
  <c r="H138" i="6" s="1"/>
  <c r="G63" i="6"/>
  <c r="H63" i="6" s="1"/>
  <c r="I63" i="6" s="1"/>
  <c r="G629" i="6"/>
  <c r="H629" i="6" s="1"/>
  <c r="G404" i="6"/>
  <c r="H404" i="6" s="1"/>
  <c r="G35" i="6"/>
  <c r="H35" i="6" s="1"/>
  <c r="G597" i="6"/>
  <c r="H597" i="6" s="1"/>
  <c r="G741" i="6"/>
  <c r="H741" i="6" s="1"/>
  <c r="I741" i="6" s="1"/>
  <c r="G395" i="6"/>
  <c r="H395" i="6" s="1"/>
  <c r="I395" i="6" s="1"/>
  <c r="G632" i="6"/>
  <c r="H632" i="6" s="1"/>
  <c r="G356" i="6"/>
  <c r="H356" i="6" s="1"/>
  <c r="I356" i="6" s="1"/>
  <c r="G803" i="6"/>
  <c r="H803" i="6" s="1"/>
  <c r="G819" i="6"/>
  <c r="H819" i="6" s="1"/>
  <c r="G624" i="6"/>
  <c r="H624" i="6" s="1"/>
  <c r="I624" i="6" s="1"/>
  <c r="G941" i="6"/>
  <c r="H941" i="6" s="1"/>
  <c r="G654" i="6"/>
  <c r="H654" i="6" s="1"/>
  <c r="I654" i="6" s="1"/>
  <c r="G554" i="6"/>
  <c r="H554" i="6" s="1"/>
  <c r="G301" i="6"/>
  <c r="H301" i="6" s="1"/>
  <c r="G200" i="6"/>
  <c r="H200" i="6" s="1"/>
  <c r="G15" i="6"/>
  <c r="H15" i="6" s="1"/>
  <c r="G587" i="6"/>
  <c r="H587" i="6" s="1"/>
  <c r="G686" i="6"/>
  <c r="H686" i="6" s="1"/>
  <c r="G628" i="6"/>
  <c r="H628" i="6" s="1"/>
  <c r="I628" i="6" s="1"/>
  <c r="G694" i="6"/>
  <c r="H694" i="6" s="1"/>
  <c r="I669" i="6" s="1"/>
  <c r="G211" i="6"/>
  <c r="H211" i="6" s="1"/>
  <c r="I211" i="6" s="1"/>
  <c r="G579" i="6"/>
  <c r="H579" i="6" s="1"/>
  <c r="I579" i="6" s="1"/>
  <c r="G190" i="6"/>
  <c r="H190" i="6" s="1"/>
  <c r="I190" i="6" s="1"/>
  <c r="G480" i="6"/>
  <c r="H480" i="6" s="1"/>
  <c r="G557" i="6"/>
  <c r="H557" i="6" s="1"/>
  <c r="I532" i="6" s="1"/>
  <c r="G996" i="6"/>
  <c r="H996" i="6" s="1"/>
  <c r="I996" i="6" s="1"/>
  <c r="G926" i="6"/>
  <c r="H926" i="6" s="1"/>
  <c r="G370" i="6"/>
  <c r="H370" i="6" s="1"/>
  <c r="G612" i="6"/>
  <c r="H612" i="6" s="1"/>
  <c r="G1004" i="6"/>
  <c r="H1004" i="6" s="1"/>
  <c r="I1004" i="6" s="1"/>
  <c r="G704" i="6"/>
  <c r="H704" i="6" s="1"/>
  <c r="I679" i="6" s="1"/>
  <c r="G756" i="6"/>
  <c r="H756" i="6" s="1"/>
  <c r="G584" i="6"/>
  <c r="H584" i="6" s="1"/>
  <c r="G180" i="6"/>
  <c r="H180" i="6" s="1"/>
  <c r="I180" i="6" s="1"/>
  <c r="G662" i="6"/>
  <c r="H662" i="6" s="1"/>
  <c r="I662" i="6" s="1"/>
  <c r="G740" i="6"/>
  <c r="H740" i="6" s="1"/>
  <c r="G581" i="6"/>
  <c r="H581" i="6" s="1"/>
  <c r="G199" i="6"/>
  <c r="H199" i="6" s="1"/>
  <c r="I199" i="6" s="1"/>
  <c r="G484" i="6"/>
  <c r="H484" i="6" s="1"/>
  <c r="I484" i="6" s="1"/>
  <c r="G534" i="6"/>
  <c r="H534" i="6" s="1"/>
  <c r="I534" i="6" s="1"/>
  <c r="G827" i="6"/>
  <c r="H827" i="6" s="1"/>
  <c r="G615" i="6"/>
  <c r="H615" i="6" s="1"/>
  <c r="G457" i="6"/>
  <c r="H457" i="6" s="1"/>
  <c r="G197" i="6"/>
  <c r="H197" i="6" s="1"/>
  <c r="I172" i="6" s="1"/>
  <c r="G627" i="6"/>
  <c r="H627" i="6" s="1"/>
  <c r="I627" i="6" s="1"/>
  <c r="G829" i="6"/>
  <c r="H829" i="6" s="1"/>
  <c r="G732" i="6"/>
  <c r="H732" i="6" s="1"/>
  <c r="G204" i="6"/>
  <c r="H204" i="6" s="1"/>
  <c r="G566" i="6"/>
  <c r="H566" i="6" s="1"/>
  <c r="I566" i="6" s="1"/>
  <c r="G540" i="6"/>
  <c r="H540" i="6" s="1"/>
  <c r="I540" i="6" s="1"/>
  <c r="G371" i="6"/>
  <c r="H371" i="6" s="1"/>
  <c r="I371" i="6" s="1"/>
  <c r="G810" i="6"/>
  <c r="H810" i="6" s="1"/>
  <c r="G131" i="6"/>
  <c r="H131" i="6" s="1"/>
  <c r="G667" i="6"/>
  <c r="H667" i="6" s="1"/>
  <c r="G238" i="6"/>
  <c r="H238" i="6" s="1"/>
  <c r="G992" i="6"/>
  <c r="H992" i="6" s="1"/>
  <c r="I992" i="6" s="1"/>
  <c r="G739" i="6"/>
  <c r="H739" i="6" s="1"/>
  <c r="I739" i="6" s="1"/>
  <c r="G411" i="6"/>
  <c r="H411" i="6" s="1"/>
  <c r="G841" i="6"/>
  <c r="H841" i="6" s="1"/>
  <c r="G677" i="6"/>
  <c r="H677" i="6" s="1"/>
  <c r="I652" i="6" s="1"/>
  <c r="G564" i="6"/>
  <c r="H564" i="6" s="1"/>
  <c r="G414" i="6"/>
  <c r="H414" i="6" s="1"/>
  <c r="I414" i="6" s="1"/>
  <c r="G528" i="6"/>
  <c r="H528" i="6" s="1"/>
  <c r="I528" i="6" s="1"/>
  <c r="G575" i="6"/>
  <c r="H575" i="6" s="1"/>
  <c r="G501" i="6"/>
  <c r="H501" i="6" s="1"/>
  <c r="I501" i="6" s="1"/>
  <c r="G535" i="6"/>
  <c r="H535" i="6" s="1"/>
  <c r="G254" i="6"/>
  <c r="H254" i="6" s="1"/>
  <c r="I254" i="6" s="1"/>
  <c r="G210" i="6"/>
  <c r="H210" i="6" s="1"/>
  <c r="G638" i="6"/>
  <c r="H638" i="6" s="1"/>
  <c r="I638" i="6" s="1"/>
  <c r="G346" i="6"/>
  <c r="H346" i="6" s="1"/>
  <c r="G849" i="6"/>
  <c r="H849" i="6" s="1"/>
  <c r="G959" i="6"/>
  <c r="H959" i="6" s="1"/>
  <c r="G804" i="6"/>
  <c r="H804" i="6" s="1"/>
  <c r="G230" i="6"/>
  <c r="H230" i="6" s="1"/>
  <c r="I230" i="6" s="1"/>
  <c r="G787" i="6"/>
  <c r="H787" i="6" s="1"/>
  <c r="I787" i="6" s="1"/>
  <c r="G822" i="6"/>
  <c r="H822" i="6" s="1"/>
  <c r="I822" i="6" s="1"/>
  <c r="G990" i="6"/>
  <c r="H990" i="6" s="1"/>
  <c r="I990" i="6" s="1"/>
  <c r="G600" i="6"/>
  <c r="H600" i="6" s="1"/>
  <c r="I600" i="6" s="1"/>
  <c r="G706" i="6"/>
  <c r="H706" i="6" s="1"/>
  <c r="I706" i="6" s="1"/>
  <c r="G221" i="6"/>
  <c r="H221" i="6" s="1"/>
  <c r="I221" i="6" s="1"/>
  <c r="G376" i="6"/>
  <c r="H376" i="6" s="1"/>
  <c r="I376" i="6" s="1"/>
  <c r="G121" i="6"/>
  <c r="H121" i="6" s="1"/>
  <c r="I121" i="6" s="1"/>
  <c r="G468" i="6"/>
  <c r="H468" i="6" s="1"/>
  <c r="G28" i="6"/>
  <c r="H28" i="6" s="1"/>
  <c r="G223" i="6"/>
  <c r="H223" i="6" s="1"/>
  <c r="G953" i="6"/>
  <c r="H953" i="6" s="1"/>
  <c r="I953" i="6" s="1"/>
  <c r="G454" i="6"/>
  <c r="H454" i="6" s="1"/>
  <c r="I454" i="6" s="1"/>
  <c r="G891" i="6"/>
  <c r="H891" i="6" s="1"/>
  <c r="G133" i="6"/>
  <c r="H133" i="6" s="1"/>
  <c r="G626" i="6"/>
  <c r="H626" i="6" s="1"/>
  <c r="I626" i="6" s="1"/>
  <c r="G218" i="6"/>
  <c r="H218" i="6" s="1"/>
  <c r="I218" i="6" s="1"/>
  <c r="G688" i="6"/>
  <c r="H688" i="6" s="1"/>
  <c r="I688" i="6" s="1"/>
  <c r="G666" i="6"/>
  <c r="H666" i="6" s="1"/>
  <c r="I641" i="6" s="1"/>
  <c r="G633" i="6"/>
  <c r="H633" i="6" s="1"/>
  <c r="G855" i="6"/>
  <c r="H855" i="6" s="1"/>
  <c r="I855" i="6" s="1"/>
  <c r="G962" i="6"/>
  <c r="H962" i="6" s="1"/>
  <c r="G854" i="6"/>
  <c r="H854" i="6" s="1"/>
  <c r="G277" i="6"/>
  <c r="H277" i="6" s="1"/>
  <c r="G209" i="6"/>
  <c r="H209" i="6" s="1"/>
  <c r="I209" i="6" s="1"/>
  <c r="G657" i="6"/>
  <c r="H657" i="6" s="1"/>
  <c r="G698" i="6"/>
  <c r="H698" i="6" s="1"/>
  <c r="I698" i="6" s="1"/>
  <c r="G214" i="6"/>
  <c r="H214" i="6" s="1"/>
  <c r="I214" i="6" s="1"/>
  <c r="G952" i="6"/>
  <c r="H952" i="6" s="1"/>
  <c r="I952" i="6" s="1"/>
  <c r="G117" i="6"/>
  <c r="H117" i="6" s="1"/>
  <c r="I117" i="6" s="1"/>
  <c r="G229" i="6"/>
  <c r="H229" i="6" s="1"/>
  <c r="G906" i="6"/>
  <c r="H906" i="6" s="1"/>
  <c r="G971" i="6"/>
  <c r="H971" i="6" s="1"/>
  <c r="G456" i="6"/>
  <c r="H456" i="6" s="1"/>
  <c r="I456" i="6" s="1"/>
  <c r="G543" i="6"/>
  <c r="H543" i="6" s="1"/>
  <c r="I543" i="6" s="1"/>
  <c r="G327" i="6"/>
  <c r="H327" i="6" s="1"/>
  <c r="G897" i="6"/>
  <c r="H897" i="6" s="1"/>
  <c r="G577" i="6"/>
  <c r="H577" i="6" s="1"/>
  <c r="I577" i="6" s="1"/>
  <c r="G621" i="6"/>
  <c r="H621" i="6" s="1"/>
  <c r="I621" i="6" s="1"/>
  <c r="G956" i="6"/>
  <c r="H956" i="6" s="1"/>
  <c r="I956" i="6" s="1"/>
  <c r="G493" i="6"/>
  <c r="H493" i="6" s="1"/>
  <c r="G999" i="6"/>
  <c r="H999" i="6" s="1"/>
  <c r="I999" i="6" s="1"/>
  <c r="G463" i="6"/>
  <c r="H463" i="6" s="1"/>
  <c r="I463" i="6" s="1"/>
  <c r="G323" i="6"/>
  <c r="H323" i="6" s="1"/>
  <c r="G691" i="6"/>
  <c r="H691" i="6" s="1"/>
  <c r="I691" i="6" s="1"/>
  <c r="G143" i="6"/>
  <c r="H143" i="6" s="1"/>
  <c r="I143" i="6" s="1"/>
  <c r="G31" i="6"/>
  <c r="H31" i="6" s="1"/>
  <c r="G339" i="6"/>
  <c r="H339" i="6" s="1"/>
  <c r="I339" i="6" s="1"/>
  <c r="G689" i="6"/>
  <c r="H689" i="6" s="1"/>
  <c r="I689" i="6" s="1"/>
  <c r="G639" i="6"/>
  <c r="H639" i="6" s="1"/>
  <c r="I639" i="6" s="1"/>
  <c r="G324" i="6"/>
  <c r="H324" i="6" s="1"/>
  <c r="I299" i="6" s="1"/>
  <c r="G872" i="6"/>
  <c r="H872" i="6" s="1"/>
  <c r="I847" i="6" s="1"/>
  <c r="G846" i="6"/>
  <c r="H846" i="6" s="1"/>
  <c r="G105" i="6"/>
  <c r="H105" i="6" s="1"/>
  <c r="G551" i="6"/>
  <c r="H551" i="6" s="1"/>
  <c r="I551" i="6" s="1"/>
  <c r="G660" i="6"/>
  <c r="H660" i="6" s="1"/>
  <c r="I660" i="6" s="1"/>
  <c r="G184" i="6"/>
  <c r="H184" i="6" s="1"/>
  <c r="G289" i="6"/>
  <c r="H289" i="6" s="1"/>
  <c r="I289" i="6" s="1"/>
  <c r="G949" i="6"/>
  <c r="H949" i="6" s="1"/>
  <c r="G355" i="6"/>
  <c r="H355" i="6" s="1"/>
  <c r="G968" i="6"/>
  <c r="H968" i="6" s="1"/>
  <c r="G672" i="6"/>
  <c r="H672" i="6" s="1"/>
  <c r="I672" i="6" s="1"/>
  <c r="G665" i="6"/>
  <c r="H665" i="6" s="1"/>
  <c r="G69" i="6"/>
  <c r="H69" i="6" s="1"/>
  <c r="G923" i="6"/>
  <c r="H923" i="6" s="1"/>
  <c r="G153" i="6"/>
  <c r="H153" i="6" s="1"/>
  <c r="G555" i="6"/>
  <c r="H555" i="6" s="1"/>
  <c r="I555" i="6" s="1"/>
  <c r="G637" i="6"/>
  <c r="H637" i="6" s="1"/>
  <c r="G225" i="6"/>
  <c r="H225" i="6" s="1"/>
  <c r="I225" i="6" s="1"/>
  <c r="G340" i="6"/>
  <c r="H340" i="6" s="1"/>
  <c r="I340" i="6" s="1"/>
  <c r="G655" i="6"/>
  <c r="H655" i="6" s="1"/>
  <c r="I655" i="6" s="1"/>
  <c r="G374" i="6"/>
  <c r="H374" i="6" s="1"/>
  <c r="G120" i="6"/>
  <c r="H120" i="6" s="1"/>
  <c r="I120" i="6" s="1"/>
  <c r="G831" i="6"/>
  <c r="H831" i="6" s="1"/>
  <c r="G316" i="6"/>
  <c r="H316" i="6" s="1"/>
  <c r="I316" i="6" s="1"/>
  <c r="G249" i="6"/>
  <c r="H249" i="6" s="1"/>
  <c r="G432" i="6"/>
  <c r="H432" i="6" s="1"/>
  <c r="G617" i="6"/>
  <c r="H617" i="6" s="1"/>
  <c r="G879" i="6"/>
  <c r="H879" i="6" s="1"/>
  <c r="I879" i="6" s="1"/>
  <c r="G222" i="6"/>
  <c r="H222" i="6" s="1"/>
  <c r="I222" i="6" s="1"/>
  <c r="G124" i="6"/>
  <c r="H124" i="6" s="1"/>
  <c r="I124" i="6" s="1"/>
  <c r="G192" i="6"/>
  <c r="H192" i="6" s="1"/>
  <c r="I192" i="6" s="1"/>
  <c r="G140" i="6"/>
  <c r="H140" i="6" s="1"/>
  <c r="I140" i="6" s="1"/>
  <c r="G546" i="6"/>
  <c r="H546" i="6" s="1"/>
  <c r="I546" i="6" s="1"/>
  <c r="G423" i="6"/>
  <c r="H423" i="6" s="1"/>
  <c r="I423" i="6" s="1"/>
  <c r="G295" i="6"/>
  <c r="H295" i="6" s="1"/>
  <c r="I295" i="6" s="1"/>
  <c r="G170" i="6"/>
  <c r="H170" i="6" s="1"/>
  <c r="G21" i="6"/>
  <c r="H21" i="6" s="1"/>
  <c r="I21" i="6" s="1"/>
  <c r="G104" i="6"/>
  <c r="H104" i="6" s="1"/>
  <c r="G768" i="6"/>
  <c r="H768" i="6" s="1"/>
  <c r="G248" i="6"/>
  <c r="H248" i="6" s="1"/>
  <c r="I248" i="6" s="1"/>
  <c r="G987" i="6"/>
  <c r="H987" i="6" s="1"/>
  <c r="I987" i="6" s="1"/>
  <c r="G328" i="6"/>
  <c r="H328" i="6" s="1"/>
  <c r="I303" i="6" s="1"/>
  <c r="G892" i="6"/>
  <c r="H892" i="6" s="1"/>
  <c r="I892" i="6" s="1"/>
  <c r="G128" i="6"/>
  <c r="H128" i="6" s="1"/>
  <c r="G760" i="6"/>
  <c r="H760" i="6" s="1"/>
  <c r="G141" i="6"/>
  <c r="H141" i="6" s="1"/>
  <c r="I141" i="6" s="1"/>
  <c r="G186" i="6"/>
  <c r="H186" i="6" s="1"/>
  <c r="G980" i="6"/>
  <c r="H980" i="6" s="1"/>
  <c r="I980" i="6" s="1"/>
  <c r="G611" i="6"/>
  <c r="H611" i="6" s="1"/>
  <c r="I611" i="6" s="1"/>
  <c r="G842" i="6"/>
  <c r="H842" i="6" s="1"/>
  <c r="G123" i="6"/>
  <c r="H123" i="6" s="1"/>
  <c r="G467" i="6"/>
  <c r="H467" i="6" s="1"/>
  <c r="G430" i="6"/>
  <c r="H430" i="6" s="1"/>
  <c r="I430" i="6" s="1"/>
  <c r="G781" i="6"/>
  <c r="H781" i="6" s="1"/>
  <c r="G43" i="6"/>
  <c r="H43" i="6" s="1"/>
  <c r="I18" i="6" s="1"/>
  <c r="G49" i="6"/>
  <c r="H49" i="6" s="1"/>
  <c r="I49" i="6" s="1"/>
  <c r="G60" i="6"/>
  <c r="H60" i="6" s="1"/>
  <c r="G705" i="6"/>
  <c r="H705" i="6" s="1"/>
  <c r="G523" i="6"/>
  <c r="H523" i="6" s="1"/>
  <c r="I523" i="6" s="1"/>
  <c r="G148" i="6"/>
  <c r="H148" i="6" s="1"/>
  <c r="I148" i="6" s="1"/>
  <c r="G227" i="6"/>
  <c r="H227" i="6" s="1"/>
  <c r="G947" i="6"/>
  <c r="H947" i="6" s="1"/>
  <c r="G256" i="6"/>
  <c r="H256" i="6" s="1"/>
  <c r="I256" i="6" s="1"/>
  <c r="G245" i="6"/>
  <c r="H245" i="6" s="1"/>
  <c r="I245" i="6" s="1"/>
  <c r="G435" i="6"/>
  <c r="H435" i="6" s="1"/>
  <c r="I435" i="6" s="1"/>
  <c r="G582" i="6"/>
  <c r="H582" i="6" s="1"/>
  <c r="I582" i="6" s="1"/>
  <c r="G189" i="6"/>
  <c r="H189" i="6" s="1"/>
  <c r="G163" i="6"/>
  <c r="H163" i="6" s="1"/>
  <c r="I163" i="6" s="1"/>
  <c r="G373" i="6"/>
  <c r="H373" i="6" s="1"/>
  <c r="I373" i="6" s="1"/>
  <c r="G313" i="6"/>
  <c r="H313" i="6" s="1"/>
  <c r="I313" i="6" s="1"/>
  <c r="G265" i="6"/>
  <c r="H265" i="6" s="1"/>
  <c r="G389" i="6"/>
  <c r="H389" i="6" s="1"/>
  <c r="G154" i="6"/>
  <c r="H154" i="6" s="1"/>
  <c r="G708" i="6"/>
  <c r="H708" i="6" s="1"/>
  <c r="G292" i="6"/>
  <c r="H292" i="6" s="1"/>
  <c r="I267" i="6" s="1"/>
  <c r="G695" i="6"/>
  <c r="H695" i="6" s="1"/>
  <c r="G606" i="6"/>
  <c r="H606" i="6" s="1"/>
  <c r="I606" i="6" s="1"/>
  <c r="G73" i="6"/>
  <c r="H73" i="6" s="1"/>
  <c r="G861" i="6"/>
  <c r="H861" i="6" s="1"/>
  <c r="G428" i="6"/>
  <c r="H428" i="6" s="1"/>
  <c r="I428" i="6" s="1"/>
  <c r="G451" i="6"/>
  <c r="H451" i="6" s="1"/>
  <c r="G483" i="6"/>
  <c r="H483" i="6" s="1"/>
  <c r="I483" i="6" s="1"/>
  <c r="G690" i="6"/>
  <c r="H690" i="6" s="1"/>
  <c r="I690" i="6" s="1"/>
  <c r="G877" i="6"/>
  <c r="H877" i="6" s="1"/>
  <c r="G529" i="6"/>
  <c r="H529" i="6" s="1"/>
  <c r="I529" i="6" s="1"/>
  <c r="G351" i="6"/>
  <c r="H351" i="6" s="1"/>
  <c r="G268" i="6"/>
  <c r="H268" i="6" s="1"/>
  <c r="I268" i="6" s="1"/>
  <c r="G834" i="6"/>
  <c r="H834" i="6" s="1"/>
  <c r="G394" i="6"/>
  <c r="H394" i="6" s="1"/>
  <c r="I394" i="6" s="1"/>
  <c r="G85" i="6"/>
  <c r="H85" i="6" s="1"/>
  <c r="G94" i="6"/>
  <c r="H94" i="6" s="1"/>
  <c r="I94" i="6" s="1"/>
  <c r="G77" i="6"/>
  <c r="H77" i="6" s="1"/>
  <c r="G79" i="6"/>
  <c r="H79" i="6" s="1"/>
  <c r="G57" i="6"/>
  <c r="H57" i="6" s="1"/>
  <c r="I32" i="6" s="1"/>
  <c r="G54" i="6"/>
  <c r="H54" i="6" s="1"/>
  <c r="G839" i="6"/>
  <c r="H839" i="6" s="1"/>
  <c r="I839" i="6" s="1"/>
  <c r="G67" i="6"/>
  <c r="H67" i="6" s="1"/>
  <c r="I67" i="6" s="1"/>
  <c r="G44" i="6"/>
  <c r="H44" i="6" s="1"/>
  <c r="G71" i="6"/>
  <c r="H71" i="6" s="1"/>
  <c r="G52" i="6"/>
  <c r="H52" i="6" s="1"/>
  <c r="G939" i="6"/>
  <c r="H939" i="6" s="1"/>
  <c r="G811" i="6"/>
  <c r="H811" i="6" s="1"/>
  <c r="G95" i="6"/>
  <c r="H95" i="6" s="1"/>
  <c r="G101" i="6"/>
  <c r="H101" i="6" s="1"/>
  <c r="I101" i="6" s="1"/>
  <c r="G102" i="6"/>
  <c r="H102" i="6" s="1"/>
  <c r="I102" i="6" s="1"/>
  <c r="G56" i="6"/>
  <c r="H56" i="6" s="1"/>
  <c r="G58" i="6"/>
  <c r="H58" i="6" s="1"/>
  <c r="I58" i="6" s="1"/>
  <c r="G780" i="6"/>
  <c r="H780" i="6" s="1"/>
  <c r="I780" i="6" s="1"/>
  <c r="G729" i="6"/>
  <c r="H729" i="6" s="1"/>
  <c r="G108" i="6"/>
  <c r="H108" i="6" s="1"/>
  <c r="I108" i="6" s="1"/>
  <c r="G64" i="6"/>
  <c r="H64" i="6" s="1"/>
  <c r="I64" i="6" s="1"/>
  <c r="G98" i="6"/>
  <c r="H98" i="6" s="1"/>
  <c r="G109" i="6"/>
  <c r="H109" i="6" s="1"/>
  <c r="I109" i="6" s="1"/>
  <c r="G42" i="6"/>
  <c r="H42" i="6" s="1"/>
  <c r="G103" i="6"/>
  <c r="H103" i="6" s="1"/>
  <c r="I103" i="6" s="1"/>
  <c r="G50" i="6"/>
  <c r="H50" i="6" s="1"/>
  <c r="G931" i="6"/>
  <c r="H931" i="6" s="1"/>
  <c r="I931" i="6" s="1"/>
  <c r="G832" i="6"/>
  <c r="H832" i="6" s="1"/>
  <c r="G81" i="6"/>
  <c r="H81" i="6" s="1"/>
  <c r="G951" i="6"/>
  <c r="H951" i="6" s="1"/>
  <c r="I951" i="6" s="1"/>
  <c r="G882" i="6"/>
  <c r="H882" i="6" s="1"/>
  <c r="I882" i="6" s="1"/>
  <c r="G921" i="6"/>
  <c r="H921" i="6" s="1"/>
  <c r="G899" i="6"/>
  <c r="H899" i="6" s="1"/>
  <c r="G963" i="6"/>
  <c r="H963" i="6" s="1"/>
  <c r="G75" i="6"/>
  <c r="H75" i="6" s="1"/>
  <c r="G851" i="6"/>
  <c r="H851" i="6" s="1"/>
  <c r="G900" i="6"/>
  <c r="H900" i="6" s="1"/>
  <c r="G82" i="6"/>
  <c r="H82" i="6" s="1"/>
  <c r="G865" i="6"/>
  <c r="H865" i="6" s="1"/>
  <c r="G925" i="6"/>
  <c r="H925" i="6" s="1"/>
  <c r="G114" i="6"/>
  <c r="H114" i="6" s="1"/>
  <c r="I114" i="6" s="1"/>
  <c r="G902" i="6"/>
  <c r="H902" i="6" s="1"/>
  <c r="I902" i="6" s="1"/>
  <c r="G788" i="6"/>
  <c r="H788" i="6" s="1"/>
  <c r="G814" i="6"/>
  <c r="H814" i="6" s="1"/>
  <c r="G867" i="6"/>
  <c r="H867" i="6" s="1"/>
  <c r="G527" i="6"/>
  <c r="H527" i="6" s="1"/>
  <c r="I527" i="6" s="1"/>
  <c r="G90" i="6"/>
  <c r="H90" i="6" s="1"/>
  <c r="G721" i="6"/>
  <c r="H721" i="6" s="1"/>
  <c r="G707" i="6"/>
  <c r="H707" i="6" s="1"/>
  <c r="G778" i="6"/>
  <c r="H778" i="6" s="1"/>
  <c r="G806" i="6"/>
  <c r="H806" i="6" s="1"/>
  <c r="G726" i="6"/>
  <c r="H726" i="6" s="1"/>
  <c r="G940" i="6"/>
  <c r="H940" i="6" s="1"/>
  <c r="G749" i="6"/>
  <c r="H749" i="6" s="1"/>
  <c r="I749" i="6" s="1"/>
  <c r="G447" i="6"/>
  <c r="H447" i="6" s="1"/>
  <c r="I447" i="6" s="1"/>
  <c r="G183" i="6"/>
  <c r="H183" i="6" s="1"/>
  <c r="I183" i="6" s="1"/>
  <c r="G862" i="6"/>
  <c r="H862" i="6" s="1"/>
  <c r="G40" i="6"/>
  <c r="H40" i="6" s="1"/>
  <c r="I40" i="6" s="1"/>
  <c r="G86" i="6"/>
  <c r="H86" i="6" s="1"/>
  <c r="I86" i="6" s="1"/>
  <c r="G751" i="6"/>
  <c r="H751" i="6" s="1"/>
  <c r="I751" i="6" s="1"/>
  <c r="G1011" i="6"/>
  <c r="H1011" i="6" s="1"/>
  <c r="I1011" i="6" s="1"/>
  <c r="G68" i="6"/>
  <c r="H68" i="6" s="1"/>
  <c r="I68" i="6" s="1"/>
  <c r="G97" i="6"/>
  <c r="H97" i="6" s="1"/>
  <c r="I97" i="6" s="1"/>
  <c r="G985" i="6"/>
  <c r="H985" i="6" s="1"/>
  <c r="I985" i="6" s="1"/>
  <c r="G647" i="6"/>
  <c r="H647" i="6" s="1"/>
  <c r="I647" i="6" s="1"/>
  <c r="G1006" i="6"/>
  <c r="H1006" i="6" s="1"/>
  <c r="I1006" i="6" s="1"/>
  <c r="G783" i="6"/>
  <c r="H783" i="6" s="1"/>
  <c r="I783" i="6" s="1"/>
  <c r="G622" i="6"/>
  <c r="H622" i="6" s="1"/>
  <c r="G518" i="6"/>
  <c r="H518" i="6" s="1"/>
  <c r="I518" i="6" s="1"/>
  <c r="G744" i="6"/>
  <c r="H744" i="6" s="1"/>
  <c r="I744" i="6" s="1"/>
  <c r="G922" i="6"/>
  <c r="H922" i="6" s="1"/>
  <c r="G794" i="6"/>
  <c r="H794" i="6" s="1"/>
  <c r="I794" i="6" s="1"/>
  <c r="G175" i="6"/>
  <c r="H175" i="6" s="1"/>
  <c r="G274" i="6"/>
  <c r="H274" i="6" s="1"/>
  <c r="I274" i="6" s="1"/>
  <c r="G399" i="6"/>
  <c r="H399" i="6" s="1"/>
  <c r="I399" i="6" s="1"/>
  <c r="G711" i="6"/>
  <c r="H711" i="6" s="1"/>
  <c r="G830" i="6"/>
  <c r="H830" i="6" s="1"/>
  <c r="G426" i="6"/>
  <c r="H426" i="6" s="1"/>
  <c r="G763" i="6"/>
  <c r="H763" i="6" s="1"/>
  <c r="G486" i="6"/>
  <c r="H486" i="6" s="1"/>
  <c r="I486" i="6" s="1"/>
  <c r="G993" i="6"/>
  <c r="H993" i="6" s="1"/>
  <c r="I993" i="6" s="1"/>
  <c r="G840" i="6"/>
  <c r="H840" i="6" s="1"/>
  <c r="G969" i="6"/>
  <c r="H969" i="6" s="1"/>
  <c r="I944" i="6" s="1"/>
  <c r="G905" i="6"/>
  <c r="H905" i="6" s="1"/>
  <c r="I905" i="6" s="1"/>
  <c r="G47" i="6"/>
  <c r="H47" i="6" s="1"/>
  <c r="I22" i="6" s="1"/>
  <c r="G100" i="6"/>
  <c r="H100" i="6" s="1"/>
  <c r="G746" i="6"/>
  <c r="H746" i="6" s="1"/>
  <c r="I746" i="6" s="1"/>
  <c r="G674" i="6"/>
  <c r="H674" i="6" s="1"/>
  <c r="I674" i="6" s="1"/>
  <c r="G724" i="6"/>
  <c r="H724" i="6" s="1"/>
  <c r="G703" i="6"/>
  <c r="H703" i="6" s="1"/>
  <c r="G848" i="6"/>
  <c r="H848" i="6" s="1"/>
  <c r="I848" i="6" s="1"/>
  <c r="G1001" i="6"/>
  <c r="H1001" i="6" s="1"/>
  <c r="I1001" i="6" s="1"/>
  <c r="G556" i="6"/>
  <c r="H556" i="6" s="1"/>
  <c r="G821" i="6"/>
  <c r="H821" i="6" s="1"/>
  <c r="G989" i="6"/>
  <c r="H989" i="6" s="1"/>
  <c r="G353" i="6"/>
  <c r="H353" i="6" s="1"/>
  <c r="G828" i="6"/>
  <c r="H828" i="6" s="1"/>
  <c r="I828" i="6" s="1"/>
  <c r="G958" i="6"/>
  <c r="H958" i="6" s="1"/>
  <c r="G824" i="6"/>
  <c r="H824" i="6" s="1"/>
  <c r="G972" i="6"/>
  <c r="H972" i="6" s="1"/>
  <c r="G964" i="6"/>
  <c r="H964" i="6" s="1"/>
  <c r="G914" i="6"/>
  <c r="H914" i="6" s="1"/>
  <c r="G487" i="6"/>
  <c r="H487" i="6" s="1"/>
  <c r="I487" i="6" s="1"/>
  <c r="G379" i="6"/>
  <c r="H379" i="6" s="1"/>
  <c r="G720" i="6"/>
  <c r="H720" i="6" s="1"/>
  <c r="I720" i="6" s="1"/>
  <c r="G387" i="6"/>
  <c r="H387" i="6" s="1"/>
  <c r="I387" i="6" s="1"/>
  <c r="G110" i="6"/>
  <c r="H110" i="6" s="1"/>
  <c r="I110" i="6" s="1"/>
  <c r="G118" i="6"/>
  <c r="H118" i="6" s="1"/>
  <c r="G785" i="6"/>
  <c r="H785" i="6" s="1"/>
  <c r="I785" i="6" s="1"/>
  <c r="G792" i="6"/>
  <c r="H792" i="6" s="1"/>
  <c r="G742" i="6"/>
  <c r="H742" i="6" s="1"/>
  <c r="G791" i="6"/>
  <c r="H791" i="6" s="1"/>
  <c r="I791" i="6" s="1"/>
  <c r="G737" i="6"/>
  <c r="H737" i="6" s="1"/>
  <c r="G106" i="6"/>
  <c r="H106" i="6" s="1"/>
  <c r="G807" i="6"/>
  <c r="H807" i="6" s="1"/>
  <c r="G982" i="6"/>
  <c r="H982" i="6" s="1"/>
  <c r="I957" i="6" s="1"/>
  <c r="G72" i="6"/>
  <c r="H72" i="6" s="1"/>
  <c r="G762" i="6"/>
  <c r="H762" i="6" s="1"/>
  <c r="I762" i="6" s="1"/>
  <c r="G91" i="6"/>
  <c r="H91" i="6" s="1"/>
  <c r="I66" i="6" s="1"/>
  <c r="G107" i="6"/>
  <c r="H107" i="6" s="1"/>
  <c r="I107" i="6" s="1"/>
  <c r="G994" i="6"/>
  <c r="H994" i="6" s="1"/>
  <c r="I994" i="6" s="1"/>
  <c r="G813" i="6"/>
  <c r="H813" i="6" s="1"/>
  <c r="G590" i="6"/>
  <c r="H590" i="6" s="1"/>
  <c r="G858" i="6"/>
  <c r="H858" i="6" s="1"/>
  <c r="G965" i="6"/>
  <c r="H965" i="6" s="1"/>
  <c r="I965" i="6" s="1"/>
  <c r="G378" i="6"/>
  <c r="H378" i="6" s="1"/>
  <c r="G836" i="6"/>
  <c r="H836" i="6" s="1"/>
  <c r="I836" i="6" s="1"/>
  <c r="G96" i="6"/>
  <c r="H96" i="6" s="1"/>
  <c r="G113" i="6"/>
  <c r="H113" i="6" s="1"/>
  <c r="I113" i="6" s="1"/>
  <c r="G730" i="6"/>
  <c r="H730" i="6" s="1"/>
  <c r="I730" i="6" s="1"/>
  <c r="G482" i="6"/>
  <c r="H482" i="6" s="1"/>
  <c r="G1007" i="6"/>
  <c r="H1007" i="6" s="1"/>
  <c r="I1007" i="6" s="1"/>
  <c r="G857" i="6"/>
  <c r="H857" i="6" s="1"/>
  <c r="G433" i="6"/>
  <c r="H433" i="6" s="1"/>
  <c r="I433" i="6" s="1"/>
  <c r="G519" i="6"/>
  <c r="H519" i="6" s="1"/>
  <c r="I519" i="6" s="1"/>
  <c r="G718" i="6"/>
  <c r="H718" i="6" s="1"/>
  <c r="G950" i="6"/>
  <c r="H950" i="6" s="1"/>
  <c r="I950" i="6" s="1"/>
  <c r="G471" i="6"/>
  <c r="H471" i="6" s="1"/>
  <c r="G728" i="6"/>
  <c r="H728" i="6" s="1"/>
  <c r="G874" i="6"/>
  <c r="H874" i="6" s="1"/>
  <c r="G782" i="6"/>
  <c r="H782" i="6" s="1"/>
  <c r="G722" i="6"/>
  <c r="H722" i="6" s="1"/>
  <c r="I722" i="6" s="1"/>
  <c r="G955" i="6"/>
  <c r="H955" i="6" s="1"/>
  <c r="I955" i="6" s="1"/>
  <c r="G903" i="6"/>
  <c r="H903" i="6" s="1"/>
  <c r="I903" i="6" s="1"/>
  <c r="G349" i="6"/>
  <c r="H349" i="6" s="1"/>
  <c r="G773" i="6"/>
  <c r="H773" i="6" s="1"/>
  <c r="I773" i="6" s="1"/>
  <c r="G915" i="6"/>
  <c r="H915" i="6" s="1"/>
  <c r="G901" i="6"/>
  <c r="H901" i="6" s="1"/>
  <c r="I901" i="6" s="1"/>
  <c r="G883" i="6"/>
  <c r="H883" i="6" s="1"/>
  <c r="I883" i="6" s="1"/>
  <c r="G743" i="6"/>
  <c r="H743" i="6" s="1"/>
  <c r="I743" i="6" s="1"/>
  <c r="G885" i="6"/>
  <c r="H885" i="6" s="1"/>
  <c r="G797" i="6"/>
  <c r="H797" i="6" s="1"/>
  <c r="I797" i="6" s="1"/>
  <c r="G869" i="6"/>
  <c r="H869" i="6" s="1"/>
  <c r="I869" i="6" s="1"/>
  <c r="G991" i="6"/>
  <c r="H991" i="6" s="1"/>
  <c r="I991" i="6" s="1"/>
  <c r="G619" i="6"/>
  <c r="H619" i="6" s="1"/>
  <c r="I619" i="6" s="1"/>
  <c r="G702" i="6"/>
  <c r="H702" i="6" s="1"/>
  <c r="I702" i="6" s="1"/>
  <c r="I885" i="6" l="1"/>
  <c r="I841" i="6"/>
  <c r="I817" i="6"/>
  <c r="I887" i="6"/>
  <c r="I792" i="6"/>
  <c r="I471" i="6"/>
  <c r="I105" i="6"/>
  <c r="I617" i="6"/>
  <c r="I891" i="6"/>
  <c r="I96" i="6"/>
  <c r="I432" i="6"/>
  <c r="I426" i="6"/>
  <c r="I389" i="6"/>
  <c r="I349" i="6"/>
  <c r="I657" i="6"/>
  <c r="I740" i="6"/>
  <c r="I184" i="6"/>
  <c r="I500" i="6"/>
  <c r="I804" i="6"/>
  <c r="I819" i="6"/>
  <c r="I533" i="6"/>
  <c r="I835" i="6"/>
  <c r="I763" i="6"/>
  <c r="I175" i="6"/>
  <c r="I862" i="6"/>
  <c r="I100" i="6"/>
  <c r="I687" i="6"/>
  <c r="I895" i="6"/>
  <c r="I851" i="6"/>
  <c r="I923" i="6"/>
  <c r="I335" i="6"/>
  <c r="I490" i="6"/>
  <c r="I963" i="6"/>
  <c r="I379" i="6"/>
  <c r="I707" i="6"/>
  <c r="I480" i="6"/>
  <c r="I742" i="6"/>
  <c r="I989" i="6"/>
  <c r="I355" i="6"/>
  <c r="I323" i="6"/>
  <c r="I234" i="6"/>
  <c r="I800" i="6"/>
  <c r="I378" i="6"/>
  <c r="I821" i="6"/>
  <c r="I834" i="6"/>
  <c r="I949" i="6"/>
  <c r="I830" i="6"/>
  <c r="I768" i="6"/>
  <c r="I711" i="6"/>
  <c r="I351" i="6"/>
  <c r="I838" i="6"/>
  <c r="I846" i="6"/>
  <c r="I277" i="6"/>
  <c r="I257" i="6"/>
  <c r="I645" i="6"/>
  <c r="I856" i="6"/>
  <c r="I881" i="6"/>
  <c r="I620" i="6"/>
  <c r="I556" i="6"/>
  <c r="I28" i="6"/>
  <c r="I692" i="6"/>
  <c r="I467" i="6"/>
  <c r="I732" i="6"/>
  <c r="I186" i="6"/>
  <c r="I106" i="6"/>
  <c r="I798" i="6"/>
  <c r="I59" i="6"/>
  <c r="I970" i="6"/>
  <c r="I945" i="6"/>
  <c r="I573" i="6"/>
  <c r="I752" i="6"/>
  <c r="I708" i="6"/>
  <c r="I90" i="6"/>
  <c r="I983" i="6"/>
  <c r="I782" i="6"/>
  <c r="I104" i="6"/>
  <c r="I590" i="6"/>
  <c r="I535" i="6"/>
  <c r="I520" i="6"/>
  <c r="I44" i="6"/>
  <c r="I301" i="6"/>
  <c r="I246" i="6"/>
  <c r="I54" i="6"/>
  <c r="I972" i="6"/>
  <c r="I971" i="6"/>
  <c r="I536" i="6"/>
  <c r="I747" i="6"/>
  <c r="I984" i="6"/>
  <c r="I865" i="6"/>
  <c r="I327" i="6"/>
  <c r="I34" i="6"/>
  <c r="I305" i="6"/>
  <c r="I724" i="6"/>
  <c r="I921" i="6"/>
  <c r="I238" i="6"/>
  <c r="I650" i="6"/>
  <c r="I867" i="6"/>
  <c r="I118" i="6"/>
  <c r="I563" i="6"/>
  <c r="I874" i="6"/>
  <c r="I42" i="6"/>
  <c r="I451" i="6"/>
  <c r="I633" i="6"/>
  <c r="I564" i="6"/>
  <c r="I622" i="6"/>
  <c r="I840" i="6"/>
  <c r="I778" i="6"/>
  <c r="I154" i="6"/>
  <c r="I346" i="6"/>
  <c r="I667" i="6"/>
  <c r="I95" i="6"/>
  <c r="I813" i="6"/>
  <c r="I170" i="6"/>
  <c r="I922" i="6"/>
  <c r="I914" i="6"/>
  <c r="I861" i="6"/>
  <c r="I153" i="6"/>
  <c r="I244" i="6"/>
  <c r="I915" i="6"/>
  <c r="I806" i="6"/>
  <c r="I466" i="6"/>
  <c r="I265" i="6"/>
  <c r="I810" i="6"/>
  <c r="I123" i="6"/>
  <c r="I575" i="6"/>
  <c r="I204" i="6"/>
  <c r="I629" i="6"/>
  <c r="I936" i="6"/>
  <c r="I718" i="6"/>
  <c r="I599" i="6"/>
  <c r="I128" i="6"/>
  <c r="I586" i="6"/>
  <c r="I361" i="6"/>
  <c r="I317" i="6"/>
  <c r="I235" i="6"/>
  <c r="I850" i="6"/>
  <c r="I416" i="6"/>
  <c r="I24" i="6"/>
  <c r="I157" i="6"/>
  <c r="I438" i="6"/>
  <c r="I144" i="6"/>
  <c r="I98" i="6"/>
  <c r="I911" i="6"/>
  <c r="I338" i="6"/>
  <c r="I240" i="6"/>
  <c r="I941" i="6"/>
  <c r="I541" i="6"/>
  <c r="I640" i="6"/>
  <c r="I350" i="6"/>
  <c r="I353" i="6"/>
  <c r="I721" i="6"/>
  <c r="I56" i="6"/>
  <c r="I85" i="6"/>
  <c r="I705" i="6"/>
  <c r="I968" i="6"/>
  <c r="I849" i="6"/>
  <c r="I116" i="6"/>
  <c r="I354" i="6"/>
  <c r="I954" i="6"/>
  <c r="I909" i="6"/>
  <c r="I786" i="6"/>
  <c r="I681" i="6"/>
  <c r="I924" i="6"/>
  <c r="I249" i="6"/>
  <c r="I632" i="6"/>
  <c r="I630" i="6"/>
  <c r="I735" i="6"/>
  <c r="I799" i="6"/>
  <c r="I158" i="6"/>
  <c r="I159" i="6"/>
  <c r="I252" i="6"/>
  <c r="I462" i="6"/>
  <c r="I753" i="6"/>
  <c r="I719" i="6"/>
  <c r="I436" i="6"/>
  <c r="I494" i="6"/>
  <c r="I818" i="6"/>
  <c r="I17" i="6"/>
  <c r="I538" i="6"/>
  <c r="I131" i="6"/>
  <c r="I337" i="6"/>
  <c r="I53" i="6"/>
  <c r="I526" i="6"/>
  <c r="I358" i="6"/>
  <c r="I81" i="6"/>
  <c r="I831" i="6"/>
  <c r="I465" i="6"/>
  <c r="I392" i="6"/>
  <c r="I908" i="6"/>
  <c r="I770" i="6"/>
  <c r="I858" i="6"/>
  <c r="I814" i="6"/>
  <c r="I832" i="6"/>
  <c r="I781" i="6"/>
  <c r="I345" i="6"/>
  <c r="I725" i="6"/>
  <c r="I886" i="6"/>
  <c r="I709" i="6"/>
  <c r="I537" i="6"/>
  <c r="I567" i="6"/>
  <c r="I444" i="6"/>
  <c r="I975" i="6"/>
  <c r="I509" i="6"/>
  <c r="I52" i="6"/>
  <c r="I584" i="6"/>
  <c r="I646" i="6"/>
  <c r="I871" i="6"/>
  <c r="I440" i="6"/>
  <c r="I223" i="6"/>
  <c r="I581" i="6"/>
  <c r="I852" i="6"/>
  <c r="I656" i="6"/>
  <c r="I605" i="6"/>
  <c r="I663" i="6"/>
  <c r="I816" i="6"/>
  <c r="I330" i="6"/>
  <c r="I552" i="6"/>
  <c r="I504" i="6"/>
  <c r="I603" i="6"/>
  <c r="I258" i="6"/>
  <c r="I715" i="6"/>
  <c r="I684" i="6"/>
  <c r="I280" i="6"/>
  <c r="I455" i="6"/>
  <c r="I174" i="6"/>
  <c r="I410" i="6"/>
  <c r="I960" i="6"/>
  <c r="I43" i="6"/>
  <c r="I210" i="6"/>
  <c r="I694" i="6"/>
  <c r="I314" i="6"/>
  <c r="I889" i="6"/>
  <c r="I76" i="6"/>
  <c r="I488" i="6"/>
  <c r="I285" i="6"/>
  <c r="I928" i="6"/>
  <c r="I83" i="6"/>
  <c r="I943" i="6"/>
  <c r="I870" i="6"/>
  <c r="I680" i="6"/>
  <c r="I907" i="6"/>
  <c r="I601" i="6"/>
  <c r="I664" i="6"/>
  <c r="I608" i="6"/>
  <c r="I247" i="6"/>
  <c r="I876" i="6"/>
  <c r="I811" i="6"/>
  <c r="I493" i="6"/>
  <c r="I468" i="6"/>
  <c r="I597" i="6"/>
  <c r="I61" i="6"/>
  <c r="I269" i="6"/>
  <c r="I179" i="6"/>
  <c r="I789" i="6"/>
  <c r="I930" i="6"/>
  <c r="I125" i="6"/>
  <c r="I699" i="6"/>
  <c r="I320" i="6"/>
  <c r="I981" i="6"/>
  <c r="I927" i="6"/>
  <c r="I604" i="6"/>
  <c r="I459" i="6"/>
  <c r="I88" i="6"/>
  <c r="I39" i="6"/>
  <c r="I884" i="6"/>
  <c r="I788" i="6"/>
  <c r="I939" i="6"/>
  <c r="I374" i="6"/>
  <c r="I686" i="6"/>
  <c r="I35" i="6"/>
  <c r="I596" i="6"/>
  <c r="I761" i="6"/>
  <c r="I642" i="6"/>
  <c r="I398" i="6"/>
  <c r="I386" i="6"/>
  <c r="I682" i="6"/>
  <c r="I916" i="6"/>
  <c r="I205" i="6"/>
  <c r="I437" i="6"/>
  <c r="I802" i="6"/>
  <c r="I393" i="6"/>
  <c r="I574" i="6"/>
  <c r="I260" i="6"/>
  <c r="I745" i="6"/>
  <c r="I232" i="6"/>
  <c r="I196" i="6"/>
  <c r="I728" i="6"/>
  <c r="I703" i="6"/>
  <c r="I50" i="6"/>
  <c r="I877" i="6"/>
  <c r="I854" i="6"/>
  <c r="I587" i="6"/>
  <c r="I404" i="6"/>
  <c r="I934" i="6"/>
  <c r="I403" i="6"/>
  <c r="I793" i="6"/>
  <c r="I738" i="6"/>
  <c r="I767" i="6"/>
  <c r="I937" i="6"/>
  <c r="I712" i="6"/>
  <c r="I302" i="6"/>
  <c r="I51" i="6"/>
  <c r="I859" i="6"/>
  <c r="I920" i="6"/>
  <c r="I420" i="6"/>
  <c r="I367" i="6"/>
  <c r="I352" i="6"/>
  <c r="I860" i="6"/>
  <c r="I333" i="6"/>
  <c r="I253" i="6"/>
  <c r="I38" i="6"/>
  <c r="I613" i="6"/>
  <c r="I443" i="6"/>
  <c r="I312" i="6"/>
  <c r="I875" i="6"/>
  <c r="I71" i="6"/>
  <c r="I189" i="6"/>
  <c r="I962" i="6"/>
  <c r="I756" i="6"/>
  <c r="I15" i="6"/>
  <c r="I670" i="6"/>
  <c r="I80" i="6"/>
  <c r="I710" i="6"/>
  <c r="I202" i="6"/>
  <c r="I156" i="6"/>
  <c r="I966" i="6"/>
  <c r="I461" i="6"/>
  <c r="I539" i="6"/>
  <c r="I594" i="6"/>
  <c r="I145" i="6"/>
  <c r="I809" i="6"/>
  <c r="I458" i="6"/>
  <c r="I431" i="6"/>
  <c r="I99" i="6"/>
  <c r="I777" i="6"/>
  <c r="I264" i="6"/>
  <c r="I495" i="6"/>
  <c r="I511" i="6"/>
  <c r="I731" i="6"/>
  <c r="I439" i="6"/>
  <c r="I826" i="6"/>
  <c r="I925" i="6"/>
  <c r="I842" i="6"/>
  <c r="I897" i="6"/>
  <c r="I704" i="6"/>
  <c r="I200" i="6"/>
  <c r="I531" i="6"/>
  <c r="I348" i="6"/>
  <c r="I974" i="6"/>
  <c r="I736" i="6"/>
  <c r="I515" i="6"/>
  <c r="I177" i="6"/>
  <c r="I572" i="6"/>
  <c r="I935" i="6"/>
  <c r="I442" i="6"/>
  <c r="I27" i="6"/>
  <c r="I766" i="6"/>
  <c r="I84" i="6"/>
  <c r="I408" i="6"/>
  <c r="I331" i="6"/>
  <c r="I716" i="6"/>
  <c r="I243" i="6"/>
  <c r="I334" i="6"/>
  <c r="I683" i="6"/>
  <c r="I91" i="6"/>
  <c r="I637" i="6"/>
  <c r="I872" i="6"/>
  <c r="I829" i="6"/>
  <c r="I138" i="6"/>
  <c r="I422" i="6"/>
  <c r="I607" i="6"/>
  <c r="I503" i="6"/>
  <c r="I701" i="6"/>
  <c r="I979" i="6"/>
  <c r="I93" i="6"/>
  <c r="I805" i="6"/>
  <c r="I558" i="6"/>
  <c r="I65" i="6"/>
  <c r="I648" i="6"/>
  <c r="I559" i="6"/>
  <c r="I208" i="6"/>
  <c r="I837" i="6"/>
  <c r="I649" i="6"/>
  <c r="I30" i="6"/>
  <c r="I912" i="6"/>
  <c r="I868" i="6"/>
  <c r="I623" i="6"/>
  <c r="I580" i="6"/>
  <c r="I661" i="6"/>
  <c r="I328" i="6"/>
  <c r="I82" i="6"/>
  <c r="I324" i="6"/>
  <c r="I666" i="6"/>
  <c r="I612" i="6"/>
  <c r="I554" i="6"/>
  <c r="I134" i="6"/>
  <c r="I33" i="6"/>
  <c r="I894" i="6"/>
  <c r="I401" i="6"/>
  <c r="I92" i="6"/>
  <c r="I478" i="6"/>
  <c r="I48" i="6"/>
  <c r="I796" i="6"/>
  <c r="I779" i="6"/>
  <c r="I270" i="6"/>
  <c r="I165" i="6"/>
  <c r="I565" i="6"/>
  <c r="I696" i="6"/>
  <c r="I329" i="6"/>
  <c r="I825" i="6"/>
  <c r="I717" i="6"/>
  <c r="I300" i="6"/>
  <c r="I115" i="6"/>
  <c r="I220" i="6"/>
  <c r="I635" i="6"/>
  <c r="I161" i="6"/>
  <c r="I757" i="6"/>
  <c r="I198" i="6"/>
  <c r="I833" i="6"/>
  <c r="I502" i="6"/>
  <c r="I857" i="6"/>
  <c r="I72" i="6"/>
  <c r="I964" i="6"/>
  <c r="I47" i="6"/>
  <c r="I940" i="6"/>
  <c r="I900" i="6"/>
  <c r="I677" i="6"/>
  <c r="I197" i="6"/>
  <c r="I370" i="6"/>
  <c r="I898" i="6"/>
  <c r="I336" i="6"/>
  <c r="I485" i="6"/>
  <c r="I986" i="6"/>
  <c r="I614" i="6"/>
  <c r="I967" i="6"/>
  <c r="I167" i="6"/>
  <c r="I193" i="6"/>
  <c r="I307" i="6"/>
  <c r="I758" i="6"/>
  <c r="I755" i="6"/>
  <c r="I508" i="6"/>
  <c r="I46" i="6"/>
  <c r="I521" i="6"/>
  <c r="I475" i="6"/>
  <c r="I166" i="6"/>
  <c r="I772" i="6"/>
  <c r="I693" i="6"/>
  <c r="I820" i="6"/>
  <c r="I675" i="6"/>
  <c r="I595" i="6"/>
  <c r="I60" i="6"/>
  <c r="I429" i="6"/>
  <c r="I982" i="6"/>
  <c r="I726" i="6"/>
  <c r="I57" i="6"/>
  <c r="I73" i="6"/>
  <c r="I947" i="6"/>
  <c r="I457" i="6"/>
  <c r="I926" i="6"/>
  <c r="I933" i="6"/>
  <c r="I929" i="6"/>
  <c r="I697" i="6"/>
  <c r="I896" i="6"/>
  <c r="I764" i="6"/>
  <c r="I542" i="6"/>
  <c r="I362" i="6"/>
  <c r="I446" i="6"/>
  <c r="I122" i="6"/>
  <c r="I415" i="6"/>
  <c r="I571" i="6"/>
  <c r="I364" i="6"/>
  <c r="I823" i="6"/>
  <c r="I948" i="6"/>
  <c r="I315" i="6"/>
  <c r="I863" i="6"/>
  <c r="I771" i="6"/>
  <c r="I506" i="6"/>
  <c r="I517" i="6"/>
  <c r="I219" i="6"/>
  <c r="I424" i="6"/>
  <c r="I602" i="6"/>
  <c r="I714" i="6"/>
  <c r="I213" i="6"/>
  <c r="I482" i="6"/>
  <c r="I807" i="6"/>
  <c r="I824" i="6"/>
  <c r="I969" i="6"/>
  <c r="I75" i="6"/>
  <c r="I729" i="6"/>
  <c r="I79" i="6"/>
  <c r="I227" i="6"/>
  <c r="I760" i="6"/>
  <c r="I69" i="6"/>
  <c r="I906" i="6"/>
  <c r="I411" i="6"/>
  <c r="I615" i="6"/>
  <c r="I288" i="6"/>
  <c r="I510" i="6"/>
  <c r="I562" i="6"/>
  <c r="I326" i="6"/>
  <c r="I129" i="6"/>
  <c r="I560" i="6"/>
  <c r="I748" i="6"/>
  <c r="I524" i="6"/>
  <c r="I224" i="6"/>
  <c r="I548" i="6"/>
  <c r="I29" i="6"/>
  <c r="I545" i="6"/>
  <c r="I25" i="6"/>
  <c r="I369" i="6"/>
  <c r="I276" i="6"/>
  <c r="I275" i="6"/>
  <c r="I530" i="6"/>
  <c r="I775" i="6"/>
  <c r="I19" i="6"/>
  <c r="I878" i="6"/>
  <c r="I890" i="6"/>
  <c r="I774" i="6"/>
  <c r="I550" i="6"/>
  <c r="I769" i="6"/>
  <c r="I678" i="6"/>
  <c r="I958" i="6"/>
  <c r="I77" i="6"/>
  <c r="I695" i="6"/>
  <c r="I665" i="6"/>
  <c r="I31" i="6"/>
  <c r="I229" i="6"/>
  <c r="I133" i="6"/>
  <c r="I827" i="6"/>
  <c r="I557" i="6"/>
  <c r="I397" i="6"/>
  <c r="I310" i="6"/>
  <c r="I864" i="6"/>
  <c r="I271" i="6"/>
  <c r="I734" i="6"/>
  <c r="I176" i="6"/>
  <c r="I162" i="6"/>
  <c r="I78" i="6"/>
  <c r="I512" i="6"/>
  <c r="I16" i="6"/>
  <c r="I155" i="6"/>
  <c r="I321" i="6"/>
  <c r="I498" i="6"/>
  <c r="I405" i="6"/>
  <c r="I291" i="6"/>
  <c r="I880" i="6"/>
  <c r="I844" i="6"/>
  <c r="I37" i="6"/>
  <c r="I737" i="6"/>
  <c r="I899" i="6"/>
  <c r="I292" i="6"/>
  <c r="I959" i="6"/>
  <c r="I803" i="6"/>
  <c r="I150" i="6"/>
  <c r="I263" i="6"/>
  <c r="I673" i="6"/>
  <c r="I700" i="6"/>
  <c r="I476" i="6"/>
  <c r="I298" i="6"/>
  <c r="I592" i="6"/>
  <c r="I70" i="6"/>
  <c r="I938" i="6"/>
  <c r="I946" i="6"/>
  <c r="I241" i="6"/>
  <c r="I231" i="6"/>
  <c r="I815" i="6"/>
  <c r="I407" i="6"/>
  <c r="I164" i="6"/>
  <c r="I866" i="6"/>
  <c r="I357" i="6"/>
  <c r="I976" i="6"/>
  <c r="I988" i="6"/>
  <c r="I36" i="6"/>
  <c r="I625" i="6"/>
  <c r="I634" i="6"/>
  <c r="I873" i="6"/>
  <c r="I185" i="6"/>
  <c r="I89" i="6"/>
</calcChain>
</file>

<file path=xl/sharedStrings.xml><?xml version="1.0" encoding="utf-8"?>
<sst xmlns="http://schemas.openxmlformats.org/spreadsheetml/2006/main" count="578" uniqueCount="53">
  <si>
    <t>1Y Swap</t>
  </si>
  <si>
    <t>2Y Swap</t>
  </si>
  <si>
    <t>3Y Swap</t>
  </si>
  <si>
    <t>4Y Swap</t>
  </si>
  <si>
    <t>Bump</t>
  </si>
  <si>
    <t>5Y Swap</t>
  </si>
  <si>
    <t>7Y Swap</t>
  </si>
  <si>
    <t>10Y Swap</t>
  </si>
  <si>
    <t>Notional</t>
  </si>
  <si>
    <t>Yield</t>
  </si>
  <si>
    <t>Years</t>
  </si>
  <si>
    <t>Euribor</t>
  </si>
  <si>
    <t>Target</t>
  </si>
  <si>
    <t>Derivative</t>
  </si>
  <si>
    <t>// Assumptions:</t>
  </si>
  <si>
    <t>// All swaps are quarterly 3M-Euribor (floating leg) versus annual coupon (fixed leg). This is market convention for Euribor swaps.</t>
  </si>
  <si>
    <t>// All coupon periods are exactly 1/4 of a year. We ignore intricansies of the Gregorian calendar.</t>
  </si>
  <si>
    <t>// Maturities of the fixing and the swaps correspond to nodes in the r(T) function.</t>
  </si>
  <si>
    <t>3M Fixing</t>
  </si>
  <si>
    <t>Instrument</t>
  </si>
  <si>
    <t>Quote</t>
  </si>
  <si>
    <t>Maturity in Years</t>
  </si>
  <si>
    <t>// Bump ("shock") for the numerical estimation of the dertivative in the Newton method</t>
  </si>
  <si>
    <t>Left X</t>
  </si>
  <si>
    <t>Cont. Yield</t>
  </si>
  <si>
    <t>Disc Fact</t>
  </si>
  <si>
    <t>Swap Years</t>
  </si>
  <si>
    <t>Float PV</t>
  </si>
  <si>
    <t>Fixed PV</t>
  </si>
  <si>
    <t>Fixed Freq</t>
  </si>
  <si>
    <t>Fair Swap</t>
  </si>
  <si>
    <t>Step 1. 3M Fixing (we emulate it as a short swap with quartely fixed leg)</t>
  </si>
  <si>
    <t>Input market data</t>
  </si>
  <si>
    <t>Continously compounded yield &amp; pricing a swap</t>
  </si>
  <si>
    <t>Swap Start</t>
  </si>
  <si>
    <t>Swap End</t>
  </si>
  <si>
    <t>(years)</t>
  </si>
  <si>
    <t>(1=annually, 2=semi, 4=quarterly)</t>
  </si>
  <si>
    <t>Swap Rate</t>
  </si>
  <si>
    <t>Buyer PV</t>
  </si>
  <si>
    <t>DV01 / million</t>
  </si>
  <si>
    <t>DV01</t>
  </si>
  <si>
    <t>Hedge Notional</t>
  </si>
  <si>
    <t>Left Deriv</t>
  </si>
  <si>
    <t>a</t>
  </si>
  <si>
    <t>b</t>
  </si>
  <si>
    <t>c</t>
  </si>
  <si>
    <t>Method</t>
  </si>
  <si>
    <t>Linear</t>
  </si>
  <si>
    <t>d</t>
  </si>
  <si>
    <t>Right Deriv</t>
  </si>
  <si>
    <t>// Underlying model is compounded yield, which is a linear or quadratic or cubic spline</t>
  </si>
  <si>
    <t>// I.e. a discount factor for a future date T is given by exp(-r(T)*T), where r(T) is a 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</si>
</sst>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#,##0.0000"/>
    <numFmt numFmtId="167" formatCode="#,##0.00_ ;[Red]\-#,##0.00\ "/>
    <numFmt numFmtId="168" formatCode="#,##0_ ;[Red]\-#,##0\ "/>
    <numFmt numFmtId="169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5" fontId="0" fillId="4" borderId="0" xfId="0" applyNumberFormat="1" applyFill="1"/>
    <xf numFmtId="166" fontId="0" fillId="0" borderId="0" xfId="0" applyNumberFormat="1"/>
    <xf numFmtId="167" fontId="0" fillId="0" borderId="0" xfId="0" applyNumberFormat="1"/>
    <xf numFmtId="165" fontId="0" fillId="4" borderId="0" xfId="1" applyNumberFormat="1" applyFont="1" applyFill="1"/>
    <xf numFmtId="167" fontId="0" fillId="4" borderId="0" xfId="0" applyNumberFormat="1" applyFill="1"/>
    <xf numFmtId="0" fontId="0" fillId="2" borderId="0" xfId="0" applyFill="1"/>
    <xf numFmtId="166" fontId="0" fillId="4" borderId="0" xfId="0" applyNumberFormat="1" applyFill="1"/>
    <xf numFmtId="168" fontId="0" fillId="0" borderId="0" xfId="0" applyNumberFormat="1"/>
    <xf numFmtId="169" fontId="0" fillId="0" borderId="0" xfId="0" applyNumberFormat="1"/>
    <xf numFmtId="165" fontId="0" fillId="0" borderId="0" xfId="1" applyNumberFormat="1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Pricing!$G$25</c:f>
              <c:strCache>
                <c:ptCount val="1"/>
                <c:pt idx="0">
                  <c:v>Cont. 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Pricing!$A$26:$A$66</c:f>
              <c:numCache>
                <c:formatCode>#,##0.00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Pricing!$G$26:$G$66</c:f>
              <c:numCache>
                <c:formatCode>0.000%</c:formatCode>
                <c:ptCount val="41"/>
                <c:pt idx="0">
                  <c:v>3.920721988904103E-2</c:v>
                </c:pt>
                <c:pt idx="1">
                  <c:v>3.920721988904103E-2</c:v>
                </c:pt>
                <c:pt idx="2">
                  <c:v>3.7701893189337539E-2</c:v>
                </c:pt>
                <c:pt idx="3">
                  <c:v>3.6196566489634055E-2</c:v>
                </c:pt>
                <c:pt idx="4">
                  <c:v>3.4691239789930571E-2</c:v>
                </c:pt>
                <c:pt idx="5">
                  <c:v>3.3388934501257843E-2</c:v>
                </c:pt>
                <c:pt idx="6">
                  <c:v>3.2086629212585115E-2</c:v>
                </c:pt>
                <c:pt idx="7">
                  <c:v>3.0784323923912386E-2</c:v>
                </c:pt>
                <c:pt idx="8">
                  <c:v>2.9482018635239658E-2</c:v>
                </c:pt>
                <c:pt idx="9">
                  <c:v>2.8865181329118712E-2</c:v>
                </c:pt>
                <c:pt idx="10">
                  <c:v>2.8248344022997765E-2</c:v>
                </c:pt>
                <c:pt idx="11">
                  <c:v>2.7631506716876815E-2</c:v>
                </c:pt>
                <c:pt idx="12">
                  <c:v>2.7014669410755868E-2</c:v>
                </c:pt>
                <c:pt idx="13">
                  <c:v>2.6693740951854832E-2</c:v>
                </c:pt>
                <c:pt idx="14">
                  <c:v>2.6372812492953791E-2</c:v>
                </c:pt>
                <c:pt idx="15">
                  <c:v>2.6051884034052755E-2</c:v>
                </c:pt>
                <c:pt idx="16">
                  <c:v>2.5730955575151718E-2</c:v>
                </c:pt>
                <c:pt idx="17">
                  <c:v>2.5609833151021624E-2</c:v>
                </c:pt>
                <c:pt idx="18">
                  <c:v>2.5488710726891531E-2</c:v>
                </c:pt>
                <c:pt idx="19">
                  <c:v>2.5367588302761441E-2</c:v>
                </c:pt>
                <c:pt idx="20">
                  <c:v>2.5246465878631344E-2</c:v>
                </c:pt>
                <c:pt idx="21">
                  <c:v>2.5186280712277891E-2</c:v>
                </c:pt>
                <c:pt idx="22">
                  <c:v>2.5126095545924439E-2</c:v>
                </c:pt>
                <c:pt idx="23">
                  <c:v>2.5065910379570983E-2</c:v>
                </c:pt>
                <c:pt idx="24">
                  <c:v>2.500572521321753E-2</c:v>
                </c:pt>
                <c:pt idx="25">
                  <c:v>2.4945540046864077E-2</c:v>
                </c:pt>
                <c:pt idx="26">
                  <c:v>2.4885354880510621E-2</c:v>
                </c:pt>
                <c:pt idx="27">
                  <c:v>2.4825169714157169E-2</c:v>
                </c:pt>
                <c:pt idx="28">
                  <c:v>2.4764984547803716E-2</c:v>
                </c:pt>
                <c:pt idx="29">
                  <c:v>2.4785843990745019E-2</c:v>
                </c:pt>
                <c:pt idx="30">
                  <c:v>2.4806703433686322E-2</c:v>
                </c:pt>
                <c:pt idx="31">
                  <c:v>2.4827562876627629E-2</c:v>
                </c:pt>
                <c:pt idx="32">
                  <c:v>2.4848422319568932E-2</c:v>
                </c:pt>
                <c:pt idx="33">
                  <c:v>2.4869281762510239E-2</c:v>
                </c:pt>
                <c:pt idx="34">
                  <c:v>2.4890141205451542E-2</c:v>
                </c:pt>
                <c:pt idx="35">
                  <c:v>2.4911000648392849E-2</c:v>
                </c:pt>
                <c:pt idx="36">
                  <c:v>2.4931860091334152E-2</c:v>
                </c:pt>
                <c:pt idx="37">
                  <c:v>2.4952719534275455E-2</c:v>
                </c:pt>
                <c:pt idx="38">
                  <c:v>2.4973578977216762E-2</c:v>
                </c:pt>
                <c:pt idx="39">
                  <c:v>2.4994438420158065E-2</c:v>
                </c:pt>
                <c:pt idx="40">
                  <c:v>2.5015297863099369E-2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1A-474B-BA13-D9433088BD1A}"/>
            </c:ext>
          </c:extLst>
        </c:ser>
        <c:ser>
          <c:idx val="1"/>
          <c:order val="1"/>
          <c:tx>
            <c:strRef>
              <c:f>Pricing!$I$25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Pricing!$A$26:$A$66</c:f>
              <c:numCache>
                <c:formatCode>#,##0.00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Pricing!$I$26:$I$66</c:f>
              <c:numCache>
                <c:formatCode>0.000%</c:formatCode>
                <c:ptCount val="41"/>
                <c:pt idx="0">
                  <c:v>3.9399999999999658E-2</c:v>
                </c:pt>
                <c:pt idx="1">
                  <c:v>3.6360835541933589E-2</c:v>
                </c:pt>
                <c:pt idx="2">
                  <c:v>3.332395769093921E-2</c:v>
                </c:pt>
                <c:pt idx="3">
                  <c:v>3.0289364726617585E-2</c:v>
                </c:pt>
                <c:pt idx="4">
                  <c:v>2.8279208886186069E-2</c:v>
                </c:pt>
                <c:pt idx="5">
                  <c:v>2.5657038036586144E-2</c:v>
                </c:pt>
                <c:pt idx="6">
                  <c:v>2.3036574064689397E-2</c:v>
                </c:pt>
                <c:pt idx="7">
                  <c:v>2.0417815859420152E-2</c:v>
                </c:pt>
                <c:pt idx="8">
                  <c:v>2.4002209347587566E-2</c:v>
                </c:pt>
                <c:pt idx="9">
                  <c:v>2.2761323372295195E-2</c:v>
                </c:pt>
                <c:pt idx="10">
                  <c:v>2.1520820050372258E-2</c:v>
                </c:pt>
                <c:pt idx="11">
                  <c:v>2.0280699263818924E-2</c:v>
                </c:pt>
                <c:pt idx="12">
                  <c:v>2.2907946821494107E-2</c:v>
                </c:pt>
                <c:pt idx="13">
                  <c:v>2.2262465787350472E-2</c:v>
                </c:pt>
                <c:pt idx="14">
                  <c:v>2.1617088321514544E-2</c:v>
                </c:pt>
                <c:pt idx="15">
                  <c:v>2.0971814407366729E-2</c:v>
                </c:pt>
                <c:pt idx="16">
                  <c:v>2.374205744822433E-2</c:v>
                </c:pt>
                <c:pt idx="17">
                  <c:v>2.3498382130898499E-2</c:v>
                </c:pt>
                <c:pt idx="18">
                  <c:v>2.3254721570398651E-2</c:v>
                </c:pt>
                <c:pt idx="19">
                  <c:v>2.3011075765831279E-2</c:v>
                </c:pt>
                <c:pt idx="20">
                  <c:v>2.4054616789715766E-2</c:v>
                </c:pt>
                <c:pt idx="21">
                  <c:v>2.3933524413453533E-2</c:v>
                </c:pt>
                <c:pt idx="22">
                  <c:v>2.381243568111735E-2</c:v>
                </c:pt>
                <c:pt idx="23">
                  <c:v>2.3691350592599747E-2</c:v>
                </c:pt>
                <c:pt idx="24">
                  <c:v>2.357026914779059E-2</c:v>
                </c:pt>
                <c:pt idx="25">
                  <c:v>2.3449191346579745E-2</c:v>
                </c:pt>
                <c:pt idx="26">
                  <c:v>2.3328117188857966E-2</c:v>
                </c:pt>
                <c:pt idx="27">
                  <c:v>2.3207046674516008E-2</c:v>
                </c:pt>
                <c:pt idx="28">
                  <c:v>2.5450532787248292E-2</c:v>
                </c:pt>
                <c:pt idx="29">
                  <c:v>2.5492517334041231E-2</c:v>
                </c:pt>
                <c:pt idx="30">
                  <c:v>2.5534502318725671E-2</c:v>
                </c:pt>
                <c:pt idx="31">
                  <c:v>2.55764877413025E-2</c:v>
                </c:pt>
                <c:pt idx="32">
                  <c:v>2.5618473601778824E-2</c:v>
                </c:pt>
                <c:pt idx="33">
                  <c:v>2.5660459900158195E-2</c:v>
                </c:pt>
                <c:pt idx="34">
                  <c:v>2.5702446636444165E-2</c:v>
                </c:pt>
                <c:pt idx="35">
                  <c:v>2.5744433810643841E-2</c:v>
                </c:pt>
                <c:pt idx="36">
                  <c:v>2.5786421422758998E-2</c:v>
                </c:pt>
                <c:pt idx="37">
                  <c:v>2.5828409472796743E-2</c:v>
                </c:pt>
                <c:pt idx="38">
                  <c:v>2.5870397960759739E-2</c:v>
                </c:pt>
                <c:pt idx="39">
                  <c:v>2.5912386886653316E-2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1A-474B-BA13-D9433088B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2815"/>
        <c:axId val="32081999"/>
      </c:scatterChart>
      <c:valAx>
        <c:axId val="1516928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1999"/>
        <c:crosses val="autoZero"/>
        <c:crossBetween val="midCat"/>
      </c:valAx>
      <c:valAx>
        <c:axId val="32081999"/>
        <c:scaling>
          <c:orientation val="minMax"/>
          <c:max val="5.000000000000001E-2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Chart!$I$14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Chart!$A$15:$A$990</c:f>
              <c:numCache>
                <c:formatCode>#,##0.0000</c:formatCode>
                <c:ptCount val="97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</c:numCache>
            </c:numRef>
          </c:xVal>
          <c:yVal>
            <c:numRef>
              <c:f>Chart!$I$15:$I$990</c:f>
              <c:numCache>
                <c:formatCode>0.000%</c:formatCode>
                <c:ptCount val="976"/>
                <c:pt idx="0">
                  <c:v>3.9399999999999658E-2</c:v>
                </c:pt>
                <c:pt idx="1">
                  <c:v>3.933676208163206E-2</c:v>
                </c:pt>
                <c:pt idx="2">
                  <c:v>3.9268660815173106E-2</c:v>
                </c:pt>
                <c:pt idx="3">
                  <c:v>3.9195696446637562E-2</c:v>
                </c:pt>
                <c:pt idx="4">
                  <c:v>3.9117869239605703E-2</c:v>
                </c:pt>
                <c:pt idx="5">
                  <c:v>3.9035179475223281E-2</c:v>
                </c:pt>
                <c:pt idx="6">
                  <c:v>3.8947627452193601E-2</c:v>
                </c:pt>
                <c:pt idx="7">
                  <c:v>3.885521348678278E-2</c:v>
                </c:pt>
                <c:pt idx="8">
                  <c:v>3.8757937912813567E-2</c:v>
                </c:pt>
                <c:pt idx="9">
                  <c:v>3.8655801081666219E-2</c:v>
                </c:pt>
                <c:pt idx="10">
                  <c:v>3.8548803362272295E-2</c:v>
                </c:pt>
                <c:pt idx="11">
                  <c:v>3.8436945141116396E-2</c:v>
                </c:pt>
                <c:pt idx="12">
                  <c:v>3.8320226822231795E-2</c:v>
                </c:pt>
                <c:pt idx="13">
                  <c:v>3.8198648827199477E-2</c:v>
                </c:pt>
                <c:pt idx="14">
                  <c:v>3.8072211595142846E-2</c:v>
                </c:pt>
                <c:pt idx="15">
                  <c:v>3.7940915582729495E-2</c:v>
                </c:pt>
                <c:pt idx="16">
                  <c:v>3.7804761264164106E-2</c:v>
                </c:pt>
                <c:pt idx="17">
                  <c:v>3.7663749131187536E-2</c:v>
                </c:pt>
                <c:pt idx="18">
                  <c:v>3.7517879693073297E-2</c:v>
                </c:pt>
                <c:pt idx="19">
                  <c:v>3.7367153476626669E-2</c:v>
                </c:pt>
                <c:pt idx="20">
                  <c:v>3.7211571026176671E-2</c:v>
                </c:pt>
                <c:pt idx="21">
                  <c:v>3.705113290358053E-2</c:v>
                </c:pt>
                <c:pt idx="22">
                  <c:v>3.6885839688209472E-2</c:v>
                </c:pt>
                <c:pt idx="23">
                  <c:v>3.6715691976957572E-2</c:v>
                </c:pt>
                <c:pt idx="24">
                  <c:v>3.6540690384227581E-2</c:v>
                </c:pt>
                <c:pt idx="25">
                  <c:v>3.6360835541933589E-2</c:v>
                </c:pt>
                <c:pt idx="26">
                  <c:v>3.6239316536493149E-2</c:v>
                </c:pt>
                <c:pt idx="27">
                  <c:v>3.6117801189513798E-2</c:v>
                </c:pt>
                <c:pt idx="28">
                  <c:v>3.5996289500885403E-2</c:v>
                </c:pt>
                <c:pt idx="29">
                  <c:v>3.5874781470497823E-2</c:v>
                </c:pt>
                <c:pt idx="30">
                  <c:v>3.5753277098240048E-2</c:v>
                </c:pt>
                <c:pt idx="31">
                  <c:v>3.5631776384003715E-2</c:v>
                </c:pt>
                <c:pt idx="32">
                  <c:v>3.5510279327677814E-2</c:v>
                </c:pt>
                <c:pt idx="33">
                  <c:v>3.5388785929151297E-2</c:v>
                </c:pt>
                <c:pt idx="34">
                  <c:v>3.526729618831493E-2</c:v>
                </c:pt>
                <c:pt idx="35">
                  <c:v>3.5145810105058573E-2</c:v>
                </c:pt>
                <c:pt idx="36">
                  <c:v>3.5024327679272105E-2</c:v>
                </c:pt>
                <c:pt idx="37">
                  <c:v>3.4902848910846274E-2</c:v>
                </c:pt>
                <c:pt idx="38">
                  <c:v>3.478137379966828E-2</c:v>
                </c:pt>
                <c:pt idx="39">
                  <c:v>3.4659902345630655E-2</c:v>
                </c:pt>
                <c:pt idx="40">
                  <c:v>3.4538434548623265E-2</c:v>
                </c:pt>
                <c:pt idx="41">
                  <c:v>3.4416970408534191E-2</c:v>
                </c:pt>
                <c:pt idx="42">
                  <c:v>3.4295509925254201E-2</c:v>
                </c:pt>
                <c:pt idx="43">
                  <c:v>3.4174053098674044E-2</c:v>
                </c:pt>
                <c:pt idx="44">
                  <c:v>3.4052599928681822E-2</c:v>
                </c:pt>
                <c:pt idx="45">
                  <c:v>3.3931150415170926E-2</c:v>
                </c:pt>
                <c:pt idx="46">
                  <c:v>3.3809704558025906E-2</c:v>
                </c:pt>
                <c:pt idx="47">
                  <c:v>3.3688262357141951E-2</c:v>
                </c:pt>
                <c:pt idx="48">
                  <c:v>3.3566823812405389E-2</c:v>
                </c:pt>
                <c:pt idx="49">
                  <c:v>3.3445388923707853E-2</c:v>
                </c:pt>
                <c:pt idx="50">
                  <c:v>3.332395769093921E-2</c:v>
                </c:pt>
                <c:pt idx="51">
                  <c:v>3.3202530113988438E-2</c:v>
                </c:pt>
                <c:pt idx="52">
                  <c:v>3.308110619274629E-2</c:v>
                </c:pt>
                <c:pt idx="53">
                  <c:v>3.2959685927103521E-2</c:v>
                </c:pt>
                <c:pt idx="54">
                  <c:v>3.2838269316948221E-2</c:v>
                </c:pt>
                <c:pt idx="55">
                  <c:v>3.2716856362171143E-2</c:v>
                </c:pt>
                <c:pt idx="56">
                  <c:v>3.2595447062662153E-2</c:v>
                </c:pt>
                <c:pt idx="57">
                  <c:v>3.2474041418312005E-2</c:v>
                </c:pt>
                <c:pt idx="58">
                  <c:v>3.2352639429008789E-2</c:v>
                </c:pt>
                <c:pt idx="59">
                  <c:v>3.2231241094645036E-2</c:v>
                </c:pt>
                <c:pt idx="60">
                  <c:v>3.2109846415108834E-2</c:v>
                </c:pt>
                <c:pt idx="61">
                  <c:v>3.1988455390290937E-2</c:v>
                </c:pt>
                <c:pt idx="62">
                  <c:v>3.1867068020079437E-2</c:v>
                </c:pt>
                <c:pt idx="63">
                  <c:v>3.1745684304367749E-2</c:v>
                </c:pt>
                <c:pt idx="64">
                  <c:v>3.1624304243043078E-2</c:v>
                </c:pt>
                <c:pt idx="65">
                  <c:v>3.1502927835997063E-2</c:v>
                </c:pt>
                <c:pt idx="66">
                  <c:v>3.1381555083118684E-2</c:v>
                </c:pt>
                <c:pt idx="67">
                  <c:v>3.1260185984298694E-2</c:v>
                </c:pt>
                <c:pt idx="68">
                  <c:v>3.1138820539425183E-2</c:v>
                </c:pt>
                <c:pt idx="69">
                  <c:v>3.1017458748390681E-2</c:v>
                </c:pt>
                <c:pt idx="70">
                  <c:v>3.0896100611083277E-2</c:v>
                </c:pt>
                <c:pt idx="71">
                  <c:v>3.0774746127394614E-2</c:v>
                </c:pt>
                <c:pt idx="72">
                  <c:v>3.065339529721367E-2</c:v>
                </c:pt>
                <c:pt idx="73">
                  <c:v>3.0532048120430311E-2</c:v>
                </c:pt>
                <c:pt idx="74">
                  <c:v>3.041070459693529E-2</c:v>
                </c:pt>
                <c:pt idx="75">
                  <c:v>3.0289364726617585E-2</c:v>
                </c:pt>
                <c:pt idx="76">
                  <c:v>3.0201084345084617E-2</c:v>
                </c:pt>
                <c:pt idx="77">
                  <c:v>3.0113460456669294E-2</c:v>
                </c:pt>
                <c:pt idx="78">
                  <c:v>3.0026493018635136E-2</c:v>
                </c:pt>
                <c:pt idx="79">
                  <c:v>2.9940181988566295E-2</c:v>
                </c:pt>
                <c:pt idx="80">
                  <c:v>2.9854527324370217E-2</c:v>
                </c:pt>
                <c:pt idx="81">
                  <c:v>2.9769528984269655E-2</c:v>
                </c:pt>
                <c:pt idx="82">
                  <c:v>2.9685186926813309E-2</c:v>
                </c:pt>
                <c:pt idx="83">
                  <c:v>2.9601501110867887E-2</c:v>
                </c:pt>
                <c:pt idx="84">
                  <c:v>2.9518471495620688E-2</c:v>
                </c:pt>
                <c:pt idx="85">
                  <c:v>2.9436098040581435E-2</c:v>
                </c:pt>
                <c:pt idx="86">
                  <c:v>2.9354380705577818E-2</c:v>
                </c:pt>
                <c:pt idx="87">
                  <c:v>2.9273319450759935E-2</c:v>
                </c:pt>
                <c:pt idx="88">
                  <c:v>2.9192914236598547E-2</c:v>
                </c:pt>
                <c:pt idx="89">
                  <c:v>2.9113165023882295E-2</c:v>
                </c:pt>
                <c:pt idx="90">
                  <c:v>2.9034071773723205E-2</c:v>
                </c:pt>
                <c:pt idx="91">
                  <c:v>2.8955634447553016E-2</c:v>
                </c:pt>
                <c:pt idx="92">
                  <c:v>2.8877853007121437E-2</c:v>
                </c:pt>
                <c:pt idx="93">
                  <c:v>2.8800727414502361E-2</c:v>
                </c:pt>
                <c:pt idx="94">
                  <c:v>2.8724257632087635E-2</c:v>
                </c:pt>
                <c:pt idx="95">
                  <c:v>2.8648443622588005E-2</c:v>
                </c:pt>
                <c:pt idx="96">
                  <c:v>2.8573285349037469E-2</c:v>
                </c:pt>
                <c:pt idx="97">
                  <c:v>2.8498782774789788E-2</c:v>
                </c:pt>
                <c:pt idx="98">
                  <c:v>2.8424935863516687E-2</c:v>
                </c:pt>
                <c:pt idx="99">
                  <c:v>2.8351744579210525E-2</c:v>
                </c:pt>
                <c:pt idx="100">
                  <c:v>2.8279208886186069E-2</c:v>
                </c:pt>
                <c:pt idx="101">
                  <c:v>2.8174289266206465E-2</c:v>
                </c:pt>
                <c:pt idx="102">
                  <c:v>2.8069372378938695E-2</c:v>
                </c:pt>
                <c:pt idx="103">
                  <c:v>2.7964458224310818E-2</c:v>
                </c:pt>
                <c:pt idx="104">
                  <c:v>2.7859546802253554E-2</c:v>
                </c:pt>
                <c:pt idx="105">
                  <c:v>2.7754638112694074E-2</c:v>
                </c:pt>
                <c:pt idx="106">
                  <c:v>2.7649732155562212E-2</c:v>
                </c:pt>
                <c:pt idx="107">
                  <c:v>2.7544828930786025E-2</c:v>
                </c:pt>
                <c:pt idx="108">
                  <c:v>2.7439928438295347E-2</c:v>
                </c:pt>
                <c:pt idx="109">
                  <c:v>2.7335030678017347E-2</c:v>
                </c:pt>
                <c:pt idx="110">
                  <c:v>2.7230135649882747E-2</c:v>
                </c:pt>
                <c:pt idx="111">
                  <c:v>2.7125243353819606E-2</c:v>
                </c:pt>
                <c:pt idx="112">
                  <c:v>2.7020353789756868E-2</c:v>
                </c:pt>
                <c:pt idx="113">
                  <c:v>2.6915466957622591E-2</c:v>
                </c:pt>
                <c:pt idx="114">
                  <c:v>2.681058285734661E-2</c:v>
                </c:pt>
                <c:pt idx="115">
                  <c:v>2.6705701488857869E-2</c:v>
                </c:pt>
                <c:pt idx="116">
                  <c:v>2.6600822852083539E-2</c:v>
                </c:pt>
                <c:pt idx="117">
                  <c:v>2.6495946946955229E-2</c:v>
                </c:pt>
                <c:pt idx="118">
                  <c:v>2.6391073773399221E-2</c:v>
                </c:pt>
                <c:pt idx="119">
                  <c:v>2.6286203331345348E-2</c:v>
                </c:pt>
                <c:pt idx="120">
                  <c:v>2.6181335620723445E-2</c:v>
                </c:pt>
                <c:pt idx="121">
                  <c:v>2.6076470641459792E-2</c:v>
                </c:pt>
                <c:pt idx="122">
                  <c:v>2.5971608393486001E-2</c:v>
                </c:pt>
                <c:pt idx="123">
                  <c:v>2.5866748876730128E-2</c:v>
                </c:pt>
                <c:pt idx="124">
                  <c:v>2.5761892091121119E-2</c:v>
                </c:pt>
                <c:pt idx="125">
                  <c:v>2.5657038036586144E-2</c:v>
                </c:pt>
                <c:pt idx="126">
                  <c:v>2.5552186713056813E-2</c:v>
                </c:pt>
                <c:pt idx="127">
                  <c:v>2.5447338120458518E-2</c:v>
                </c:pt>
                <c:pt idx="128">
                  <c:v>2.5342492258723759E-2</c:v>
                </c:pt>
                <c:pt idx="129">
                  <c:v>2.5237649127779704E-2</c:v>
                </c:pt>
                <c:pt idx="130">
                  <c:v>2.5132808727556188E-2</c:v>
                </c:pt>
                <c:pt idx="131">
                  <c:v>2.5027971057979492E-2</c:v>
                </c:pt>
                <c:pt idx="132">
                  <c:v>2.4923136118981226E-2</c:v>
                </c:pt>
                <c:pt idx="133">
                  <c:v>2.4818303910488559E-2</c:v>
                </c:pt>
                <c:pt idx="134">
                  <c:v>2.4713474432432214E-2</c:v>
                </c:pt>
                <c:pt idx="135">
                  <c:v>2.4608647684740248E-2</c:v>
                </c:pt>
                <c:pt idx="136">
                  <c:v>2.450382366733983E-2</c:v>
                </c:pt>
                <c:pt idx="137">
                  <c:v>2.4399002380161683E-2</c:v>
                </c:pt>
                <c:pt idx="138">
                  <c:v>2.4294183823134752E-2</c:v>
                </c:pt>
                <c:pt idx="139">
                  <c:v>2.4189367996187094E-2</c:v>
                </c:pt>
                <c:pt idx="140">
                  <c:v>2.4084554899248545E-2</c:v>
                </c:pt>
                <c:pt idx="141">
                  <c:v>2.3979744532248048E-2</c:v>
                </c:pt>
                <c:pt idx="142">
                  <c:v>2.3874936895111887E-2</c:v>
                </c:pt>
                <c:pt idx="143">
                  <c:v>2.3770131987772558E-2</c:v>
                </c:pt>
                <c:pt idx="144">
                  <c:v>2.3665329810157232E-2</c:v>
                </c:pt>
                <c:pt idx="145">
                  <c:v>2.3560530362193965E-2</c:v>
                </c:pt>
                <c:pt idx="146">
                  <c:v>2.3455733643814369E-2</c:v>
                </c:pt>
                <c:pt idx="147">
                  <c:v>2.3350939654944725E-2</c:v>
                </c:pt>
                <c:pt idx="148">
                  <c:v>2.3246148395513977E-2</c:v>
                </c:pt>
                <c:pt idx="149">
                  <c:v>2.3141359865452849E-2</c:v>
                </c:pt>
                <c:pt idx="150">
                  <c:v>2.3036574064689397E-2</c:v>
                </c:pt>
                <c:pt idx="151">
                  <c:v>2.2931790993152568E-2</c:v>
                </c:pt>
                <c:pt idx="152">
                  <c:v>2.2827010650771307E-2</c:v>
                </c:pt>
                <c:pt idx="153">
                  <c:v>2.2722233037472783E-2</c:v>
                </c:pt>
                <c:pt idx="154">
                  <c:v>2.2617458153188608E-2</c:v>
                </c:pt>
                <c:pt idx="155">
                  <c:v>2.2512685997846837E-2</c:v>
                </c:pt>
                <c:pt idx="156">
                  <c:v>2.240791657137553E-2</c:v>
                </c:pt>
                <c:pt idx="157">
                  <c:v>2.2303149873705408E-2</c:v>
                </c:pt>
                <c:pt idx="158">
                  <c:v>2.219838590476364E-2</c:v>
                </c:pt>
                <c:pt idx="159">
                  <c:v>2.2093624664479172E-2</c:v>
                </c:pt>
                <c:pt idx="160">
                  <c:v>2.1988866152781839E-2</c:v>
                </c:pt>
                <c:pt idx="161">
                  <c:v>2.1884110369600585E-2</c:v>
                </c:pt>
                <c:pt idx="162">
                  <c:v>2.1779357314864356E-2</c:v>
                </c:pt>
                <c:pt idx="163">
                  <c:v>2.167460698850121E-2</c:v>
                </c:pt>
                <c:pt idx="164">
                  <c:v>2.1569859390440094E-2</c:v>
                </c:pt>
                <c:pt idx="165">
                  <c:v>2.146511452061084E-2</c:v>
                </c:pt>
                <c:pt idx="166">
                  <c:v>2.1360372378942394E-2</c:v>
                </c:pt>
                <c:pt idx="167">
                  <c:v>2.1255632965363702E-2</c:v>
                </c:pt>
                <c:pt idx="168">
                  <c:v>2.1150896279802822E-2</c:v>
                </c:pt>
                <c:pt idx="169">
                  <c:v>2.10461623221887E-2</c:v>
                </c:pt>
                <c:pt idx="170">
                  <c:v>2.0941431092451168E-2</c:v>
                </c:pt>
                <c:pt idx="171">
                  <c:v>2.0836702590518286E-2</c:v>
                </c:pt>
                <c:pt idx="172">
                  <c:v>2.0731976816319886E-2</c:v>
                </c:pt>
                <c:pt idx="173">
                  <c:v>2.0627253769784915E-2</c:v>
                </c:pt>
                <c:pt idx="174">
                  <c:v>2.0522533450842317E-2</c:v>
                </c:pt>
                <c:pt idx="175">
                  <c:v>2.0417815859420152E-2</c:v>
                </c:pt>
                <c:pt idx="176">
                  <c:v>2.0534673092200268E-2</c:v>
                </c:pt>
                <c:pt idx="177">
                  <c:v>2.0653738544466727E-2</c:v>
                </c:pt>
                <c:pt idx="178">
                  <c:v>2.0775012412202382E-2</c:v>
                </c:pt>
                <c:pt idx="179">
                  <c:v>2.0898494895026154E-2</c:v>
                </c:pt>
                <c:pt idx="180">
                  <c:v>2.1024186196200407E-2</c:v>
                </c:pt>
                <c:pt idx="181">
                  <c:v>2.115208652262357E-2</c:v>
                </c:pt>
                <c:pt idx="182">
                  <c:v>2.1282196084838407E-2</c:v>
                </c:pt>
                <c:pt idx="183">
                  <c:v>2.1414515097027298E-2</c:v>
                </c:pt>
                <c:pt idx="184">
                  <c:v>2.1549043777014297E-2</c:v>
                </c:pt>
                <c:pt idx="185">
                  <c:v>2.1685782346265725E-2</c:v>
                </c:pt>
                <c:pt idx="186">
                  <c:v>2.182473102989315E-2</c:v>
                </c:pt>
                <c:pt idx="187">
                  <c:v>2.196589005664773E-2</c:v>
                </c:pt>
                <c:pt idx="188">
                  <c:v>2.2109259658930291E-2</c:v>
                </c:pt>
                <c:pt idx="189">
                  <c:v>2.2254840072781314E-2</c:v>
                </c:pt>
                <c:pt idx="190">
                  <c:v>2.2402631537890905E-2</c:v>
                </c:pt>
                <c:pt idx="191">
                  <c:v>2.2552634297592335E-2</c:v>
                </c:pt>
                <c:pt idx="192">
                  <c:v>2.2704848598868566E-2</c:v>
                </c:pt>
                <c:pt idx="193">
                  <c:v>2.2859274692348365E-2</c:v>
                </c:pt>
                <c:pt idx="194">
                  <c:v>2.3015912832309304E-2</c:v>
                </c:pt>
                <c:pt idx="195">
                  <c:v>2.3174763276678313E-2</c:v>
                </c:pt>
                <c:pt idx="196">
                  <c:v>2.3335826287031125E-2</c:v>
                </c:pt>
                <c:pt idx="197">
                  <c:v>2.3499102128594608E-2</c:v>
                </c:pt>
                <c:pt idx="198">
                  <c:v>2.366459107024621E-2</c:v>
                </c:pt>
                <c:pt idx="199">
                  <c:v>2.3832293384517179E-2</c:v>
                </c:pt>
                <c:pt idx="200">
                  <c:v>2.4002209347587566E-2</c:v>
                </c:pt>
                <c:pt idx="201">
                  <c:v>2.3952566560150323E-2</c:v>
                </c:pt>
                <c:pt idx="202">
                  <c:v>2.3902924385140523E-2</c:v>
                </c:pt>
                <c:pt idx="203">
                  <c:v>2.3853282822549282E-2</c:v>
                </c:pt>
                <c:pt idx="204">
                  <c:v>2.3803641872369496E-2</c:v>
                </c:pt>
                <c:pt idx="205">
                  <c:v>2.375400153459406E-2</c:v>
                </c:pt>
                <c:pt idx="206">
                  <c:v>2.3704361809215868E-2</c:v>
                </c:pt>
                <c:pt idx="207">
                  <c:v>2.365472269622515E-2</c:v>
                </c:pt>
                <c:pt idx="208">
                  <c:v>2.3605084195616577E-2</c:v>
                </c:pt>
                <c:pt idx="209">
                  <c:v>2.3555446307381267E-2</c:v>
                </c:pt>
                <c:pt idx="210">
                  <c:v>2.3505809031513003E-2</c:v>
                </c:pt>
                <c:pt idx="211">
                  <c:v>2.3456172368002903E-2</c:v>
                </c:pt>
                <c:pt idx="212">
                  <c:v>2.3406536316843862E-2</c:v>
                </c:pt>
                <c:pt idx="213">
                  <c:v>2.3356900878028775E-2</c:v>
                </c:pt>
                <c:pt idx="214">
                  <c:v>2.3307266051549647E-2</c:v>
                </c:pt>
                <c:pt idx="215">
                  <c:v>2.3257631837398485E-2</c:v>
                </c:pt>
                <c:pt idx="216">
                  <c:v>2.3207998235569072E-2</c:v>
                </c:pt>
                <c:pt idx="217">
                  <c:v>2.3158365246052526E-2</c:v>
                </c:pt>
                <c:pt idx="218">
                  <c:v>2.3108732868841741E-2</c:v>
                </c:pt>
                <c:pt idx="219">
                  <c:v>2.3059101103929613E-2</c:v>
                </c:pt>
                <c:pt idx="220">
                  <c:v>2.300946995130726E-2</c:v>
                </c:pt>
                <c:pt idx="221">
                  <c:v>2.2959839410968463E-2</c:v>
                </c:pt>
                <c:pt idx="222">
                  <c:v>2.2910209482905231E-2</c:v>
                </c:pt>
                <c:pt idx="223">
                  <c:v>2.2860580167111344E-2</c:v>
                </c:pt>
                <c:pt idx="224">
                  <c:v>2.2810951463576146E-2</c:v>
                </c:pt>
                <c:pt idx="225">
                  <c:v>2.2761323372295195E-2</c:v>
                </c:pt>
                <c:pt idx="226">
                  <c:v>2.2711695893258721E-2</c:v>
                </c:pt>
                <c:pt idx="227">
                  <c:v>2.2662069026460507E-2</c:v>
                </c:pt>
                <c:pt idx="228">
                  <c:v>2.261244277189256E-2</c:v>
                </c:pt>
                <c:pt idx="229">
                  <c:v>2.2562817129547774E-2</c:v>
                </c:pt>
                <c:pt idx="230">
                  <c:v>2.2513192099418156E-2</c:v>
                </c:pt>
                <c:pt idx="231">
                  <c:v>2.2463567681494823E-2</c:v>
                </c:pt>
                <c:pt idx="232">
                  <c:v>2.2413943875772446E-2</c:v>
                </c:pt>
                <c:pt idx="233">
                  <c:v>2.2364320682243033E-2</c:v>
                </c:pt>
                <c:pt idx="234">
                  <c:v>2.2314698100897701E-2</c:v>
                </c:pt>
                <c:pt idx="235">
                  <c:v>2.2265076131730233E-2</c:v>
                </c:pt>
                <c:pt idx="236">
                  <c:v>2.2215454774732635E-2</c:v>
                </c:pt>
                <c:pt idx="237">
                  <c:v>2.2165834029896914E-2</c:v>
                </c:pt>
                <c:pt idx="238">
                  <c:v>2.2116213897216852E-2</c:v>
                </c:pt>
                <c:pt idx="239">
                  <c:v>2.2066594376683568E-2</c:v>
                </c:pt>
                <c:pt idx="240">
                  <c:v>2.2016975468289957E-2</c:v>
                </c:pt>
                <c:pt idx="241">
                  <c:v>2.1967357172028024E-2</c:v>
                </c:pt>
                <c:pt idx="242">
                  <c:v>2.1917739487890664E-2</c:v>
                </c:pt>
                <c:pt idx="243">
                  <c:v>2.1868122415870772E-2</c:v>
                </c:pt>
                <c:pt idx="244">
                  <c:v>2.1818505955960354E-2</c:v>
                </c:pt>
                <c:pt idx="245">
                  <c:v>2.1768890108151417E-2</c:v>
                </c:pt>
                <c:pt idx="246">
                  <c:v>2.1719274872436856E-2</c:v>
                </c:pt>
                <c:pt idx="247">
                  <c:v>2.1669660248809564E-2</c:v>
                </c:pt>
                <c:pt idx="248">
                  <c:v>2.1620046237261548E-2</c:v>
                </c:pt>
                <c:pt idx="249">
                  <c:v>2.1570432837784814E-2</c:v>
                </c:pt>
                <c:pt idx="250">
                  <c:v>2.1520820050372258E-2</c:v>
                </c:pt>
                <c:pt idx="251">
                  <c:v>2.1471207875015885E-2</c:v>
                </c:pt>
                <c:pt idx="252">
                  <c:v>2.1421596311708591E-2</c:v>
                </c:pt>
                <c:pt idx="253">
                  <c:v>2.1371985360444157E-2</c:v>
                </c:pt>
                <c:pt idx="254">
                  <c:v>2.1322375021212814E-2</c:v>
                </c:pt>
                <c:pt idx="255">
                  <c:v>2.1272765294006568E-2</c:v>
                </c:pt>
                <c:pt idx="256">
                  <c:v>2.1223156178820979E-2</c:v>
                </c:pt>
                <c:pt idx="257">
                  <c:v>2.1173547675646276E-2</c:v>
                </c:pt>
                <c:pt idx="258">
                  <c:v>2.1123939784474466E-2</c:v>
                </c:pt>
                <c:pt idx="259">
                  <c:v>2.1074332505299331E-2</c:v>
                </c:pt>
                <c:pt idx="260">
                  <c:v>2.1024725838112879E-2</c:v>
                </c:pt>
                <c:pt idx="261">
                  <c:v>2.0975119782907115E-2</c:v>
                </c:pt>
                <c:pt idx="262">
                  <c:v>2.0925514339675821E-2</c:v>
                </c:pt>
                <c:pt idx="263">
                  <c:v>2.0875909508409229E-2</c:v>
                </c:pt>
                <c:pt idx="264">
                  <c:v>2.0826305289102898E-2</c:v>
                </c:pt>
                <c:pt idx="265">
                  <c:v>2.0776701681746168E-2</c:v>
                </c:pt>
                <c:pt idx="266">
                  <c:v>2.0727098686332823E-2</c:v>
                </c:pt>
                <c:pt idx="267">
                  <c:v>2.0677496302855758E-2</c:v>
                </c:pt>
                <c:pt idx="268">
                  <c:v>2.0627894531306978E-2</c:v>
                </c:pt>
                <c:pt idx="269">
                  <c:v>2.0578293371678491E-2</c:v>
                </c:pt>
                <c:pt idx="270">
                  <c:v>2.0528692823963191E-2</c:v>
                </c:pt>
                <c:pt idx="271">
                  <c:v>2.0479092888152195E-2</c:v>
                </c:pt>
                <c:pt idx="272">
                  <c:v>2.0429493564241952E-2</c:v>
                </c:pt>
                <c:pt idx="273">
                  <c:v>2.0379894852220026E-2</c:v>
                </c:pt>
                <c:pt idx="274">
                  <c:v>2.0330296752081978E-2</c:v>
                </c:pt>
                <c:pt idx="275">
                  <c:v>2.0280699263818924E-2</c:v>
                </c:pt>
                <c:pt idx="276">
                  <c:v>2.0374335421828427E-2</c:v>
                </c:pt>
                <c:pt idx="277">
                  <c:v>2.0468925514461667E-2</c:v>
                </c:pt>
                <c:pt idx="278">
                  <c:v>2.0564469608944869E-2</c:v>
                </c:pt>
                <c:pt idx="279">
                  <c:v>2.0660967773187267E-2</c:v>
                </c:pt>
                <c:pt idx="280">
                  <c:v>2.0758420075774886E-2</c:v>
                </c:pt>
                <c:pt idx="281">
                  <c:v>2.0856826585974098E-2</c:v>
                </c:pt>
                <c:pt idx="282">
                  <c:v>2.095618737372984E-2</c:v>
                </c:pt>
                <c:pt idx="283">
                  <c:v>2.1056502509666508E-2</c:v>
                </c:pt>
                <c:pt idx="284">
                  <c:v>2.1157772065089731E-2</c:v>
                </c:pt>
                <c:pt idx="285">
                  <c:v>2.1259996111983703E-2</c:v>
                </c:pt>
                <c:pt idx="286">
                  <c:v>2.1363174723010303E-2</c:v>
                </c:pt>
                <c:pt idx="287">
                  <c:v>2.1467307971514415E-2</c:v>
                </c:pt>
                <c:pt idx="288">
                  <c:v>2.1572395931518606E-2</c:v>
                </c:pt>
                <c:pt idx="289">
                  <c:v>2.1678438677726675E-2</c:v>
                </c:pt>
                <c:pt idx="290">
                  <c:v>2.1785436285520987E-2</c:v>
                </c:pt>
                <c:pt idx="291">
                  <c:v>2.189338883096692E-2</c:v>
                </c:pt>
                <c:pt idx="292">
                  <c:v>2.2002296390806642E-2</c:v>
                </c:pt>
                <c:pt idx="293">
                  <c:v>2.2112159042464441E-2</c:v>
                </c:pt>
                <c:pt idx="294">
                  <c:v>2.2222976864044064E-2</c:v>
                </c:pt>
                <c:pt idx="295">
                  <c:v>2.2334749934331377E-2</c:v>
                </c:pt>
                <c:pt idx="296">
                  <c:v>2.2447478332792592E-2</c:v>
                </c:pt>
                <c:pt idx="297">
                  <c:v>2.2561162139570712E-2</c:v>
                </c:pt>
                <c:pt idx="298">
                  <c:v>2.267580143549619E-2</c:v>
                </c:pt>
                <c:pt idx="299">
                  <c:v>2.2791396302073608E-2</c:v>
                </c:pt>
                <c:pt idx="300">
                  <c:v>2.2907946821494107E-2</c:v>
                </c:pt>
                <c:pt idx="301">
                  <c:v>2.2882125591409341E-2</c:v>
                </c:pt>
                <c:pt idx="302">
                  <c:v>2.285630452705778E-2</c:v>
                </c:pt>
                <c:pt idx="303">
                  <c:v>2.28304836284412E-2</c:v>
                </c:pt>
                <c:pt idx="304">
                  <c:v>2.2804662895556049E-2</c:v>
                </c:pt>
                <c:pt idx="305">
                  <c:v>2.2778842328403215E-2</c:v>
                </c:pt>
                <c:pt idx="306">
                  <c:v>2.2753021926980921E-2</c:v>
                </c:pt>
                <c:pt idx="307">
                  <c:v>2.2727201691288279E-2</c:v>
                </c:pt>
                <c:pt idx="308">
                  <c:v>2.2701381621323513E-2</c:v>
                </c:pt>
                <c:pt idx="309">
                  <c:v>2.2675561717086623E-2</c:v>
                </c:pt>
                <c:pt idx="310">
                  <c:v>2.2649741978576721E-2</c:v>
                </c:pt>
                <c:pt idx="311">
                  <c:v>2.2623922405791141E-2</c:v>
                </c:pt>
                <c:pt idx="312">
                  <c:v>2.2598102998729885E-2</c:v>
                </c:pt>
                <c:pt idx="313">
                  <c:v>2.2572283757392064E-2</c:v>
                </c:pt>
                <c:pt idx="314">
                  <c:v>2.2546464681775902E-2</c:v>
                </c:pt>
                <c:pt idx="315">
                  <c:v>2.2520645771881398E-2</c:v>
                </c:pt>
                <c:pt idx="316">
                  <c:v>2.2494827027705888E-2</c:v>
                </c:pt>
                <c:pt idx="317">
                  <c:v>2.2469008449249372E-2</c:v>
                </c:pt>
                <c:pt idx="318">
                  <c:v>2.2443190036510963E-2</c:v>
                </c:pt>
                <c:pt idx="319">
                  <c:v>2.2417371789489771E-2</c:v>
                </c:pt>
                <c:pt idx="320">
                  <c:v>2.2391553708183132E-2</c:v>
                </c:pt>
                <c:pt idx="321">
                  <c:v>2.2365735792591934E-2</c:v>
                </c:pt>
                <c:pt idx="322">
                  <c:v>2.2339918042713514E-2</c:v>
                </c:pt>
                <c:pt idx="323">
                  <c:v>2.231410045854787E-2</c:v>
                </c:pt>
                <c:pt idx="324">
                  <c:v>2.2288283040095003E-2</c:v>
                </c:pt>
                <c:pt idx="325">
                  <c:v>2.2262465787350472E-2</c:v>
                </c:pt>
                <c:pt idx="326">
                  <c:v>2.2236648700316941E-2</c:v>
                </c:pt>
                <c:pt idx="327">
                  <c:v>2.2210831778990858E-2</c:v>
                </c:pt>
                <c:pt idx="328">
                  <c:v>2.2185015023371335E-2</c:v>
                </c:pt>
                <c:pt idx="329">
                  <c:v>2.2159198433458371E-2</c:v>
                </c:pt>
                <c:pt idx="330">
                  <c:v>2.2133382009251079E-2</c:v>
                </c:pt>
                <c:pt idx="331">
                  <c:v>2.2107565750746794E-2</c:v>
                </c:pt>
                <c:pt idx="332">
                  <c:v>2.2081749657946403E-2</c:v>
                </c:pt>
                <c:pt idx="333">
                  <c:v>2.2055933730847244E-2</c:v>
                </c:pt>
                <c:pt idx="334">
                  <c:v>2.2030117969448426E-2</c:v>
                </c:pt>
                <c:pt idx="335">
                  <c:v>2.2004302373749951E-2</c:v>
                </c:pt>
                <c:pt idx="336">
                  <c:v>2.1978486943750042E-2</c:v>
                </c:pt>
                <c:pt idx="337">
                  <c:v>2.1952671679447811E-2</c:v>
                </c:pt>
                <c:pt idx="338">
                  <c:v>2.1926856580841481E-2</c:v>
                </c:pt>
                <c:pt idx="339">
                  <c:v>2.190104164793194E-2</c:v>
                </c:pt>
                <c:pt idx="340">
                  <c:v>2.1875226880715637E-2</c:v>
                </c:pt>
                <c:pt idx="341">
                  <c:v>2.184941227919257E-2</c:v>
                </c:pt>
                <c:pt idx="342">
                  <c:v>2.1823597843362741E-2</c:v>
                </c:pt>
                <c:pt idx="343">
                  <c:v>2.1797783573223484E-2</c:v>
                </c:pt>
                <c:pt idx="344">
                  <c:v>2.1771969468774799E-2</c:v>
                </c:pt>
                <c:pt idx="345">
                  <c:v>2.174615553001491E-2</c:v>
                </c:pt>
                <c:pt idx="346">
                  <c:v>2.1720341756942929E-2</c:v>
                </c:pt>
                <c:pt idx="347">
                  <c:v>2.1694528149557968E-2</c:v>
                </c:pt>
                <c:pt idx="348">
                  <c:v>2.1668714707859138E-2</c:v>
                </c:pt>
                <c:pt idx="349">
                  <c:v>2.1642901431844663E-2</c:v>
                </c:pt>
                <c:pt idx="350">
                  <c:v>2.1617088321514544E-2</c:v>
                </c:pt>
                <c:pt idx="351">
                  <c:v>2.1591275376866115E-2</c:v>
                </c:pt>
                <c:pt idx="352">
                  <c:v>2.1565462597900265E-2</c:v>
                </c:pt>
                <c:pt idx="353">
                  <c:v>2.1539649984615217E-2</c:v>
                </c:pt>
                <c:pt idx="354">
                  <c:v>2.1513837537008307E-2</c:v>
                </c:pt>
                <c:pt idx="355">
                  <c:v>2.1488025255081311E-2</c:v>
                </c:pt>
                <c:pt idx="356">
                  <c:v>2.1462213138831565E-2</c:v>
                </c:pt>
                <c:pt idx="357">
                  <c:v>2.1436401188257292E-2</c:v>
                </c:pt>
                <c:pt idx="358">
                  <c:v>2.1410589403359381E-2</c:v>
                </c:pt>
                <c:pt idx="359">
                  <c:v>2.1384777784134279E-2</c:v>
                </c:pt>
                <c:pt idx="360">
                  <c:v>2.1358966330583762E-2</c:v>
                </c:pt>
                <c:pt idx="361">
                  <c:v>2.1333155042704277E-2</c:v>
                </c:pt>
                <c:pt idx="362">
                  <c:v>2.1307343920495825E-2</c:v>
                </c:pt>
                <c:pt idx="363">
                  <c:v>2.1281532963957517E-2</c:v>
                </c:pt>
                <c:pt idx="364">
                  <c:v>2.1255722173088465E-2</c:v>
                </c:pt>
                <c:pt idx="365">
                  <c:v>2.1229911547886893E-2</c:v>
                </c:pt>
                <c:pt idx="366">
                  <c:v>2.1204101088351912E-2</c:v>
                </c:pt>
                <c:pt idx="367">
                  <c:v>2.1178290794482635E-2</c:v>
                </c:pt>
                <c:pt idx="368">
                  <c:v>2.1152480666278173E-2</c:v>
                </c:pt>
                <c:pt idx="369">
                  <c:v>2.1126670703737638E-2</c:v>
                </c:pt>
                <c:pt idx="370">
                  <c:v>2.1100860906858365E-2</c:v>
                </c:pt>
                <c:pt idx="371">
                  <c:v>2.1075051275642132E-2</c:v>
                </c:pt>
                <c:pt idx="372">
                  <c:v>2.1049241810085384E-2</c:v>
                </c:pt>
                <c:pt idx="373">
                  <c:v>2.1023432510188123E-2</c:v>
                </c:pt>
                <c:pt idx="374">
                  <c:v>2.0997623375949459E-2</c:v>
                </c:pt>
                <c:pt idx="375">
                  <c:v>2.0971814407366729E-2</c:v>
                </c:pt>
                <c:pt idx="376">
                  <c:v>2.1074874517578834E-2</c:v>
                </c:pt>
                <c:pt idx="377">
                  <c:v>2.1178580033834254E-2</c:v>
                </c:pt>
                <c:pt idx="378">
                  <c:v>2.1282931005933887E-2</c:v>
                </c:pt>
                <c:pt idx="379">
                  <c:v>2.1387927483986324E-2</c:v>
                </c:pt>
                <c:pt idx="380">
                  <c:v>2.1493569518412414E-2</c:v>
                </c:pt>
                <c:pt idx="381">
                  <c:v>2.1599857159944984E-2</c:v>
                </c:pt>
                <c:pt idx="382">
                  <c:v>2.170679045962572E-2</c:v>
                </c:pt>
                <c:pt idx="383">
                  <c:v>2.1814369468810213E-2</c:v>
                </c:pt>
                <c:pt idx="384">
                  <c:v>2.1922594239162763E-2</c:v>
                </c:pt>
                <c:pt idx="385">
                  <c:v>2.203146482265787E-2</c:v>
                </c:pt>
                <c:pt idx="386">
                  <c:v>2.2140981271583333E-2</c:v>
                </c:pt>
                <c:pt idx="387">
                  <c:v>2.2251143638538196E-2</c:v>
                </c:pt>
                <c:pt idx="388">
                  <c:v>2.2361951976430205E-2</c:v>
                </c:pt>
                <c:pt idx="389">
                  <c:v>2.247340633848087E-2</c:v>
                </c:pt>
                <c:pt idx="390">
                  <c:v>2.2585506778221423E-2</c:v>
                </c:pt>
                <c:pt idx="391">
                  <c:v>2.2698253349496156E-2</c:v>
                </c:pt>
                <c:pt idx="392">
                  <c:v>2.2811646106458028E-2</c:v>
                </c:pt>
                <c:pt idx="393">
                  <c:v>2.2925685103572888E-2</c:v>
                </c:pt>
                <c:pt idx="394">
                  <c:v>2.3040370395618973E-2</c:v>
                </c:pt>
                <c:pt idx="395">
                  <c:v>2.3155702037685799E-2</c:v>
                </c:pt>
                <c:pt idx="396">
                  <c:v>2.3271680085170665E-2</c:v>
                </c:pt>
                <c:pt idx="397">
                  <c:v>2.3388304593788198E-2</c:v>
                </c:pt>
                <c:pt idx="398">
                  <c:v>2.3505575619560973E-2</c:v>
                </c:pt>
                <c:pt idx="399">
                  <c:v>2.3623493218823732E-2</c:v>
                </c:pt>
                <c:pt idx="400">
                  <c:v>2.374205744822433E-2</c:v>
                </c:pt>
                <c:pt idx="401">
                  <c:v>2.3732310152189129E-2</c:v>
                </c:pt>
                <c:pt idx="402">
                  <c:v>2.3722562879765263E-2</c:v>
                </c:pt>
                <c:pt idx="403">
                  <c:v>2.3712815630954509E-2</c:v>
                </c:pt>
                <c:pt idx="404">
                  <c:v>2.3703068405755978E-2</c:v>
                </c:pt>
                <c:pt idx="405">
                  <c:v>2.3693321204169671E-2</c:v>
                </c:pt>
                <c:pt idx="406">
                  <c:v>2.3683574026195586E-2</c:v>
                </c:pt>
                <c:pt idx="407">
                  <c:v>2.3673826871832837E-2</c:v>
                </c:pt>
                <c:pt idx="408">
                  <c:v>2.3664079741082311E-2</c:v>
                </c:pt>
                <c:pt idx="409">
                  <c:v>2.3654332633944009E-2</c:v>
                </c:pt>
                <c:pt idx="410">
                  <c:v>2.3644585550417929E-2</c:v>
                </c:pt>
                <c:pt idx="411">
                  <c:v>2.3634838490502297E-2</c:v>
                </c:pt>
                <c:pt idx="412">
                  <c:v>2.3625091454199776E-2</c:v>
                </c:pt>
                <c:pt idx="413">
                  <c:v>2.3615344441507702E-2</c:v>
                </c:pt>
                <c:pt idx="414">
                  <c:v>2.3605597452427851E-2</c:v>
                </c:pt>
                <c:pt idx="415">
                  <c:v>2.3595850486960224E-2</c:v>
                </c:pt>
                <c:pt idx="416">
                  <c:v>2.3586103545102155E-2</c:v>
                </c:pt>
                <c:pt idx="417">
                  <c:v>2.3576356626857198E-2</c:v>
                </c:pt>
                <c:pt idx="418">
                  <c:v>2.3566609732223576E-2</c:v>
                </c:pt>
                <c:pt idx="419">
                  <c:v>2.3556862861200401E-2</c:v>
                </c:pt>
                <c:pt idx="420">
                  <c:v>2.354711601378856E-2</c:v>
                </c:pt>
                <c:pt idx="421">
                  <c:v>2.3537369189988944E-2</c:v>
                </c:pt>
                <c:pt idx="422">
                  <c:v>2.3527622389799774E-2</c:v>
                </c:pt>
                <c:pt idx="423">
                  <c:v>2.3517875613221939E-2</c:v>
                </c:pt>
                <c:pt idx="424">
                  <c:v>2.3508128860254551E-2</c:v>
                </c:pt>
                <c:pt idx="425">
                  <c:v>2.3498382130898499E-2</c:v>
                </c:pt>
                <c:pt idx="426">
                  <c:v>2.3488635425153781E-2</c:v>
                </c:pt>
                <c:pt idx="427">
                  <c:v>2.347888874301951E-2</c:v>
                </c:pt>
                <c:pt idx="428">
                  <c:v>2.3469142084496575E-2</c:v>
                </c:pt>
                <c:pt idx="429">
                  <c:v>2.3459395449583198E-2</c:v>
                </c:pt>
                <c:pt idx="430">
                  <c:v>2.3449648838281156E-2</c:v>
                </c:pt>
                <c:pt idx="431">
                  <c:v>2.3439902250589562E-2</c:v>
                </c:pt>
                <c:pt idx="432">
                  <c:v>2.3430155686509302E-2</c:v>
                </c:pt>
                <c:pt idx="433">
                  <c:v>2.3420409146038601E-2</c:v>
                </c:pt>
                <c:pt idx="434">
                  <c:v>2.3410662629179235E-2</c:v>
                </c:pt>
                <c:pt idx="435">
                  <c:v>2.3400916135929428E-2</c:v>
                </c:pt>
                <c:pt idx="436">
                  <c:v>2.3391169666290956E-2</c:v>
                </c:pt>
                <c:pt idx="437">
                  <c:v>2.3381423220261155E-2</c:v>
                </c:pt>
                <c:pt idx="438">
                  <c:v>2.3371676797843577E-2</c:v>
                </c:pt>
                <c:pt idx="439">
                  <c:v>2.3361930399034669E-2</c:v>
                </c:pt>
                <c:pt idx="440">
                  <c:v>2.3352184023836209E-2</c:v>
                </c:pt>
                <c:pt idx="441">
                  <c:v>2.3342437672249083E-2</c:v>
                </c:pt>
                <c:pt idx="442">
                  <c:v>2.3332691344270629E-2</c:v>
                </c:pt>
                <c:pt idx="443">
                  <c:v>2.3322945039902621E-2</c:v>
                </c:pt>
                <c:pt idx="444">
                  <c:v>2.3313198759144171E-2</c:v>
                </c:pt>
                <c:pt idx="445">
                  <c:v>2.3303452501995281E-2</c:v>
                </c:pt>
                <c:pt idx="446">
                  <c:v>2.3293706268456837E-2</c:v>
                </c:pt>
                <c:pt idx="447">
                  <c:v>2.3283960058528841E-2</c:v>
                </c:pt>
                <c:pt idx="448">
                  <c:v>2.3274213872208627E-2</c:v>
                </c:pt>
                <c:pt idx="449">
                  <c:v>2.3264467709498859E-2</c:v>
                </c:pt>
                <c:pt idx="450">
                  <c:v>2.3254721570398651E-2</c:v>
                </c:pt>
                <c:pt idx="451">
                  <c:v>2.3244975454908001E-2</c:v>
                </c:pt>
                <c:pt idx="452">
                  <c:v>2.323522936302691E-2</c:v>
                </c:pt>
                <c:pt idx="453">
                  <c:v>2.3225483294755378E-2</c:v>
                </c:pt>
                <c:pt idx="454">
                  <c:v>2.3215737250092516E-2</c:v>
                </c:pt>
                <c:pt idx="455">
                  <c:v>2.3205991229039213E-2</c:v>
                </c:pt>
                <c:pt idx="456">
                  <c:v>2.3196245231595469E-2</c:v>
                </c:pt>
                <c:pt idx="457">
                  <c:v>2.3186499257760396E-2</c:v>
                </c:pt>
                <c:pt idx="458">
                  <c:v>2.3176753307534881E-2</c:v>
                </c:pt>
                <c:pt idx="459">
                  <c:v>2.3167007380918037E-2</c:v>
                </c:pt>
                <c:pt idx="460">
                  <c:v>2.3157261477909863E-2</c:v>
                </c:pt>
                <c:pt idx="461">
                  <c:v>2.3147515598511248E-2</c:v>
                </c:pt>
                <c:pt idx="462">
                  <c:v>2.3137769742721304E-2</c:v>
                </c:pt>
                <c:pt idx="463">
                  <c:v>2.312802391054003E-2</c:v>
                </c:pt>
                <c:pt idx="464">
                  <c:v>2.3118278101967427E-2</c:v>
                </c:pt>
                <c:pt idx="465">
                  <c:v>2.3108532317003494E-2</c:v>
                </c:pt>
                <c:pt idx="466">
                  <c:v>2.3098786555648232E-2</c:v>
                </c:pt>
                <c:pt idx="467">
                  <c:v>2.308904081790164E-2</c:v>
                </c:pt>
                <c:pt idx="468">
                  <c:v>2.307929510376372E-2</c:v>
                </c:pt>
                <c:pt idx="469">
                  <c:v>2.3069549413234469E-2</c:v>
                </c:pt>
                <c:pt idx="470">
                  <c:v>2.3059803746313889E-2</c:v>
                </c:pt>
                <c:pt idx="471">
                  <c:v>2.3050058103000204E-2</c:v>
                </c:pt>
                <c:pt idx="472">
                  <c:v>2.3040312483295189E-2</c:v>
                </c:pt>
                <c:pt idx="473">
                  <c:v>2.3030566887199733E-2</c:v>
                </c:pt>
                <c:pt idx="474">
                  <c:v>2.3020821314711171E-2</c:v>
                </c:pt>
                <c:pt idx="475">
                  <c:v>2.3011075765831279E-2</c:v>
                </c:pt>
                <c:pt idx="476">
                  <c:v>2.3050458734619639E-2</c:v>
                </c:pt>
                <c:pt idx="477">
                  <c:v>2.3090038213800845E-2</c:v>
                </c:pt>
                <c:pt idx="478">
                  <c:v>2.3129814209164934E-2</c:v>
                </c:pt>
                <c:pt idx="479">
                  <c:v>2.3169786726533914E-2</c:v>
                </c:pt>
                <c:pt idx="480">
                  <c:v>2.3209955771758217E-2</c:v>
                </c:pt>
                <c:pt idx="481">
                  <c:v>2.3250321350716696E-2</c:v>
                </c:pt>
                <c:pt idx="482">
                  <c:v>2.3290883469315737E-2</c:v>
                </c:pt>
                <c:pt idx="483">
                  <c:v>2.3331642133491926E-2</c:v>
                </c:pt>
                <c:pt idx="484">
                  <c:v>2.3372597349211155E-2</c:v>
                </c:pt>
                <c:pt idx="485">
                  <c:v>2.3413749122466854E-2</c:v>
                </c:pt>
                <c:pt idx="486">
                  <c:v>2.3455097459282648E-2</c:v>
                </c:pt>
                <c:pt idx="487">
                  <c:v>2.349664236570792E-2</c:v>
                </c:pt>
                <c:pt idx="488">
                  <c:v>2.3538383847824917E-2</c:v>
                </c:pt>
                <c:pt idx="489">
                  <c:v>2.358032191174253E-2</c:v>
                </c:pt>
                <c:pt idx="490">
                  <c:v>2.3622456563597183E-2</c:v>
                </c:pt>
                <c:pt idx="491">
                  <c:v>2.3664787809558163E-2</c:v>
                </c:pt>
                <c:pt idx="492">
                  <c:v>2.3707315655819627E-2</c:v>
                </c:pt>
                <c:pt idx="493">
                  <c:v>2.375004010860593E-2</c:v>
                </c:pt>
                <c:pt idx="494">
                  <c:v>2.3792961174170735E-2</c:v>
                </c:pt>
                <c:pt idx="495">
                  <c:v>2.383607885879524E-2</c:v>
                </c:pt>
                <c:pt idx="496">
                  <c:v>2.3879393168791729E-2</c:v>
                </c:pt>
                <c:pt idx="497">
                  <c:v>2.3922904110499132E-2</c:v>
                </c:pt>
                <c:pt idx="498">
                  <c:v>2.3966611690285688E-2</c:v>
                </c:pt>
                <c:pt idx="499">
                  <c:v>2.4010515914548947E-2</c:v>
                </c:pt>
                <c:pt idx="500">
                  <c:v>2.4054616789715766E-2</c:v>
                </c:pt>
                <c:pt idx="501">
                  <c:v>2.4049773024700905E-2</c:v>
                </c:pt>
                <c:pt idx="502">
                  <c:v>2.4044929265515158E-2</c:v>
                </c:pt>
                <c:pt idx="503">
                  <c:v>2.4040085512161191E-2</c:v>
                </c:pt>
                <c:pt idx="504">
                  <c:v>2.4035241764637227E-2</c:v>
                </c:pt>
                <c:pt idx="505">
                  <c:v>2.4030398022944155E-2</c:v>
                </c:pt>
                <c:pt idx="506">
                  <c:v>2.4025554287081086E-2</c:v>
                </c:pt>
                <c:pt idx="507">
                  <c:v>2.4020710557048019E-2</c:v>
                </c:pt>
                <c:pt idx="508">
                  <c:v>2.4015866832845845E-2</c:v>
                </c:pt>
                <c:pt idx="509">
                  <c:v>2.4011023114473673E-2</c:v>
                </c:pt>
                <c:pt idx="510">
                  <c:v>2.4006179401932393E-2</c:v>
                </c:pt>
                <c:pt idx="511">
                  <c:v>2.4001335695221115E-2</c:v>
                </c:pt>
                <c:pt idx="512">
                  <c:v>2.399649199434073E-2</c:v>
                </c:pt>
                <c:pt idx="513">
                  <c:v>2.3991648299290347E-2</c:v>
                </c:pt>
                <c:pt idx="514">
                  <c:v>2.3986804610069967E-2</c:v>
                </c:pt>
                <c:pt idx="515">
                  <c:v>2.3981960926680479E-2</c:v>
                </c:pt>
                <c:pt idx="516">
                  <c:v>2.3977117249121882E-2</c:v>
                </c:pt>
                <c:pt idx="517">
                  <c:v>2.39722735773924E-2</c:v>
                </c:pt>
                <c:pt idx="518">
                  <c:v>2.3967429911493809E-2</c:v>
                </c:pt>
                <c:pt idx="519">
                  <c:v>2.3962586251425222E-2</c:v>
                </c:pt>
                <c:pt idx="520">
                  <c:v>2.3957742597187526E-2</c:v>
                </c:pt>
                <c:pt idx="521">
                  <c:v>2.3952898948779833E-2</c:v>
                </c:pt>
                <c:pt idx="522">
                  <c:v>2.3948055306203031E-2</c:v>
                </c:pt>
                <c:pt idx="523">
                  <c:v>2.3943211669456232E-2</c:v>
                </c:pt>
                <c:pt idx="524">
                  <c:v>2.3938368038539437E-2</c:v>
                </c:pt>
                <c:pt idx="525">
                  <c:v>2.3933524413453533E-2</c:v>
                </c:pt>
                <c:pt idx="526">
                  <c:v>2.3928680794196744E-2</c:v>
                </c:pt>
                <c:pt idx="527">
                  <c:v>2.3923837180770846E-2</c:v>
                </c:pt>
                <c:pt idx="528">
                  <c:v>2.391899357317584E-2</c:v>
                </c:pt>
                <c:pt idx="529">
                  <c:v>2.3914149971409948E-2</c:v>
                </c:pt>
                <c:pt idx="530">
                  <c:v>2.3909306375474948E-2</c:v>
                </c:pt>
                <c:pt idx="531">
                  <c:v>2.3904462785369951E-2</c:v>
                </c:pt>
                <c:pt idx="532">
                  <c:v>2.3899619201095845E-2</c:v>
                </c:pt>
                <c:pt idx="533">
                  <c:v>2.3894775622650855E-2</c:v>
                </c:pt>
                <c:pt idx="534">
                  <c:v>2.3889932050037643E-2</c:v>
                </c:pt>
                <c:pt idx="535">
                  <c:v>2.3885088483253547E-2</c:v>
                </c:pt>
                <c:pt idx="536">
                  <c:v>2.3880244922300342E-2</c:v>
                </c:pt>
                <c:pt idx="537">
                  <c:v>2.3875401367176252E-2</c:v>
                </c:pt>
                <c:pt idx="538">
                  <c:v>2.3870557817883942E-2</c:v>
                </c:pt>
                <c:pt idx="539">
                  <c:v>2.3865714274420746E-2</c:v>
                </c:pt>
                <c:pt idx="540">
                  <c:v>2.3860870736787554E-2</c:v>
                </c:pt>
                <c:pt idx="541">
                  <c:v>2.3856027204984365E-2</c:v>
                </c:pt>
                <c:pt idx="542">
                  <c:v>2.3851183679012067E-2</c:v>
                </c:pt>
                <c:pt idx="543">
                  <c:v>2.3846340158869772E-2</c:v>
                </c:pt>
                <c:pt idx="544">
                  <c:v>2.3841496644557481E-2</c:v>
                </c:pt>
                <c:pt idx="545">
                  <c:v>2.3836653136075192E-2</c:v>
                </c:pt>
                <c:pt idx="546">
                  <c:v>2.3831809633423795E-2</c:v>
                </c:pt>
                <c:pt idx="547">
                  <c:v>2.3826966136601513E-2</c:v>
                </c:pt>
                <c:pt idx="548">
                  <c:v>2.3822122645610122E-2</c:v>
                </c:pt>
                <c:pt idx="549">
                  <c:v>2.3817279160448734E-2</c:v>
                </c:pt>
                <c:pt idx="550">
                  <c:v>2.381243568111735E-2</c:v>
                </c:pt>
                <c:pt idx="551">
                  <c:v>2.3807592207615969E-2</c:v>
                </c:pt>
                <c:pt idx="552">
                  <c:v>2.3802748739945478E-2</c:v>
                </c:pt>
                <c:pt idx="553">
                  <c:v>2.3797905278104103E-2</c:v>
                </c:pt>
                <c:pt idx="554">
                  <c:v>2.3793061822092731E-2</c:v>
                </c:pt>
                <c:pt idx="555">
                  <c:v>2.3788218371912251E-2</c:v>
                </c:pt>
                <c:pt idx="556">
                  <c:v>2.3783374927560885E-2</c:v>
                </c:pt>
                <c:pt idx="557">
                  <c:v>2.3778531489040411E-2</c:v>
                </c:pt>
                <c:pt idx="558">
                  <c:v>2.377368805634994E-2</c:v>
                </c:pt>
                <c:pt idx="559">
                  <c:v>2.3768844629489472E-2</c:v>
                </c:pt>
                <c:pt idx="560">
                  <c:v>2.3764001208458119E-2</c:v>
                </c:pt>
                <c:pt idx="561">
                  <c:v>2.3759157793257657E-2</c:v>
                </c:pt>
                <c:pt idx="562">
                  <c:v>2.3754314383887198E-2</c:v>
                </c:pt>
                <c:pt idx="563">
                  <c:v>2.3749470980346743E-2</c:v>
                </c:pt>
                <c:pt idx="564">
                  <c:v>2.3744627582636291E-2</c:v>
                </c:pt>
                <c:pt idx="565">
                  <c:v>2.3739784190755842E-2</c:v>
                </c:pt>
                <c:pt idx="566">
                  <c:v>2.3734940804705396E-2</c:v>
                </c:pt>
                <c:pt idx="567">
                  <c:v>2.3730097424484953E-2</c:v>
                </c:pt>
                <c:pt idx="568">
                  <c:v>2.3725254050094513E-2</c:v>
                </c:pt>
                <c:pt idx="569">
                  <c:v>2.3720410681533188E-2</c:v>
                </c:pt>
                <c:pt idx="570">
                  <c:v>2.3715567318803643E-2</c:v>
                </c:pt>
                <c:pt idx="571">
                  <c:v>2.3710723961902325E-2</c:v>
                </c:pt>
                <c:pt idx="572">
                  <c:v>2.3705880610831898E-2</c:v>
                </c:pt>
                <c:pt idx="573">
                  <c:v>2.3701037265591474E-2</c:v>
                </c:pt>
                <c:pt idx="574">
                  <c:v>2.3696193926181053E-2</c:v>
                </c:pt>
                <c:pt idx="575">
                  <c:v>2.3691350592599747E-2</c:v>
                </c:pt>
                <c:pt idx="576">
                  <c:v>2.3686507264848444E-2</c:v>
                </c:pt>
                <c:pt idx="577">
                  <c:v>2.3681663942928033E-2</c:v>
                </c:pt>
                <c:pt idx="578">
                  <c:v>2.3676820626837625E-2</c:v>
                </c:pt>
                <c:pt idx="579">
                  <c:v>2.3671977316576331E-2</c:v>
                </c:pt>
                <c:pt idx="580">
                  <c:v>2.3667134012145041E-2</c:v>
                </c:pt>
                <c:pt idx="581">
                  <c:v>2.3662290713543754E-2</c:v>
                </c:pt>
                <c:pt idx="582">
                  <c:v>2.3657447420772471E-2</c:v>
                </c:pt>
                <c:pt idx="583">
                  <c:v>2.3652604133830302E-2</c:v>
                </c:pt>
                <c:pt idx="584">
                  <c:v>2.3647760852719024E-2</c:v>
                </c:pt>
                <c:pt idx="585">
                  <c:v>2.3642917577436862E-2</c:v>
                </c:pt>
                <c:pt idx="586">
                  <c:v>2.3638074307984702E-2</c:v>
                </c:pt>
                <c:pt idx="587">
                  <c:v>2.3633231044363434E-2</c:v>
                </c:pt>
                <c:pt idx="588">
                  <c:v>2.3628387786571281E-2</c:v>
                </c:pt>
                <c:pt idx="589">
                  <c:v>2.3623544534608243E-2</c:v>
                </c:pt>
                <c:pt idx="590">
                  <c:v>2.3618701288476096E-2</c:v>
                </c:pt>
                <c:pt idx="591">
                  <c:v>2.3613858048173064E-2</c:v>
                </c:pt>
                <c:pt idx="592">
                  <c:v>2.3609014813700924E-2</c:v>
                </c:pt>
                <c:pt idx="593">
                  <c:v>2.3604171585057898E-2</c:v>
                </c:pt>
                <c:pt idx="594">
                  <c:v>2.3599328362243988E-2</c:v>
                </c:pt>
                <c:pt idx="595">
                  <c:v>2.3594485145260968E-2</c:v>
                </c:pt>
                <c:pt idx="596">
                  <c:v>2.3589641934107952E-2</c:v>
                </c:pt>
                <c:pt idx="597">
                  <c:v>2.3584798728783163E-2</c:v>
                </c:pt>
                <c:pt idx="598">
                  <c:v>2.3579955529289265E-2</c:v>
                </c:pt>
                <c:pt idx="599">
                  <c:v>2.3575112335624482E-2</c:v>
                </c:pt>
                <c:pt idx="600">
                  <c:v>2.357026914779059E-2</c:v>
                </c:pt>
                <c:pt idx="601">
                  <c:v>2.3565425965785813E-2</c:v>
                </c:pt>
                <c:pt idx="602">
                  <c:v>2.356058278961104E-2</c:v>
                </c:pt>
                <c:pt idx="603">
                  <c:v>2.3555739619265381E-2</c:v>
                </c:pt>
                <c:pt idx="604">
                  <c:v>2.3550896454749726E-2</c:v>
                </c:pt>
                <c:pt idx="605">
                  <c:v>2.3546053296064073E-2</c:v>
                </c:pt>
                <c:pt idx="606">
                  <c:v>2.3541210143207536E-2</c:v>
                </c:pt>
                <c:pt idx="607">
                  <c:v>2.353636699618189E-2</c:v>
                </c:pt>
                <c:pt idx="608">
                  <c:v>2.3531523854984471E-2</c:v>
                </c:pt>
                <c:pt idx="609">
                  <c:v>2.3526680719617943E-2</c:v>
                </c:pt>
                <c:pt idx="610">
                  <c:v>2.352183759008053E-2</c:v>
                </c:pt>
                <c:pt idx="611">
                  <c:v>2.351699446637312E-2</c:v>
                </c:pt>
                <c:pt idx="612">
                  <c:v>2.3512151348494825E-2</c:v>
                </c:pt>
                <c:pt idx="613">
                  <c:v>2.3507308236446534E-2</c:v>
                </c:pt>
                <c:pt idx="614">
                  <c:v>2.3502465130228245E-2</c:v>
                </c:pt>
                <c:pt idx="615">
                  <c:v>2.3497622029839071E-2</c:v>
                </c:pt>
                <c:pt idx="616">
                  <c:v>2.3492778935279901E-2</c:v>
                </c:pt>
                <c:pt idx="617">
                  <c:v>2.3487935846549846E-2</c:v>
                </c:pt>
                <c:pt idx="618">
                  <c:v>2.3483092763650681E-2</c:v>
                </c:pt>
                <c:pt idx="619">
                  <c:v>2.3478249686579744E-2</c:v>
                </c:pt>
                <c:pt idx="620">
                  <c:v>2.347340661533881E-2</c:v>
                </c:pt>
                <c:pt idx="621">
                  <c:v>2.3468563549927879E-2</c:v>
                </c:pt>
                <c:pt idx="622">
                  <c:v>2.3463720490346951E-2</c:v>
                </c:pt>
                <c:pt idx="623">
                  <c:v>2.3458877436595138E-2</c:v>
                </c:pt>
                <c:pt idx="624">
                  <c:v>2.345403438867244E-2</c:v>
                </c:pt>
                <c:pt idx="625">
                  <c:v>2.3449191346579745E-2</c:v>
                </c:pt>
                <c:pt idx="626">
                  <c:v>2.3444348310317054E-2</c:v>
                </c:pt>
                <c:pt idx="627">
                  <c:v>2.3439505279883477E-2</c:v>
                </c:pt>
                <c:pt idx="628">
                  <c:v>2.3434662255279903E-2</c:v>
                </c:pt>
                <c:pt idx="629">
                  <c:v>2.3429819236504557E-2</c:v>
                </c:pt>
                <c:pt idx="630">
                  <c:v>2.3424976223560101E-2</c:v>
                </c:pt>
                <c:pt idx="631">
                  <c:v>2.3420133216444761E-2</c:v>
                </c:pt>
                <c:pt idx="632">
                  <c:v>2.3415290215158535E-2</c:v>
                </c:pt>
                <c:pt idx="633">
                  <c:v>2.3410447219702313E-2</c:v>
                </c:pt>
                <c:pt idx="634">
                  <c:v>2.3405604230076094E-2</c:v>
                </c:pt>
                <c:pt idx="635">
                  <c:v>2.3400761246278989E-2</c:v>
                </c:pt>
                <c:pt idx="636">
                  <c:v>2.3395918268311E-2</c:v>
                </c:pt>
                <c:pt idx="637">
                  <c:v>2.3391075296173014E-2</c:v>
                </c:pt>
                <c:pt idx="638">
                  <c:v>2.3386232329864143E-2</c:v>
                </c:pt>
                <c:pt idx="639">
                  <c:v>2.3381389369385275E-2</c:v>
                </c:pt>
                <c:pt idx="640">
                  <c:v>2.3376546414734634E-2</c:v>
                </c:pt>
                <c:pt idx="641">
                  <c:v>2.3371703465914884E-2</c:v>
                </c:pt>
                <c:pt idx="642">
                  <c:v>2.3366860522924249E-2</c:v>
                </c:pt>
                <c:pt idx="643">
                  <c:v>2.3362017585762729E-2</c:v>
                </c:pt>
                <c:pt idx="644">
                  <c:v>2.3357174654431212E-2</c:v>
                </c:pt>
                <c:pt idx="645">
                  <c:v>2.335233172892881E-2</c:v>
                </c:pt>
                <c:pt idx="646">
                  <c:v>2.3347488809255523E-2</c:v>
                </c:pt>
                <c:pt idx="647">
                  <c:v>2.334264589541224E-2</c:v>
                </c:pt>
                <c:pt idx="648">
                  <c:v>2.3337802987398071E-2</c:v>
                </c:pt>
                <c:pt idx="649">
                  <c:v>2.3332960085213905E-2</c:v>
                </c:pt>
                <c:pt idx="650">
                  <c:v>2.3328117188857966E-2</c:v>
                </c:pt>
                <c:pt idx="651">
                  <c:v>2.3323274298332031E-2</c:v>
                </c:pt>
                <c:pt idx="652">
                  <c:v>2.3318431413636098E-2</c:v>
                </c:pt>
                <c:pt idx="653">
                  <c:v>2.3313588534768392E-2</c:v>
                </c:pt>
                <c:pt idx="654">
                  <c:v>2.330874566173069E-2</c:v>
                </c:pt>
                <c:pt idx="655">
                  <c:v>2.330390279452299E-2</c:v>
                </c:pt>
                <c:pt idx="656">
                  <c:v>2.3299059933143518E-2</c:v>
                </c:pt>
                <c:pt idx="657">
                  <c:v>2.3294217077594048E-2</c:v>
                </c:pt>
                <c:pt idx="658">
                  <c:v>2.3289374227873694E-2</c:v>
                </c:pt>
                <c:pt idx="659">
                  <c:v>2.3284531383983342E-2</c:v>
                </c:pt>
                <c:pt idx="660">
                  <c:v>2.3279688545921218E-2</c:v>
                </c:pt>
                <c:pt idx="661">
                  <c:v>2.3274845713689096E-2</c:v>
                </c:pt>
                <c:pt idx="662">
                  <c:v>2.3270002887286978E-2</c:v>
                </c:pt>
                <c:pt idx="663">
                  <c:v>2.3265160066713086E-2</c:v>
                </c:pt>
                <c:pt idx="664">
                  <c:v>2.326031725196831E-2</c:v>
                </c:pt>
                <c:pt idx="665">
                  <c:v>2.3255474443054425E-2</c:v>
                </c:pt>
                <c:pt idx="666">
                  <c:v>2.3250631639968766E-2</c:v>
                </c:pt>
                <c:pt idx="667">
                  <c:v>2.3245788842711335E-2</c:v>
                </c:pt>
                <c:pt idx="668">
                  <c:v>2.3240946051285682E-2</c:v>
                </c:pt>
                <c:pt idx="669">
                  <c:v>2.3236103265687369E-2</c:v>
                </c:pt>
                <c:pt idx="670">
                  <c:v>2.3231260485919059E-2</c:v>
                </c:pt>
                <c:pt idx="671">
                  <c:v>2.3226417711979863E-2</c:v>
                </c:pt>
                <c:pt idx="672">
                  <c:v>2.3221574943869783E-2</c:v>
                </c:pt>
                <c:pt idx="673">
                  <c:v>2.3216732181589705E-2</c:v>
                </c:pt>
                <c:pt idx="674">
                  <c:v>2.3211889425137855E-2</c:v>
                </c:pt>
                <c:pt idx="675">
                  <c:v>2.3207046674516008E-2</c:v>
                </c:pt>
                <c:pt idx="676">
                  <c:v>2.3293631870309639E-2</c:v>
                </c:pt>
                <c:pt idx="677">
                  <c:v>2.3380479788172259E-2</c:v>
                </c:pt>
                <c:pt idx="678">
                  <c:v>2.346759044503699E-2</c:v>
                </c:pt>
                <c:pt idx="679">
                  <c:v>2.355496385788669E-2</c:v>
                </c:pt>
                <c:pt idx="680">
                  <c:v>2.3642600043758399E-2</c:v>
                </c:pt>
                <c:pt idx="681">
                  <c:v>2.373049901974067E-2</c:v>
                </c:pt>
                <c:pt idx="682">
                  <c:v>2.3818660802970015E-2</c:v>
                </c:pt>
                <c:pt idx="683">
                  <c:v>2.3907085410638906E-2</c:v>
                </c:pt>
                <c:pt idx="684">
                  <c:v>2.3995772859988662E-2</c:v>
                </c:pt>
                <c:pt idx="685">
                  <c:v>2.4084723168311228E-2</c:v>
                </c:pt>
                <c:pt idx="686">
                  <c:v>2.4173936352954506E-2</c:v>
                </c:pt>
                <c:pt idx="687">
                  <c:v>2.4263412431312581E-2</c:v>
                </c:pt>
                <c:pt idx="688">
                  <c:v>2.4353151420833719E-2</c:v>
                </c:pt>
                <c:pt idx="689">
                  <c:v>2.4443153339017698E-2</c:v>
                </c:pt>
                <c:pt idx="690">
                  <c:v>2.4533418203415813E-2</c:v>
                </c:pt>
                <c:pt idx="691">
                  <c:v>2.4623946031630872E-2</c:v>
                </c:pt>
                <c:pt idx="692">
                  <c:v>2.4714736841316309E-2</c:v>
                </c:pt>
                <c:pt idx="693">
                  <c:v>2.4805790650177961E-2</c:v>
                </c:pt>
                <c:pt idx="694">
                  <c:v>2.4897107475973179E-2</c:v>
                </c:pt>
                <c:pt idx="695">
                  <c:v>2.498868733650994E-2</c:v>
                </c:pt>
                <c:pt idx="696">
                  <c:v>2.5080530249650401E-2</c:v>
                </c:pt>
                <c:pt idx="697">
                  <c:v>2.5172636233304679E-2</c:v>
                </c:pt>
                <c:pt idx="698">
                  <c:v>2.5265005305437072E-2</c:v>
                </c:pt>
                <c:pt idx="699">
                  <c:v>2.5357637484062501E-2</c:v>
                </c:pt>
                <c:pt idx="700">
                  <c:v>2.5450532787248292E-2</c:v>
                </c:pt>
                <c:pt idx="701">
                  <c:v>2.5452212160712584E-2</c:v>
                </c:pt>
                <c:pt idx="702">
                  <c:v>2.545389153487676E-2</c:v>
                </c:pt>
                <c:pt idx="703">
                  <c:v>2.5455570909742598E-2</c:v>
                </c:pt>
                <c:pt idx="704">
                  <c:v>2.5457250285309208E-2</c:v>
                </c:pt>
                <c:pt idx="705">
                  <c:v>2.5458929661575702E-2</c:v>
                </c:pt>
                <c:pt idx="706">
                  <c:v>2.546060903854297E-2</c:v>
                </c:pt>
                <c:pt idx="707">
                  <c:v>2.546228841621101E-2</c:v>
                </c:pt>
                <c:pt idx="708">
                  <c:v>2.5463967794579823E-2</c:v>
                </c:pt>
                <c:pt idx="709">
                  <c:v>2.5465647173649408E-2</c:v>
                </c:pt>
                <c:pt idx="710">
                  <c:v>2.5467326553418879E-2</c:v>
                </c:pt>
                <c:pt idx="711">
                  <c:v>2.5469005933889122E-2</c:v>
                </c:pt>
                <c:pt idx="712">
                  <c:v>2.5470685315060138E-2</c:v>
                </c:pt>
                <c:pt idx="713">
                  <c:v>2.5472364696931926E-2</c:v>
                </c:pt>
                <c:pt idx="714">
                  <c:v>2.5474044079505376E-2</c:v>
                </c:pt>
                <c:pt idx="715">
                  <c:v>2.5475723462777822E-2</c:v>
                </c:pt>
                <c:pt idx="716">
                  <c:v>2.547740284675104E-2</c:v>
                </c:pt>
                <c:pt idx="717">
                  <c:v>2.547908223142592E-2</c:v>
                </c:pt>
                <c:pt idx="718">
                  <c:v>2.5480761616800685E-2</c:v>
                </c:pt>
                <c:pt idx="719">
                  <c:v>2.5482441002875333E-2</c:v>
                </c:pt>
                <c:pt idx="720">
                  <c:v>2.5484120389652531E-2</c:v>
                </c:pt>
                <c:pt idx="721">
                  <c:v>2.5485799777128726E-2</c:v>
                </c:pt>
                <c:pt idx="722">
                  <c:v>2.5487479165305693E-2</c:v>
                </c:pt>
                <c:pt idx="723">
                  <c:v>2.5489158554184321E-2</c:v>
                </c:pt>
                <c:pt idx="724">
                  <c:v>2.5490837943762834E-2</c:v>
                </c:pt>
                <c:pt idx="725">
                  <c:v>2.5492517334041231E-2</c:v>
                </c:pt>
                <c:pt idx="726">
                  <c:v>2.549419672502129E-2</c:v>
                </c:pt>
                <c:pt idx="727">
                  <c:v>2.5495876116702121E-2</c:v>
                </c:pt>
                <c:pt idx="728">
                  <c:v>2.5497555509082837E-2</c:v>
                </c:pt>
                <c:pt idx="729">
                  <c:v>2.5499234902164325E-2</c:v>
                </c:pt>
                <c:pt idx="730">
                  <c:v>2.5500914295947474E-2</c:v>
                </c:pt>
                <c:pt idx="731">
                  <c:v>2.5502593690430508E-2</c:v>
                </c:pt>
                <c:pt idx="732">
                  <c:v>2.5504273085613427E-2</c:v>
                </c:pt>
                <c:pt idx="733">
                  <c:v>2.5505952481498007E-2</c:v>
                </c:pt>
                <c:pt idx="734">
                  <c:v>2.5507631878082471E-2</c:v>
                </c:pt>
                <c:pt idx="735">
                  <c:v>2.5509311275367708E-2</c:v>
                </c:pt>
                <c:pt idx="736">
                  <c:v>2.5510990673354605E-2</c:v>
                </c:pt>
                <c:pt idx="737">
                  <c:v>2.5512670072041388E-2</c:v>
                </c:pt>
                <c:pt idx="738">
                  <c:v>2.5514349471428943E-2</c:v>
                </c:pt>
                <c:pt idx="739">
                  <c:v>2.5516028871516383E-2</c:v>
                </c:pt>
                <c:pt idx="740">
                  <c:v>2.5517708272304596E-2</c:v>
                </c:pt>
                <c:pt idx="741">
                  <c:v>2.5519387673794469E-2</c:v>
                </c:pt>
                <c:pt idx="742">
                  <c:v>2.5521067075984227E-2</c:v>
                </c:pt>
                <c:pt idx="743">
                  <c:v>2.5522746478874758E-2</c:v>
                </c:pt>
                <c:pt idx="744">
                  <c:v>2.5524425882465174E-2</c:v>
                </c:pt>
                <c:pt idx="745">
                  <c:v>2.5526105286756362E-2</c:v>
                </c:pt>
                <c:pt idx="746">
                  <c:v>2.5527784691749211E-2</c:v>
                </c:pt>
                <c:pt idx="747">
                  <c:v>2.5529464097442833E-2</c:v>
                </c:pt>
                <c:pt idx="748">
                  <c:v>2.553114350383634E-2</c:v>
                </c:pt>
                <c:pt idx="749">
                  <c:v>2.5532822910929731E-2</c:v>
                </c:pt>
                <c:pt idx="750">
                  <c:v>2.5534502318725671E-2</c:v>
                </c:pt>
                <c:pt idx="751">
                  <c:v>2.5536181727220608E-2</c:v>
                </c:pt>
                <c:pt idx="752">
                  <c:v>2.5537861136417206E-2</c:v>
                </c:pt>
                <c:pt idx="753">
                  <c:v>2.5539540546313688E-2</c:v>
                </c:pt>
                <c:pt idx="754">
                  <c:v>2.5541219956911831E-2</c:v>
                </c:pt>
                <c:pt idx="755">
                  <c:v>2.5542899368208971E-2</c:v>
                </c:pt>
                <c:pt idx="756">
                  <c:v>2.5544578780207772E-2</c:v>
                </c:pt>
                <c:pt idx="757">
                  <c:v>2.5546258192907345E-2</c:v>
                </c:pt>
                <c:pt idx="758">
                  <c:v>2.5547937606306803E-2</c:v>
                </c:pt>
                <c:pt idx="759">
                  <c:v>2.5549617020407922E-2</c:v>
                </c:pt>
                <c:pt idx="760">
                  <c:v>2.5551296435208926E-2</c:v>
                </c:pt>
                <c:pt idx="761">
                  <c:v>2.5552975850710702E-2</c:v>
                </c:pt>
                <c:pt idx="762">
                  <c:v>2.5554655266913251E-2</c:v>
                </c:pt>
                <c:pt idx="763">
                  <c:v>2.5556334683815685E-2</c:v>
                </c:pt>
                <c:pt idx="764">
                  <c:v>2.5558014101420667E-2</c:v>
                </c:pt>
                <c:pt idx="765">
                  <c:v>2.5559693519724647E-2</c:v>
                </c:pt>
                <c:pt idx="766">
                  <c:v>2.5561372938729399E-2</c:v>
                </c:pt>
                <c:pt idx="767">
                  <c:v>2.5563052358434035E-2</c:v>
                </c:pt>
                <c:pt idx="768">
                  <c:v>2.5564731778841221E-2</c:v>
                </c:pt>
                <c:pt idx="769">
                  <c:v>2.5566411199948291E-2</c:v>
                </c:pt>
                <c:pt idx="770">
                  <c:v>2.5568090621756134E-2</c:v>
                </c:pt>
                <c:pt idx="771">
                  <c:v>2.5569770044263862E-2</c:v>
                </c:pt>
                <c:pt idx="772">
                  <c:v>2.5571449467472362E-2</c:v>
                </c:pt>
                <c:pt idx="773">
                  <c:v>2.5573128891381636E-2</c:v>
                </c:pt>
                <c:pt idx="774">
                  <c:v>2.557480831599257E-2</c:v>
                </c:pt>
                <c:pt idx="775">
                  <c:v>2.55764877413025E-2</c:v>
                </c:pt>
                <c:pt idx="776">
                  <c:v>2.5578167167314092E-2</c:v>
                </c:pt>
                <c:pt idx="777">
                  <c:v>2.5579846594026456E-2</c:v>
                </c:pt>
                <c:pt idx="778">
                  <c:v>2.5581526021438795E-2</c:v>
                </c:pt>
                <c:pt idx="779">
                  <c:v>2.5583205449551817E-2</c:v>
                </c:pt>
                <c:pt idx="780">
                  <c:v>2.5584884878366319E-2</c:v>
                </c:pt>
                <c:pt idx="781">
                  <c:v>2.5586564307880887E-2</c:v>
                </c:pt>
                <c:pt idx="782">
                  <c:v>2.5588243738095429E-2</c:v>
                </c:pt>
                <c:pt idx="783">
                  <c:v>2.5589923169011541E-2</c:v>
                </c:pt>
                <c:pt idx="784">
                  <c:v>2.5591602600627539E-2</c:v>
                </c:pt>
                <c:pt idx="785">
                  <c:v>2.5593282032945197E-2</c:v>
                </c:pt>
                <c:pt idx="786">
                  <c:v>2.559496146596283E-2</c:v>
                </c:pt>
                <c:pt idx="787">
                  <c:v>2.5596640899681146E-2</c:v>
                </c:pt>
                <c:pt idx="788">
                  <c:v>2.5598320334100054E-2</c:v>
                </c:pt>
                <c:pt idx="789">
                  <c:v>2.5599999769219027E-2</c:v>
                </c:pt>
                <c:pt idx="790">
                  <c:v>2.5601679205039751E-2</c:v>
                </c:pt>
                <c:pt idx="791">
                  <c:v>2.5603358641561158E-2</c:v>
                </c:pt>
                <c:pt idx="792">
                  <c:v>2.5605038078783338E-2</c:v>
                </c:pt>
                <c:pt idx="793">
                  <c:v>2.5606717516704514E-2</c:v>
                </c:pt>
                <c:pt idx="794">
                  <c:v>2.5608396955327441E-2</c:v>
                </c:pt>
                <c:pt idx="795">
                  <c:v>2.561007639465105E-2</c:v>
                </c:pt>
                <c:pt idx="796">
                  <c:v>2.5611755834675252E-2</c:v>
                </c:pt>
                <c:pt idx="797">
                  <c:v>2.5613435275400408E-2</c:v>
                </c:pt>
                <c:pt idx="798">
                  <c:v>2.5615114716826426E-2</c:v>
                </c:pt>
                <c:pt idx="799">
                  <c:v>2.561679415895135E-2</c:v>
                </c:pt>
                <c:pt idx="800">
                  <c:v>2.5618473601778824E-2</c:v>
                </c:pt>
                <c:pt idx="801">
                  <c:v>2.5620153045306182E-2</c:v>
                </c:pt>
                <c:pt idx="802">
                  <c:v>2.5621832489534313E-2</c:v>
                </c:pt>
                <c:pt idx="803">
                  <c:v>2.5623511934462329E-2</c:v>
                </c:pt>
                <c:pt idx="804">
                  <c:v>2.5625191380092005E-2</c:v>
                </c:pt>
                <c:pt idx="805">
                  <c:v>2.5626870826422454E-2</c:v>
                </c:pt>
                <c:pt idx="806">
                  <c:v>2.5628550273452788E-2</c:v>
                </c:pt>
                <c:pt idx="807">
                  <c:v>2.5630229721184783E-2</c:v>
                </c:pt>
                <c:pt idx="808">
                  <c:v>2.5631909169616662E-2</c:v>
                </c:pt>
                <c:pt idx="809">
                  <c:v>2.5633588618748426E-2</c:v>
                </c:pt>
                <c:pt idx="810">
                  <c:v>2.5635268068581851E-2</c:v>
                </c:pt>
                <c:pt idx="811">
                  <c:v>2.5636947519115161E-2</c:v>
                </c:pt>
                <c:pt idx="812">
                  <c:v>2.5638626970350131E-2</c:v>
                </c:pt>
                <c:pt idx="813">
                  <c:v>2.5640306422284986E-2</c:v>
                </c:pt>
                <c:pt idx="814">
                  <c:v>2.5641985874921502E-2</c:v>
                </c:pt>
                <c:pt idx="815">
                  <c:v>2.5643665328257903E-2</c:v>
                </c:pt>
                <c:pt idx="816">
                  <c:v>2.5645344782295076E-2</c:v>
                </c:pt>
                <c:pt idx="817">
                  <c:v>2.5647024237032134E-2</c:v>
                </c:pt>
                <c:pt idx="818">
                  <c:v>2.5648703692470853E-2</c:v>
                </c:pt>
                <c:pt idx="819">
                  <c:v>2.5650383148610345E-2</c:v>
                </c:pt>
                <c:pt idx="820">
                  <c:v>2.5652062605449721E-2</c:v>
                </c:pt>
                <c:pt idx="821">
                  <c:v>2.565374206298987E-2</c:v>
                </c:pt>
                <c:pt idx="822">
                  <c:v>2.5655421521231681E-2</c:v>
                </c:pt>
                <c:pt idx="823">
                  <c:v>2.5657100980172487E-2</c:v>
                </c:pt>
                <c:pt idx="824">
                  <c:v>2.5658780439814954E-2</c:v>
                </c:pt>
                <c:pt idx="825">
                  <c:v>2.5660459900158195E-2</c:v>
                </c:pt>
                <c:pt idx="826">
                  <c:v>2.5662139361201319E-2</c:v>
                </c:pt>
                <c:pt idx="827">
                  <c:v>2.5663818822946105E-2</c:v>
                </c:pt>
                <c:pt idx="828">
                  <c:v>2.5665498285390775E-2</c:v>
                </c:pt>
                <c:pt idx="829">
                  <c:v>2.5667177748536218E-2</c:v>
                </c:pt>
                <c:pt idx="830">
                  <c:v>2.5668857212382434E-2</c:v>
                </c:pt>
                <c:pt idx="831">
                  <c:v>2.5670536676929423E-2</c:v>
                </c:pt>
                <c:pt idx="832">
                  <c:v>2.5672216142177184E-2</c:v>
                </c:pt>
                <c:pt idx="833">
                  <c:v>2.567389560812483E-2</c:v>
                </c:pt>
                <c:pt idx="834">
                  <c:v>2.5675575074774137E-2</c:v>
                </c:pt>
                <c:pt idx="835">
                  <c:v>2.5677254542123329E-2</c:v>
                </c:pt>
                <c:pt idx="836">
                  <c:v>2.5678934010173293E-2</c:v>
                </c:pt>
                <c:pt idx="837">
                  <c:v>2.568061347892403E-2</c:v>
                </c:pt>
                <c:pt idx="838">
                  <c:v>2.568229294837554E-2</c:v>
                </c:pt>
                <c:pt idx="839">
                  <c:v>2.5683972418527823E-2</c:v>
                </c:pt>
                <c:pt idx="840">
                  <c:v>2.5685651889380878E-2</c:v>
                </c:pt>
                <c:pt idx="841">
                  <c:v>2.5687331360934706E-2</c:v>
                </c:pt>
                <c:pt idx="842">
                  <c:v>2.5689010833187531E-2</c:v>
                </c:pt>
                <c:pt idx="843">
                  <c:v>2.5690690306142905E-2</c:v>
                </c:pt>
                <c:pt idx="844">
                  <c:v>2.5692369779798163E-2</c:v>
                </c:pt>
                <c:pt idx="845">
                  <c:v>2.5694049254154194E-2</c:v>
                </c:pt>
                <c:pt idx="846">
                  <c:v>2.5695728729211886E-2</c:v>
                </c:pt>
                <c:pt idx="847">
                  <c:v>2.5697408204968575E-2</c:v>
                </c:pt>
                <c:pt idx="848">
                  <c:v>2.5699087681426924E-2</c:v>
                </c:pt>
                <c:pt idx="849">
                  <c:v>2.5700767158585158E-2</c:v>
                </c:pt>
                <c:pt idx="850">
                  <c:v>2.5702446636444165E-2</c:v>
                </c:pt>
                <c:pt idx="851">
                  <c:v>2.5704126115004833E-2</c:v>
                </c:pt>
                <c:pt idx="852">
                  <c:v>2.5705805594265385E-2</c:v>
                </c:pt>
                <c:pt idx="853">
                  <c:v>2.5707485074225822E-2</c:v>
                </c:pt>
                <c:pt idx="854">
                  <c:v>2.5709164554888808E-2</c:v>
                </c:pt>
                <c:pt idx="855">
                  <c:v>2.5710844036251679E-2</c:v>
                </c:pt>
                <c:pt idx="856">
                  <c:v>2.5712523518314434E-2</c:v>
                </c:pt>
                <c:pt idx="857">
                  <c:v>2.5714203001077962E-2</c:v>
                </c:pt>
                <c:pt idx="858">
                  <c:v>2.5715882484544039E-2</c:v>
                </c:pt>
                <c:pt idx="859">
                  <c:v>2.5717561968708225E-2</c:v>
                </c:pt>
                <c:pt idx="860">
                  <c:v>2.5719241453574959E-2</c:v>
                </c:pt>
                <c:pt idx="861">
                  <c:v>2.572092093914069E-2</c:v>
                </c:pt>
                <c:pt idx="862">
                  <c:v>2.5722600425408082E-2</c:v>
                </c:pt>
                <c:pt idx="863">
                  <c:v>2.5724279912376247E-2</c:v>
                </c:pt>
                <c:pt idx="864">
                  <c:v>2.5725959400045184E-2</c:v>
                </c:pt>
                <c:pt idx="865">
                  <c:v>2.5727638888414006E-2</c:v>
                </c:pt>
                <c:pt idx="866">
                  <c:v>2.5729318377483601E-2</c:v>
                </c:pt>
                <c:pt idx="867">
                  <c:v>2.5730997867254857E-2</c:v>
                </c:pt>
                <c:pt idx="868">
                  <c:v>2.5732677357725997E-2</c:v>
                </c:pt>
                <c:pt idx="869">
                  <c:v>2.573435684889791E-2</c:v>
                </c:pt>
                <c:pt idx="870">
                  <c:v>2.5736036340770596E-2</c:v>
                </c:pt>
                <c:pt idx="871">
                  <c:v>2.5737715833344055E-2</c:v>
                </c:pt>
                <c:pt idx="872">
                  <c:v>2.5739395326618286E-2</c:v>
                </c:pt>
                <c:pt idx="873">
                  <c:v>2.5741074820592402E-2</c:v>
                </c:pt>
                <c:pt idx="874">
                  <c:v>2.5742754315267291E-2</c:v>
                </c:pt>
                <c:pt idx="875">
                  <c:v>2.5744433810643841E-2</c:v>
                </c:pt>
                <c:pt idx="876">
                  <c:v>2.5746113306720275E-2</c:v>
                </c:pt>
                <c:pt idx="877">
                  <c:v>2.5747792803497482E-2</c:v>
                </c:pt>
                <c:pt idx="878">
                  <c:v>2.574947230097635E-2</c:v>
                </c:pt>
                <c:pt idx="879">
                  <c:v>2.5751151799154215E-2</c:v>
                </c:pt>
                <c:pt idx="880">
                  <c:v>2.575283129803374E-2</c:v>
                </c:pt>
                <c:pt idx="881">
                  <c:v>2.5754510797614039E-2</c:v>
                </c:pt>
                <c:pt idx="882">
                  <c:v>2.5756190297894221E-2</c:v>
                </c:pt>
                <c:pt idx="883">
                  <c:v>2.5757869798875177E-2</c:v>
                </c:pt>
                <c:pt idx="884">
                  <c:v>2.5759549300556905E-2</c:v>
                </c:pt>
                <c:pt idx="885">
                  <c:v>2.5761228802939407E-2</c:v>
                </c:pt>
                <c:pt idx="886">
                  <c:v>2.5762908306023569E-2</c:v>
                </c:pt>
                <c:pt idx="887">
                  <c:v>2.5764587809806727E-2</c:v>
                </c:pt>
                <c:pt idx="888">
                  <c:v>2.5766267314291547E-2</c:v>
                </c:pt>
                <c:pt idx="889">
                  <c:v>2.5767946819477139E-2</c:v>
                </c:pt>
                <c:pt idx="890">
                  <c:v>2.5769626325363504E-2</c:v>
                </c:pt>
                <c:pt idx="891">
                  <c:v>2.5771305831949753E-2</c:v>
                </c:pt>
                <c:pt idx="892">
                  <c:v>2.5772985339236776E-2</c:v>
                </c:pt>
                <c:pt idx="893">
                  <c:v>2.5774664847224571E-2</c:v>
                </c:pt>
                <c:pt idx="894">
                  <c:v>2.5776344355913139E-2</c:v>
                </c:pt>
                <c:pt idx="895">
                  <c:v>2.577802386530248E-2</c:v>
                </c:pt>
                <c:pt idx="896">
                  <c:v>2.5779703375392593E-2</c:v>
                </c:pt>
                <c:pt idx="897">
                  <c:v>2.5781382886183479E-2</c:v>
                </c:pt>
                <c:pt idx="898">
                  <c:v>2.5783062397675138E-2</c:v>
                </c:pt>
                <c:pt idx="899">
                  <c:v>2.5784741909866682E-2</c:v>
                </c:pt>
                <c:pt idx="900">
                  <c:v>2.5786421422758998E-2</c:v>
                </c:pt>
                <c:pt idx="901">
                  <c:v>2.5788100936352976E-2</c:v>
                </c:pt>
                <c:pt idx="902">
                  <c:v>2.5789780450646838E-2</c:v>
                </c:pt>
                <c:pt idx="903">
                  <c:v>2.5791459965641472E-2</c:v>
                </c:pt>
                <c:pt idx="904">
                  <c:v>2.579313948133688E-2</c:v>
                </c:pt>
                <c:pt idx="905">
                  <c:v>2.579481899773306E-2</c:v>
                </c:pt>
                <c:pt idx="906">
                  <c:v>2.5796498514829125E-2</c:v>
                </c:pt>
                <c:pt idx="907">
                  <c:v>2.5798178032626851E-2</c:v>
                </c:pt>
                <c:pt idx="908">
                  <c:v>2.5799857551125349E-2</c:v>
                </c:pt>
                <c:pt idx="909">
                  <c:v>2.5801537070324621E-2</c:v>
                </c:pt>
                <c:pt idx="910">
                  <c:v>2.5803216590223776E-2</c:v>
                </c:pt>
                <c:pt idx="911">
                  <c:v>2.5804896110823705E-2</c:v>
                </c:pt>
                <c:pt idx="912">
                  <c:v>2.5806575632124407E-2</c:v>
                </c:pt>
                <c:pt idx="913">
                  <c:v>2.5808255154126769E-2</c:v>
                </c:pt>
                <c:pt idx="914">
                  <c:v>2.5809934676828128E-2</c:v>
                </c:pt>
                <c:pt idx="915">
                  <c:v>2.5811614200231148E-2</c:v>
                </c:pt>
                <c:pt idx="916">
                  <c:v>2.581329372433494E-2</c:v>
                </c:pt>
                <c:pt idx="917">
                  <c:v>2.5814973249138617E-2</c:v>
                </c:pt>
                <c:pt idx="918">
                  <c:v>2.5816652774643956E-2</c:v>
                </c:pt>
                <c:pt idx="919">
                  <c:v>2.5818332300849178E-2</c:v>
                </c:pt>
                <c:pt idx="920">
                  <c:v>2.5820011827755174E-2</c:v>
                </c:pt>
                <c:pt idx="921">
                  <c:v>2.582169135536283E-2</c:v>
                </c:pt>
                <c:pt idx="922">
                  <c:v>2.5823370883669483E-2</c:v>
                </c:pt>
                <c:pt idx="923">
                  <c:v>2.5825050412678685E-2</c:v>
                </c:pt>
                <c:pt idx="924">
                  <c:v>2.5826729942386883E-2</c:v>
                </c:pt>
                <c:pt idx="925">
                  <c:v>2.5828409472796743E-2</c:v>
                </c:pt>
                <c:pt idx="926">
                  <c:v>2.5830089003906487E-2</c:v>
                </c:pt>
                <c:pt idx="927">
                  <c:v>2.583176853571878E-2</c:v>
                </c:pt>
                <c:pt idx="928">
                  <c:v>2.5833448068230069E-2</c:v>
                </c:pt>
                <c:pt idx="929">
                  <c:v>2.5835127601442132E-2</c:v>
                </c:pt>
                <c:pt idx="930">
                  <c:v>2.5836807135354967E-2</c:v>
                </c:pt>
                <c:pt idx="931">
                  <c:v>2.5838486669968574E-2</c:v>
                </c:pt>
                <c:pt idx="932">
                  <c:v>2.5840166205283843E-2</c:v>
                </c:pt>
                <c:pt idx="933">
                  <c:v>2.5841845741298108E-2</c:v>
                </c:pt>
                <c:pt idx="934">
                  <c:v>2.5843525278014035E-2</c:v>
                </c:pt>
                <c:pt idx="935">
                  <c:v>2.5845204815430733E-2</c:v>
                </c:pt>
                <c:pt idx="936">
                  <c:v>2.5846884353548205E-2</c:v>
                </c:pt>
                <c:pt idx="937">
                  <c:v>2.5848563892365561E-2</c:v>
                </c:pt>
                <c:pt idx="938">
                  <c:v>2.585024343188369E-2</c:v>
                </c:pt>
                <c:pt idx="939">
                  <c:v>2.585192297210348E-2</c:v>
                </c:pt>
                <c:pt idx="940">
                  <c:v>2.5853602513023155E-2</c:v>
                </c:pt>
                <c:pt idx="941">
                  <c:v>2.5855282054643602E-2</c:v>
                </c:pt>
                <c:pt idx="942">
                  <c:v>2.5856961596964823E-2</c:v>
                </c:pt>
                <c:pt idx="943">
                  <c:v>2.5858641139986815E-2</c:v>
                </c:pt>
                <c:pt idx="944">
                  <c:v>2.5860320683709581E-2</c:v>
                </c:pt>
                <c:pt idx="945">
                  <c:v>2.586200022813312E-2</c:v>
                </c:pt>
                <c:pt idx="946">
                  <c:v>2.5863679773257431E-2</c:v>
                </c:pt>
                <c:pt idx="947">
                  <c:v>2.5865359319081627E-2</c:v>
                </c:pt>
                <c:pt idx="948">
                  <c:v>2.5867038865606595E-2</c:v>
                </c:pt>
                <c:pt idx="949">
                  <c:v>2.5868718412833225E-2</c:v>
                </c:pt>
                <c:pt idx="950">
                  <c:v>2.5870397960759739E-2</c:v>
                </c:pt>
                <c:pt idx="951">
                  <c:v>2.5872077509387914E-2</c:v>
                </c:pt>
                <c:pt idx="952">
                  <c:v>2.5873757058715086E-2</c:v>
                </c:pt>
                <c:pt idx="953">
                  <c:v>2.5875436608744806E-2</c:v>
                </c:pt>
                <c:pt idx="954">
                  <c:v>2.5877116159473523E-2</c:v>
                </c:pt>
                <c:pt idx="955">
                  <c:v>2.5878795710903901E-2</c:v>
                </c:pt>
                <c:pt idx="956">
                  <c:v>2.5880475263035052E-2</c:v>
                </c:pt>
                <c:pt idx="957">
                  <c:v>2.5882154815866976E-2</c:v>
                </c:pt>
                <c:pt idx="958">
                  <c:v>2.5883834369398784E-2</c:v>
                </c:pt>
                <c:pt idx="959">
                  <c:v>2.5885513923631365E-2</c:v>
                </c:pt>
                <c:pt idx="960">
                  <c:v>2.5887193478565607E-2</c:v>
                </c:pt>
                <c:pt idx="961">
                  <c:v>2.5888873034199733E-2</c:v>
                </c:pt>
                <c:pt idx="962">
                  <c:v>2.589055259053552E-2</c:v>
                </c:pt>
                <c:pt idx="963">
                  <c:v>2.5892232147571193E-2</c:v>
                </c:pt>
                <c:pt idx="964">
                  <c:v>2.5893911705306749E-2</c:v>
                </c:pt>
                <c:pt idx="965">
                  <c:v>2.5895591263743967E-2</c:v>
                </c:pt>
                <c:pt idx="966">
                  <c:v>2.5897270822881957E-2</c:v>
                </c:pt>
                <c:pt idx="967">
                  <c:v>2.589895038272072E-2</c:v>
                </c:pt>
                <c:pt idx="968">
                  <c:v>2.5900629943260256E-2</c:v>
                </c:pt>
                <c:pt idx="969">
                  <c:v>2.5902309504499677E-2</c:v>
                </c:pt>
                <c:pt idx="970">
                  <c:v>2.590398906643987E-2</c:v>
                </c:pt>
                <c:pt idx="971">
                  <c:v>2.5905668629080836E-2</c:v>
                </c:pt>
                <c:pt idx="972">
                  <c:v>2.5907348192423463E-2</c:v>
                </c:pt>
                <c:pt idx="973">
                  <c:v>2.5909027756465974E-2</c:v>
                </c:pt>
                <c:pt idx="974">
                  <c:v>2.5910707321209259E-2</c:v>
                </c:pt>
                <c:pt idx="975">
                  <c:v>2.5912386886653316E-2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4-445A-872B-B2250E6D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73807"/>
        <c:axId val="192275247"/>
      </c:scatterChart>
      <c:valAx>
        <c:axId val="19227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5247"/>
        <c:crosses val="autoZero"/>
        <c:crossBetween val="midCat"/>
      </c:valAx>
      <c:valAx>
        <c:axId val="1922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82550</xdr:colOff>
      <xdr:row>24</xdr:row>
      <xdr:rowOff>69850</xdr:rowOff>
    </xdr:from>
    <xdr:to>
      <xdr:col>18</xdr:col>
      <xdr:colOff>387350</xdr:colOff>
      <xdr:row>39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9D676-7072-FD38-5ADA-7DD5152AD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0</xdr:row>
      <xdr:rowOff>110490</xdr:rowOff>
    </xdr:from>
    <xdr:to>
      <xdr:col>17</xdr:col>
      <xdr:colOff>411480</xdr:colOff>
      <xdr:row>19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0A3D6-6DD7-5A00-F426-ACE815FC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F1-7440-4C65-AF1D-58694D1D5599}">
  <dimension ref="A1:AB66"/>
  <sheetViews>
    <sheetView tabSelected="1" workbookViewId="0">
      <selection activeCell="P22" sqref="P15:P22"/>
    </sheetView>
  </sheetViews>
  <sheetFormatPr defaultRowHeight="14.4" x14ac:dyDescent="0.3"/>
  <cols>
    <col min="5" max="5" width="11.44140625" bestFit="1" customWidth="1"/>
    <col min="9" max="9" width="11.77734375" bestFit="1" customWidth="1"/>
    <col min="10" max="10" width="11.88671875" bestFit="1" customWidth="1"/>
    <col min="11" max="11" width="11.77734375" bestFit="1" customWidth="1"/>
  </cols>
  <sheetData>
    <row r="1" spans="1:28" s="5" customFormat="1" x14ac:dyDescent="0.3">
      <c r="A1" s="5" t="s">
        <v>32</v>
      </c>
    </row>
    <row r="2" spans="1:28" x14ac:dyDescent="0.3">
      <c r="A2" t="s">
        <v>19</v>
      </c>
      <c r="B2" t="s">
        <v>20</v>
      </c>
      <c r="C2" t="s">
        <v>10</v>
      </c>
      <c r="E2" t="s">
        <v>40</v>
      </c>
      <c r="G2" t="s">
        <v>47</v>
      </c>
      <c r="I2" t="s">
        <v>14</v>
      </c>
    </row>
    <row r="3" spans="1:28" x14ac:dyDescent="0.3">
      <c r="A3" t="s">
        <v>18</v>
      </c>
      <c r="B3" s="2">
        <v>3.9399999999999998E-2</v>
      </c>
      <c r="C3" s="7">
        <v>0.25</v>
      </c>
      <c r="E3" s="6">
        <v>24.76</v>
      </c>
      <c r="G3" t="s">
        <v>48</v>
      </c>
      <c r="I3" t="s">
        <v>15</v>
      </c>
    </row>
    <row r="4" spans="1:28" x14ac:dyDescent="0.3">
      <c r="A4" t="s">
        <v>0</v>
      </c>
      <c r="B4" s="2">
        <v>3.5299999999999998E-2</v>
      </c>
      <c r="C4">
        <v>1</v>
      </c>
      <c r="E4" s="6">
        <v>96.58</v>
      </c>
      <c r="I4" t="s">
        <v>16</v>
      </c>
    </row>
    <row r="5" spans="1:28" x14ac:dyDescent="0.3">
      <c r="A5" t="s">
        <v>1</v>
      </c>
      <c r="B5" s="2">
        <v>0.03</v>
      </c>
      <c r="C5">
        <v>2</v>
      </c>
      <c r="E5" s="6">
        <v>190.85</v>
      </c>
      <c r="I5" t="s">
        <v>51</v>
      </c>
    </row>
    <row r="6" spans="1:28" x14ac:dyDescent="0.3">
      <c r="A6" t="s">
        <v>2</v>
      </c>
      <c r="B6" s="2">
        <v>2.75E-2</v>
      </c>
      <c r="C6">
        <v>3</v>
      </c>
      <c r="E6" s="6">
        <v>283.02</v>
      </c>
      <c r="I6" t="s">
        <v>52</v>
      </c>
    </row>
    <row r="7" spans="1:28" x14ac:dyDescent="0.3">
      <c r="A7" t="s">
        <v>3</v>
      </c>
      <c r="B7" s="2">
        <v>2.6200000000000001E-2</v>
      </c>
      <c r="C7">
        <v>4</v>
      </c>
      <c r="E7" s="6">
        <v>373.15</v>
      </c>
      <c r="I7" t="s">
        <v>17</v>
      </c>
    </row>
    <row r="8" spans="1:28" x14ac:dyDescent="0.3">
      <c r="A8" t="s">
        <v>5</v>
      </c>
      <c r="B8" s="2">
        <v>2.5700000000000001E-2</v>
      </c>
      <c r="C8">
        <v>5</v>
      </c>
      <c r="E8" s="6">
        <v>461.23</v>
      </c>
    </row>
    <row r="9" spans="1:28" x14ac:dyDescent="0.3">
      <c r="A9" t="s">
        <v>6</v>
      </c>
      <c r="B9" s="2">
        <v>2.52E-2</v>
      </c>
      <c r="C9">
        <v>7</v>
      </c>
      <c r="E9" s="6">
        <v>631.16999999999996</v>
      </c>
    </row>
    <row r="10" spans="1:28" x14ac:dyDescent="0.3">
      <c r="A10" t="s">
        <v>7</v>
      </c>
      <c r="B10" s="2">
        <v>2.5399999999999999E-2</v>
      </c>
      <c r="C10">
        <v>10</v>
      </c>
      <c r="E10" s="6">
        <v>870.93</v>
      </c>
    </row>
    <row r="12" spans="1:28" s="5" customFormat="1" x14ac:dyDescent="0.3">
      <c r="A12" s="5" t="s">
        <v>33</v>
      </c>
    </row>
    <row r="14" spans="1:28" x14ac:dyDescent="0.3">
      <c r="A14" t="s">
        <v>10</v>
      </c>
      <c r="B14" t="s">
        <v>9</v>
      </c>
      <c r="C14" t="s">
        <v>43</v>
      </c>
      <c r="D14" t="s">
        <v>50</v>
      </c>
      <c r="E14" t="s">
        <v>44</v>
      </c>
      <c r="F14" t="s">
        <v>45</v>
      </c>
      <c r="G14" t="s">
        <v>46</v>
      </c>
      <c r="H14" t="s">
        <v>49</v>
      </c>
      <c r="J14" t="s">
        <v>34</v>
      </c>
      <c r="K14" s="15">
        <v>1.5</v>
      </c>
      <c r="L14" t="s">
        <v>36</v>
      </c>
      <c r="O14" t="s">
        <v>19</v>
      </c>
      <c r="P14" t="s">
        <v>41</v>
      </c>
      <c r="Q14" t="s">
        <v>42</v>
      </c>
    </row>
    <row r="15" spans="1:28" x14ac:dyDescent="0.3">
      <c r="A15" s="7">
        <f>Bootstrap!Y413</f>
        <v>0</v>
      </c>
      <c r="B15" s="13">
        <f>Bootstrap!Z413</f>
        <v>3.920721988904103E-2</v>
      </c>
      <c r="C15" s="18">
        <v>0</v>
      </c>
      <c r="D15" s="11">
        <f t="shared" ref="D15:D22" si="0">(B16-B15)/(A16-A15)</f>
        <v>0</v>
      </c>
      <c r="E15" s="11">
        <f>IF($G$3="Cubic",(C15+D15-2*(B16-B15)/(A16-A15))/(A16-A15)^2, 0)</f>
        <v>0</v>
      </c>
      <c r="F15" s="11">
        <f t="shared" ref="F15:F23" si="1">IF($G$3="Cubic", ((B16-B15)/(A16-A15) - C15 - E15*(A16^2 + A15*A16 - 2*A15^2))/(A16-A15), IF($G$3="QUADRATIC", (B16-B15-C15*(A16-A15))/(A16-A15)^2, 0))</f>
        <v>0</v>
      </c>
      <c r="G15" s="18">
        <f t="shared" ref="G15:G23" si="2">IF($G$3="Cubic", C15-2*F15*A15 - 3*E15*A15^2, IF($G$3="Quadratic", C15-2*F15*A15, (B16-B15)/(A16-A15)))</f>
        <v>0</v>
      </c>
      <c r="H15" s="11">
        <f t="shared" ref="H15:H23" si="3">B15 -E15*A15^3 - F15*A15^2 - G15*A15</f>
        <v>3.920721988904103E-2</v>
      </c>
      <c r="J15" t="s">
        <v>35</v>
      </c>
      <c r="K15" s="15">
        <v>6.5</v>
      </c>
      <c r="L15" t="s">
        <v>36</v>
      </c>
      <c r="O15" t="str">
        <f t="shared" ref="O15:O22" si="4">A3</f>
        <v>3M Fixing</v>
      </c>
      <c r="P15" s="17">
        <v>1.8917489796876907E-10</v>
      </c>
      <c r="Q15" s="17">
        <f t="shared" ref="Q15:Q22" si="5">-P15/E3*1000000</f>
        <v>-7.6403432136013361E-6</v>
      </c>
      <c r="U15" s="7"/>
      <c r="V15" s="19"/>
      <c r="W15" s="18"/>
      <c r="X15" s="11"/>
      <c r="Y15" s="11"/>
      <c r="Z15" s="11"/>
      <c r="AA15" s="18"/>
      <c r="AB15" s="11"/>
    </row>
    <row r="16" spans="1:28" x14ac:dyDescent="0.3">
      <c r="A16" s="7">
        <f>Bootstrap!Y414</f>
        <v>0.25</v>
      </c>
      <c r="B16" s="13">
        <f>Bootstrap!Z414</f>
        <v>3.920721988904103E-2</v>
      </c>
      <c r="C16" s="11">
        <f t="shared" ref="C16:C23" si="6">3*E15*A16^2 + 2*F15*A16 + G15</f>
        <v>0</v>
      </c>
      <c r="D16" s="11">
        <f t="shared" si="0"/>
        <v>-6.0213067988139453E-3</v>
      </c>
      <c r="E16" s="11">
        <f t="shared" ref="E16:E23" si="7">IF($G$3="Cubic",(C16+D16-2*(B17-B16)/(A17-A16))/(A17-A16)^2, 0)</f>
        <v>0</v>
      </c>
      <c r="F16" s="11">
        <f t="shared" si="1"/>
        <v>0</v>
      </c>
      <c r="G16" s="18">
        <f t="shared" si="2"/>
        <v>-6.0213067988139453E-3</v>
      </c>
      <c r="H16" s="11">
        <f t="shared" si="3"/>
        <v>4.0712546588744514E-2</v>
      </c>
      <c r="J16" t="s">
        <v>29</v>
      </c>
      <c r="K16" s="15">
        <v>2</v>
      </c>
      <c r="L16" t="s">
        <v>37</v>
      </c>
      <c r="O16" t="str">
        <f t="shared" si="4"/>
        <v>1Y Swap</v>
      </c>
      <c r="P16" s="17">
        <v>-70.358172249034396</v>
      </c>
      <c r="Q16" s="17">
        <f t="shared" si="5"/>
        <v>728496.29580694146</v>
      </c>
      <c r="U16" s="7"/>
      <c r="V16" s="19"/>
      <c r="W16" s="11"/>
      <c r="X16" s="11"/>
      <c r="Y16" s="11"/>
      <c r="Z16" s="11"/>
      <c r="AA16" s="18"/>
      <c r="AB16" s="11"/>
    </row>
    <row r="17" spans="1:28" x14ac:dyDescent="0.3">
      <c r="A17" s="7">
        <f>Bootstrap!Y415</f>
        <v>1</v>
      </c>
      <c r="B17" s="13">
        <f>Bootstrap!Z415</f>
        <v>3.4691239789930571E-2</v>
      </c>
      <c r="C17" s="11">
        <f t="shared" si="6"/>
        <v>-6.0213067988139453E-3</v>
      </c>
      <c r="D17" s="11">
        <f t="shared" si="0"/>
        <v>-5.2092211546909128E-3</v>
      </c>
      <c r="E17" s="11">
        <f t="shared" si="7"/>
        <v>0</v>
      </c>
      <c r="F17" s="11">
        <f t="shared" si="1"/>
        <v>0</v>
      </c>
      <c r="G17" s="18">
        <f t="shared" si="2"/>
        <v>-5.2092211546909128E-3</v>
      </c>
      <c r="H17" s="11">
        <f t="shared" si="3"/>
        <v>3.9900460944621484E-2</v>
      </c>
      <c r="J17" t="s">
        <v>8</v>
      </c>
      <c r="K17" s="8">
        <v>1000000</v>
      </c>
      <c r="O17" t="str">
        <f t="shared" si="4"/>
        <v>2Y Swap</v>
      </c>
      <c r="P17" s="17">
        <v>-71.537472773590707</v>
      </c>
      <c r="Q17" s="17">
        <f t="shared" si="5"/>
        <v>374836.11618334142</v>
      </c>
      <c r="U17" s="7"/>
      <c r="V17" s="19"/>
      <c r="W17" s="11"/>
      <c r="X17" s="11"/>
      <c r="Y17" s="11"/>
      <c r="Z17" s="11"/>
      <c r="AA17" s="18"/>
      <c r="AB17" s="11"/>
    </row>
    <row r="18" spans="1:28" x14ac:dyDescent="0.3">
      <c r="A18" s="7">
        <f>Bootstrap!Y416</f>
        <v>2</v>
      </c>
      <c r="B18" s="13">
        <f>Bootstrap!Z416</f>
        <v>2.9482018635239658E-2</v>
      </c>
      <c r="C18" s="11">
        <f t="shared" si="6"/>
        <v>-5.2092211546909128E-3</v>
      </c>
      <c r="D18" s="11">
        <f t="shared" si="0"/>
        <v>-2.4673492244837898E-3</v>
      </c>
      <c r="E18" s="11">
        <f t="shared" si="7"/>
        <v>0</v>
      </c>
      <c r="F18" s="11">
        <f t="shared" si="1"/>
        <v>0</v>
      </c>
      <c r="G18" s="18">
        <f t="shared" si="2"/>
        <v>-2.4673492244837898E-3</v>
      </c>
      <c r="H18" s="11">
        <f t="shared" si="3"/>
        <v>3.4416717084207238E-2</v>
      </c>
      <c r="J18" t="s">
        <v>38</v>
      </c>
      <c r="K18" s="10">
        <v>2.2832999999999999E-2</v>
      </c>
      <c r="O18" t="str">
        <f t="shared" si="4"/>
        <v>3Y Swap</v>
      </c>
      <c r="P18" s="17">
        <v>-0.74773026476032101</v>
      </c>
      <c r="Q18" s="17">
        <f t="shared" si="5"/>
        <v>2641.969700940997</v>
      </c>
      <c r="U18" s="7"/>
      <c r="V18" s="19"/>
      <c r="W18" s="11"/>
      <c r="X18" s="11"/>
      <c r="Y18" s="11"/>
      <c r="Z18" s="11"/>
      <c r="AA18" s="18"/>
      <c r="AB18" s="11"/>
    </row>
    <row r="19" spans="1:28" x14ac:dyDescent="0.3">
      <c r="A19" s="7">
        <f>Bootstrap!Y417</f>
        <v>3</v>
      </c>
      <c r="B19" s="13">
        <f>Bootstrap!Z417</f>
        <v>2.7014669410755868E-2</v>
      </c>
      <c r="C19" s="11">
        <f t="shared" si="6"/>
        <v>-2.4673492244837898E-3</v>
      </c>
      <c r="D19" s="11">
        <f t="shared" si="0"/>
        <v>-1.2837138356041507E-3</v>
      </c>
      <c r="E19" s="11">
        <f t="shared" si="7"/>
        <v>0</v>
      </c>
      <c r="F19" s="11">
        <f t="shared" si="1"/>
        <v>0</v>
      </c>
      <c r="G19" s="18">
        <f t="shared" si="2"/>
        <v>-1.2837138356041507E-3</v>
      </c>
      <c r="H19" s="11">
        <f t="shared" si="3"/>
        <v>3.086581091756832E-2</v>
      </c>
      <c r="J19" t="s">
        <v>39</v>
      </c>
      <c r="K19" s="14">
        <f>SUM(J26:J66)-SUM(K26:K66)</f>
        <v>-0.54278919998614583</v>
      </c>
      <c r="L19" s="12"/>
      <c r="M19" s="12"/>
      <c r="O19" t="str">
        <f t="shared" si="4"/>
        <v>4Y Swap</v>
      </c>
      <c r="P19" s="17">
        <v>-1.0120005622302415</v>
      </c>
      <c r="Q19" s="17">
        <f t="shared" si="5"/>
        <v>2712.0476007778148</v>
      </c>
      <c r="U19" s="7"/>
      <c r="V19" s="19"/>
      <c r="W19" s="11"/>
      <c r="X19" s="11"/>
      <c r="Y19" s="11"/>
      <c r="Z19" s="11"/>
      <c r="AA19" s="18"/>
      <c r="AB19" s="11"/>
    </row>
    <row r="20" spans="1:28" x14ac:dyDescent="0.3">
      <c r="A20" s="7">
        <f>Bootstrap!Y418</f>
        <v>4</v>
      </c>
      <c r="B20" s="13">
        <f>Bootstrap!Z418</f>
        <v>2.5730955575151718E-2</v>
      </c>
      <c r="C20" s="11">
        <f t="shared" si="6"/>
        <v>-1.2837138356041507E-3</v>
      </c>
      <c r="D20" s="11">
        <f t="shared" si="0"/>
        <v>-4.844896965203703E-4</v>
      </c>
      <c r="E20" s="11">
        <f t="shared" si="7"/>
        <v>0</v>
      </c>
      <c r="F20" s="11">
        <f t="shared" si="1"/>
        <v>0</v>
      </c>
      <c r="G20" s="18">
        <f t="shared" si="2"/>
        <v>-4.844896965203703E-4</v>
      </c>
      <c r="H20" s="11">
        <f t="shared" si="3"/>
        <v>2.7668914361233199E-2</v>
      </c>
      <c r="O20" t="str">
        <f t="shared" si="4"/>
        <v>5Y Swap</v>
      </c>
      <c r="P20" s="17">
        <v>144.90526665266952</v>
      </c>
      <c r="Q20" s="17">
        <f t="shared" si="5"/>
        <v>-314171.38228794641</v>
      </c>
      <c r="U20" s="7"/>
      <c r="V20" s="19"/>
      <c r="W20" s="11"/>
      <c r="X20" s="11"/>
      <c r="Y20" s="11"/>
      <c r="Z20" s="11"/>
      <c r="AA20" s="18"/>
      <c r="AB20" s="11"/>
    </row>
    <row r="21" spans="1:28" x14ac:dyDescent="0.3">
      <c r="A21" s="7">
        <f>Bootstrap!Y419</f>
        <v>5</v>
      </c>
      <c r="B21" s="13">
        <f>Bootstrap!Z419</f>
        <v>2.5246465878631347E-2</v>
      </c>
      <c r="C21" s="11">
        <f t="shared" si="6"/>
        <v>-4.844896965203703E-4</v>
      </c>
      <c r="D21" s="11">
        <f t="shared" si="0"/>
        <v>-2.4074066541381577E-4</v>
      </c>
      <c r="E21" s="11">
        <f t="shared" si="7"/>
        <v>0</v>
      </c>
      <c r="F21" s="11">
        <f t="shared" si="1"/>
        <v>0</v>
      </c>
      <c r="G21" s="18">
        <f t="shared" si="2"/>
        <v>-2.4074066541381577E-4</v>
      </c>
      <c r="H21" s="11">
        <f t="shared" si="3"/>
        <v>2.6450169205700425E-2</v>
      </c>
      <c r="J21" t="s">
        <v>30</v>
      </c>
      <c r="K21" s="10">
        <f>K18 * SUM(J27:J66)/SUM(K27:K66)</f>
        <v>2.2832878923239194E-2</v>
      </c>
      <c r="O21" t="str">
        <f t="shared" si="4"/>
        <v>7Y Swap</v>
      </c>
      <c r="P21" s="17">
        <v>438.79855539812706</v>
      </c>
      <c r="Q21" s="17">
        <f t="shared" si="5"/>
        <v>-695214.53078905377</v>
      </c>
      <c r="U21" s="7"/>
      <c r="V21" s="19"/>
      <c r="W21" s="11"/>
      <c r="X21" s="11"/>
      <c r="Y21" s="11"/>
      <c r="Z21" s="11"/>
      <c r="AA21" s="18"/>
      <c r="AB21" s="11"/>
    </row>
    <row r="22" spans="1:28" x14ac:dyDescent="0.3">
      <c r="A22" s="7">
        <f>Bootstrap!Y420</f>
        <v>7</v>
      </c>
      <c r="B22" s="13">
        <f>Bootstrap!Z420</f>
        <v>2.4764984547803716E-2</v>
      </c>
      <c r="C22" s="11">
        <f t="shared" si="6"/>
        <v>-2.4074066541381577E-4</v>
      </c>
      <c r="D22" s="11">
        <f t="shared" si="0"/>
        <v>8.3437771765218729E-5</v>
      </c>
      <c r="E22" s="11">
        <f t="shared" si="7"/>
        <v>0</v>
      </c>
      <c r="F22" s="11">
        <f t="shared" si="1"/>
        <v>0</v>
      </c>
      <c r="G22" s="18">
        <f t="shared" si="2"/>
        <v>8.3437771765218729E-5</v>
      </c>
      <c r="H22" s="11">
        <f t="shared" si="3"/>
        <v>2.4180920145447184E-2</v>
      </c>
      <c r="O22" t="str">
        <f t="shared" si="4"/>
        <v>10Y Swap</v>
      </c>
      <c r="P22" s="17">
        <v>0</v>
      </c>
      <c r="Q22" s="17">
        <f t="shared" si="5"/>
        <v>0</v>
      </c>
      <c r="U22" s="7"/>
      <c r="V22" s="19"/>
      <c r="W22" s="11"/>
      <c r="X22" s="11"/>
      <c r="Y22" s="11"/>
      <c r="Z22" s="11"/>
      <c r="AA22" s="18"/>
      <c r="AB22" s="11"/>
    </row>
    <row r="23" spans="1:28" x14ac:dyDescent="0.3">
      <c r="A23" s="7">
        <f>Bootstrap!Y421</f>
        <v>10</v>
      </c>
      <c r="B23" s="13">
        <f>Bootstrap!Z421</f>
        <v>2.5015297863099372E-2</v>
      </c>
      <c r="C23" s="11">
        <f t="shared" si="6"/>
        <v>8.3437771765218729E-5</v>
      </c>
      <c r="D23" s="11">
        <v>0</v>
      </c>
      <c r="E23" s="11">
        <f t="shared" si="7"/>
        <v>0</v>
      </c>
      <c r="F23" s="11">
        <f t="shared" si="1"/>
        <v>0</v>
      </c>
      <c r="G23" s="18">
        <f t="shared" si="2"/>
        <v>2.501529786309937E-3</v>
      </c>
      <c r="H23" s="11">
        <f t="shared" si="3"/>
        <v>0</v>
      </c>
      <c r="U23" s="7"/>
      <c r="V23" s="19"/>
      <c r="W23" s="11"/>
      <c r="X23" s="11"/>
      <c r="Y23" s="11"/>
      <c r="Z23" s="11"/>
      <c r="AA23" s="18"/>
      <c r="AB23" s="11"/>
    </row>
    <row r="25" spans="1:28" x14ac:dyDescent="0.3">
      <c r="A25" t="s">
        <v>10</v>
      </c>
      <c r="B25" t="s">
        <v>23</v>
      </c>
      <c r="C25" t="s">
        <v>44</v>
      </c>
      <c r="D25" t="s">
        <v>45</v>
      </c>
      <c r="E25" t="s">
        <v>46</v>
      </c>
      <c r="F25" t="s">
        <v>49</v>
      </c>
      <c r="G25" t="s">
        <v>24</v>
      </c>
      <c r="H25" t="s">
        <v>25</v>
      </c>
      <c r="I25" t="s">
        <v>11</v>
      </c>
      <c r="J25" t="s">
        <v>27</v>
      </c>
      <c r="K25" t="s">
        <v>28</v>
      </c>
    </row>
    <row r="26" spans="1:28" x14ac:dyDescent="0.3">
      <c r="A26" s="7">
        <v>0</v>
      </c>
      <c r="B26" s="7">
        <f t="array" ref="B26:B66">INDEX(A15:A23, MATCH(A26:A66, A15:A23, 1))</f>
        <v>0</v>
      </c>
      <c r="C26" s="11">
        <f t="array" ref="C26:C66">VLOOKUP(B26:B66, A15:H23, 5, FALSE)</f>
        <v>0</v>
      </c>
      <c r="D26" s="11">
        <f t="array" ref="D26:D66">VLOOKUP(B26:B66, A15:H23, 6, FALSE)</f>
        <v>0</v>
      </c>
      <c r="E26" s="11">
        <f t="array" ref="E26:E66">VLOOKUP(B26:B66, A15:H23, 7, FALSE)</f>
        <v>0</v>
      </c>
      <c r="F26" s="1">
        <f t="array" ref="F26:F66">VLOOKUP(B26:B66, A15:H23, 8, FALSE)</f>
        <v>3.920721988904103E-2</v>
      </c>
      <c r="G26" s="3">
        <f>C26*A26^3 + D26*A26^2 + E26*A26 + F26</f>
        <v>3.920721988904103E-2</v>
      </c>
      <c r="H26" s="16">
        <f t="shared" ref="H26:H66" si="8">EXP(-G26*A26)</f>
        <v>1</v>
      </c>
      <c r="I26" s="3">
        <f t="shared" ref="I26:I65" si="9">(H26/H27-1)/(A27-A26)</f>
        <v>3.9399999999999658E-2</v>
      </c>
    </row>
    <row r="27" spans="1:28" x14ac:dyDescent="0.3">
      <c r="A27" s="7">
        <v>0.25</v>
      </c>
      <c r="B27" s="7">
        <v>0.25</v>
      </c>
      <c r="C27" s="11">
        <v>0</v>
      </c>
      <c r="D27" s="11">
        <v>0</v>
      </c>
      <c r="E27" s="11">
        <v>-6.0213067988139453E-3</v>
      </c>
      <c r="F27" s="1">
        <v>4.0712546588744514E-2</v>
      </c>
      <c r="G27" s="3">
        <f t="shared" ref="G27:G66" si="10">C27*A27^3 + D27*A27^2 + E27*A27 + F27</f>
        <v>3.920721988904103E-2</v>
      </c>
      <c r="H27" s="16">
        <f t="shared" si="8"/>
        <v>0.99024607614992333</v>
      </c>
      <c r="I27" s="3">
        <f t="shared" si="9"/>
        <v>3.6360835541933589E-2</v>
      </c>
      <c r="J27" s="6">
        <f t="array" ref="J27:J66">(A27:A66 &lt;= K15) * (A27:A66 &gt; K14) * I26:I65 * H27:H66 * (A27:A66-A26:A65) * K17</f>
        <v>0</v>
      </c>
      <c r="K27" s="6">
        <f t="array" ref="K27:K66">(A27:A66 &lt;= K15) * (A27:A66 &gt; K14) * (ROUND((K14+A27:A66)*K16, 0)=(K14+A27:A66)*K16) * H27:H66 * K17 * K18 / K16</f>
        <v>0</v>
      </c>
    </row>
    <row r="28" spans="1:28" x14ac:dyDescent="0.3">
      <c r="A28" s="7">
        <v>0.5</v>
      </c>
      <c r="B28" s="7">
        <v>0.25</v>
      </c>
      <c r="C28" s="11">
        <v>0</v>
      </c>
      <c r="D28" s="11">
        <v>0</v>
      </c>
      <c r="E28" s="11">
        <v>-6.0213067988139453E-3</v>
      </c>
      <c r="F28" s="1">
        <v>4.0712546588744514E-2</v>
      </c>
      <c r="G28" s="3">
        <f t="shared" si="10"/>
        <v>3.7701893189337539E-2</v>
      </c>
      <c r="H28" s="16">
        <f t="shared" si="8"/>
        <v>0.98132562126792111</v>
      </c>
      <c r="I28" s="3">
        <f t="shared" si="9"/>
        <v>3.332395769093921E-2</v>
      </c>
      <c r="J28" s="6">
        <v>0</v>
      </c>
      <c r="K28" s="6">
        <v>0</v>
      </c>
    </row>
    <row r="29" spans="1:28" x14ac:dyDescent="0.3">
      <c r="A29" s="7">
        <v>0.75</v>
      </c>
      <c r="B29" s="7">
        <v>0.25</v>
      </c>
      <c r="C29" s="11">
        <v>0</v>
      </c>
      <c r="D29" s="11">
        <v>0</v>
      </c>
      <c r="E29" s="11">
        <v>-6.0213067988139453E-3</v>
      </c>
      <c r="F29" s="1">
        <v>4.0712546588744514E-2</v>
      </c>
      <c r="G29" s="3">
        <f t="shared" si="10"/>
        <v>3.6196566489634055E-2</v>
      </c>
      <c r="H29" s="16">
        <f t="shared" si="8"/>
        <v>0.97321775444958392</v>
      </c>
      <c r="I29" s="3">
        <f t="shared" si="9"/>
        <v>3.0289364726617585E-2</v>
      </c>
      <c r="J29" s="6">
        <v>0</v>
      </c>
      <c r="K29" s="6">
        <v>0</v>
      </c>
    </row>
    <row r="30" spans="1:28" x14ac:dyDescent="0.3">
      <c r="A30" s="7">
        <v>1</v>
      </c>
      <c r="B30" s="7">
        <v>1</v>
      </c>
      <c r="C30" s="11">
        <v>0</v>
      </c>
      <c r="D30" s="11">
        <v>0</v>
      </c>
      <c r="E30" s="11">
        <v>-5.2092211546909128E-3</v>
      </c>
      <c r="F30" s="1">
        <v>3.9900460944621484E-2</v>
      </c>
      <c r="G30" s="3">
        <f t="shared" si="10"/>
        <v>3.4691239789930571E-2</v>
      </c>
      <c r="H30" s="16">
        <f t="shared" si="8"/>
        <v>0.9659036028204383</v>
      </c>
      <c r="I30" s="3">
        <f t="shared" si="9"/>
        <v>2.8279208886186069E-2</v>
      </c>
      <c r="J30" s="6">
        <v>0</v>
      </c>
      <c r="K30" s="6">
        <v>0</v>
      </c>
    </row>
    <row r="31" spans="1:28" x14ac:dyDescent="0.3">
      <c r="A31" s="7">
        <v>1.25</v>
      </c>
      <c r="B31" s="7">
        <v>1</v>
      </c>
      <c r="C31" s="11">
        <v>0</v>
      </c>
      <c r="D31" s="11">
        <v>0</v>
      </c>
      <c r="E31" s="11">
        <v>-5.2092211546909128E-3</v>
      </c>
      <c r="F31" s="1">
        <v>3.9900460944621484E-2</v>
      </c>
      <c r="G31" s="3">
        <f t="shared" si="10"/>
        <v>3.3388934501257843E-2</v>
      </c>
      <c r="H31" s="16">
        <f t="shared" si="8"/>
        <v>0.95912279435814907</v>
      </c>
      <c r="I31" s="3">
        <f t="shared" si="9"/>
        <v>2.5657038036586144E-2</v>
      </c>
      <c r="J31" s="6">
        <v>0</v>
      </c>
      <c r="K31" s="6">
        <v>0</v>
      </c>
    </row>
    <row r="32" spans="1:28" x14ac:dyDescent="0.3">
      <c r="A32" s="7">
        <v>1.5</v>
      </c>
      <c r="B32" s="7">
        <v>1</v>
      </c>
      <c r="C32" s="11">
        <v>0</v>
      </c>
      <c r="D32" s="11">
        <v>0</v>
      </c>
      <c r="E32" s="11">
        <v>-5.2092211546909128E-3</v>
      </c>
      <c r="F32" s="1">
        <v>3.9900460944621484E-2</v>
      </c>
      <c r="G32" s="3">
        <f t="shared" si="10"/>
        <v>3.2086629212585115E-2</v>
      </c>
      <c r="H32" s="16">
        <f t="shared" si="8"/>
        <v>0.95300994127998273</v>
      </c>
      <c r="I32" s="3">
        <f t="shared" si="9"/>
        <v>2.3036574064689397E-2</v>
      </c>
      <c r="J32" s="6">
        <v>0</v>
      </c>
      <c r="K32" s="6">
        <v>0</v>
      </c>
    </row>
    <row r="33" spans="1:11" x14ac:dyDescent="0.3">
      <c r="A33" s="7">
        <v>1.75</v>
      </c>
      <c r="B33" s="7">
        <v>1</v>
      </c>
      <c r="C33" s="11">
        <v>0</v>
      </c>
      <c r="D33" s="11">
        <v>0</v>
      </c>
      <c r="E33" s="11">
        <v>-5.2092211546909128E-3</v>
      </c>
      <c r="F33" s="1">
        <v>3.9900460944621484E-2</v>
      </c>
      <c r="G33" s="3">
        <f t="shared" si="10"/>
        <v>3.0784323923912386E-2</v>
      </c>
      <c r="H33" s="16">
        <f t="shared" si="8"/>
        <v>0.94755284843667797</v>
      </c>
      <c r="I33" s="3">
        <f t="shared" si="9"/>
        <v>2.0417815859420152E-2</v>
      </c>
      <c r="J33" s="6">
        <v>5457.0928433047347</v>
      </c>
      <c r="K33" s="6">
        <v>0</v>
      </c>
    </row>
    <row r="34" spans="1:11" x14ac:dyDescent="0.3">
      <c r="A34" s="7">
        <v>2</v>
      </c>
      <c r="B34" s="7">
        <v>2</v>
      </c>
      <c r="C34" s="11">
        <v>0</v>
      </c>
      <c r="D34" s="11">
        <v>0</v>
      </c>
      <c r="E34" s="11">
        <v>-2.4673492244837898E-3</v>
      </c>
      <c r="F34" s="1">
        <v>3.4416717084207238E-2</v>
      </c>
      <c r="G34" s="3">
        <f t="shared" si="10"/>
        <v>2.9482018635239658E-2</v>
      </c>
      <c r="H34" s="16">
        <f t="shared" si="8"/>
        <v>0.94274067207527334</v>
      </c>
      <c r="I34" s="3">
        <f t="shared" si="9"/>
        <v>2.4002209347587566E-2</v>
      </c>
      <c r="J34" s="6">
        <v>4812.1763614047322</v>
      </c>
      <c r="K34" s="6">
        <v>10762.798882747358</v>
      </c>
    </row>
    <row r="35" spans="1:11" x14ac:dyDescent="0.3">
      <c r="A35" s="7">
        <v>2.25</v>
      </c>
      <c r="B35" s="7">
        <v>2</v>
      </c>
      <c r="C35" s="11">
        <v>0</v>
      </c>
      <c r="D35" s="11">
        <v>0</v>
      </c>
      <c r="E35" s="11">
        <v>-2.4673492244837898E-3</v>
      </c>
      <c r="F35" s="1">
        <v>3.4416717084207238E-2</v>
      </c>
      <c r="G35" s="3">
        <f t="shared" si="10"/>
        <v>2.8865181329118712E-2</v>
      </c>
      <c r="H35" s="16">
        <f t="shared" si="8"/>
        <v>0.93711744977209654</v>
      </c>
      <c r="I35" s="3">
        <f t="shared" si="9"/>
        <v>2.2761323372295195E-2</v>
      </c>
      <c r="J35" s="6">
        <v>5623.222303176809</v>
      </c>
      <c r="K35" s="6">
        <v>0</v>
      </c>
    </row>
    <row r="36" spans="1:11" x14ac:dyDescent="0.3">
      <c r="A36" s="7">
        <v>2.5</v>
      </c>
      <c r="B36" s="7">
        <v>2</v>
      </c>
      <c r="C36" s="11">
        <v>0</v>
      </c>
      <c r="D36" s="11">
        <v>0</v>
      </c>
      <c r="E36" s="11">
        <v>-2.4673492244837898E-3</v>
      </c>
      <c r="F36" s="1">
        <v>3.4416717084207238E-2</v>
      </c>
      <c r="G36" s="3">
        <f t="shared" si="10"/>
        <v>2.8248344022997765E-2</v>
      </c>
      <c r="H36" s="16">
        <f t="shared" si="8"/>
        <v>0.93181511349175217</v>
      </c>
      <c r="I36" s="3">
        <f t="shared" si="9"/>
        <v>2.1520820050372258E-2</v>
      </c>
      <c r="J36" s="6">
        <v>5302.3362803444297</v>
      </c>
      <c r="K36" s="6">
        <v>10638.067243178588</v>
      </c>
    </row>
    <row r="37" spans="1:11" x14ac:dyDescent="0.3">
      <c r="A37" s="7">
        <v>2.75</v>
      </c>
      <c r="B37" s="7">
        <v>2</v>
      </c>
      <c r="C37" s="11">
        <v>0</v>
      </c>
      <c r="D37" s="11">
        <v>0</v>
      </c>
      <c r="E37" s="11">
        <v>-2.4673492244837898E-3</v>
      </c>
      <c r="F37" s="1">
        <v>3.4416717084207238E-2</v>
      </c>
      <c r="G37" s="3">
        <f t="shared" si="10"/>
        <v>2.7631506716876815E-2</v>
      </c>
      <c r="H37" s="16">
        <f t="shared" si="8"/>
        <v>0.92682858568921256</v>
      </c>
      <c r="I37" s="3">
        <f t="shared" si="9"/>
        <v>2.0280699263818924E-2</v>
      </c>
      <c r="J37" s="6">
        <v>4986.5278025396419</v>
      </c>
      <c r="K37" s="6">
        <v>0</v>
      </c>
    </row>
    <row r="38" spans="1:11" x14ac:dyDescent="0.3">
      <c r="A38" s="7">
        <v>3</v>
      </c>
      <c r="B38" s="7">
        <v>3</v>
      </c>
      <c r="C38" s="11">
        <v>0</v>
      </c>
      <c r="D38" s="11">
        <v>0</v>
      </c>
      <c r="E38" s="11">
        <v>-1.2837138356041507E-3</v>
      </c>
      <c r="F38" s="1">
        <v>3.086581091756832E-2</v>
      </c>
      <c r="G38" s="3">
        <f t="shared" si="10"/>
        <v>2.7014669410755868E-2</v>
      </c>
      <c r="H38" s="16">
        <f t="shared" si="8"/>
        <v>0.92215310822344376</v>
      </c>
      <c r="I38" s="3">
        <f t="shared" si="9"/>
        <v>2.2907946821494107E-2</v>
      </c>
      <c r="J38" s="6">
        <v>4675.4774657688822</v>
      </c>
      <c r="K38" s="6">
        <v>10527.760960032945</v>
      </c>
    </row>
    <row r="39" spans="1:11" x14ac:dyDescent="0.3">
      <c r="A39" s="7">
        <v>3.25</v>
      </c>
      <c r="B39" s="7">
        <v>3</v>
      </c>
      <c r="C39" s="11">
        <v>0</v>
      </c>
      <c r="D39" s="11">
        <v>0</v>
      </c>
      <c r="E39" s="11">
        <v>-1.2837138356041507E-3</v>
      </c>
      <c r="F39" s="1">
        <v>3.086581091756832E-2</v>
      </c>
      <c r="G39" s="3">
        <f t="shared" si="10"/>
        <v>2.6693740951854832E-2</v>
      </c>
      <c r="H39" s="16">
        <f t="shared" si="8"/>
        <v>0.91690202253028263</v>
      </c>
      <c r="I39" s="3">
        <f t="shared" si="9"/>
        <v>2.2262465787350472E-2</v>
      </c>
      <c r="J39" s="6">
        <v>5251.0856931610269</v>
      </c>
      <c r="K39" s="6">
        <v>0</v>
      </c>
    </row>
    <row r="40" spans="1:11" x14ac:dyDescent="0.3">
      <c r="A40" s="7">
        <v>3.5</v>
      </c>
      <c r="B40" s="7">
        <v>3</v>
      </c>
      <c r="C40" s="11">
        <v>0</v>
      </c>
      <c r="D40" s="11">
        <v>0</v>
      </c>
      <c r="E40" s="11">
        <v>-1.2837138356041507E-3</v>
      </c>
      <c r="F40" s="1">
        <v>3.086581091756832E-2</v>
      </c>
      <c r="G40" s="3">
        <f t="shared" si="10"/>
        <v>2.6372812492953791E-2</v>
      </c>
      <c r="H40" s="16">
        <f t="shared" si="8"/>
        <v>0.91182714238992424</v>
      </c>
      <c r="I40" s="3">
        <f t="shared" si="9"/>
        <v>2.1617088321514544E-2</v>
      </c>
      <c r="J40" s="6">
        <v>5074.8801403583084</v>
      </c>
      <c r="K40" s="6">
        <v>10409.87457109457</v>
      </c>
    </row>
    <row r="41" spans="1:11" x14ac:dyDescent="0.3">
      <c r="A41" s="7">
        <v>3.75</v>
      </c>
      <c r="B41" s="7">
        <v>3</v>
      </c>
      <c r="C41" s="11">
        <v>0</v>
      </c>
      <c r="D41" s="11">
        <v>0</v>
      </c>
      <c r="E41" s="11">
        <v>-1.2837138356041507E-3</v>
      </c>
      <c r="F41" s="1">
        <v>3.086581091756832E-2</v>
      </c>
      <c r="G41" s="3">
        <f t="shared" si="10"/>
        <v>2.6051884034052755E-2</v>
      </c>
      <c r="H41" s="16">
        <f t="shared" si="8"/>
        <v>0.90692586824121513</v>
      </c>
      <c r="I41" s="3">
        <f t="shared" si="9"/>
        <v>2.0971814407366729E-2</v>
      </c>
      <c r="J41" s="6">
        <v>4901.2741487091525</v>
      </c>
      <c r="K41" s="6">
        <v>0</v>
      </c>
    </row>
    <row r="42" spans="1:11" x14ac:dyDescent="0.3">
      <c r="A42" s="7">
        <v>4</v>
      </c>
      <c r="B42" s="7">
        <v>4</v>
      </c>
      <c r="C42" s="11">
        <v>0</v>
      </c>
      <c r="D42" s="11">
        <v>0</v>
      </c>
      <c r="E42" s="11">
        <v>-4.844896965203703E-4</v>
      </c>
      <c r="F42" s="1">
        <v>2.7668914361233199E-2</v>
      </c>
      <c r="G42" s="3">
        <f t="shared" si="10"/>
        <v>2.5730955575151718E-2</v>
      </c>
      <c r="H42" s="16">
        <f t="shared" si="8"/>
        <v>0.90219569805652355</v>
      </c>
      <c r="I42" s="3">
        <f t="shared" si="9"/>
        <v>2.374205744822433E-2</v>
      </c>
      <c r="J42" s="6">
        <v>4730.1701846915212</v>
      </c>
      <c r="K42" s="6">
        <v>10299.917186862302</v>
      </c>
    </row>
    <row r="43" spans="1:11" x14ac:dyDescent="0.3">
      <c r="A43" s="7">
        <v>4.25</v>
      </c>
      <c r="B43" s="7">
        <v>4</v>
      </c>
      <c r="C43" s="11">
        <v>0</v>
      </c>
      <c r="D43" s="11">
        <v>0</v>
      </c>
      <c r="E43" s="11">
        <v>-4.844896965203703E-4</v>
      </c>
      <c r="F43" s="1">
        <v>2.7668914361233199E-2</v>
      </c>
      <c r="G43" s="3">
        <f t="shared" si="10"/>
        <v>2.5609833151021624E-2</v>
      </c>
      <c r="H43" s="16">
        <f t="shared" si="8"/>
        <v>0.89687229964107373</v>
      </c>
      <c r="I43" s="3">
        <f t="shared" si="9"/>
        <v>2.3498382130898499E-2</v>
      </c>
      <c r="J43" s="6">
        <v>5323.3984154498594</v>
      </c>
      <c r="K43" s="6">
        <v>0</v>
      </c>
    </row>
    <row r="44" spans="1:11" x14ac:dyDescent="0.3">
      <c r="A44" s="7">
        <v>4.5</v>
      </c>
      <c r="B44" s="7">
        <v>4</v>
      </c>
      <c r="C44" s="11">
        <v>0</v>
      </c>
      <c r="D44" s="11">
        <v>0</v>
      </c>
      <c r="E44" s="11">
        <v>-4.844896965203703E-4</v>
      </c>
      <c r="F44" s="1">
        <v>2.7668914361233199E-2</v>
      </c>
      <c r="G44" s="3">
        <f t="shared" si="10"/>
        <v>2.5488710726891531E-2</v>
      </c>
      <c r="H44" s="16">
        <f t="shared" si="8"/>
        <v>0.89163430871427685</v>
      </c>
      <c r="I44" s="3">
        <f t="shared" si="9"/>
        <v>2.3254721570398651E-2</v>
      </c>
      <c r="J44" s="6">
        <v>5237.9909267968997</v>
      </c>
      <c r="K44" s="6">
        <v>10179.343085436542</v>
      </c>
    </row>
    <row r="45" spans="1:11" x14ac:dyDescent="0.3">
      <c r="A45" s="7">
        <v>4.75</v>
      </c>
      <c r="B45" s="7">
        <v>4</v>
      </c>
      <c r="C45" s="11">
        <v>0</v>
      </c>
      <c r="D45" s="11">
        <v>0</v>
      </c>
      <c r="E45" s="11">
        <v>-4.844896965203703E-4</v>
      </c>
      <c r="F45" s="1">
        <v>2.7668914361233199E-2</v>
      </c>
      <c r="G45" s="3">
        <f t="shared" si="10"/>
        <v>2.5367588302761441E-2</v>
      </c>
      <c r="H45" s="16">
        <f t="shared" si="8"/>
        <v>0.8864805938672905</v>
      </c>
      <c r="I45" s="3">
        <f t="shared" si="9"/>
        <v>2.3011075765831279E-2</v>
      </c>
      <c r="J45" s="6">
        <v>5153.7148469863723</v>
      </c>
      <c r="K45" s="6">
        <v>0</v>
      </c>
    </row>
    <row r="46" spans="1:11" x14ac:dyDescent="0.3">
      <c r="A46" s="7">
        <v>5</v>
      </c>
      <c r="B46" s="7">
        <v>5</v>
      </c>
      <c r="C46" s="11">
        <v>0</v>
      </c>
      <c r="D46" s="11">
        <v>0</v>
      </c>
      <c r="E46" s="11">
        <v>-2.4074066541381577E-4</v>
      </c>
      <c r="F46" s="1">
        <v>2.6450169205700425E-2</v>
      </c>
      <c r="G46" s="3">
        <f t="shared" si="10"/>
        <v>2.5246465878631344E-2</v>
      </c>
      <c r="H46" s="16">
        <f t="shared" si="8"/>
        <v>0.88141004553266122</v>
      </c>
      <c r="I46" s="3">
        <f t="shared" si="9"/>
        <v>2.4054616789715766E-2</v>
      </c>
      <c r="J46" s="6">
        <v>5070.5483346292158</v>
      </c>
      <c r="K46" s="6">
        <v>10062.617784823628</v>
      </c>
    </row>
    <row r="47" spans="1:11" x14ac:dyDescent="0.3">
      <c r="A47" s="7">
        <v>5.25</v>
      </c>
      <c r="B47" s="7">
        <v>5</v>
      </c>
      <c r="C47" s="11">
        <v>0</v>
      </c>
      <c r="D47" s="11">
        <v>0</v>
      </c>
      <c r="E47" s="11">
        <v>-2.4074066541381577E-4</v>
      </c>
      <c r="F47" s="1">
        <v>2.6450169205700425E-2</v>
      </c>
      <c r="G47" s="3">
        <f t="shared" si="10"/>
        <v>2.5186280712277891E-2</v>
      </c>
      <c r="H47" s="16">
        <f t="shared" si="8"/>
        <v>0.87614123511656194</v>
      </c>
      <c r="I47" s="3">
        <f t="shared" si="9"/>
        <v>2.3933524413453533E-2</v>
      </c>
      <c r="J47" s="6">
        <v>5268.8104160992898</v>
      </c>
      <c r="K47" s="6">
        <v>0</v>
      </c>
    </row>
    <row r="48" spans="1:11" x14ac:dyDescent="0.3">
      <c r="A48" s="7">
        <v>5.5</v>
      </c>
      <c r="B48" s="7">
        <v>5</v>
      </c>
      <c r="C48" s="11">
        <v>0</v>
      </c>
      <c r="D48" s="11">
        <v>0</v>
      </c>
      <c r="E48" s="11">
        <v>-2.4074066541381577E-4</v>
      </c>
      <c r="F48" s="1">
        <v>2.6450169205700425E-2</v>
      </c>
      <c r="G48" s="3">
        <f t="shared" si="10"/>
        <v>2.5126095545924439E-2</v>
      </c>
      <c r="H48" s="16">
        <f t="shared" si="8"/>
        <v>0.87093012824487182</v>
      </c>
      <c r="I48" s="3">
        <f t="shared" si="9"/>
        <v>2.381243568111735E-2</v>
      </c>
      <c r="J48" s="6">
        <v>5211.1068716902137</v>
      </c>
      <c r="K48" s="6">
        <v>9942.9738091075797</v>
      </c>
    </row>
    <row r="49" spans="1:11" x14ac:dyDescent="0.3">
      <c r="A49" s="7">
        <v>5.75</v>
      </c>
      <c r="B49" s="7">
        <v>5</v>
      </c>
      <c r="C49" s="11">
        <v>0</v>
      </c>
      <c r="D49" s="11">
        <v>0</v>
      </c>
      <c r="E49" s="11">
        <v>-2.4074066541381577E-4</v>
      </c>
      <c r="F49" s="1">
        <v>2.6450169205700425E-2</v>
      </c>
      <c r="G49" s="3">
        <f t="shared" si="10"/>
        <v>2.5065910379570983E-2</v>
      </c>
      <c r="H49" s="16">
        <f t="shared" si="8"/>
        <v>0.86577606900551074</v>
      </c>
      <c r="I49" s="3">
        <f t="shared" si="9"/>
        <v>2.3691350592599747E-2</v>
      </c>
      <c r="J49" s="6">
        <v>5154.0592393610859</v>
      </c>
      <c r="K49" s="6">
        <v>0</v>
      </c>
    </row>
    <row r="50" spans="1:11" x14ac:dyDescent="0.3">
      <c r="A50" s="7">
        <v>6</v>
      </c>
      <c r="B50" s="7">
        <v>5</v>
      </c>
      <c r="C50" s="11">
        <v>0</v>
      </c>
      <c r="D50" s="11">
        <v>0</v>
      </c>
      <c r="E50" s="11">
        <v>-2.4074066541381577E-4</v>
      </c>
      <c r="F50" s="1">
        <v>2.6450169205700425E-2</v>
      </c>
      <c r="G50" s="3">
        <f t="shared" si="10"/>
        <v>2.500572521321753E-2</v>
      </c>
      <c r="H50" s="16">
        <f t="shared" si="8"/>
        <v>0.86067841051277583</v>
      </c>
      <c r="I50" s="3">
        <f t="shared" si="9"/>
        <v>2.357026914779059E-2</v>
      </c>
      <c r="J50" s="6">
        <v>5097.6584927349149</v>
      </c>
      <c r="K50" s="6">
        <v>9825.9350736191063</v>
      </c>
    </row>
    <row r="51" spans="1:11" x14ac:dyDescent="0.3">
      <c r="A51" s="7">
        <v>6.25</v>
      </c>
      <c r="B51" s="7">
        <v>5</v>
      </c>
      <c r="C51" s="11">
        <v>0</v>
      </c>
      <c r="D51" s="11">
        <v>0</v>
      </c>
      <c r="E51" s="11">
        <v>-2.4074066541381577E-4</v>
      </c>
      <c r="F51" s="1">
        <v>2.6450169205700425E-2</v>
      </c>
      <c r="G51" s="3">
        <f t="shared" si="10"/>
        <v>2.4945540046864077E-2</v>
      </c>
      <c r="H51" s="16">
        <f t="shared" si="8"/>
        <v>0.85563651477628722</v>
      </c>
      <c r="I51" s="3">
        <f t="shared" si="9"/>
        <v>2.3449191346579745E-2</v>
      </c>
      <c r="J51" s="6">
        <v>5041.8957364886473</v>
      </c>
      <c r="K51" s="6">
        <v>0</v>
      </c>
    </row>
    <row r="52" spans="1:11" x14ac:dyDescent="0.3">
      <c r="A52" s="7">
        <v>6.5</v>
      </c>
      <c r="B52" s="7">
        <v>5</v>
      </c>
      <c r="C52" s="11">
        <v>0</v>
      </c>
      <c r="D52" s="11">
        <v>0</v>
      </c>
      <c r="E52" s="11">
        <v>-2.4074066541381577E-4</v>
      </c>
      <c r="F52" s="1">
        <v>2.6450169205700425E-2</v>
      </c>
      <c r="G52" s="3">
        <f t="shared" si="10"/>
        <v>2.4885354880510621E-2</v>
      </c>
      <c r="H52" s="16">
        <f t="shared" si="8"/>
        <v>0.85064975257204156</v>
      </c>
      <c r="I52" s="3">
        <f t="shared" si="9"/>
        <v>2.3328117188857966E-2</v>
      </c>
      <c r="J52" s="6">
        <v>4986.7622042456296</v>
      </c>
      <c r="K52" s="6">
        <v>9711.4429002387133</v>
      </c>
    </row>
    <row r="53" spans="1:11" x14ac:dyDescent="0.3">
      <c r="A53" s="7">
        <v>6.75</v>
      </c>
      <c r="B53" s="7">
        <v>5</v>
      </c>
      <c r="C53" s="11">
        <v>0</v>
      </c>
      <c r="D53" s="11">
        <v>0</v>
      </c>
      <c r="E53" s="11">
        <v>-2.4074066541381577E-4</v>
      </c>
      <c r="F53" s="1">
        <v>2.6450169205700425E-2</v>
      </c>
      <c r="G53" s="3">
        <f t="shared" si="10"/>
        <v>2.4825169714157169E-2</v>
      </c>
      <c r="H53" s="16">
        <f t="shared" si="8"/>
        <v>0.84571750331553819</v>
      </c>
      <c r="I53" s="3">
        <f t="shared" si="9"/>
        <v>2.3207046674516008E-2</v>
      </c>
      <c r="J53" s="6">
        <v>0</v>
      </c>
      <c r="K53" s="6">
        <v>0</v>
      </c>
    </row>
    <row r="54" spans="1:11" x14ac:dyDescent="0.3">
      <c r="A54" s="7">
        <v>7</v>
      </c>
      <c r="B54" s="7">
        <v>7</v>
      </c>
      <c r="C54" s="11">
        <v>0</v>
      </c>
      <c r="D54" s="11">
        <v>0</v>
      </c>
      <c r="E54" s="11">
        <v>8.3437771765218729E-5</v>
      </c>
      <c r="F54" s="1">
        <v>2.4180920145447184E-2</v>
      </c>
      <c r="G54" s="3">
        <f t="shared" si="10"/>
        <v>2.4764984547803716E-2</v>
      </c>
      <c r="H54" s="16">
        <f t="shared" si="8"/>
        <v>0.84083915493694272</v>
      </c>
      <c r="I54" s="3">
        <f t="shared" si="9"/>
        <v>2.5450532787248292E-2</v>
      </c>
      <c r="J54" s="6">
        <v>0</v>
      </c>
      <c r="K54" s="6">
        <v>0</v>
      </c>
    </row>
    <row r="55" spans="1:11" x14ac:dyDescent="0.3">
      <c r="A55" s="7">
        <v>7.25</v>
      </c>
      <c r="B55" s="7">
        <v>7</v>
      </c>
      <c r="C55" s="11">
        <v>0</v>
      </c>
      <c r="D55" s="11">
        <v>0</v>
      </c>
      <c r="E55" s="11">
        <v>8.3437771765218729E-5</v>
      </c>
      <c r="F55" s="1">
        <v>2.4180920145447184E-2</v>
      </c>
      <c r="G55" s="3">
        <f t="shared" si="10"/>
        <v>2.4785843990745019E-2</v>
      </c>
      <c r="H55" s="16">
        <f t="shared" si="8"/>
        <v>0.83552302837987202</v>
      </c>
      <c r="I55" s="3">
        <f t="shared" si="9"/>
        <v>2.5492517334041231E-2</v>
      </c>
      <c r="J55" s="6">
        <v>0</v>
      </c>
      <c r="K55" s="6">
        <v>0</v>
      </c>
    </row>
    <row r="56" spans="1:11" x14ac:dyDescent="0.3">
      <c r="A56" s="7">
        <v>7.5</v>
      </c>
      <c r="B56" s="7">
        <v>7</v>
      </c>
      <c r="C56" s="11">
        <v>0</v>
      </c>
      <c r="D56" s="11">
        <v>0</v>
      </c>
      <c r="E56" s="11">
        <v>8.3437771765218729E-5</v>
      </c>
      <c r="F56" s="1">
        <v>2.4180920145447184E-2</v>
      </c>
      <c r="G56" s="3">
        <f t="shared" si="10"/>
        <v>2.4806703433686322E-2</v>
      </c>
      <c r="H56" s="16">
        <f t="shared" si="8"/>
        <v>0.8302318534013452</v>
      </c>
      <c r="I56" s="3">
        <f t="shared" si="9"/>
        <v>2.5534502318725671E-2</v>
      </c>
      <c r="J56" s="6">
        <v>0</v>
      </c>
      <c r="K56" s="6">
        <v>0</v>
      </c>
    </row>
    <row r="57" spans="1:11" x14ac:dyDescent="0.3">
      <c r="A57" s="7">
        <v>7.75</v>
      </c>
      <c r="B57" s="7">
        <v>7</v>
      </c>
      <c r="C57" s="11">
        <v>0</v>
      </c>
      <c r="D57" s="11">
        <v>0</v>
      </c>
      <c r="E57" s="11">
        <v>8.3437771765218729E-5</v>
      </c>
      <c r="F57" s="1">
        <v>2.4180920145447184E-2</v>
      </c>
      <c r="G57" s="3">
        <f t="shared" si="10"/>
        <v>2.4827562876627629E-2</v>
      </c>
      <c r="H57" s="16">
        <f t="shared" si="8"/>
        <v>0.82496558200967152</v>
      </c>
      <c r="I57" s="3">
        <f t="shared" si="9"/>
        <v>2.55764877413025E-2</v>
      </c>
      <c r="J57" s="6">
        <v>0</v>
      </c>
      <c r="K57" s="6">
        <v>0</v>
      </c>
    </row>
    <row r="58" spans="1:11" x14ac:dyDescent="0.3">
      <c r="A58" s="7">
        <v>8</v>
      </c>
      <c r="B58" s="7">
        <v>7</v>
      </c>
      <c r="C58" s="11">
        <v>0</v>
      </c>
      <c r="D58" s="11">
        <v>0</v>
      </c>
      <c r="E58" s="11">
        <v>8.3437771765218729E-5</v>
      </c>
      <c r="F58" s="1">
        <v>2.4180920145447184E-2</v>
      </c>
      <c r="G58" s="3">
        <f t="shared" si="10"/>
        <v>2.4848422319568932E-2</v>
      </c>
      <c r="H58" s="16">
        <f t="shared" si="8"/>
        <v>0.81972416574059304</v>
      </c>
      <c r="I58" s="3">
        <f t="shared" si="9"/>
        <v>2.5618473601778824E-2</v>
      </c>
      <c r="J58" s="6">
        <v>0</v>
      </c>
      <c r="K58" s="6">
        <v>0</v>
      </c>
    </row>
    <row r="59" spans="1:11" x14ac:dyDescent="0.3">
      <c r="A59" s="7">
        <v>8.25</v>
      </c>
      <c r="B59" s="7">
        <v>7</v>
      </c>
      <c r="C59" s="11">
        <v>0</v>
      </c>
      <c r="D59" s="11">
        <v>0</v>
      </c>
      <c r="E59" s="11">
        <v>8.3437771765218729E-5</v>
      </c>
      <c r="F59" s="1">
        <v>2.4180920145447184E-2</v>
      </c>
      <c r="G59" s="3">
        <f t="shared" si="10"/>
        <v>2.4869281762510239E-2</v>
      </c>
      <c r="H59" s="16">
        <f t="shared" si="8"/>
        <v>0.81450755566229704</v>
      </c>
      <c r="I59" s="3">
        <f t="shared" si="9"/>
        <v>2.5660459900158195E-2</v>
      </c>
      <c r="J59" s="6">
        <v>0</v>
      </c>
      <c r="K59" s="6">
        <v>0</v>
      </c>
    </row>
    <row r="60" spans="1:11" x14ac:dyDescent="0.3">
      <c r="A60" s="7">
        <v>8.5</v>
      </c>
      <c r="B60" s="7">
        <v>7</v>
      </c>
      <c r="C60" s="11">
        <v>0</v>
      </c>
      <c r="D60" s="11">
        <v>0</v>
      </c>
      <c r="E60" s="11">
        <v>8.3437771765218729E-5</v>
      </c>
      <c r="F60" s="1">
        <v>2.4180920145447184E-2</v>
      </c>
      <c r="G60" s="3">
        <f t="shared" si="10"/>
        <v>2.4890141205451542E-2</v>
      </c>
      <c r="H60" s="16">
        <f t="shared" si="8"/>
        <v>0.80931570238042183</v>
      </c>
      <c r="I60" s="3">
        <f t="shared" si="9"/>
        <v>2.5702446636444165E-2</v>
      </c>
      <c r="J60" s="6">
        <v>0</v>
      </c>
      <c r="K60" s="6">
        <v>0</v>
      </c>
    </row>
    <row r="61" spans="1:11" x14ac:dyDescent="0.3">
      <c r="A61" s="7">
        <v>8.75</v>
      </c>
      <c r="B61" s="7">
        <v>7</v>
      </c>
      <c r="C61" s="11">
        <v>0</v>
      </c>
      <c r="D61" s="11">
        <v>0</v>
      </c>
      <c r="E61" s="11">
        <v>8.3437771765218729E-5</v>
      </c>
      <c r="F61" s="1">
        <v>2.4180920145447184E-2</v>
      </c>
      <c r="G61" s="3">
        <f t="shared" si="10"/>
        <v>2.4911000648392849E-2</v>
      </c>
      <c r="H61" s="16">
        <f t="shared" si="8"/>
        <v>0.80414855604305424</v>
      </c>
      <c r="I61" s="3">
        <f t="shared" si="9"/>
        <v>2.5744433810643841E-2</v>
      </c>
      <c r="J61" s="6">
        <v>0</v>
      </c>
      <c r="K61" s="6">
        <v>0</v>
      </c>
    </row>
    <row r="62" spans="1:11" x14ac:dyDescent="0.3">
      <c r="A62" s="7">
        <v>9</v>
      </c>
      <c r="B62" s="7">
        <v>7</v>
      </c>
      <c r="C62" s="11">
        <v>0</v>
      </c>
      <c r="D62" s="11">
        <v>0</v>
      </c>
      <c r="E62" s="11">
        <v>8.3437771765218729E-5</v>
      </c>
      <c r="F62" s="1">
        <v>2.4180920145447184E-2</v>
      </c>
      <c r="G62" s="3">
        <f t="shared" si="10"/>
        <v>2.4931860091334152E-2</v>
      </c>
      <c r="H62" s="16">
        <f t="shared" si="8"/>
        <v>0.79900606634571913</v>
      </c>
      <c r="I62" s="3">
        <f t="shared" si="9"/>
        <v>2.5786421422758998E-2</v>
      </c>
      <c r="J62" s="6">
        <v>0</v>
      </c>
      <c r="K62" s="6">
        <v>0</v>
      </c>
    </row>
    <row r="63" spans="1:11" x14ac:dyDescent="0.3">
      <c r="A63" s="7">
        <v>9.25</v>
      </c>
      <c r="B63" s="7">
        <v>7</v>
      </c>
      <c r="C63" s="11">
        <v>0</v>
      </c>
      <c r="D63" s="11">
        <v>0</v>
      </c>
      <c r="E63" s="11">
        <v>8.3437771765218729E-5</v>
      </c>
      <c r="F63" s="1">
        <v>2.4180920145447184E-2</v>
      </c>
      <c r="G63" s="3">
        <f t="shared" si="10"/>
        <v>2.4952719534275455E-2</v>
      </c>
      <c r="H63" s="16">
        <f t="shared" si="8"/>
        <v>0.7938881825363614</v>
      </c>
      <c r="I63" s="3">
        <f t="shared" si="9"/>
        <v>2.5828409472796743E-2</v>
      </c>
      <c r="J63" s="6">
        <v>0</v>
      </c>
      <c r="K63" s="6">
        <v>0</v>
      </c>
    </row>
    <row r="64" spans="1:11" x14ac:dyDescent="0.3">
      <c r="A64" s="7">
        <v>9.5</v>
      </c>
      <c r="B64" s="7">
        <v>7</v>
      </c>
      <c r="C64" s="11">
        <v>0</v>
      </c>
      <c r="D64" s="11">
        <v>0</v>
      </c>
      <c r="E64" s="11">
        <v>8.3437771765218729E-5</v>
      </c>
      <c r="F64" s="1">
        <v>2.4180920145447184E-2</v>
      </c>
      <c r="G64" s="3">
        <f t="shared" si="10"/>
        <v>2.4973578977216762E-2</v>
      </c>
      <c r="H64" s="16">
        <f t="shared" si="8"/>
        <v>0.78879485342031774</v>
      </c>
      <c r="I64" s="3">
        <f t="shared" si="9"/>
        <v>2.5870397960759739E-2</v>
      </c>
      <c r="J64" s="6">
        <v>0</v>
      </c>
      <c r="K64" s="6">
        <v>0</v>
      </c>
    </row>
    <row r="65" spans="1:11" x14ac:dyDescent="0.3">
      <c r="A65" s="7">
        <v>9.75</v>
      </c>
      <c r="B65" s="7">
        <v>7</v>
      </c>
      <c r="C65" s="11">
        <v>0</v>
      </c>
      <c r="D65" s="11">
        <v>0</v>
      </c>
      <c r="E65" s="11">
        <v>8.3437771765218729E-5</v>
      </c>
      <c r="F65" s="1">
        <v>2.4180920145447184E-2</v>
      </c>
      <c r="G65" s="3">
        <f t="shared" si="10"/>
        <v>2.4994438420158065E-2</v>
      </c>
      <c r="H65" s="16">
        <f t="shared" si="8"/>
        <v>0.78372602736528141</v>
      </c>
      <c r="I65" s="3">
        <f t="shared" si="9"/>
        <v>2.5912386886653316E-2</v>
      </c>
      <c r="J65" s="6">
        <v>0</v>
      </c>
      <c r="K65" s="6">
        <v>0</v>
      </c>
    </row>
    <row r="66" spans="1:11" x14ac:dyDescent="0.3">
      <c r="A66" s="7">
        <v>10</v>
      </c>
      <c r="B66" s="7">
        <v>10</v>
      </c>
      <c r="C66" s="11">
        <v>0</v>
      </c>
      <c r="D66" s="11">
        <v>0</v>
      </c>
      <c r="E66" s="11">
        <v>2.501529786309937E-3</v>
      </c>
      <c r="F66" s="1">
        <v>0</v>
      </c>
      <c r="G66" s="3">
        <f t="shared" si="10"/>
        <v>2.5015297863099369E-2</v>
      </c>
      <c r="H66" s="16">
        <f t="shared" si="8"/>
        <v>0.77868165230625686</v>
      </c>
      <c r="J66" s="6">
        <v>0</v>
      </c>
      <c r="K66" s="6">
        <v>0</v>
      </c>
    </row>
  </sheetData>
  <dataValidations count="2">
    <dataValidation type="list" allowBlank="1" showInputMessage="1" showErrorMessage="1" sqref="G3" xr:uid="{49DECEDA-4F45-4B6A-88A2-D86B30E6DB9B}">
      <formula1>"Linear,Quadratic,Cubic"</formula1>
    </dataValidation>
    <dataValidation type="list" allowBlank="1" showInputMessage="1" showErrorMessage="1" sqref="K16" xr:uid="{8AC18142-66EB-4A3E-9FA9-601D0DCC4332}">
      <formula1>"1,2,4"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18-62C3-4E74-8E34-144034895045}">
  <dimension ref="A1:AI464"/>
  <sheetViews>
    <sheetView workbookViewId="0">
      <selection activeCell="E1" sqref="E1:E6"/>
    </sheetView>
  </sheetViews>
  <sheetFormatPr defaultRowHeight="14.4" x14ac:dyDescent="0.3"/>
  <cols>
    <col min="5" max="5" width="11.44140625" bestFit="1" customWidth="1"/>
    <col min="17" max="17" width="9.88671875" bestFit="1" customWidth="1"/>
    <col min="26" max="26" width="9.5546875" bestFit="1" customWidth="1"/>
  </cols>
  <sheetData>
    <row r="1" spans="1:11" x14ac:dyDescent="0.3">
      <c r="A1" t="s">
        <v>19</v>
      </c>
      <c r="B1" t="s">
        <v>20</v>
      </c>
      <c r="C1" t="s">
        <v>21</v>
      </c>
      <c r="E1" t="s">
        <v>14</v>
      </c>
    </row>
    <row r="2" spans="1:11" x14ac:dyDescent="0.3">
      <c r="A2" t="str">
        <f>Pricing!A3</f>
        <v>3M Fixing</v>
      </c>
      <c r="B2" s="2">
        <f>Pricing!B3</f>
        <v>3.9399999999999998E-2</v>
      </c>
      <c r="C2" s="7">
        <f>Pricing!C3</f>
        <v>0.25</v>
      </c>
      <c r="E2" t="s">
        <v>15</v>
      </c>
    </row>
    <row r="3" spans="1:11" x14ac:dyDescent="0.3">
      <c r="A3" t="str">
        <f>Pricing!A4</f>
        <v>1Y Swap</v>
      </c>
      <c r="B3" s="2">
        <f>Pricing!B4</f>
        <v>3.5299999999999998E-2</v>
      </c>
      <c r="C3" s="7">
        <f>Pricing!C4</f>
        <v>1</v>
      </c>
      <c r="E3" t="s">
        <v>16</v>
      </c>
    </row>
    <row r="4" spans="1:11" x14ac:dyDescent="0.3">
      <c r="A4" t="str">
        <f>Pricing!A5</f>
        <v>2Y Swap</v>
      </c>
      <c r="B4" s="2">
        <f>Pricing!B5</f>
        <v>0.03</v>
      </c>
      <c r="C4" s="7">
        <f>Pricing!C5</f>
        <v>2</v>
      </c>
      <c r="E4" t="s">
        <v>51</v>
      </c>
    </row>
    <row r="5" spans="1:11" x14ac:dyDescent="0.3">
      <c r="A5" t="str">
        <f>Pricing!A6</f>
        <v>3Y Swap</v>
      </c>
      <c r="B5" s="2">
        <f>Pricing!B6</f>
        <v>2.75E-2</v>
      </c>
      <c r="C5" s="7">
        <f>Pricing!C6</f>
        <v>3</v>
      </c>
      <c r="E5" t="s">
        <v>52</v>
      </c>
    </row>
    <row r="6" spans="1:11" x14ac:dyDescent="0.3">
      <c r="A6" t="str">
        <f>Pricing!A7</f>
        <v>4Y Swap</v>
      </c>
      <c r="B6" s="2">
        <f>Pricing!B7</f>
        <v>2.6200000000000001E-2</v>
      </c>
      <c r="C6" s="7">
        <f>Pricing!C7</f>
        <v>4</v>
      </c>
      <c r="E6" t="s">
        <v>17</v>
      </c>
    </row>
    <row r="7" spans="1:11" x14ac:dyDescent="0.3">
      <c r="A7" t="str">
        <f>Pricing!A8</f>
        <v>5Y Swap</v>
      </c>
      <c r="B7" s="2">
        <f>Pricing!B8</f>
        <v>2.5700000000000001E-2</v>
      </c>
      <c r="C7" s="7">
        <f>Pricing!C8</f>
        <v>5</v>
      </c>
    </row>
    <row r="8" spans="1:11" x14ac:dyDescent="0.3">
      <c r="A8" t="str">
        <f>Pricing!A9</f>
        <v>7Y Swap</v>
      </c>
      <c r="B8" s="2">
        <f>Pricing!B9</f>
        <v>2.52E-2</v>
      </c>
      <c r="C8" s="7">
        <f>Pricing!C9</f>
        <v>7</v>
      </c>
      <c r="E8" t="s">
        <v>4</v>
      </c>
      <c r="F8" s="4">
        <v>1E-4</v>
      </c>
      <c r="G8" t="s">
        <v>22</v>
      </c>
    </row>
    <row r="9" spans="1:11" x14ac:dyDescent="0.3">
      <c r="A9" t="str">
        <f>Pricing!A10</f>
        <v>10Y Swap</v>
      </c>
      <c r="B9" s="2">
        <f>Pricing!B10</f>
        <v>2.5399999999999999E-2</v>
      </c>
      <c r="C9" s="7">
        <f>Pricing!C10</f>
        <v>10</v>
      </c>
      <c r="E9" t="s">
        <v>47</v>
      </c>
      <c r="F9" t="str">
        <f>Pricing!G3</f>
        <v>Linear</v>
      </c>
    </row>
    <row r="11" spans="1:11" s="5" customFormat="1" x14ac:dyDescent="0.3">
      <c r="A11" s="5" t="s">
        <v>31</v>
      </c>
    </row>
    <row r="13" spans="1:11" x14ac:dyDescent="0.3">
      <c r="A13" t="s">
        <v>10</v>
      </c>
      <c r="B13" t="s">
        <v>9</v>
      </c>
      <c r="C13" t="s">
        <v>43</v>
      </c>
      <c r="D13" t="s">
        <v>50</v>
      </c>
      <c r="E13" t="s">
        <v>44</v>
      </c>
      <c r="F13" t="s">
        <v>45</v>
      </c>
      <c r="G13" t="s">
        <v>46</v>
      </c>
      <c r="H13" t="s">
        <v>49</v>
      </c>
      <c r="J13" t="s">
        <v>26</v>
      </c>
      <c r="K13">
        <f>C2</f>
        <v>0.25</v>
      </c>
    </row>
    <row r="14" spans="1:11" x14ac:dyDescent="0.3">
      <c r="A14" s="7">
        <v>0</v>
      </c>
      <c r="B14" s="10">
        <f>LN(1+B2*C2)/C2</f>
        <v>3.920721988904103E-2</v>
      </c>
      <c r="C14" s="18">
        <v>0</v>
      </c>
      <c r="D14" s="11">
        <f t="shared" ref="D14:D21" si="0">(B15-B14)/(A15-A14)</f>
        <v>0</v>
      </c>
      <c r="E14" s="11">
        <f>IF($G$3="Cubic",(C14+D14-2*(B15-B14)/(A15-A14))/(A15-A14)^2, 0)</f>
        <v>0</v>
      </c>
      <c r="F14" s="11">
        <f t="shared" ref="F14:F22" si="1">IF($G$3="Cubic", ((B15-B14)/(A15-A14) - C14 - E14*(A15^2 + A14*A15 - 2*A14^2))/(A15-A14), IF($G$3="QUADRATIC", (B15-B14-C14*(A15-A14))/(A15-A14)^2, 0))</f>
        <v>0</v>
      </c>
      <c r="G14" s="18">
        <f t="shared" ref="G14:G22" si="2">IF($G$3="Cubic", C14-2*F14*A14 - 3*E14*A14^2, IF($G$3="Quadratic", C14-2*F14*A14, (B15-B14)/(A15-A14)))</f>
        <v>0</v>
      </c>
      <c r="H14" s="11">
        <f t="shared" ref="H14:H22" si="3">B14 -E14*A14^3 - F14*A14^2 - G14*A14</f>
        <v>3.920721988904103E-2</v>
      </c>
      <c r="J14" t="s">
        <v>29</v>
      </c>
      <c r="K14">
        <v>4</v>
      </c>
    </row>
    <row r="15" spans="1:11" x14ac:dyDescent="0.3">
      <c r="A15" s="7">
        <f>C2</f>
        <v>0.25</v>
      </c>
      <c r="B15" s="10">
        <f>LN(1+B2*C2)/C2</f>
        <v>3.920721988904103E-2</v>
      </c>
      <c r="C15" s="11">
        <f t="shared" ref="C15:C22" si="4">3*E14*A15^2 + 2*F14*A15 + G14</f>
        <v>0</v>
      </c>
      <c r="D15" s="11">
        <f t="shared" si="0"/>
        <v>-5.227629318538804E-2</v>
      </c>
      <c r="E15" s="11">
        <f t="shared" ref="E15:E22" si="5">IF($G$3="Cubic",(C15+D15-2*(B16-B15)/(A16-A15))/(A16-A15)^2, 0)</f>
        <v>0</v>
      </c>
      <c r="F15" s="11">
        <f t="shared" si="1"/>
        <v>0</v>
      </c>
      <c r="G15" s="18">
        <f t="shared" si="2"/>
        <v>-5.227629318538804E-2</v>
      </c>
      <c r="H15" s="11">
        <f t="shared" si="3"/>
        <v>5.227629318538804E-2</v>
      </c>
      <c r="J15" t="s">
        <v>30</v>
      </c>
      <c r="K15" s="9">
        <f>SUM(J25:J65) / SUM(K25:K65) * K14</f>
        <v>3.9399999999999658E-2</v>
      </c>
    </row>
    <row r="16" spans="1:11" x14ac:dyDescent="0.3">
      <c r="A16" s="7">
        <f t="shared" ref="A16:A22" si="6">C3</f>
        <v>1</v>
      </c>
      <c r="B16" s="9">
        <v>0</v>
      </c>
      <c r="C16" s="11">
        <f t="shared" si="4"/>
        <v>-5.227629318538804E-2</v>
      </c>
      <c r="D16" s="11">
        <f t="shared" si="0"/>
        <v>0</v>
      </c>
      <c r="E16" s="11">
        <f t="shared" si="5"/>
        <v>0</v>
      </c>
      <c r="F16" s="11">
        <f t="shared" si="1"/>
        <v>0</v>
      </c>
      <c r="G16" s="18">
        <f t="shared" si="2"/>
        <v>0</v>
      </c>
      <c r="H16" s="11">
        <f t="shared" si="3"/>
        <v>0</v>
      </c>
      <c r="J16" t="s">
        <v>12</v>
      </c>
      <c r="K16" s="9">
        <f>B2</f>
        <v>3.9399999999999998E-2</v>
      </c>
    </row>
    <row r="17" spans="1:11" x14ac:dyDescent="0.3">
      <c r="A17" s="7">
        <f t="shared" si="6"/>
        <v>2</v>
      </c>
      <c r="B17" s="9">
        <v>0</v>
      </c>
      <c r="C17" s="11">
        <f t="shared" si="4"/>
        <v>0</v>
      </c>
      <c r="D17" s="11">
        <f t="shared" si="0"/>
        <v>0</v>
      </c>
      <c r="E17" s="11">
        <f t="shared" si="5"/>
        <v>0</v>
      </c>
      <c r="F17" s="11">
        <f t="shared" si="1"/>
        <v>0</v>
      </c>
      <c r="G17" s="18">
        <f t="shared" si="2"/>
        <v>0</v>
      </c>
      <c r="H17" s="11">
        <f t="shared" si="3"/>
        <v>0</v>
      </c>
    </row>
    <row r="18" spans="1:11" x14ac:dyDescent="0.3">
      <c r="A18" s="7">
        <f t="shared" si="6"/>
        <v>3</v>
      </c>
      <c r="B18" s="9">
        <v>0</v>
      </c>
      <c r="C18" s="11">
        <f t="shared" si="4"/>
        <v>0</v>
      </c>
      <c r="D18" s="11">
        <f t="shared" si="0"/>
        <v>0</v>
      </c>
      <c r="E18" s="11">
        <f t="shared" si="5"/>
        <v>0</v>
      </c>
      <c r="F18" s="11">
        <f t="shared" si="1"/>
        <v>0</v>
      </c>
      <c r="G18" s="18">
        <f t="shared" si="2"/>
        <v>0</v>
      </c>
      <c r="H18" s="11">
        <f t="shared" si="3"/>
        <v>0</v>
      </c>
    </row>
    <row r="19" spans="1:11" x14ac:dyDescent="0.3">
      <c r="A19" s="7">
        <f t="shared" si="6"/>
        <v>4</v>
      </c>
      <c r="B19" s="9">
        <v>0</v>
      </c>
      <c r="C19" s="11">
        <f t="shared" si="4"/>
        <v>0</v>
      </c>
      <c r="D19" s="11">
        <f t="shared" si="0"/>
        <v>0</v>
      </c>
      <c r="E19" s="11">
        <f t="shared" si="5"/>
        <v>0</v>
      </c>
      <c r="F19" s="11">
        <f t="shared" si="1"/>
        <v>0</v>
      </c>
      <c r="G19" s="18">
        <f t="shared" si="2"/>
        <v>0</v>
      </c>
      <c r="H19" s="11">
        <f t="shared" si="3"/>
        <v>0</v>
      </c>
    </row>
    <row r="20" spans="1:11" x14ac:dyDescent="0.3">
      <c r="A20" s="7">
        <f t="shared" si="6"/>
        <v>5</v>
      </c>
      <c r="B20" s="9">
        <v>0</v>
      </c>
      <c r="C20" s="11">
        <f t="shared" si="4"/>
        <v>0</v>
      </c>
      <c r="D20" s="11">
        <f t="shared" si="0"/>
        <v>0</v>
      </c>
      <c r="E20" s="11">
        <f t="shared" si="5"/>
        <v>0</v>
      </c>
      <c r="F20" s="11">
        <f t="shared" si="1"/>
        <v>0</v>
      </c>
      <c r="G20" s="18">
        <f t="shared" si="2"/>
        <v>0</v>
      </c>
      <c r="H20" s="11">
        <f t="shared" si="3"/>
        <v>0</v>
      </c>
    </row>
    <row r="21" spans="1:11" x14ac:dyDescent="0.3">
      <c r="A21" s="7">
        <f t="shared" si="6"/>
        <v>7</v>
      </c>
      <c r="B21" s="9">
        <v>0</v>
      </c>
      <c r="C21" s="11">
        <f t="shared" si="4"/>
        <v>0</v>
      </c>
      <c r="D21" s="11">
        <f t="shared" si="0"/>
        <v>0</v>
      </c>
      <c r="E21" s="11">
        <f t="shared" si="5"/>
        <v>0</v>
      </c>
      <c r="F21" s="11">
        <f t="shared" si="1"/>
        <v>0</v>
      </c>
      <c r="G21" s="18">
        <f t="shared" si="2"/>
        <v>0</v>
      </c>
      <c r="H21" s="11">
        <f t="shared" si="3"/>
        <v>0</v>
      </c>
    </row>
    <row r="22" spans="1:11" x14ac:dyDescent="0.3">
      <c r="A22" s="7">
        <f t="shared" si="6"/>
        <v>10</v>
      </c>
      <c r="B22" s="9">
        <v>0</v>
      </c>
      <c r="C22" s="11">
        <f t="shared" si="4"/>
        <v>0</v>
      </c>
      <c r="D22" s="11">
        <v>0</v>
      </c>
      <c r="E22" s="11">
        <f t="shared" si="5"/>
        <v>0</v>
      </c>
      <c r="F22" s="11">
        <f t="shared" si="1"/>
        <v>0</v>
      </c>
      <c r="G22" s="18">
        <f t="shared" si="2"/>
        <v>0</v>
      </c>
      <c r="H22" s="11">
        <f t="shared" si="3"/>
        <v>0</v>
      </c>
    </row>
    <row r="24" spans="1:11" x14ac:dyDescent="0.3">
      <c r="A24" t="s">
        <v>10</v>
      </c>
      <c r="B24" t="s">
        <v>23</v>
      </c>
      <c r="C24" t="s">
        <v>44</v>
      </c>
      <c r="D24" t="s">
        <v>45</v>
      </c>
      <c r="E24" t="s">
        <v>46</v>
      </c>
      <c r="F24" t="s">
        <v>49</v>
      </c>
      <c r="G24" t="s">
        <v>24</v>
      </c>
      <c r="H24" t="s">
        <v>25</v>
      </c>
      <c r="I24" t="s">
        <v>11</v>
      </c>
      <c r="J24" t="s">
        <v>27</v>
      </c>
      <c r="K24" t="s">
        <v>28</v>
      </c>
    </row>
    <row r="25" spans="1:11" x14ac:dyDescent="0.3">
      <c r="A25" s="7">
        <v>0</v>
      </c>
      <c r="B25" s="7">
        <f t="array" ref="B25:B65">INDEX(A14:A22, MATCH(A25:A65, A14:A22, 1))</f>
        <v>0</v>
      </c>
      <c r="C25" s="11">
        <f t="array" ref="C25:C65">VLOOKUP(B25:B65, A14:H22, 5, FALSE)</f>
        <v>0</v>
      </c>
      <c r="D25" s="11">
        <f t="array" ref="D25:D65">VLOOKUP(B25:B65, A14:H22, 6, FALSE)</f>
        <v>0</v>
      </c>
      <c r="E25" s="11">
        <f t="array" ref="E25:E65">VLOOKUP(B25:B65, A14:H22, 7, FALSE)</f>
        <v>0</v>
      </c>
      <c r="F25" s="1">
        <f t="array" ref="F25:F65">VLOOKUP(B25:B65, A14:H22, 8, FALSE)</f>
        <v>3.920721988904103E-2</v>
      </c>
      <c r="G25" s="3">
        <f>C25*A25^3 + D25*A25^2 + E25*A25 + F25</f>
        <v>3.920721988904103E-2</v>
      </c>
      <c r="H25" s="11">
        <f t="shared" ref="H25:H65" si="7">EXP(-G25*A25)</f>
        <v>1</v>
      </c>
      <c r="I25" s="3">
        <f t="shared" ref="I25:I64" si="8">(H25/H26-1)/(A26-A25)</f>
        <v>3.9399999999999658E-2</v>
      </c>
    </row>
    <row r="26" spans="1:11" x14ac:dyDescent="0.3">
      <c r="A26" s="7">
        <v>0.25</v>
      </c>
      <c r="B26" s="7">
        <v>0.25</v>
      </c>
      <c r="C26" s="11">
        <v>0</v>
      </c>
      <c r="D26" s="11">
        <v>0</v>
      </c>
      <c r="E26" s="11">
        <v>-5.227629318538804E-2</v>
      </c>
      <c r="F26" s="1">
        <v>5.227629318538804E-2</v>
      </c>
      <c r="G26" s="3">
        <f t="shared" ref="G26:G65" si="9">C26*A26^3 + D26*A26^2 + E26*A26 + F26</f>
        <v>3.920721988904103E-2</v>
      </c>
      <c r="H26" s="11">
        <f t="shared" si="7"/>
        <v>0.99024607614992333</v>
      </c>
      <c r="I26" s="3">
        <f t="shared" si="8"/>
        <v>1.3090446652107346E-2</v>
      </c>
      <c r="J26" s="3">
        <f t="array" ref="J26:J65">(A26:A65 &lt;= K13) * I25:I64 * H26:H65 * (A26:A65-A25:A64)</f>
        <v>9.7539238500766595E-3</v>
      </c>
      <c r="K26" s="11">
        <f t="array" ref="K26:K65">(A26:A65 &lt;= K13) * (ROUND(A26:A65*K14, 0)=A26:A65*K14) * H26:H65</f>
        <v>0.99024607614992333</v>
      </c>
    </row>
    <row r="27" spans="1:11" x14ac:dyDescent="0.3">
      <c r="A27" s="7">
        <v>0.5</v>
      </c>
      <c r="B27" s="7">
        <v>0.25</v>
      </c>
      <c r="C27" s="11">
        <v>0</v>
      </c>
      <c r="D27" s="11">
        <v>0</v>
      </c>
      <c r="E27" s="11">
        <v>-5.227629318538804E-2</v>
      </c>
      <c r="F27" s="1">
        <v>5.227629318538804E-2</v>
      </c>
      <c r="G27" s="3">
        <f t="shared" si="9"/>
        <v>2.613814659269402E-2</v>
      </c>
      <c r="H27" s="11">
        <f t="shared" si="7"/>
        <v>0.98701595622000426</v>
      </c>
      <c r="I27" s="3">
        <f t="shared" si="8"/>
        <v>-1.304774644491502E-2</v>
      </c>
      <c r="J27" s="3">
        <v>0</v>
      </c>
      <c r="K27" s="11">
        <v>0</v>
      </c>
    </row>
    <row r="28" spans="1:11" x14ac:dyDescent="0.3">
      <c r="A28" s="7">
        <v>0.75</v>
      </c>
      <c r="B28" s="7">
        <v>0.25</v>
      </c>
      <c r="C28" s="11">
        <v>0</v>
      </c>
      <c r="D28" s="11">
        <v>0</v>
      </c>
      <c r="E28" s="11">
        <v>-5.227629318538804E-2</v>
      </c>
      <c r="F28" s="1">
        <v>5.227629318538804E-2</v>
      </c>
      <c r="G28" s="3">
        <f t="shared" si="9"/>
        <v>1.306907329634701E-2</v>
      </c>
      <c r="H28" s="11">
        <f t="shared" si="7"/>
        <v>0.99024607614992333</v>
      </c>
      <c r="I28" s="3">
        <f t="shared" si="8"/>
        <v>-3.9015695400306694E-2</v>
      </c>
      <c r="J28" s="3">
        <v>0</v>
      </c>
      <c r="K28" s="11">
        <v>0</v>
      </c>
    </row>
    <row r="29" spans="1:11" x14ac:dyDescent="0.3">
      <c r="A29" s="7">
        <v>1</v>
      </c>
      <c r="B29" s="7">
        <v>1</v>
      </c>
      <c r="C29" s="11">
        <v>0</v>
      </c>
      <c r="D29" s="11">
        <v>0</v>
      </c>
      <c r="E29" s="11">
        <v>0</v>
      </c>
      <c r="F29" s="1">
        <v>0</v>
      </c>
      <c r="G29" s="3">
        <f t="shared" si="9"/>
        <v>0</v>
      </c>
      <c r="H29" s="11">
        <f t="shared" si="7"/>
        <v>1</v>
      </c>
      <c r="I29" s="3">
        <f t="shared" si="8"/>
        <v>0</v>
      </c>
      <c r="J29" s="3">
        <v>0</v>
      </c>
      <c r="K29" s="11">
        <v>0</v>
      </c>
    </row>
    <row r="30" spans="1:11" x14ac:dyDescent="0.3">
      <c r="A30" s="7">
        <v>1.25</v>
      </c>
      <c r="B30" s="7">
        <v>1</v>
      </c>
      <c r="C30" s="11">
        <v>0</v>
      </c>
      <c r="D30" s="11">
        <v>0</v>
      </c>
      <c r="E30" s="11">
        <v>0</v>
      </c>
      <c r="F30" s="1">
        <v>0</v>
      </c>
      <c r="G30" s="3">
        <f t="shared" si="9"/>
        <v>0</v>
      </c>
      <c r="H30" s="11">
        <f t="shared" si="7"/>
        <v>1</v>
      </c>
      <c r="I30" s="3">
        <f t="shared" si="8"/>
        <v>0</v>
      </c>
      <c r="J30" s="3">
        <v>0</v>
      </c>
      <c r="K30" s="11">
        <v>0</v>
      </c>
    </row>
    <row r="31" spans="1:11" x14ac:dyDescent="0.3">
      <c r="A31" s="7">
        <v>1.5</v>
      </c>
      <c r="B31" s="7">
        <v>1</v>
      </c>
      <c r="C31" s="11">
        <v>0</v>
      </c>
      <c r="D31" s="11">
        <v>0</v>
      </c>
      <c r="E31" s="11">
        <v>0</v>
      </c>
      <c r="F31" s="1">
        <v>0</v>
      </c>
      <c r="G31" s="3">
        <f t="shared" si="9"/>
        <v>0</v>
      </c>
      <c r="H31" s="11">
        <f t="shared" si="7"/>
        <v>1</v>
      </c>
      <c r="I31" s="3">
        <f t="shared" si="8"/>
        <v>0</v>
      </c>
      <c r="J31" s="3">
        <v>0</v>
      </c>
      <c r="K31" s="11">
        <v>0</v>
      </c>
    </row>
    <row r="32" spans="1:11" x14ac:dyDescent="0.3">
      <c r="A32" s="7">
        <v>1.75</v>
      </c>
      <c r="B32" s="7">
        <v>1</v>
      </c>
      <c r="C32" s="11">
        <v>0</v>
      </c>
      <c r="D32" s="11">
        <v>0</v>
      </c>
      <c r="E32" s="11">
        <v>0</v>
      </c>
      <c r="F32" s="1">
        <v>0</v>
      </c>
      <c r="G32" s="3">
        <f t="shared" si="9"/>
        <v>0</v>
      </c>
      <c r="H32" s="11">
        <f t="shared" si="7"/>
        <v>1</v>
      </c>
      <c r="I32" s="3">
        <f t="shared" si="8"/>
        <v>0</v>
      </c>
      <c r="J32" s="3">
        <v>0</v>
      </c>
      <c r="K32" s="11">
        <v>0</v>
      </c>
    </row>
    <row r="33" spans="1:11" x14ac:dyDescent="0.3">
      <c r="A33" s="7">
        <v>2</v>
      </c>
      <c r="B33" s="7">
        <v>2</v>
      </c>
      <c r="C33" s="11">
        <v>0</v>
      </c>
      <c r="D33" s="11">
        <v>0</v>
      </c>
      <c r="E33" s="11">
        <v>0</v>
      </c>
      <c r="F33" s="1">
        <v>0</v>
      </c>
      <c r="G33" s="3">
        <f t="shared" si="9"/>
        <v>0</v>
      </c>
      <c r="H33" s="11">
        <f t="shared" si="7"/>
        <v>1</v>
      </c>
      <c r="I33" s="3">
        <f t="shared" si="8"/>
        <v>0</v>
      </c>
      <c r="J33" s="3">
        <v>0</v>
      </c>
      <c r="K33" s="11">
        <v>0</v>
      </c>
    </row>
    <row r="34" spans="1:11" x14ac:dyDescent="0.3">
      <c r="A34" s="7">
        <v>2.25</v>
      </c>
      <c r="B34" s="7">
        <v>2</v>
      </c>
      <c r="C34" s="11">
        <v>0</v>
      </c>
      <c r="D34" s="11">
        <v>0</v>
      </c>
      <c r="E34" s="11">
        <v>0</v>
      </c>
      <c r="F34" s="1">
        <v>0</v>
      </c>
      <c r="G34" s="3">
        <f t="shared" si="9"/>
        <v>0</v>
      </c>
      <c r="H34" s="11">
        <f t="shared" si="7"/>
        <v>1</v>
      </c>
      <c r="I34" s="3">
        <f t="shared" si="8"/>
        <v>0</v>
      </c>
      <c r="J34" s="3">
        <v>0</v>
      </c>
      <c r="K34" s="11">
        <v>0</v>
      </c>
    </row>
    <row r="35" spans="1:11" x14ac:dyDescent="0.3">
      <c r="A35" s="7">
        <v>2.5</v>
      </c>
      <c r="B35" s="7">
        <v>2</v>
      </c>
      <c r="C35" s="11">
        <v>0</v>
      </c>
      <c r="D35" s="11">
        <v>0</v>
      </c>
      <c r="E35" s="11">
        <v>0</v>
      </c>
      <c r="F35" s="1">
        <v>0</v>
      </c>
      <c r="G35" s="3">
        <f t="shared" si="9"/>
        <v>0</v>
      </c>
      <c r="H35" s="11">
        <f t="shared" si="7"/>
        <v>1</v>
      </c>
      <c r="I35" s="3">
        <f t="shared" si="8"/>
        <v>0</v>
      </c>
      <c r="J35" s="3">
        <v>0</v>
      </c>
      <c r="K35" s="11">
        <v>0</v>
      </c>
    </row>
    <row r="36" spans="1:11" x14ac:dyDescent="0.3">
      <c r="A36" s="7">
        <v>2.75</v>
      </c>
      <c r="B36" s="7">
        <v>2</v>
      </c>
      <c r="C36" s="11">
        <v>0</v>
      </c>
      <c r="D36" s="11">
        <v>0</v>
      </c>
      <c r="E36" s="11">
        <v>0</v>
      </c>
      <c r="F36" s="1">
        <v>0</v>
      </c>
      <c r="G36" s="3">
        <f t="shared" si="9"/>
        <v>0</v>
      </c>
      <c r="H36" s="11">
        <f t="shared" si="7"/>
        <v>1</v>
      </c>
      <c r="I36" s="3">
        <f t="shared" si="8"/>
        <v>0</v>
      </c>
      <c r="J36" s="3">
        <v>0</v>
      </c>
      <c r="K36" s="11">
        <v>0</v>
      </c>
    </row>
    <row r="37" spans="1:11" x14ac:dyDescent="0.3">
      <c r="A37" s="7">
        <v>3</v>
      </c>
      <c r="B37" s="7">
        <v>3</v>
      </c>
      <c r="C37" s="11">
        <v>0</v>
      </c>
      <c r="D37" s="11">
        <v>0</v>
      </c>
      <c r="E37" s="11">
        <v>0</v>
      </c>
      <c r="F37" s="1">
        <v>0</v>
      </c>
      <c r="G37" s="3">
        <f t="shared" si="9"/>
        <v>0</v>
      </c>
      <c r="H37" s="11">
        <f t="shared" si="7"/>
        <v>1</v>
      </c>
      <c r="I37" s="3">
        <f t="shared" si="8"/>
        <v>0</v>
      </c>
      <c r="J37" s="3">
        <v>0</v>
      </c>
      <c r="K37" s="11">
        <v>0</v>
      </c>
    </row>
    <row r="38" spans="1:11" x14ac:dyDescent="0.3">
      <c r="A38" s="7">
        <v>3.25</v>
      </c>
      <c r="B38" s="7">
        <v>3</v>
      </c>
      <c r="C38" s="11">
        <v>0</v>
      </c>
      <c r="D38" s="11">
        <v>0</v>
      </c>
      <c r="E38" s="11">
        <v>0</v>
      </c>
      <c r="F38" s="1">
        <v>0</v>
      </c>
      <c r="G38" s="3">
        <f t="shared" si="9"/>
        <v>0</v>
      </c>
      <c r="H38" s="11">
        <f t="shared" si="7"/>
        <v>1</v>
      </c>
      <c r="I38" s="3">
        <f t="shared" si="8"/>
        <v>0</v>
      </c>
      <c r="J38" s="3">
        <v>0</v>
      </c>
      <c r="K38" s="11">
        <v>0</v>
      </c>
    </row>
    <row r="39" spans="1:11" x14ac:dyDescent="0.3">
      <c r="A39" s="7">
        <v>3.5</v>
      </c>
      <c r="B39" s="7">
        <v>3</v>
      </c>
      <c r="C39" s="11">
        <v>0</v>
      </c>
      <c r="D39" s="11">
        <v>0</v>
      </c>
      <c r="E39" s="11">
        <v>0</v>
      </c>
      <c r="F39" s="1">
        <v>0</v>
      </c>
      <c r="G39" s="3">
        <f t="shared" si="9"/>
        <v>0</v>
      </c>
      <c r="H39" s="11">
        <f t="shared" si="7"/>
        <v>1</v>
      </c>
      <c r="I39" s="3">
        <f t="shared" si="8"/>
        <v>0</v>
      </c>
      <c r="J39" s="3">
        <v>0</v>
      </c>
      <c r="K39" s="11">
        <v>0</v>
      </c>
    </row>
    <row r="40" spans="1:11" x14ac:dyDescent="0.3">
      <c r="A40" s="7">
        <v>3.75</v>
      </c>
      <c r="B40" s="7">
        <v>3</v>
      </c>
      <c r="C40" s="11">
        <v>0</v>
      </c>
      <c r="D40" s="11">
        <v>0</v>
      </c>
      <c r="E40" s="11">
        <v>0</v>
      </c>
      <c r="F40" s="1">
        <v>0</v>
      </c>
      <c r="G40" s="3">
        <f t="shared" si="9"/>
        <v>0</v>
      </c>
      <c r="H40" s="11">
        <f t="shared" si="7"/>
        <v>1</v>
      </c>
      <c r="I40" s="3">
        <f t="shared" si="8"/>
        <v>0</v>
      </c>
      <c r="J40" s="3">
        <v>0</v>
      </c>
      <c r="K40" s="11">
        <v>0</v>
      </c>
    </row>
    <row r="41" spans="1:11" x14ac:dyDescent="0.3">
      <c r="A41" s="7">
        <v>4</v>
      </c>
      <c r="B41" s="7">
        <v>4</v>
      </c>
      <c r="C41" s="11">
        <v>0</v>
      </c>
      <c r="D41" s="11">
        <v>0</v>
      </c>
      <c r="E41" s="11">
        <v>0</v>
      </c>
      <c r="F41" s="1">
        <v>0</v>
      </c>
      <c r="G41" s="3">
        <f t="shared" si="9"/>
        <v>0</v>
      </c>
      <c r="H41" s="11">
        <f t="shared" si="7"/>
        <v>1</v>
      </c>
      <c r="I41" s="3">
        <f t="shared" si="8"/>
        <v>0</v>
      </c>
      <c r="J41" s="3">
        <v>0</v>
      </c>
      <c r="K41" s="11">
        <v>0</v>
      </c>
    </row>
    <row r="42" spans="1:11" x14ac:dyDescent="0.3">
      <c r="A42" s="7">
        <v>4.25</v>
      </c>
      <c r="B42" s="7">
        <v>4</v>
      </c>
      <c r="C42" s="11">
        <v>0</v>
      </c>
      <c r="D42" s="11">
        <v>0</v>
      </c>
      <c r="E42" s="11">
        <v>0</v>
      </c>
      <c r="F42" s="1">
        <v>0</v>
      </c>
      <c r="G42" s="3">
        <f t="shared" si="9"/>
        <v>0</v>
      </c>
      <c r="H42" s="11">
        <f t="shared" si="7"/>
        <v>1</v>
      </c>
      <c r="I42" s="3">
        <f t="shared" si="8"/>
        <v>0</v>
      </c>
      <c r="J42" s="3">
        <v>0</v>
      </c>
      <c r="K42" s="11">
        <v>0</v>
      </c>
    </row>
    <row r="43" spans="1:11" x14ac:dyDescent="0.3">
      <c r="A43" s="7">
        <v>4.5</v>
      </c>
      <c r="B43" s="7">
        <v>4</v>
      </c>
      <c r="C43" s="11">
        <v>0</v>
      </c>
      <c r="D43" s="11">
        <v>0</v>
      </c>
      <c r="E43" s="11">
        <v>0</v>
      </c>
      <c r="F43" s="1">
        <v>0</v>
      </c>
      <c r="G43" s="3">
        <f t="shared" si="9"/>
        <v>0</v>
      </c>
      <c r="H43" s="11">
        <f t="shared" si="7"/>
        <v>1</v>
      </c>
      <c r="I43" s="3">
        <f t="shared" si="8"/>
        <v>0</v>
      </c>
      <c r="J43" s="3">
        <v>0</v>
      </c>
      <c r="K43" s="11">
        <v>0</v>
      </c>
    </row>
    <row r="44" spans="1:11" x14ac:dyDescent="0.3">
      <c r="A44" s="7">
        <v>4.75</v>
      </c>
      <c r="B44" s="7">
        <v>4</v>
      </c>
      <c r="C44" s="11">
        <v>0</v>
      </c>
      <c r="D44" s="11">
        <v>0</v>
      </c>
      <c r="E44" s="11">
        <v>0</v>
      </c>
      <c r="F44" s="1">
        <v>0</v>
      </c>
      <c r="G44" s="3">
        <f t="shared" si="9"/>
        <v>0</v>
      </c>
      <c r="H44" s="11">
        <f t="shared" si="7"/>
        <v>1</v>
      </c>
      <c r="I44" s="3">
        <f t="shared" si="8"/>
        <v>0</v>
      </c>
      <c r="J44" s="3">
        <v>0</v>
      </c>
      <c r="K44" s="11">
        <v>0</v>
      </c>
    </row>
    <row r="45" spans="1:11" x14ac:dyDescent="0.3">
      <c r="A45" s="7">
        <v>5</v>
      </c>
      <c r="B45" s="7">
        <v>5</v>
      </c>
      <c r="C45" s="11">
        <v>0</v>
      </c>
      <c r="D45" s="11">
        <v>0</v>
      </c>
      <c r="E45" s="11">
        <v>0</v>
      </c>
      <c r="F45" s="1">
        <v>0</v>
      </c>
      <c r="G45" s="3">
        <f t="shared" si="9"/>
        <v>0</v>
      </c>
      <c r="H45" s="11">
        <f t="shared" si="7"/>
        <v>1</v>
      </c>
      <c r="I45" s="3">
        <f t="shared" si="8"/>
        <v>0</v>
      </c>
      <c r="J45" s="3">
        <v>0</v>
      </c>
      <c r="K45" s="11">
        <v>0</v>
      </c>
    </row>
    <row r="46" spans="1:11" x14ac:dyDescent="0.3">
      <c r="A46" s="7">
        <v>5.25</v>
      </c>
      <c r="B46" s="7">
        <v>5</v>
      </c>
      <c r="C46" s="11">
        <v>0</v>
      </c>
      <c r="D46" s="11">
        <v>0</v>
      </c>
      <c r="E46" s="11">
        <v>0</v>
      </c>
      <c r="F46" s="1">
        <v>0</v>
      </c>
      <c r="G46" s="3">
        <f t="shared" si="9"/>
        <v>0</v>
      </c>
      <c r="H46" s="11">
        <f t="shared" si="7"/>
        <v>1</v>
      </c>
      <c r="I46" s="3">
        <f t="shared" si="8"/>
        <v>0</v>
      </c>
      <c r="J46" s="3">
        <v>0</v>
      </c>
      <c r="K46" s="11">
        <v>0</v>
      </c>
    </row>
    <row r="47" spans="1:11" x14ac:dyDescent="0.3">
      <c r="A47" s="7">
        <v>5.5</v>
      </c>
      <c r="B47" s="7">
        <v>5</v>
      </c>
      <c r="C47" s="11">
        <v>0</v>
      </c>
      <c r="D47" s="11">
        <v>0</v>
      </c>
      <c r="E47" s="11">
        <v>0</v>
      </c>
      <c r="F47" s="1">
        <v>0</v>
      </c>
      <c r="G47" s="3">
        <f t="shared" si="9"/>
        <v>0</v>
      </c>
      <c r="H47" s="11">
        <f t="shared" si="7"/>
        <v>1</v>
      </c>
      <c r="I47" s="3">
        <f t="shared" si="8"/>
        <v>0</v>
      </c>
      <c r="J47" s="3">
        <v>0</v>
      </c>
      <c r="K47" s="11">
        <v>0</v>
      </c>
    </row>
    <row r="48" spans="1:11" x14ac:dyDescent="0.3">
      <c r="A48" s="7">
        <v>5.75</v>
      </c>
      <c r="B48" s="7">
        <v>5</v>
      </c>
      <c r="C48" s="11">
        <v>0</v>
      </c>
      <c r="D48" s="11">
        <v>0</v>
      </c>
      <c r="E48" s="11">
        <v>0</v>
      </c>
      <c r="F48" s="1">
        <v>0</v>
      </c>
      <c r="G48" s="3">
        <f t="shared" si="9"/>
        <v>0</v>
      </c>
      <c r="H48" s="11">
        <f t="shared" si="7"/>
        <v>1</v>
      </c>
      <c r="I48" s="3">
        <f t="shared" si="8"/>
        <v>0</v>
      </c>
      <c r="J48" s="3">
        <v>0</v>
      </c>
      <c r="K48" s="11">
        <v>0</v>
      </c>
    </row>
    <row r="49" spans="1:11" x14ac:dyDescent="0.3">
      <c r="A49" s="7">
        <v>6</v>
      </c>
      <c r="B49" s="7">
        <v>5</v>
      </c>
      <c r="C49" s="11">
        <v>0</v>
      </c>
      <c r="D49" s="11">
        <v>0</v>
      </c>
      <c r="E49" s="11">
        <v>0</v>
      </c>
      <c r="F49" s="1">
        <v>0</v>
      </c>
      <c r="G49" s="3">
        <f t="shared" si="9"/>
        <v>0</v>
      </c>
      <c r="H49" s="11">
        <f t="shared" si="7"/>
        <v>1</v>
      </c>
      <c r="I49" s="3">
        <f t="shared" si="8"/>
        <v>0</v>
      </c>
      <c r="J49" s="3">
        <v>0</v>
      </c>
      <c r="K49" s="11">
        <v>0</v>
      </c>
    </row>
    <row r="50" spans="1:11" x14ac:dyDescent="0.3">
      <c r="A50" s="7">
        <v>6.25</v>
      </c>
      <c r="B50" s="7">
        <v>5</v>
      </c>
      <c r="C50" s="11">
        <v>0</v>
      </c>
      <c r="D50" s="11">
        <v>0</v>
      </c>
      <c r="E50" s="11">
        <v>0</v>
      </c>
      <c r="F50" s="1">
        <v>0</v>
      </c>
      <c r="G50" s="3">
        <f t="shared" si="9"/>
        <v>0</v>
      </c>
      <c r="H50" s="11">
        <f t="shared" si="7"/>
        <v>1</v>
      </c>
      <c r="I50" s="3">
        <f t="shared" si="8"/>
        <v>0</v>
      </c>
      <c r="J50" s="3">
        <v>0</v>
      </c>
      <c r="K50" s="11">
        <v>0</v>
      </c>
    </row>
    <row r="51" spans="1:11" x14ac:dyDescent="0.3">
      <c r="A51" s="7">
        <v>6.5</v>
      </c>
      <c r="B51" s="7">
        <v>5</v>
      </c>
      <c r="C51" s="11">
        <v>0</v>
      </c>
      <c r="D51" s="11">
        <v>0</v>
      </c>
      <c r="E51" s="11">
        <v>0</v>
      </c>
      <c r="F51" s="1">
        <v>0</v>
      </c>
      <c r="G51" s="3">
        <f t="shared" si="9"/>
        <v>0</v>
      </c>
      <c r="H51" s="11">
        <f t="shared" si="7"/>
        <v>1</v>
      </c>
      <c r="I51" s="3">
        <f t="shared" si="8"/>
        <v>0</v>
      </c>
      <c r="J51" s="3">
        <v>0</v>
      </c>
      <c r="K51" s="11">
        <v>0</v>
      </c>
    </row>
    <row r="52" spans="1:11" x14ac:dyDescent="0.3">
      <c r="A52" s="7">
        <v>6.75</v>
      </c>
      <c r="B52" s="7">
        <v>5</v>
      </c>
      <c r="C52" s="11">
        <v>0</v>
      </c>
      <c r="D52" s="11">
        <v>0</v>
      </c>
      <c r="E52" s="11">
        <v>0</v>
      </c>
      <c r="F52" s="1">
        <v>0</v>
      </c>
      <c r="G52" s="3">
        <f t="shared" si="9"/>
        <v>0</v>
      </c>
      <c r="H52" s="11">
        <f t="shared" si="7"/>
        <v>1</v>
      </c>
      <c r="I52" s="3">
        <f t="shared" si="8"/>
        <v>0</v>
      </c>
      <c r="J52" s="3">
        <v>0</v>
      </c>
      <c r="K52" s="11">
        <v>0</v>
      </c>
    </row>
    <row r="53" spans="1:11" x14ac:dyDescent="0.3">
      <c r="A53" s="7">
        <v>7</v>
      </c>
      <c r="B53" s="7">
        <v>7</v>
      </c>
      <c r="C53" s="11">
        <v>0</v>
      </c>
      <c r="D53" s="11">
        <v>0</v>
      </c>
      <c r="E53" s="11">
        <v>0</v>
      </c>
      <c r="F53" s="1">
        <v>0</v>
      </c>
      <c r="G53" s="3">
        <f t="shared" si="9"/>
        <v>0</v>
      </c>
      <c r="H53" s="11">
        <f t="shared" si="7"/>
        <v>1</v>
      </c>
      <c r="I53" s="3">
        <f t="shared" si="8"/>
        <v>0</v>
      </c>
      <c r="J53" s="3">
        <v>0</v>
      </c>
      <c r="K53" s="11">
        <v>0</v>
      </c>
    </row>
    <row r="54" spans="1:11" x14ac:dyDescent="0.3">
      <c r="A54" s="7">
        <v>7.25</v>
      </c>
      <c r="B54" s="7">
        <v>7</v>
      </c>
      <c r="C54" s="11">
        <v>0</v>
      </c>
      <c r="D54" s="11">
        <v>0</v>
      </c>
      <c r="E54" s="11">
        <v>0</v>
      </c>
      <c r="F54" s="1">
        <v>0</v>
      </c>
      <c r="G54" s="3">
        <f t="shared" si="9"/>
        <v>0</v>
      </c>
      <c r="H54" s="11">
        <f t="shared" si="7"/>
        <v>1</v>
      </c>
      <c r="I54" s="3">
        <f t="shared" si="8"/>
        <v>0</v>
      </c>
      <c r="J54" s="3">
        <v>0</v>
      </c>
      <c r="K54" s="11">
        <v>0</v>
      </c>
    </row>
    <row r="55" spans="1:11" x14ac:dyDescent="0.3">
      <c r="A55" s="7">
        <v>7.5</v>
      </c>
      <c r="B55" s="7">
        <v>7</v>
      </c>
      <c r="C55" s="11">
        <v>0</v>
      </c>
      <c r="D55" s="11">
        <v>0</v>
      </c>
      <c r="E55" s="11">
        <v>0</v>
      </c>
      <c r="F55" s="1">
        <v>0</v>
      </c>
      <c r="G55" s="3">
        <f t="shared" si="9"/>
        <v>0</v>
      </c>
      <c r="H55" s="11">
        <f t="shared" si="7"/>
        <v>1</v>
      </c>
      <c r="I55" s="3">
        <f t="shared" si="8"/>
        <v>0</v>
      </c>
      <c r="J55" s="3">
        <v>0</v>
      </c>
      <c r="K55" s="11">
        <v>0</v>
      </c>
    </row>
    <row r="56" spans="1:11" x14ac:dyDescent="0.3">
      <c r="A56" s="7">
        <v>7.75</v>
      </c>
      <c r="B56" s="7">
        <v>7</v>
      </c>
      <c r="C56" s="11">
        <v>0</v>
      </c>
      <c r="D56" s="11">
        <v>0</v>
      </c>
      <c r="E56" s="11">
        <v>0</v>
      </c>
      <c r="F56" s="1">
        <v>0</v>
      </c>
      <c r="G56" s="3">
        <f t="shared" si="9"/>
        <v>0</v>
      </c>
      <c r="H56" s="11">
        <f t="shared" si="7"/>
        <v>1</v>
      </c>
      <c r="I56" s="3">
        <f t="shared" si="8"/>
        <v>0</v>
      </c>
      <c r="J56" s="3">
        <v>0</v>
      </c>
      <c r="K56" s="11">
        <v>0</v>
      </c>
    </row>
    <row r="57" spans="1:11" x14ac:dyDescent="0.3">
      <c r="A57" s="7">
        <v>8</v>
      </c>
      <c r="B57" s="7">
        <v>7</v>
      </c>
      <c r="C57" s="11">
        <v>0</v>
      </c>
      <c r="D57" s="11">
        <v>0</v>
      </c>
      <c r="E57" s="11">
        <v>0</v>
      </c>
      <c r="F57" s="1">
        <v>0</v>
      </c>
      <c r="G57" s="3">
        <f t="shared" si="9"/>
        <v>0</v>
      </c>
      <c r="H57" s="11">
        <f t="shared" si="7"/>
        <v>1</v>
      </c>
      <c r="I57" s="3">
        <f t="shared" si="8"/>
        <v>0</v>
      </c>
      <c r="J57" s="3">
        <v>0</v>
      </c>
      <c r="K57" s="11">
        <v>0</v>
      </c>
    </row>
    <row r="58" spans="1:11" x14ac:dyDescent="0.3">
      <c r="A58" s="7">
        <v>8.25</v>
      </c>
      <c r="B58" s="7">
        <v>7</v>
      </c>
      <c r="C58" s="11">
        <v>0</v>
      </c>
      <c r="D58" s="11">
        <v>0</v>
      </c>
      <c r="E58" s="11">
        <v>0</v>
      </c>
      <c r="F58" s="1">
        <v>0</v>
      </c>
      <c r="G58" s="3">
        <f t="shared" si="9"/>
        <v>0</v>
      </c>
      <c r="H58" s="11">
        <f t="shared" si="7"/>
        <v>1</v>
      </c>
      <c r="I58" s="3">
        <f t="shared" si="8"/>
        <v>0</v>
      </c>
      <c r="J58" s="3">
        <v>0</v>
      </c>
      <c r="K58" s="11">
        <v>0</v>
      </c>
    </row>
    <row r="59" spans="1:11" x14ac:dyDescent="0.3">
      <c r="A59" s="7">
        <v>8.5</v>
      </c>
      <c r="B59" s="7">
        <v>7</v>
      </c>
      <c r="C59" s="11">
        <v>0</v>
      </c>
      <c r="D59" s="11">
        <v>0</v>
      </c>
      <c r="E59" s="11">
        <v>0</v>
      </c>
      <c r="F59" s="1">
        <v>0</v>
      </c>
      <c r="G59" s="3">
        <f t="shared" si="9"/>
        <v>0</v>
      </c>
      <c r="H59" s="11">
        <f t="shared" si="7"/>
        <v>1</v>
      </c>
      <c r="I59" s="3">
        <f t="shared" si="8"/>
        <v>0</v>
      </c>
      <c r="J59" s="3">
        <v>0</v>
      </c>
      <c r="K59" s="11">
        <v>0</v>
      </c>
    </row>
    <row r="60" spans="1:11" x14ac:dyDescent="0.3">
      <c r="A60" s="7">
        <v>8.75</v>
      </c>
      <c r="B60" s="7">
        <v>7</v>
      </c>
      <c r="C60" s="11">
        <v>0</v>
      </c>
      <c r="D60" s="11">
        <v>0</v>
      </c>
      <c r="E60" s="11">
        <v>0</v>
      </c>
      <c r="F60" s="1">
        <v>0</v>
      </c>
      <c r="G60" s="3">
        <f t="shared" si="9"/>
        <v>0</v>
      </c>
      <c r="H60" s="11">
        <f t="shared" si="7"/>
        <v>1</v>
      </c>
      <c r="I60" s="3">
        <f t="shared" si="8"/>
        <v>0</v>
      </c>
      <c r="J60" s="3">
        <v>0</v>
      </c>
      <c r="K60" s="11">
        <v>0</v>
      </c>
    </row>
    <row r="61" spans="1:11" x14ac:dyDescent="0.3">
      <c r="A61" s="7">
        <v>9</v>
      </c>
      <c r="B61" s="7">
        <v>7</v>
      </c>
      <c r="C61" s="11">
        <v>0</v>
      </c>
      <c r="D61" s="11">
        <v>0</v>
      </c>
      <c r="E61" s="11">
        <v>0</v>
      </c>
      <c r="F61" s="1">
        <v>0</v>
      </c>
      <c r="G61" s="3">
        <f t="shared" si="9"/>
        <v>0</v>
      </c>
      <c r="H61" s="11">
        <f t="shared" si="7"/>
        <v>1</v>
      </c>
      <c r="I61" s="3">
        <f t="shared" si="8"/>
        <v>0</v>
      </c>
      <c r="J61" s="3">
        <v>0</v>
      </c>
      <c r="K61" s="11">
        <v>0</v>
      </c>
    </row>
    <row r="62" spans="1:11" x14ac:dyDescent="0.3">
      <c r="A62" s="7">
        <v>9.25</v>
      </c>
      <c r="B62" s="7">
        <v>7</v>
      </c>
      <c r="C62" s="11">
        <v>0</v>
      </c>
      <c r="D62" s="11">
        <v>0</v>
      </c>
      <c r="E62" s="11">
        <v>0</v>
      </c>
      <c r="F62" s="1">
        <v>0</v>
      </c>
      <c r="G62" s="3">
        <f t="shared" si="9"/>
        <v>0</v>
      </c>
      <c r="H62" s="11">
        <f t="shared" si="7"/>
        <v>1</v>
      </c>
      <c r="I62" s="3">
        <f t="shared" si="8"/>
        <v>0</v>
      </c>
      <c r="J62" s="3">
        <v>0</v>
      </c>
      <c r="K62" s="11">
        <v>0</v>
      </c>
    </row>
    <row r="63" spans="1:11" x14ac:dyDescent="0.3">
      <c r="A63" s="7">
        <v>9.5</v>
      </c>
      <c r="B63" s="7">
        <v>7</v>
      </c>
      <c r="C63" s="11">
        <v>0</v>
      </c>
      <c r="D63" s="11">
        <v>0</v>
      </c>
      <c r="E63" s="11">
        <v>0</v>
      </c>
      <c r="F63" s="1">
        <v>0</v>
      </c>
      <c r="G63" s="3">
        <f t="shared" si="9"/>
        <v>0</v>
      </c>
      <c r="H63" s="11">
        <f t="shared" si="7"/>
        <v>1</v>
      </c>
      <c r="I63" s="3">
        <f t="shared" si="8"/>
        <v>0</v>
      </c>
      <c r="J63" s="3">
        <v>0</v>
      </c>
      <c r="K63" s="11">
        <v>0</v>
      </c>
    </row>
    <row r="64" spans="1:11" x14ac:dyDescent="0.3">
      <c r="A64" s="7">
        <v>9.75</v>
      </c>
      <c r="B64" s="7">
        <v>7</v>
      </c>
      <c r="C64" s="11">
        <v>0</v>
      </c>
      <c r="D64" s="11">
        <v>0</v>
      </c>
      <c r="E64" s="11">
        <v>0</v>
      </c>
      <c r="F64" s="1">
        <v>0</v>
      </c>
      <c r="G64" s="3">
        <f t="shared" si="9"/>
        <v>0</v>
      </c>
      <c r="H64" s="11">
        <f t="shared" si="7"/>
        <v>1</v>
      </c>
      <c r="I64" s="3">
        <f t="shared" si="8"/>
        <v>0</v>
      </c>
      <c r="J64" s="3">
        <v>0</v>
      </c>
      <c r="K64" s="11">
        <v>0</v>
      </c>
    </row>
    <row r="65" spans="1:34" x14ac:dyDescent="0.3">
      <c r="A65" s="7">
        <v>10</v>
      </c>
      <c r="B65" s="7">
        <v>10</v>
      </c>
      <c r="C65" s="11">
        <v>0</v>
      </c>
      <c r="D65" s="11">
        <v>0</v>
      </c>
      <c r="E65" s="11">
        <v>0</v>
      </c>
      <c r="F65" s="1">
        <v>0</v>
      </c>
      <c r="G65" s="3">
        <f t="shared" si="9"/>
        <v>0</v>
      </c>
      <c r="H65" s="11">
        <f t="shared" si="7"/>
        <v>1</v>
      </c>
      <c r="J65" s="3">
        <v>0</v>
      </c>
      <c r="K65" s="11">
        <v>0</v>
      </c>
    </row>
    <row r="67" spans="1:34" s="5" customFormat="1" x14ac:dyDescent="0.3">
      <c r="A67" s="5" t="str">
        <f>"Step 2. " &amp; A3</f>
        <v>Step 2. 1Y Swap</v>
      </c>
    </row>
    <row r="69" spans="1:34" x14ac:dyDescent="0.3">
      <c r="A69" s="5" t="str">
        <f>LEFT(A67, 6) &amp; ".1. Initial guess"</f>
        <v>Step 2.1. Initial guess</v>
      </c>
      <c r="B69" s="5"/>
      <c r="C69" s="5"/>
      <c r="D69" s="5"/>
      <c r="E69" s="5"/>
      <c r="F69" s="5"/>
      <c r="G69" s="5"/>
      <c r="H69" s="5"/>
      <c r="I69" s="5"/>
      <c r="J69" s="5"/>
      <c r="K69" s="5"/>
      <c r="M69" s="5" t="str">
        <f>LEFT(A69, 6) &amp; ".2. Estimate the derivative"</f>
        <v>Step 2.2. Estimate the derivative</v>
      </c>
      <c r="N69" s="5"/>
      <c r="O69" s="5"/>
      <c r="P69" s="5"/>
      <c r="Q69" s="5"/>
      <c r="R69" s="5"/>
      <c r="S69" s="5"/>
      <c r="T69" s="5"/>
      <c r="U69" s="5"/>
      <c r="V69" s="5"/>
      <c r="W69" s="5"/>
      <c r="Y69" s="5" t="str">
        <f>LEFT(M69, 6) &amp; ".3. Improve the initial guess using the Newton method"</f>
        <v>Step 2.3. Improve the initial guess using the Newton method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3">
      <c r="A70" t="s">
        <v>10</v>
      </c>
      <c r="B70" t="s">
        <v>9</v>
      </c>
      <c r="C70" t="s">
        <v>43</v>
      </c>
      <c r="D70" t="s">
        <v>50</v>
      </c>
      <c r="E70" t="s">
        <v>44</v>
      </c>
      <c r="F70" t="s">
        <v>45</v>
      </c>
      <c r="G70" t="s">
        <v>46</v>
      </c>
      <c r="H70" t="s">
        <v>49</v>
      </c>
      <c r="I70" t="s">
        <v>26</v>
      </c>
      <c r="J70">
        <f>C3</f>
        <v>1</v>
      </c>
      <c r="M70" t="s">
        <v>10</v>
      </c>
      <c r="N70" t="s">
        <v>9</v>
      </c>
      <c r="O70" t="s">
        <v>43</v>
      </c>
      <c r="P70" t="s">
        <v>50</v>
      </c>
      <c r="Q70" t="s">
        <v>44</v>
      </c>
      <c r="R70" t="s">
        <v>45</v>
      </c>
      <c r="S70" t="s">
        <v>46</v>
      </c>
      <c r="T70" t="s">
        <v>49</v>
      </c>
      <c r="U70" t="s">
        <v>26</v>
      </c>
      <c r="V70">
        <f>J70</f>
        <v>1</v>
      </c>
      <c r="Y70" t="s">
        <v>10</v>
      </c>
      <c r="Z70" t="s">
        <v>9</v>
      </c>
      <c r="AA70" t="s">
        <v>43</v>
      </c>
      <c r="AB70" t="s">
        <v>50</v>
      </c>
      <c r="AC70" t="s">
        <v>44</v>
      </c>
      <c r="AD70" t="s">
        <v>45</v>
      </c>
      <c r="AE70" t="s">
        <v>46</v>
      </c>
      <c r="AF70" t="s">
        <v>49</v>
      </c>
      <c r="AG70" t="s">
        <v>26</v>
      </c>
      <c r="AH70">
        <f>V70</f>
        <v>1</v>
      </c>
    </row>
    <row r="71" spans="1:34" x14ac:dyDescent="0.3">
      <c r="A71" s="7">
        <f>A14</f>
        <v>0</v>
      </c>
      <c r="B71" s="9">
        <f>B14</f>
        <v>3.920721988904103E-2</v>
      </c>
      <c r="C71" s="18">
        <v>0</v>
      </c>
      <c r="D71" s="11">
        <f t="shared" ref="D71:D78" si="10">(B72-B71)/(A72-A71)</f>
        <v>0</v>
      </c>
      <c r="E71" s="11">
        <f>IF($G$3="Cubic",(C71+D71-2*(B72-B71)/(A72-A71))/(A72-A71)^2, 0)</f>
        <v>0</v>
      </c>
      <c r="F71" s="11">
        <f t="shared" ref="F71:F79" si="11">IF($G$3="Cubic", ((B72-B71)/(A72-A71) - C71 - E71*(A72^2 + A71*A72 - 2*A71^2))/(A72-A71), IF($G$3="QUADRATIC", (B72-B71-C71*(A72-A71))/(A72-A71)^2, 0))</f>
        <v>0</v>
      </c>
      <c r="G71" s="18">
        <f t="shared" ref="G71:G79" si="12">IF($G$3="Cubic", C71-2*F71*A71 - 3*E71*A71^2, IF($G$3="Quadratic", C71-2*F71*A71, (B72-B71)/(A72-A71)))</f>
        <v>0</v>
      </c>
      <c r="H71" s="11">
        <f t="shared" ref="H71:H79" si="13">B71 -E71*A71^3 - F71*A71^2 - G71*A71</f>
        <v>3.920721988904103E-2</v>
      </c>
      <c r="I71" t="s">
        <v>29</v>
      </c>
      <c r="J71">
        <v>1</v>
      </c>
      <c r="M71" s="7">
        <f>A71</f>
        <v>0</v>
      </c>
      <c r="N71" s="9">
        <f>B71</f>
        <v>3.920721988904103E-2</v>
      </c>
      <c r="O71" s="18">
        <v>0</v>
      </c>
      <c r="P71" s="11">
        <f t="shared" ref="P71:P78" si="14">(N72-N71)/(M72-M71)</f>
        <v>0</v>
      </c>
      <c r="Q71" s="11">
        <f>IF($G$3="Cubic",(O71+P71-2*(N72-N71)/(M72-M71))/(M72-M71)^2, 0)</f>
        <v>0</v>
      </c>
      <c r="R71" s="11">
        <f t="shared" ref="R71:R79" si="15">IF($G$3="Cubic", ((N72-N71)/(M72-M71) - O71 - Q71*(M72^2 + M71*M72 - 2*M71^2))/(M72-M71), IF($G$3="QUADRATIC", (N72-N71-O71*(M72-M71))/(M72-M71)^2, 0))</f>
        <v>0</v>
      </c>
      <c r="S71" s="18">
        <f t="shared" ref="S71:S79" si="16">IF($G$3="Cubic", O71-2*R71*M71 - 3*Q71*M71^2, IF($G$3="Quadratic", O71-2*R71*M71, (N72-N71)/(M72-M71)))</f>
        <v>0</v>
      </c>
      <c r="T71" s="11">
        <f t="shared" ref="T71:T79" si="17">N71 -Q71*M71^3 - R71*M71^2 - S71*M71</f>
        <v>3.920721988904103E-2</v>
      </c>
      <c r="U71" t="s">
        <v>29</v>
      </c>
      <c r="V71">
        <f>J71</f>
        <v>1</v>
      </c>
      <c r="Y71" s="7">
        <f>M71</f>
        <v>0</v>
      </c>
      <c r="Z71" s="9">
        <f>N71</f>
        <v>3.920721988904103E-2</v>
      </c>
      <c r="AA71" s="18">
        <v>0</v>
      </c>
      <c r="AB71" s="11">
        <f t="shared" ref="AB71:AB78" si="18">(Z72-Z71)/(Y72-Y71)</f>
        <v>0</v>
      </c>
      <c r="AC71" s="11">
        <f>IF($G$3="Cubic",(AA71+AB71-2*(Z72-Z71)/(Y72-Y71))/(Y72-Y71)^2, 0)</f>
        <v>0</v>
      </c>
      <c r="AD71" s="11">
        <f t="shared" ref="AD71:AD79" si="19">IF($G$3="Cubic", ((Z72-Z71)/(Y72-Y71) - AA71 - AC71*(Y72^2 + Y71*Y72 - 2*Y71^2))/(Y72-Y71), IF($G$3="QUADRATIC", (Z72-Z71-AA71*(Y72-Y71))/(Y72-Y71)^2, 0))</f>
        <v>0</v>
      </c>
      <c r="AE71" s="18">
        <f t="shared" ref="AE71:AE79" si="20">IF($G$3="Cubic", AA71-2*AD71*Y71 - 3*AC71*Y71^2, IF($G$3="Quadratic", AA71-2*AD71*Y71, (Z72-Z71)/(Y72-Y71)))</f>
        <v>0</v>
      </c>
      <c r="AF71" s="11">
        <f t="shared" ref="AF71:AF79" si="21">Z71 -AC71*Y71^3 - AD71*Y71^2 - AE71*Y71</f>
        <v>3.920721988904103E-2</v>
      </c>
      <c r="AG71" t="s">
        <v>29</v>
      </c>
      <c r="AH71">
        <f>V71</f>
        <v>1</v>
      </c>
    </row>
    <row r="72" spans="1:34" x14ac:dyDescent="0.3">
      <c r="A72" s="7">
        <f>A15</f>
        <v>0.25</v>
      </c>
      <c r="B72" s="9">
        <f>B15</f>
        <v>3.920721988904103E-2</v>
      </c>
      <c r="C72" s="11">
        <f t="shared" ref="C72:C79" si="22">3*E71*A72^2 + 2*F71*A72 + G71</f>
        <v>0</v>
      </c>
      <c r="D72" s="11">
        <f t="shared" si="10"/>
        <v>-6.0213067988143616E-3</v>
      </c>
      <c r="E72" s="11">
        <f t="shared" ref="E72:E79" si="23">IF($G$3="Cubic",(C72+D72-2*(B73-B72)/(A73-A72))/(A73-A72)^2, 0)</f>
        <v>0</v>
      </c>
      <c r="F72" s="11">
        <f t="shared" si="11"/>
        <v>0</v>
      </c>
      <c r="G72" s="18">
        <f t="shared" si="12"/>
        <v>-6.0213067988143616E-3</v>
      </c>
      <c r="H72" s="11">
        <f t="shared" si="13"/>
        <v>4.0712546588744618E-2</v>
      </c>
      <c r="I72" t="s">
        <v>30</v>
      </c>
      <c r="J72" s="9">
        <f>SUM(J82:J122) / SUM(K82:K122) * J71</f>
        <v>3.5299999999999672E-2</v>
      </c>
      <c r="M72" s="7">
        <f t="shared" ref="M72:M79" si="24">A72</f>
        <v>0.25</v>
      </c>
      <c r="N72" s="9">
        <f>B72</f>
        <v>3.920721988904103E-2</v>
      </c>
      <c r="O72" s="11">
        <f t="shared" ref="O72:O79" si="25">3*Q71*M72^2 + 2*R71*M72 + S71</f>
        <v>0</v>
      </c>
      <c r="P72" s="11">
        <f t="shared" si="14"/>
        <v>-5.8879734654810239E-3</v>
      </c>
      <c r="Q72" s="11">
        <f t="shared" ref="Q72:Q79" si="26">IF($G$3="Cubic",(O72+P72-2*(N73-N72)/(M73-M72))/(M73-M72)^2, 0)</f>
        <v>0</v>
      </c>
      <c r="R72" s="11">
        <f t="shared" si="15"/>
        <v>0</v>
      </c>
      <c r="S72" s="18">
        <f t="shared" si="16"/>
        <v>-5.8879734654810239E-3</v>
      </c>
      <c r="T72" s="11">
        <f t="shared" si="17"/>
        <v>4.0679213255411288E-2</v>
      </c>
      <c r="U72" t="s">
        <v>30</v>
      </c>
      <c r="V72" s="9">
        <f>SUM(V82:V122) / SUM(W82:W122) * V71</f>
        <v>3.5403535176672378E-2</v>
      </c>
      <c r="Y72" s="7">
        <f t="shared" ref="Y72:Y79" si="27">M72</f>
        <v>0.25</v>
      </c>
      <c r="Z72" s="9">
        <f>N72</f>
        <v>3.920721988904103E-2</v>
      </c>
      <c r="AA72" s="11">
        <f t="shared" ref="AA72:AA79" si="28">3*AC71*Y72^2 + 2*AD71*Y72 + AE71</f>
        <v>0</v>
      </c>
      <c r="AB72" s="11">
        <f t="shared" si="18"/>
        <v>-6.0213067988139453E-3</v>
      </c>
      <c r="AC72" s="11">
        <f t="shared" ref="AC72:AC79" si="29">IF($G$3="Cubic",(AA72+AB72-2*(Z73-Z72)/(Y73-Y72))/(Y73-Y72)^2, 0)</f>
        <v>0</v>
      </c>
      <c r="AD72" s="11">
        <f t="shared" si="19"/>
        <v>0</v>
      </c>
      <c r="AE72" s="18">
        <f t="shared" si="20"/>
        <v>-6.0213067988139453E-3</v>
      </c>
      <c r="AF72" s="11">
        <f t="shared" si="21"/>
        <v>4.0712546588744514E-2</v>
      </c>
      <c r="AG72" t="s">
        <v>30</v>
      </c>
      <c r="AH72" s="9">
        <f>SUM(AH82:AH122) / SUM(AI82:AI122) * AH71</f>
        <v>3.5300000000000123E-2</v>
      </c>
    </row>
    <row r="73" spans="1:34" x14ac:dyDescent="0.3">
      <c r="A73" s="7">
        <f t="shared" ref="A73:A79" si="30">A16</f>
        <v>1</v>
      </c>
      <c r="B73" s="10">
        <f>LN(1+B3)</f>
        <v>3.4691239789930259E-2</v>
      </c>
      <c r="C73" s="11">
        <f t="shared" si="22"/>
        <v>-6.0213067988143616E-3</v>
      </c>
      <c r="D73" s="11">
        <f t="shared" si="10"/>
        <v>-3.4691239789930259E-2</v>
      </c>
      <c r="E73" s="11">
        <f t="shared" si="23"/>
        <v>0</v>
      </c>
      <c r="F73" s="11">
        <f t="shared" si="11"/>
        <v>0</v>
      </c>
      <c r="G73" s="18">
        <f t="shared" si="12"/>
        <v>-3.4691239789930259E-2</v>
      </c>
      <c r="H73" s="11">
        <f t="shared" si="13"/>
        <v>6.9382479579860518E-2</v>
      </c>
      <c r="I73" t="s">
        <v>12</v>
      </c>
      <c r="J73" s="9">
        <f>B3</f>
        <v>3.5299999999999998E-2</v>
      </c>
      <c r="M73" s="7">
        <f t="shared" si="24"/>
        <v>1</v>
      </c>
      <c r="N73" s="10">
        <f>B73 + $F$8</f>
        <v>3.4791239789930262E-2</v>
      </c>
      <c r="O73" s="11">
        <f t="shared" si="25"/>
        <v>-5.8879734654810239E-3</v>
      </c>
      <c r="P73" s="11">
        <f t="shared" si="14"/>
        <v>-3.4791239789930262E-2</v>
      </c>
      <c r="Q73" s="11">
        <f t="shared" si="26"/>
        <v>0</v>
      </c>
      <c r="R73" s="11">
        <f t="shared" si="15"/>
        <v>0</v>
      </c>
      <c r="S73" s="18">
        <f t="shared" si="16"/>
        <v>-3.4791239789930262E-2</v>
      </c>
      <c r="T73" s="11">
        <f t="shared" si="17"/>
        <v>6.9582479579860523E-2</v>
      </c>
      <c r="U73" t="s">
        <v>13</v>
      </c>
      <c r="V73" s="11">
        <f>(V72-J72)/$F$8</f>
        <v>1.0353517667270606</v>
      </c>
      <c r="Y73" s="7">
        <f t="shared" si="27"/>
        <v>1</v>
      </c>
      <c r="Z73" s="10">
        <f>B73 + (J73-J72)/V73</f>
        <v>3.4691239789930571E-2</v>
      </c>
      <c r="AA73" s="11">
        <f t="shared" si="28"/>
        <v>-6.0213067988139453E-3</v>
      </c>
      <c r="AB73" s="11">
        <f t="shared" si="18"/>
        <v>-3.4691239789930571E-2</v>
      </c>
      <c r="AC73" s="11">
        <f t="shared" si="29"/>
        <v>0</v>
      </c>
      <c r="AD73" s="11">
        <f t="shared" si="19"/>
        <v>0</v>
      </c>
      <c r="AE73" s="18">
        <f t="shared" si="20"/>
        <v>-3.4691239789930571E-2</v>
      </c>
      <c r="AF73" s="11">
        <f t="shared" si="21"/>
        <v>6.9382479579861142E-2</v>
      </c>
      <c r="AG73" t="s">
        <v>12</v>
      </c>
      <c r="AH73" s="9">
        <f>J73</f>
        <v>3.5299999999999998E-2</v>
      </c>
    </row>
    <row r="74" spans="1:34" x14ac:dyDescent="0.3">
      <c r="A74" s="7">
        <f t="shared" si="30"/>
        <v>2</v>
      </c>
      <c r="B74" s="9">
        <f t="shared" ref="B74:B79" si="31">B17</f>
        <v>0</v>
      </c>
      <c r="C74" s="11">
        <f t="shared" si="22"/>
        <v>-3.4691239789930259E-2</v>
      </c>
      <c r="D74" s="11">
        <f t="shared" si="10"/>
        <v>0</v>
      </c>
      <c r="E74" s="11">
        <f t="shared" si="23"/>
        <v>0</v>
      </c>
      <c r="F74" s="11">
        <f t="shared" si="11"/>
        <v>0</v>
      </c>
      <c r="G74" s="18">
        <f t="shared" si="12"/>
        <v>0</v>
      </c>
      <c r="H74" s="11">
        <f t="shared" si="13"/>
        <v>0</v>
      </c>
      <c r="M74" s="7">
        <f t="shared" si="24"/>
        <v>2</v>
      </c>
      <c r="N74" s="9">
        <f>B74</f>
        <v>0</v>
      </c>
      <c r="O74" s="11">
        <f t="shared" si="25"/>
        <v>-3.4791239789930262E-2</v>
      </c>
      <c r="P74" s="11">
        <f t="shared" si="14"/>
        <v>0</v>
      </c>
      <c r="Q74" s="11">
        <f t="shared" si="26"/>
        <v>0</v>
      </c>
      <c r="R74" s="11">
        <f t="shared" si="15"/>
        <v>0</v>
      </c>
      <c r="S74" s="18">
        <f t="shared" si="16"/>
        <v>0</v>
      </c>
      <c r="T74" s="11">
        <f t="shared" si="17"/>
        <v>0</v>
      </c>
      <c r="Y74" s="7">
        <f t="shared" si="27"/>
        <v>2</v>
      </c>
      <c r="Z74" s="9">
        <f>N74</f>
        <v>0</v>
      </c>
      <c r="AA74" s="11">
        <f t="shared" si="28"/>
        <v>-3.4691239789930571E-2</v>
      </c>
      <c r="AB74" s="11">
        <f t="shared" si="18"/>
        <v>0</v>
      </c>
      <c r="AC74" s="11">
        <f t="shared" si="29"/>
        <v>0</v>
      </c>
      <c r="AD74" s="11">
        <f t="shared" si="19"/>
        <v>0</v>
      </c>
      <c r="AE74" s="18">
        <f t="shared" si="20"/>
        <v>0</v>
      </c>
      <c r="AF74" s="11">
        <f t="shared" si="21"/>
        <v>0</v>
      </c>
    </row>
    <row r="75" spans="1:34" x14ac:dyDescent="0.3">
      <c r="A75" s="7">
        <f t="shared" si="30"/>
        <v>3</v>
      </c>
      <c r="B75" s="9">
        <f t="shared" si="31"/>
        <v>0</v>
      </c>
      <c r="C75" s="11">
        <f t="shared" si="22"/>
        <v>0</v>
      </c>
      <c r="D75" s="11">
        <f t="shared" si="10"/>
        <v>0</v>
      </c>
      <c r="E75" s="11">
        <f t="shared" si="23"/>
        <v>0</v>
      </c>
      <c r="F75" s="11">
        <f t="shared" si="11"/>
        <v>0</v>
      </c>
      <c r="G75" s="18">
        <f t="shared" si="12"/>
        <v>0</v>
      </c>
      <c r="H75" s="11">
        <f t="shared" si="13"/>
        <v>0</v>
      </c>
      <c r="M75" s="7">
        <f t="shared" si="24"/>
        <v>3</v>
      </c>
      <c r="N75" s="9">
        <f t="shared" ref="N75:N79" si="32">B75</f>
        <v>0</v>
      </c>
      <c r="O75" s="11">
        <f t="shared" si="25"/>
        <v>0</v>
      </c>
      <c r="P75" s="11">
        <f t="shared" si="14"/>
        <v>0</v>
      </c>
      <c r="Q75" s="11">
        <f t="shared" si="26"/>
        <v>0</v>
      </c>
      <c r="R75" s="11">
        <f t="shared" si="15"/>
        <v>0</v>
      </c>
      <c r="S75" s="18">
        <f t="shared" si="16"/>
        <v>0</v>
      </c>
      <c r="T75" s="11">
        <f t="shared" si="17"/>
        <v>0</v>
      </c>
      <c r="Y75" s="7">
        <f t="shared" si="27"/>
        <v>3</v>
      </c>
      <c r="Z75" s="9">
        <f t="shared" ref="Z75:Z79" si="33">N75</f>
        <v>0</v>
      </c>
      <c r="AA75" s="11">
        <f t="shared" si="28"/>
        <v>0</v>
      </c>
      <c r="AB75" s="11">
        <f t="shared" si="18"/>
        <v>0</v>
      </c>
      <c r="AC75" s="11">
        <f t="shared" si="29"/>
        <v>0</v>
      </c>
      <c r="AD75" s="11">
        <f t="shared" si="19"/>
        <v>0</v>
      </c>
      <c r="AE75" s="18">
        <f t="shared" si="20"/>
        <v>0</v>
      </c>
      <c r="AF75" s="11">
        <f t="shared" si="21"/>
        <v>0</v>
      </c>
    </row>
    <row r="76" spans="1:34" x14ac:dyDescent="0.3">
      <c r="A76" s="7">
        <f t="shared" si="30"/>
        <v>4</v>
      </c>
      <c r="B76" s="9">
        <f t="shared" si="31"/>
        <v>0</v>
      </c>
      <c r="C76" s="11">
        <f t="shared" si="22"/>
        <v>0</v>
      </c>
      <c r="D76" s="11">
        <f t="shared" si="10"/>
        <v>0</v>
      </c>
      <c r="E76" s="11">
        <f t="shared" si="23"/>
        <v>0</v>
      </c>
      <c r="F76" s="11">
        <f t="shared" si="11"/>
        <v>0</v>
      </c>
      <c r="G76" s="18">
        <f t="shared" si="12"/>
        <v>0</v>
      </c>
      <c r="H76" s="11">
        <f t="shared" si="13"/>
        <v>0</v>
      </c>
      <c r="M76" s="7">
        <f t="shared" si="24"/>
        <v>4</v>
      </c>
      <c r="N76" s="9">
        <f t="shared" si="32"/>
        <v>0</v>
      </c>
      <c r="O76" s="11">
        <f t="shared" si="25"/>
        <v>0</v>
      </c>
      <c r="P76" s="11">
        <f t="shared" si="14"/>
        <v>0</v>
      </c>
      <c r="Q76" s="11">
        <f t="shared" si="26"/>
        <v>0</v>
      </c>
      <c r="R76" s="11">
        <f t="shared" si="15"/>
        <v>0</v>
      </c>
      <c r="S76" s="18">
        <f t="shared" si="16"/>
        <v>0</v>
      </c>
      <c r="T76" s="11">
        <f t="shared" si="17"/>
        <v>0</v>
      </c>
      <c r="Y76" s="7">
        <f t="shared" si="27"/>
        <v>4</v>
      </c>
      <c r="Z76" s="9">
        <f t="shared" si="33"/>
        <v>0</v>
      </c>
      <c r="AA76" s="11">
        <f t="shared" si="28"/>
        <v>0</v>
      </c>
      <c r="AB76" s="11">
        <f t="shared" si="18"/>
        <v>0</v>
      </c>
      <c r="AC76" s="11">
        <f t="shared" si="29"/>
        <v>0</v>
      </c>
      <c r="AD76" s="11">
        <f t="shared" si="19"/>
        <v>0</v>
      </c>
      <c r="AE76" s="18">
        <f t="shared" si="20"/>
        <v>0</v>
      </c>
      <c r="AF76" s="11">
        <f t="shared" si="21"/>
        <v>0</v>
      </c>
    </row>
    <row r="77" spans="1:34" x14ac:dyDescent="0.3">
      <c r="A77" s="7">
        <f t="shared" si="30"/>
        <v>5</v>
      </c>
      <c r="B77" s="9">
        <f t="shared" si="31"/>
        <v>0</v>
      </c>
      <c r="C77" s="11">
        <f t="shared" si="22"/>
        <v>0</v>
      </c>
      <c r="D77" s="11">
        <f t="shared" si="10"/>
        <v>0</v>
      </c>
      <c r="E77" s="11">
        <f t="shared" si="23"/>
        <v>0</v>
      </c>
      <c r="F77" s="11">
        <f t="shared" si="11"/>
        <v>0</v>
      </c>
      <c r="G77" s="18">
        <f t="shared" si="12"/>
        <v>0</v>
      </c>
      <c r="H77" s="11">
        <f t="shared" si="13"/>
        <v>0</v>
      </c>
      <c r="M77" s="7">
        <f t="shared" si="24"/>
        <v>5</v>
      </c>
      <c r="N77" s="9">
        <f t="shared" si="32"/>
        <v>0</v>
      </c>
      <c r="O77" s="11">
        <f t="shared" si="25"/>
        <v>0</v>
      </c>
      <c r="P77" s="11">
        <f t="shared" si="14"/>
        <v>0</v>
      </c>
      <c r="Q77" s="11">
        <f t="shared" si="26"/>
        <v>0</v>
      </c>
      <c r="R77" s="11">
        <f t="shared" si="15"/>
        <v>0</v>
      </c>
      <c r="S77" s="18">
        <f t="shared" si="16"/>
        <v>0</v>
      </c>
      <c r="T77" s="11">
        <f t="shared" si="17"/>
        <v>0</v>
      </c>
      <c r="Y77" s="7">
        <f t="shared" si="27"/>
        <v>5</v>
      </c>
      <c r="Z77" s="9">
        <f t="shared" si="33"/>
        <v>0</v>
      </c>
      <c r="AA77" s="11">
        <f t="shared" si="28"/>
        <v>0</v>
      </c>
      <c r="AB77" s="11">
        <f t="shared" si="18"/>
        <v>0</v>
      </c>
      <c r="AC77" s="11">
        <f t="shared" si="29"/>
        <v>0</v>
      </c>
      <c r="AD77" s="11">
        <f t="shared" si="19"/>
        <v>0</v>
      </c>
      <c r="AE77" s="18">
        <f t="shared" si="20"/>
        <v>0</v>
      </c>
      <c r="AF77" s="11">
        <f t="shared" si="21"/>
        <v>0</v>
      </c>
    </row>
    <row r="78" spans="1:34" x14ac:dyDescent="0.3">
      <c r="A78" s="7">
        <f t="shared" si="30"/>
        <v>7</v>
      </c>
      <c r="B78" s="9">
        <f t="shared" si="31"/>
        <v>0</v>
      </c>
      <c r="C78" s="11">
        <f t="shared" si="22"/>
        <v>0</v>
      </c>
      <c r="D78" s="11">
        <f t="shared" si="10"/>
        <v>0</v>
      </c>
      <c r="E78" s="11">
        <f t="shared" si="23"/>
        <v>0</v>
      </c>
      <c r="F78" s="11">
        <f t="shared" si="11"/>
        <v>0</v>
      </c>
      <c r="G78" s="18">
        <f t="shared" si="12"/>
        <v>0</v>
      </c>
      <c r="H78" s="11">
        <f t="shared" si="13"/>
        <v>0</v>
      </c>
      <c r="M78" s="7">
        <f t="shared" si="24"/>
        <v>7</v>
      </c>
      <c r="N78" s="9">
        <f t="shared" si="32"/>
        <v>0</v>
      </c>
      <c r="O78" s="11">
        <f t="shared" si="25"/>
        <v>0</v>
      </c>
      <c r="P78" s="11">
        <f t="shared" si="14"/>
        <v>0</v>
      </c>
      <c r="Q78" s="11">
        <f t="shared" si="26"/>
        <v>0</v>
      </c>
      <c r="R78" s="11">
        <f t="shared" si="15"/>
        <v>0</v>
      </c>
      <c r="S78" s="18">
        <f t="shared" si="16"/>
        <v>0</v>
      </c>
      <c r="T78" s="11">
        <f t="shared" si="17"/>
        <v>0</v>
      </c>
      <c r="Y78" s="7">
        <f t="shared" si="27"/>
        <v>7</v>
      </c>
      <c r="Z78" s="9">
        <f t="shared" si="33"/>
        <v>0</v>
      </c>
      <c r="AA78" s="11">
        <f t="shared" si="28"/>
        <v>0</v>
      </c>
      <c r="AB78" s="11">
        <f t="shared" si="18"/>
        <v>0</v>
      </c>
      <c r="AC78" s="11">
        <f t="shared" si="29"/>
        <v>0</v>
      </c>
      <c r="AD78" s="11">
        <f t="shared" si="19"/>
        <v>0</v>
      </c>
      <c r="AE78" s="18">
        <f t="shared" si="20"/>
        <v>0</v>
      </c>
      <c r="AF78" s="11">
        <f t="shared" si="21"/>
        <v>0</v>
      </c>
    </row>
    <row r="79" spans="1:34" x14ac:dyDescent="0.3">
      <c r="A79" s="7">
        <f t="shared" si="30"/>
        <v>10</v>
      </c>
      <c r="B79" s="9">
        <f t="shared" si="31"/>
        <v>0</v>
      </c>
      <c r="C79" s="11">
        <f t="shared" si="22"/>
        <v>0</v>
      </c>
      <c r="D79" s="11">
        <v>0</v>
      </c>
      <c r="E79" s="11">
        <f t="shared" si="23"/>
        <v>0</v>
      </c>
      <c r="F79" s="11">
        <f t="shared" si="11"/>
        <v>0</v>
      </c>
      <c r="G79" s="18">
        <f t="shared" si="12"/>
        <v>0</v>
      </c>
      <c r="H79" s="11">
        <f t="shared" si="13"/>
        <v>0</v>
      </c>
      <c r="M79" s="7">
        <f t="shared" si="24"/>
        <v>10</v>
      </c>
      <c r="N79" s="9">
        <f t="shared" si="32"/>
        <v>0</v>
      </c>
      <c r="O79" s="11">
        <f t="shared" si="25"/>
        <v>0</v>
      </c>
      <c r="P79" s="11">
        <v>0</v>
      </c>
      <c r="Q79" s="11">
        <f t="shared" si="26"/>
        <v>0</v>
      </c>
      <c r="R79" s="11">
        <f t="shared" si="15"/>
        <v>0</v>
      </c>
      <c r="S79" s="18">
        <f t="shared" si="16"/>
        <v>0</v>
      </c>
      <c r="T79" s="11">
        <f t="shared" si="17"/>
        <v>0</v>
      </c>
      <c r="Y79" s="7">
        <f t="shared" si="27"/>
        <v>10</v>
      </c>
      <c r="Z79" s="9">
        <f t="shared" si="33"/>
        <v>0</v>
      </c>
      <c r="AA79" s="11">
        <f t="shared" si="28"/>
        <v>0</v>
      </c>
      <c r="AB79" s="11">
        <v>0</v>
      </c>
      <c r="AC79" s="11">
        <f t="shared" si="29"/>
        <v>0</v>
      </c>
      <c r="AD79" s="11">
        <f t="shared" si="19"/>
        <v>0</v>
      </c>
      <c r="AE79" s="18">
        <f t="shared" si="20"/>
        <v>0</v>
      </c>
      <c r="AF79" s="11">
        <f t="shared" si="21"/>
        <v>0</v>
      </c>
    </row>
    <row r="81" spans="1:35" x14ac:dyDescent="0.3">
      <c r="A81" t="s">
        <v>10</v>
      </c>
      <c r="B81" t="s">
        <v>23</v>
      </c>
      <c r="C81" t="s">
        <v>44</v>
      </c>
      <c r="D81" t="s">
        <v>45</v>
      </c>
      <c r="E81" t="s">
        <v>46</v>
      </c>
      <c r="F81" t="s">
        <v>49</v>
      </c>
      <c r="G81" t="s">
        <v>24</v>
      </c>
      <c r="H81" t="s">
        <v>25</v>
      </c>
      <c r="I81" t="s">
        <v>11</v>
      </c>
      <c r="J81" t="s">
        <v>27</v>
      </c>
      <c r="K81" t="s">
        <v>28</v>
      </c>
      <c r="M81" t="s">
        <v>10</v>
      </c>
      <c r="N81" t="s">
        <v>23</v>
      </c>
      <c r="O81" t="s">
        <v>44</v>
      </c>
      <c r="P81" t="s">
        <v>45</v>
      </c>
      <c r="Q81" t="s">
        <v>46</v>
      </c>
      <c r="R81" t="s">
        <v>49</v>
      </c>
      <c r="S81" t="s">
        <v>24</v>
      </c>
      <c r="T81" t="s">
        <v>25</v>
      </c>
      <c r="U81" t="s">
        <v>11</v>
      </c>
      <c r="V81" t="s">
        <v>27</v>
      </c>
      <c r="W81" t="s">
        <v>28</v>
      </c>
      <c r="Y81" t="s">
        <v>10</v>
      </c>
      <c r="Z81" t="s">
        <v>23</v>
      </c>
      <c r="AA81" t="s">
        <v>44</v>
      </c>
      <c r="AB81" t="s">
        <v>45</v>
      </c>
      <c r="AC81" t="s">
        <v>46</v>
      </c>
      <c r="AD81" t="s">
        <v>49</v>
      </c>
      <c r="AE81" t="s">
        <v>24</v>
      </c>
      <c r="AF81" t="s">
        <v>25</v>
      </c>
      <c r="AG81" t="s">
        <v>11</v>
      </c>
      <c r="AH81" t="s">
        <v>27</v>
      </c>
      <c r="AI81" t="s">
        <v>28</v>
      </c>
    </row>
    <row r="82" spans="1:35" x14ac:dyDescent="0.3">
      <c r="A82" s="7">
        <v>0</v>
      </c>
      <c r="B82" s="7">
        <f t="array" ref="B82:B122">INDEX(A71:A79, MATCH(A82:A122, A71:A79, 1))</f>
        <v>0</v>
      </c>
      <c r="C82" s="11">
        <f t="array" ref="C82:C122">VLOOKUP(B82:B122, A71:H79, 5, FALSE)</f>
        <v>0</v>
      </c>
      <c r="D82" s="11">
        <f t="array" ref="D82:D122">VLOOKUP(B82:B122, A71:H79, 6, FALSE)</f>
        <v>0</v>
      </c>
      <c r="E82" s="11">
        <f t="array" ref="E82:E122">VLOOKUP(B82:B122, A71:H79, 7, FALSE)</f>
        <v>0</v>
      </c>
      <c r="F82" s="1">
        <f t="array" ref="F82:F122">VLOOKUP(B82:B122, A71:H79, 8, FALSE)</f>
        <v>3.920721988904103E-2</v>
      </c>
      <c r="G82" s="3">
        <f>C82*A82^3 + D82*A82^2 + E82*A82 + F82</f>
        <v>3.920721988904103E-2</v>
      </c>
      <c r="H82" s="11">
        <f t="shared" ref="H82:H122" si="34">EXP(-G82*A82)</f>
        <v>1</v>
      </c>
      <c r="I82" s="3">
        <f t="shared" ref="I82:I121" si="35">(H82/H83-1)/(A83-A82)</f>
        <v>3.9399999999999658E-2</v>
      </c>
      <c r="M82" s="7">
        <v>0</v>
      </c>
      <c r="N82" s="7">
        <f t="array" ref="N82:N122">INDEX(M71:M79, MATCH(M82:M122, M71:M79, 1))</f>
        <v>0</v>
      </c>
      <c r="O82" s="11">
        <f t="array" ref="O82:O122">VLOOKUP(N82:N122, M71:T79, 5, FALSE)</f>
        <v>0</v>
      </c>
      <c r="P82" s="11">
        <f t="array" ref="P82:P122">VLOOKUP(N82:N122, M71:T79, 6, FALSE)</f>
        <v>0</v>
      </c>
      <c r="Q82" s="11">
        <f t="array" ref="Q82:Q122">VLOOKUP(N82:N122, M71:T79, 7, FALSE)</f>
        <v>0</v>
      </c>
      <c r="R82" s="1">
        <f t="array" ref="R82:R122">VLOOKUP(N82:N122, M71:T79, 8, FALSE)</f>
        <v>3.920721988904103E-2</v>
      </c>
      <c r="S82" s="3">
        <f>O82*M82^3 + P82*M82^2 + Q82*M82 + R82</f>
        <v>3.920721988904103E-2</v>
      </c>
      <c r="T82" s="11">
        <f t="shared" ref="T82:T122" si="36">EXP(-S82*M82)</f>
        <v>1</v>
      </c>
      <c r="U82" s="3">
        <f t="shared" ref="U82:U121" si="37">(T82/T83-1)/(M83-M82)</f>
        <v>3.9399999999999658E-2</v>
      </c>
      <c r="Y82" s="7">
        <v>0</v>
      </c>
      <c r="Z82" s="7">
        <f t="array" ref="Z82:Z122">INDEX(Y71:Y79, MATCH(Y82:Y122, Y71:Y79, 1))</f>
        <v>0</v>
      </c>
      <c r="AA82" s="11">
        <f t="array" ref="AA82:AA122">VLOOKUP(Z82:Z122, Y71:AF79, 5, FALSE)</f>
        <v>0</v>
      </c>
      <c r="AB82" s="11">
        <f t="array" ref="AB82:AB122">VLOOKUP(Z82:Z122, Y71:AF79, 6, FALSE)</f>
        <v>0</v>
      </c>
      <c r="AC82" s="11">
        <f t="array" ref="AC82:AC122">VLOOKUP(Z82:Z122, Y71:AF79, 7, FALSE)</f>
        <v>0</v>
      </c>
      <c r="AD82" s="1">
        <f t="array" ref="AD82:AD122">VLOOKUP(Z82:Z122, Y71:AF79, 8, FALSE)</f>
        <v>3.920721988904103E-2</v>
      </c>
      <c r="AE82" s="3">
        <f>AA82*Y82^3 + AB82*Y82^2 + AC82*Y82 + AD82</f>
        <v>3.920721988904103E-2</v>
      </c>
      <c r="AF82" s="11">
        <f t="shared" ref="AF82:AF122" si="38">EXP(-AE82*Y82)</f>
        <v>1</v>
      </c>
      <c r="AG82" s="3">
        <f t="shared" ref="AG82:AG121" si="39">(AF82/AF83-1)/(Y83-Y82)</f>
        <v>3.9399999999999658E-2</v>
      </c>
    </row>
    <row r="83" spans="1:35" x14ac:dyDescent="0.3">
      <c r="A83" s="7">
        <v>0.25</v>
      </c>
      <c r="B83" s="7">
        <v>0.25</v>
      </c>
      <c r="C83" s="11">
        <v>0</v>
      </c>
      <c r="D83" s="11">
        <v>0</v>
      </c>
      <c r="E83" s="11">
        <v>-6.0213067988143616E-3</v>
      </c>
      <c r="F83" s="1">
        <v>4.0712546588744618E-2</v>
      </c>
      <c r="G83" s="3">
        <f t="shared" ref="G83:G122" si="40">C83*A83^3 + D83*A83^2 + E83*A83 + F83</f>
        <v>3.920721988904103E-2</v>
      </c>
      <c r="H83" s="11">
        <f t="shared" si="34"/>
        <v>0.99024607614992333</v>
      </c>
      <c r="I83" s="3">
        <f t="shared" si="35"/>
        <v>3.6360835541933589E-2</v>
      </c>
      <c r="J83" s="3">
        <f t="array" ref="J83:J122">(A83:A122 &lt;= J70) * I82:I121 * H83:H122 * (A83:A122-A82:A121)</f>
        <v>9.7539238500766595E-3</v>
      </c>
      <c r="K83" s="11">
        <f t="array" ref="K83:K122">(A83:A122 &lt;= J70) * (ROUND(A83:A122*J71, 0)=A83:A122*J71) * H83:H122</f>
        <v>0</v>
      </c>
      <c r="M83" s="7">
        <v>0.25</v>
      </c>
      <c r="N83" s="7">
        <v>0.25</v>
      </c>
      <c r="O83" s="11">
        <v>0</v>
      </c>
      <c r="P83" s="11">
        <v>0</v>
      </c>
      <c r="Q83" s="11">
        <v>-5.8879734654810239E-3</v>
      </c>
      <c r="R83" s="1">
        <v>4.0679213255411288E-2</v>
      </c>
      <c r="S83" s="3">
        <f t="shared" ref="S83:S122" si="41">O83*M83^3 + P83*M83^2 + Q83*M83 + R83</f>
        <v>3.920721988904103E-2</v>
      </c>
      <c r="T83" s="11">
        <f t="shared" si="36"/>
        <v>0.99024607614992333</v>
      </c>
      <c r="U83" s="3">
        <f t="shared" si="37"/>
        <v>3.6428108783134405E-2</v>
      </c>
      <c r="V83" s="3">
        <f t="array" ref="V83:V122">(M83:M122 &lt;= V70) * U82:U121 * T83:T122 * (M83:M122-M82:M121)</f>
        <v>9.7539238500766595E-3</v>
      </c>
      <c r="W83" s="11">
        <f t="array" ref="W83:W122">(M83:M122 &lt;= V70) * (ROUND(M83:M122*V71, 0)=M83:M122*V71) * T83:T122</f>
        <v>0</v>
      </c>
      <c r="Y83" s="7">
        <v>0.25</v>
      </c>
      <c r="Z83" s="7">
        <v>0.25</v>
      </c>
      <c r="AA83" s="11">
        <v>0</v>
      </c>
      <c r="AB83" s="11">
        <v>0</v>
      </c>
      <c r="AC83" s="11">
        <v>-6.0213067988139453E-3</v>
      </c>
      <c r="AD83" s="1">
        <v>4.0712546588744514E-2</v>
      </c>
      <c r="AE83" s="3">
        <f t="shared" ref="AE83:AE122" si="42">AA83*Y83^3 + AB83*Y83^2 + AC83*Y83 + AD83</f>
        <v>3.920721988904103E-2</v>
      </c>
      <c r="AF83" s="11">
        <f t="shared" si="38"/>
        <v>0.99024607614992333</v>
      </c>
      <c r="AG83" s="3">
        <f t="shared" si="39"/>
        <v>3.6360835541933589E-2</v>
      </c>
      <c r="AH83" s="3">
        <f t="array" ref="AH83:AH122">(Y83:Y122 &lt;= AH70) * AG82:AG121 * AF83:AF122 * (Y83:Y122-Y82:Y121)</f>
        <v>9.7539238500766595E-3</v>
      </c>
      <c r="AI83" s="11">
        <f t="array" ref="AI83:AI122">(Y83:Y122 &lt;= AH70) * (ROUND(Y83:Y122*AH71, 0)=Y83:Y122*AH71) * AF83:AF122</f>
        <v>0</v>
      </c>
    </row>
    <row r="84" spans="1:35" x14ac:dyDescent="0.3">
      <c r="A84" s="7">
        <v>0.5</v>
      </c>
      <c r="B84" s="7">
        <v>0.25</v>
      </c>
      <c r="C84" s="11">
        <v>0</v>
      </c>
      <c r="D84" s="11">
        <v>0</v>
      </c>
      <c r="E84" s="11">
        <v>-6.0213067988143616E-3</v>
      </c>
      <c r="F84" s="1">
        <v>4.0712546588744618E-2</v>
      </c>
      <c r="G84" s="3">
        <f t="shared" si="40"/>
        <v>3.7701893189337435E-2</v>
      </c>
      <c r="H84" s="11">
        <f t="shared" si="34"/>
        <v>0.98132562126792111</v>
      </c>
      <c r="I84" s="3">
        <f t="shared" si="35"/>
        <v>3.3323957690938322E-2</v>
      </c>
      <c r="J84" s="3">
        <v>8.9204548820021722E-3</v>
      </c>
      <c r="K84" s="11">
        <v>0</v>
      </c>
      <c r="M84" s="7">
        <v>0.5</v>
      </c>
      <c r="N84" s="7">
        <v>0.25</v>
      </c>
      <c r="O84" s="11">
        <v>0</v>
      </c>
      <c r="P84" s="11">
        <v>0</v>
      </c>
      <c r="Q84" s="11">
        <v>-5.8879734654810239E-3</v>
      </c>
      <c r="R84" s="1">
        <v>4.0679213255411288E-2</v>
      </c>
      <c r="S84" s="3">
        <f t="shared" si="41"/>
        <v>3.7735226522670778E-2</v>
      </c>
      <c r="T84" s="11">
        <f t="shared" si="36"/>
        <v>0.98130926597719448</v>
      </c>
      <c r="U84" s="3">
        <f t="shared" si="37"/>
        <v>3.3458404063622105E-2</v>
      </c>
      <c r="V84" s="3">
        <v>8.9368101727287531E-3</v>
      </c>
      <c r="W84" s="11">
        <v>0</v>
      </c>
      <c r="Y84" s="7">
        <v>0.5</v>
      </c>
      <c r="Z84" s="7">
        <v>0.25</v>
      </c>
      <c r="AA84" s="11">
        <v>0</v>
      </c>
      <c r="AB84" s="11">
        <v>0</v>
      </c>
      <c r="AC84" s="11">
        <v>-6.0213067988139453E-3</v>
      </c>
      <c r="AD84" s="1">
        <v>4.0712546588744514E-2</v>
      </c>
      <c r="AE84" s="3">
        <f t="shared" si="42"/>
        <v>3.7701893189337539E-2</v>
      </c>
      <c r="AF84" s="11">
        <f t="shared" si="38"/>
        <v>0.98132562126792111</v>
      </c>
      <c r="AG84" s="3">
        <f t="shared" si="39"/>
        <v>3.332395769093921E-2</v>
      </c>
      <c r="AH84" s="3">
        <v>8.9204548820021722E-3</v>
      </c>
      <c r="AI84" s="11">
        <v>0</v>
      </c>
    </row>
    <row r="85" spans="1:35" x14ac:dyDescent="0.3">
      <c r="A85" s="7">
        <v>0.75</v>
      </c>
      <c r="B85" s="7">
        <v>0.25</v>
      </c>
      <c r="C85" s="11">
        <v>0</v>
      </c>
      <c r="D85" s="11">
        <v>0</v>
      </c>
      <c r="E85" s="11">
        <v>-6.0213067988143616E-3</v>
      </c>
      <c r="F85" s="1">
        <v>4.0712546588744618E-2</v>
      </c>
      <c r="G85" s="3">
        <f t="shared" si="40"/>
        <v>3.6196566489633847E-2</v>
      </c>
      <c r="H85" s="11">
        <f t="shared" si="34"/>
        <v>0.97321775444958403</v>
      </c>
      <c r="I85" s="3">
        <f t="shared" si="35"/>
        <v>3.0289364726616697E-2</v>
      </c>
      <c r="J85" s="3">
        <v>8.107866818336985E-3</v>
      </c>
      <c r="K85" s="11">
        <v>0</v>
      </c>
      <c r="M85" s="7">
        <v>0.75</v>
      </c>
      <c r="N85" s="7">
        <v>0.25</v>
      </c>
      <c r="O85" s="11">
        <v>0</v>
      </c>
      <c r="P85" s="11">
        <v>0</v>
      </c>
      <c r="Q85" s="11">
        <v>-5.8879734654810239E-3</v>
      </c>
      <c r="R85" s="1">
        <v>4.0679213255411288E-2</v>
      </c>
      <c r="S85" s="3">
        <f t="shared" si="41"/>
        <v>3.626323315630052E-2</v>
      </c>
      <c r="T85" s="11">
        <f t="shared" si="36"/>
        <v>0.97316909477836355</v>
      </c>
      <c r="U85" s="3">
        <f t="shared" si="37"/>
        <v>3.0490884232799331E-2</v>
      </c>
      <c r="V85" s="3">
        <v>8.1401711988309602E-3</v>
      </c>
      <c r="W85" s="11">
        <v>0</v>
      </c>
      <c r="Y85" s="7">
        <v>0.75</v>
      </c>
      <c r="Z85" s="7">
        <v>0.25</v>
      </c>
      <c r="AA85" s="11">
        <v>0</v>
      </c>
      <c r="AB85" s="11">
        <v>0</v>
      </c>
      <c r="AC85" s="11">
        <v>-6.0213067988139453E-3</v>
      </c>
      <c r="AD85" s="1">
        <v>4.0712546588744514E-2</v>
      </c>
      <c r="AE85" s="3">
        <f t="shared" si="42"/>
        <v>3.6196566489634055E-2</v>
      </c>
      <c r="AF85" s="11">
        <f t="shared" si="38"/>
        <v>0.97321775444958392</v>
      </c>
      <c r="AG85" s="3">
        <f t="shared" si="39"/>
        <v>3.0289364726617585E-2</v>
      </c>
      <c r="AH85" s="3">
        <v>8.1078668183372001E-3</v>
      </c>
      <c r="AI85" s="11">
        <v>0</v>
      </c>
    </row>
    <row r="86" spans="1:35" x14ac:dyDescent="0.3">
      <c r="A86" s="7">
        <v>1</v>
      </c>
      <c r="B86" s="7">
        <v>1</v>
      </c>
      <c r="C86" s="11">
        <v>0</v>
      </c>
      <c r="D86" s="11">
        <v>0</v>
      </c>
      <c r="E86" s="11">
        <v>-3.4691239789930259E-2</v>
      </c>
      <c r="F86" s="1">
        <v>6.9382479579860518E-2</v>
      </c>
      <c r="G86" s="3">
        <f t="shared" si="40"/>
        <v>3.4691239789930259E-2</v>
      </c>
      <c r="H86" s="11">
        <f t="shared" si="34"/>
        <v>0.96590360282043863</v>
      </c>
      <c r="I86" s="3">
        <f t="shared" si="35"/>
        <v>-8.6634145350465985E-3</v>
      </c>
      <c r="J86" s="3">
        <v>7.314151629145344E-3</v>
      </c>
      <c r="K86" s="11">
        <v>0.96590360282043863</v>
      </c>
      <c r="M86" s="7">
        <v>1</v>
      </c>
      <c r="N86" s="7">
        <v>1</v>
      </c>
      <c r="O86" s="11">
        <v>0</v>
      </c>
      <c r="P86" s="11">
        <v>0</v>
      </c>
      <c r="Q86" s="11">
        <v>-3.4791239789930262E-2</v>
      </c>
      <c r="R86" s="1">
        <v>6.9582479579860523E-2</v>
      </c>
      <c r="S86" s="3">
        <f t="shared" si="41"/>
        <v>3.4791239789930262E-2</v>
      </c>
      <c r="T86" s="11">
        <f t="shared" si="36"/>
        <v>0.96580701728951357</v>
      </c>
      <c r="U86" s="3">
        <f t="shared" si="37"/>
        <v>-8.688360310750376E-3</v>
      </c>
      <c r="V86" s="3">
        <v>7.3620774888499448E-3</v>
      </c>
      <c r="W86" s="11">
        <v>0.96580701728951357</v>
      </c>
      <c r="Y86" s="7">
        <v>1</v>
      </c>
      <c r="Z86" s="7">
        <v>1</v>
      </c>
      <c r="AA86" s="11">
        <v>0</v>
      </c>
      <c r="AB86" s="11">
        <v>0</v>
      </c>
      <c r="AC86" s="11">
        <v>-3.4691239789930571E-2</v>
      </c>
      <c r="AD86" s="1">
        <v>6.9382479579861142E-2</v>
      </c>
      <c r="AE86" s="3">
        <f t="shared" si="42"/>
        <v>3.4691239789930571E-2</v>
      </c>
      <c r="AF86" s="11">
        <f t="shared" si="38"/>
        <v>0.9659036028204383</v>
      </c>
      <c r="AG86" s="3">
        <f t="shared" si="39"/>
        <v>-8.6634145350470426E-3</v>
      </c>
      <c r="AH86" s="3">
        <v>7.3141516291455565E-3</v>
      </c>
      <c r="AI86" s="11">
        <v>0.9659036028204383</v>
      </c>
    </row>
    <row r="87" spans="1:35" x14ac:dyDescent="0.3">
      <c r="A87" s="7">
        <v>1.25</v>
      </c>
      <c r="B87" s="7">
        <v>1</v>
      </c>
      <c r="C87" s="11">
        <v>0</v>
      </c>
      <c r="D87" s="11">
        <v>0</v>
      </c>
      <c r="E87" s="11">
        <v>-3.4691239789930259E-2</v>
      </c>
      <c r="F87" s="1">
        <v>6.9382479579860518E-2</v>
      </c>
      <c r="G87" s="3">
        <f t="shared" si="40"/>
        <v>2.6018429842447691E-2</v>
      </c>
      <c r="H87" s="11">
        <f t="shared" si="34"/>
        <v>0.96800014946163193</v>
      </c>
      <c r="I87" s="3">
        <f t="shared" si="35"/>
        <v>-2.5933993180987436E-2</v>
      </c>
      <c r="J87" s="3">
        <v>0</v>
      </c>
      <c r="K87" s="11">
        <v>0</v>
      </c>
      <c r="M87" s="7">
        <v>1.25</v>
      </c>
      <c r="N87" s="7">
        <v>1</v>
      </c>
      <c r="O87" s="11">
        <v>0</v>
      </c>
      <c r="P87" s="11">
        <v>0</v>
      </c>
      <c r="Q87" s="11">
        <v>-3.4791239789930262E-2</v>
      </c>
      <c r="R87" s="1">
        <v>6.9582479579860523E-2</v>
      </c>
      <c r="S87" s="3">
        <f t="shared" si="41"/>
        <v>2.6093429842447696E-2</v>
      </c>
      <c r="T87" s="11">
        <f t="shared" si="36"/>
        <v>0.96790940370139389</v>
      </c>
      <c r="U87" s="3">
        <f t="shared" si="37"/>
        <v>-2.6008506220053018E-2</v>
      </c>
      <c r="V87" s="3">
        <v>0</v>
      </c>
      <c r="W87" s="11">
        <v>0</v>
      </c>
      <c r="Y87" s="7">
        <v>1.25</v>
      </c>
      <c r="Z87" s="7">
        <v>1</v>
      </c>
      <c r="AA87" s="11">
        <v>0</v>
      </c>
      <c r="AB87" s="11">
        <v>0</v>
      </c>
      <c r="AC87" s="11">
        <v>-3.4691239789930571E-2</v>
      </c>
      <c r="AD87" s="1">
        <v>6.9382479579861142E-2</v>
      </c>
      <c r="AE87" s="3">
        <f t="shared" si="42"/>
        <v>2.6018429842447927E-2</v>
      </c>
      <c r="AF87" s="11">
        <f t="shared" si="38"/>
        <v>0.96800014946163171</v>
      </c>
      <c r="AG87" s="3">
        <f t="shared" si="39"/>
        <v>-2.5933993180987436E-2</v>
      </c>
      <c r="AH87" s="3">
        <v>0</v>
      </c>
      <c r="AI87" s="11">
        <v>0</v>
      </c>
    </row>
    <row r="88" spans="1:35" x14ac:dyDescent="0.3">
      <c r="A88" s="7">
        <v>1.5</v>
      </c>
      <c r="B88" s="7">
        <v>1</v>
      </c>
      <c r="C88" s="11">
        <v>0</v>
      </c>
      <c r="D88" s="11">
        <v>0</v>
      </c>
      <c r="E88" s="11">
        <v>-3.4691239789930259E-2</v>
      </c>
      <c r="F88" s="1">
        <v>6.9382479579860518E-2</v>
      </c>
      <c r="G88" s="3">
        <f t="shared" si="40"/>
        <v>1.7345619894965129E-2</v>
      </c>
      <c r="H88" s="11">
        <f t="shared" si="34"/>
        <v>0.97431713293202649</v>
      </c>
      <c r="I88" s="3">
        <f t="shared" si="35"/>
        <v>-4.3129841750829012E-2</v>
      </c>
      <c r="J88" s="3">
        <v>0</v>
      </c>
      <c r="K88" s="11">
        <v>0</v>
      </c>
      <c r="M88" s="7">
        <v>1.5</v>
      </c>
      <c r="N88" s="7">
        <v>1</v>
      </c>
      <c r="O88" s="11">
        <v>0</v>
      </c>
      <c r="P88" s="11">
        <v>0</v>
      </c>
      <c r="Q88" s="11">
        <v>-3.4791239789930262E-2</v>
      </c>
      <c r="R88" s="1">
        <v>6.9582479579860523E-2</v>
      </c>
      <c r="S88" s="3">
        <f t="shared" si="41"/>
        <v>1.7395619894965131E-2</v>
      </c>
      <c r="T88" s="11">
        <f t="shared" si="36"/>
        <v>0.97424406188725499</v>
      </c>
      <c r="U88" s="3">
        <f t="shared" si="37"/>
        <v>-4.3253492011228634E-2</v>
      </c>
      <c r="V88" s="3">
        <v>0</v>
      </c>
      <c r="W88" s="11">
        <v>0</v>
      </c>
      <c r="Y88" s="7">
        <v>1.5</v>
      </c>
      <c r="Z88" s="7">
        <v>1</v>
      </c>
      <c r="AA88" s="11">
        <v>0</v>
      </c>
      <c r="AB88" s="11">
        <v>0</v>
      </c>
      <c r="AC88" s="11">
        <v>-3.4691239789930571E-2</v>
      </c>
      <c r="AD88" s="1">
        <v>6.9382479579861142E-2</v>
      </c>
      <c r="AE88" s="3">
        <f t="shared" si="42"/>
        <v>1.7345619894965289E-2</v>
      </c>
      <c r="AF88" s="11">
        <f t="shared" si="38"/>
        <v>0.97431713293202626</v>
      </c>
      <c r="AG88" s="3">
        <f t="shared" si="39"/>
        <v>-4.3129841750829456E-2</v>
      </c>
      <c r="AH88" s="3">
        <v>0</v>
      </c>
      <c r="AI88" s="11">
        <v>0</v>
      </c>
    </row>
    <row r="89" spans="1:35" x14ac:dyDescent="0.3">
      <c r="A89" s="7">
        <v>1.75</v>
      </c>
      <c r="B89" s="7">
        <v>1</v>
      </c>
      <c r="C89" s="11">
        <v>0</v>
      </c>
      <c r="D89" s="11">
        <v>0</v>
      </c>
      <c r="E89" s="11">
        <v>-3.4691239789930259E-2</v>
      </c>
      <c r="F89" s="1">
        <v>6.9382479579860518E-2</v>
      </c>
      <c r="G89" s="3">
        <f t="shared" si="40"/>
        <v>8.6728099474825682E-3</v>
      </c>
      <c r="H89" s="11">
        <f t="shared" si="34"/>
        <v>0.98493717909929157</v>
      </c>
      <c r="I89" s="3">
        <f t="shared" si="35"/>
        <v>-6.0251283602833716E-2</v>
      </c>
      <c r="J89" s="3">
        <v>0</v>
      </c>
      <c r="K89" s="11">
        <v>0</v>
      </c>
      <c r="M89" s="7">
        <v>1.75</v>
      </c>
      <c r="N89" s="7">
        <v>1</v>
      </c>
      <c r="O89" s="11">
        <v>0</v>
      </c>
      <c r="P89" s="11">
        <v>0</v>
      </c>
      <c r="Q89" s="11">
        <v>-3.4791239789930262E-2</v>
      </c>
      <c r="R89" s="1">
        <v>6.9582479579860523E-2</v>
      </c>
      <c r="S89" s="3">
        <f t="shared" si="41"/>
        <v>8.6978099474825654E-3</v>
      </c>
      <c r="T89" s="11">
        <f t="shared" si="36"/>
        <v>0.98489408904030784</v>
      </c>
      <c r="U89" s="3">
        <f t="shared" si="37"/>
        <v>-6.0423643838768637E-2</v>
      </c>
      <c r="V89" s="3">
        <v>0</v>
      </c>
      <c r="W89" s="11">
        <v>0</v>
      </c>
      <c r="Y89" s="7">
        <v>1.75</v>
      </c>
      <c r="Z89" s="7">
        <v>1</v>
      </c>
      <c r="AA89" s="11">
        <v>0</v>
      </c>
      <c r="AB89" s="11">
        <v>0</v>
      </c>
      <c r="AC89" s="11">
        <v>-3.4691239789930571E-2</v>
      </c>
      <c r="AD89" s="1">
        <v>6.9382479579861142E-2</v>
      </c>
      <c r="AE89" s="3">
        <f t="shared" si="42"/>
        <v>8.6728099474826445E-3</v>
      </c>
      <c r="AF89" s="11">
        <f t="shared" si="38"/>
        <v>0.98493717909929146</v>
      </c>
      <c r="AG89" s="3">
        <f t="shared" si="39"/>
        <v>-6.025128360283416E-2</v>
      </c>
      <c r="AH89" s="3">
        <v>0</v>
      </c>
      <c r="AI89" s="11">
        <v>0</v>
      </c>
    </row>
    <row r="90" spans="1:35" x14ac:dyDescent="0.3">
      <c r="A90" s="7">
        <v>2</v>
      </c>
      <c r="B90" s="7">
        <v>2</v>
      </c>
      <c r="C90" s="11">
        <v>0</v>
      </c>
      <c r="D90" s="11">
        <v>0</v>
      </c>
      <c r="E90" s="11">
        <v>0</v>
      </c>
      <c r="F90" s="1">
        <v>0</v>
      </c>
      <c r="G90" s="3">
        <f t="shared" si="40"/>
        <v>0</v>
      </c>
      <c r="H90" s="11">
        <f t="shared" si="34"/>
        <v>1</v>
      </c>
      <c r="I90" s="3">
        <f t="shared" si="35"/>
        <v>0</v>
      </c>
      <c r="J90" s="3">
        <v>0</v>
      </c>
      <c r="K90" s="11">
        <v>0</v>
      </c>
      <c r="M90" s="7">
        <v>2</v>
      </c>
      <c r="N90" s="7">
        <v>2</v>
      </c>
      <c r="O90" s="11">
        <v>0</v>
      </c>
      <c r="P90" s="11">
        <v>0</v>
      </c>
      <c r="Q90" s="11">
        <v>0</v>
      </c>
      <c r="R90" s="1">
        <v>0</v>
      </c>
      <c r="S90" s="3">
        <f t="shared" si="41"/>
        <v>0</v>
      </c>
      <c r="T90" s="11">
        <f t="shared" si="36"/>
        <v>1</v>
      </c>
      <c r="U90" s="3">
        <f t="shared" si="37"/>
        <v>0</v>
      </c>
      <c r="V90" s="3">
        <v>0</v>
      </c>
      <c r="W90" s="11">
        <v>0</v>
      </c>
      <c r="Y90" s="7">
        <v>2</v>
      </c>
      <c r="Z90" s="7">
        <v>2</v>
      </c>
      <c r="AA90" s="11">
        <v>0</v>
      </c>
      <c r="AB90" s="11">
        <v>0</v>
      </c>
      <c r="AC90" s="11">
        <v>0</v>
      </c>
      <c r="AD90" s="1">
        <v>0</v>
      </c>
      <c r="AE90" s="3">
        <f t="shared" si="42"/>
        <v>0</v>
      </c>
      <c r="AF90" s="11">
        <f t="shared" si="38"/>
        <v>1</v>
      </c>
      <c r="AG90" s="3">
        <f t="shared" si="39"/>
        <v>0</v>
      </c>
      <c r="AH90" s="3">
        <v>0</v>
      </c>
      <c r="AI90" s="11">
        <v>0</v>
      </c>
    </row>
    <row r="91" spans="1:35" x14ac:dyDescent="0.3">
      <c r="A91" s="7">
        <v>2.25</v>
      </c>
      <c r="B91" s="7">
        <v>2</v>
      </c>
      <c r="C91" s="11">
        <v>0</v>
      </c>
      <c r="D91" s="11">
        <v>0</v>
      </c>
      <c r="E91" s="11">
        <v>0</v>
      </c>
      <c r="F91" s="1">
        <v>0</v>
      </c>
      <c r="G91" s="3">
        <f t="shared" si="40"/>
        <v>0</v>
      </c>
      <c r="H91" s="11">
        <f t="shared" si="34"/>
        <v>1</v>
      </c>
      <c r="I91" s="3">
        <f t="shared" si="35"/>
        <v>0</v>
      </c>
      <c r="J91" s="3">
        <v>0</v>
      </c>
      <c r="K91" s="11">
        <v>0</v>
      </c>
      <c r="M91" s="7">
        <v>2.25</v>
      </c>
      <c r="N91" s="7">
        <v>2</v>
      </c>
      <c r="O91" s="11">
        <v>0</v>
      </c>
      <c r="P91" s="11">
        <v>0</v>
      </c>
      <c r="Q91" s="11">
        <v>0</v>
      </c>
      <c r="R91" s="1">
        <v>0</v>
      </c>
      <c r="S91" s="3">
        <f t="shared" si="41"/>
        <v>0</v>
      </c>
      <c r="T91" s="11">
        <f t="shared" si="36"/>
        <v>1</v>
      </c>
      <c r="U91" s="3">
        <f t="shared" si="37"/>
        <v>0</v>
      </c>
      <c r="V91" s="3">
        <v>0</v>
      </c>
      <c r="W91" s="11">
        <v>0</v>
      </c>
      <c r="Y91" s="7">
        <v>2.25</v>
      </c>
      <c r="Z91" s="7">
        <v>2</v>
      </c>
      <c r="AA91" s="11">
        <v>0</v>
      </c>
      <c r="AB91" s="11">
        <v>0</v>
      </c>
      <c r="AC91" s="11">
        <v>0</v>
      </c>
      <c r="AD91" s="1">
        <v>0</v>
      </c>
      <c r="AE91" s="3">
        <f t="shared" si="42"/>
        <v>0</v>
      </c>
      <c r="AF91" s="11">
        <f t="shared" si="38"/>
        <v>1</v>
      </c>
      <c r="AG91" s="3">
        <f t="shared" si="39"/>
        <v>0</v>
      </c>
      <c r="AH91" s="3">
        <v>0</v>
      </c>
      <c r="AI91" s="11">
        <v>0</v>
      </c>
    </row>
    <row r="92" spans="1:35" x14ac:dyDescent="0.3">
      <c r="A92" s="7">
        <v>2.5</v>
      </c>
      <c r="B92" s="7">
        <v>2</v>
      </c>
      <c r="C92" s="11">
        <v>0</v>
      </c>
      <c r="D92" s="11">
        <v>0</v>
      </c>
      <c r="E92" s="11">
        <v>0</v>
      </c>
      <c r="F92" s="1">
        <v>0</v>
      </c>
      <c r="G92" s="3">
        <f t="shared" si="40"/>
        <v>0</v>
      </c>
      <c r="H92" s="11">
        <f t="shared" si="34"/>
        <v>1</v>
      </c>
      <c r="I92" s="3">
        <f t="shared" si="35"/>
        <v>0</v>
      </c>
      <c r="J92" s="3">
        <v>0</v>
      </c>
      <c r="K92" s="11">
        <v>0</v>
      </c>
      <c r="M92" s="7">
        <v>2.5</v>
      </c>
      <c r="N92" s="7">
        <v>2</v>
      </c>
      <c r="O92" s="11">
        <v>0</v>
      </c>
      <c r="P92" s="11">
        <v>0</v>
      </c>
      <c r="Q92" s="11">
        <v>0</v>
      </c>
      <c r="R92" s="1">
        <v>0</v>
      </c>
      <c r="S92" s="3">
        <f t="shared" si="41"/>
        <v>0</v>
      </c>
      <c r="T92" s="11">
        <f t="shared" si="36"/>
        <v>1</v>
      </c>
      <c r="U92" s="3">
        <f t="shared" si="37"/>
        <v>0</v>
      </c>
      <c r="V92" s="3">
        <v>0</v>
      </c>
      <c r="W92" s="11">
        <v>0</v>
      </c>
      <c r="Y92" s="7">
        <v>2.5</v>
      </c>
      <c r="Z92" s="7">
        <v>2</v>
      </c>
      <c r="AA92" s="11">
        <v>0</v>
      </c>
      <c r="AB92" s="11">
        <v>0</v>
      </c>
      <c r="AC92" s="11">
        <v>0</v>
      </c>
      <c r="AD92" s="1">
        <v>0</v>
      </c>
      <c r="AE92" s="3">
        <f t="shared" si="42"/>
        <v>0</v>
      </c>
      <c r="AF92" s="11">
        <f t="shared" si="38"/>
        <v>1</v>
      </c>
      <c r="AG92" s="3">
        <f t="shared" si="39"/>
        <v>0</v>
      </c>
      <c r="AH92" s="3">
        <v>0</v>
      </c>
      <c r="AI92" s="11">
        <v>0</v>
      </c>
    </row>
    <row r="93" spans="1:35" x14ac:dyDescent="0.3">
      <c r="A93" s="7">
        <v>2.75</v>
      </c>
      <c r="B93" s="7">
        <v>2</v>
      </c>
      <c r="C93" s="11">
        <v>0</v>
      </c>
      <c r="D93" s="11">
        <v>0</v>
      </c>
      <c r="E93" s="11">
        <v>0</v>
      </c>
      <c r="F93" s="1">
        <v>0</v>
      </c>
      <c r="G93" s="3">
        <f t="shared" si="40"/>
        <v>0</v>
      </c>
      <c r="H93" s="11">
        <f t="shared" si="34"/>
        <v>1</v>
      </c>
      <c r="I93" s="3">
        <f t="shared" si="35"/>
        <v>0</v>
      </c>
      <c r="J93" s="3">
        <v>0</v>
      </c>
      <c r="K93" s="11">
        <v>0</v>
      </c>
      <c r="M93" s="7">
        <v>2.75</v>
      </c>
      <c r="N93" s="7">
        <v>2</v>
      </c>
      <c r="O93" s="11">
        <v>0</v>
      </c>
      <c r="P93" s="11">
        <v>0</v>
      </c>
      <c r="Q93" s="11">
        <v>0</v>
      </c>
      <c r="R93" s="1">
        <v>0</v>
      </c>
      <c r="S93" s="3">
        <f t="shared" si="41"/>
        <v>0</v>
      </c>
      <c r="T93" s="11">
        <f t="shared" si="36"/>
        <v>1</v>
      </c>
      <c r="U93" s="3">
        <f t="shared" si="37"/>
        <v>0</v>
      </c>
      <c r="V93" s="3">
        <v>0</v>
      </c>
      <c r="W93" s="11">
        <v>0</v>
      </c>
      <c r="Y93" s="7">
        <v>2.75</v>
      </c>
      <c r="Z93" s="7">
        <v>2</v>
      </c>
      <c r="AA93" s="11">
        <v>0</v>
      </c>
      <c r="AB93" s="11">
        <v>0</v>
      </c>
      <c r="AC93" s="11">
        <v>0</v>
      </c>
      <c r="AD93" s="1">
        <v>0</v>
      </c>
      <c r="AE93" s="3">
        <f t="shared" si="42"/>
        <v>0</v>
      </c>
      <c r="AF93" s="11">
        <f t="shared" si="38"/>
        <v>1</v>
      </c>
      <c r="AG93" s="3">
        <f t="shared" si="39"/>
        <v>0</v>
      </c>
      <c r="AH93" s="3">
        <v>0</v>
      </c>
      <c r="AI93" s="11">
        <v>0</v>
      </c>
    </row>
    <row r="94" spans="1:35" x14ac:dyDescent="0.3">
      <c r="A94" s="7">
        <v>3</v>
      </c>
      <c r="B94" s="7">
        <v>3</v>
      </c>
      <c r="C94" s="11">
        <v>0</v>
      </c>
      <c r="D94" s="11">
        <v>0</v>
      </c>
      <c r="E94" s="11">
        <v>0</v>
      </c>
      <c r="F94" s="1">
        <v>0</v>
      </c>
      <c r="G94" s="3">
        <f t="shared" si="40"/>
        <v>0</v>
      </c>
      <c r="H94" s="11">
        <f t="shared" si="34"/>
        <v>1</v>
      </c>
      <c r="I94" s="3">
        <f t="shared" si="35"/>
        <v>0</v>
      </c>
      <c r="J94" s="3">
        <v>0</v>
      </c>
      <c r="K94" s="11">
        <v>0</v>
      </c>
      <c r="M94" s="7">
        <v>3</v>
      </c>
      <c r="N94" s="7">
        <v>3</v>
      </c>
      <c r="O94" s="11">
        <v>0</v>
      </c>
      <c r="P94" s="11">
        <v>0</v>
      </c>
      <c r="Q94" s="11">
        <v>0</v>
      </c>
      <c r="R94" s="1">
        <v>0</v>
      </c>
      <c r="S94" s="3">
        <f t="shared" si="41"/>
        <v>0</v>
      </c>
      <c r="T94" s="11">
        <f t="shared" si="36"/>
        <v>1</v>
      </c>
      <c r="U94" s="3">
        <f t="shared" si="37"/>
        <v>0</v>
      </c>
      <c r="V94" s="3">
        <v>0</v>
      </c>
      <c r="W94" s="11">
        <v>0</v>
      </c>
      <c r="Y94" s="7">
        <v>3</v>
      </c>
      <c r="Z94" s="7">
        <v>3</v>
      </c>
      <c r="AA94" s="11">
        <v>0</v>
      </c>
      <c r="AB94" s="11">
        <v>0</v>
      </c>
      <c r="AC94" s="11">
        <v>0</v>
      </c>
      <c r="AD94" s="1">
        <v>0</v>
      </c>
      <c r="AE94" s="3">
        <f t="shared" si="42"/>
        <v>0</v>
      </c>
      <c r="AF94" s="11">
        <f t="shared" si="38"/>
        <v>1</v>
      </c>
      <c r="AG94" s="3">
        <f t="shared" si="39"/>
        <v>0</v>
      </c>
      <c r="AH94" s="3">
        <v>0</v>
      </c>
      <c r="AI94" s="11">
        <v>0</v>
      </c>
    </row>
    <row r="95" spans="1:35" x14ac:dyDescent="0.3">
      <c r="A95" s="7">
        <v>3.25</v>
      </c>
      <c r="B95" s="7">
        <v>3</v>
      </c>
      <c r="C95" s="11">
        <v>0</v>
      </c>
      <c r="D95" s="11">
        <v>0</v>
      </c>
      <c r="E95" s="11">
        <v>0</v>
      </c>
      <c r="F95" s="1">
        <v>0</v>
      </c>
      <c r="G95" s="3">
        <f t="shared" si="40"/>
        <v>0</v>
      </c>
      <c r="H95" s="11">
        <f t="shared" si="34"/>
        <v>1</v>
      </c>
      <c r="I95" s="3">
        <f t="shared" si="35"/>
        <v>0</v>
      </c>
      <c r="J95" s="3">
        <v>0</v>
      </c>
      <c r="K95" s="11">
        <v>0</v>
      </c>
      <c r="M95" s="7">
        <v>3.25</v>
      </c>
      <c r="N95" s="7">
        <v>3</v>
      </c>
      <c r="O95" s="11">
        <v>0</v>
      </c>
      <c r="P95" s="11">
        <v>0</v>
      </c>
      <c r="Q95" s="11">
        <v>0</v>
      </c>
      <c r="R95" s="1">
        <v>0</v>
      </c>
      <c r="S95" s="3">
        <f t="shared" si="41"/>
        <v>0</v>
      </c>
      <c r="T95" s="11">
        <f t="shared" si="36"/>
        <v>1</v>
      </c>
      <c r="U95" s="3">
        <f t="shared" si="37"/>
        <v>0</v>
      </c>
      <c r="V95" s="3">
        <v>0</v>
      </c>
      <c r="W95" s="11">
        <v>0</v>
      </c>
      <c r="Y95" s="7">
        <v>3.25</v>
      </c>
      <c r="Z95" s="7">
        <v>3</v>
      </c>
      <c r="AA95" s="11">
        <v>0</v>
      </c>
      <c r="AB95" s="11">
        <v>0</v>
      </c>
      <c r="AC95" s="11">
        <v>0</v>
      </c>
      <c r="AD95" s="1">
        <v>0</v>
      </c>
      <c r="AE95" s="3">
        <f t="shared" si="42"/>
        <v>0</v>
      </c>
      <c r="AF95" s="11">
        <f t="shared" si="38"/>
        <v>1</v>
      </c>
      <c r="AG95" s="3">
        <f t="shared" si="39"/>
        <v>0</v>
      </c>
      <c r="AH95" s="3">
        <v>0</v>
      </c>
      <c r="AI95" s="11">
        <v>0</v>
      </c>
    </row>
    <row r="96" spans="1:35" x14ac:dyDescent="0.3">
      <c r="A96" s="7">
        <v>3.5</v>
      </c>
      <c r="B96" s="7">
        <v>3</v>
      </c>
      <c r="C96" s="11">
        <v>0</v>
      </c>
      <c r="D96" s="11">
        <v>0</v>
      </c>
      <c r="E96" s="11">
        <v>0</v>
      </c>
      <c r="F96" s="1">
        <v>0</v>
      </c>
      <c r="G96" s="3">
        <f t="shared" si="40"/>
        <v>0</v>
      </c>
      <c r="H96" s="11">
        <f t="shared" si="34"/>
        <v>1</v>
      </c>
      <c r="I96" s="3">
        <f t="shared" si="35"/>
        <v>0</v>
      </c>
      <c r="J96" s="3">
        <v>0</v>
      </c>
      <c r="K96" s="11">
        <v>0</v>
      </c>
      <c r="M96" s="7">
        <v>3.5</v>
      </c>
      <c r="N96" s="7">
        <v>3</v>
      </c>
      <c r="O96" s="11">
        <v>0</v>
      </c>
      <c r="P96" s="11">
        <v>0</v>
      </c>
      <c r="Q96" s="11">
        <v>0</v>
      </c>
      <c r="R96" s="1">
        <v>0</v>
      </c>
      <c r="S96" s="3">
        <f t="shared" si="41"/>
        <v>0</v>
      </c>
      <c r="T96" s="11">
        <f t="shared" si="36"/>
        <v>1</v>
      </c>
      <c r="U96" s="3">
        <f t="shared" si="37"/>
        <v>0</v>
      </c>
      <c r="V96" s="3">
        <v>0</v>
      </c>
      <c r="W96" s="11">
        <v>0</v>
      </c>
      <c r="Y96" s="7">
        <v>3.5</v>
      </c>
      <c r="Z96" s="7">
        <v>3</v>
      </c>
      <c r="AA96" s="11">
        <v>0</v>
      </c>
      <c r="AB96" s="11">
        <v>0</v>
      </c>
      <c r="AC96" s="11">
        <v>0</v>
      </c>
      <c r="AD96" s="1">
        <v>0</v>
      </c>
      <c r="AE96" s="3">
        <f t="shared" si="42"/>
        <v>0</v>
      </c>
      <c r="AF96" s="11">
        <f t="shared" si="38"/>
        <v>1</v>
      </c>
      <c r="AG96" s="3">
        <f t="shared" si="39"/>
        <v>0</v>
      </c>
      <c r="AH96" s="3">
        <v>0</v>
      </c>
      <c r="AI96" s="11">
        <v>0</v>
      </c>
    </row>
    <row r="97" spans="1:35" x14ac:dyDescent="0.3">
      <c r="A97" s="7">
        <v>3.75</v>
      </c>
      <c r="B97" s="7">
        <v>3</v>
      </c>
      <c r="C97" s="11">
        <v>0</v>
      </c>
      <c r="D97" s="11">
        <v>0</v>
      </c>
      <c r="E97" s="11">
        <v>0</v>
      </c>
      <c r="F97" s="1">
        <v>0</v>
      </c>
      <c r="G97" s="3">
        <f t="shared" si="40"/>
        <v>0</v>
      </c>
      <c r="H97" s="11">
        <f t="shared" si="34"/>
        <v>1</v>
      </c>
      <c r="I97" s="3">
        <f t="shared" si="35"/>
        <v>0</v>
      </c>
      <c r="J97" s="3">
        <v>0</v>
      </c>
      <c r="K97" s="11">
        <v>0</v>
      </c>
      <c r="M97" s="7">
        <v>3.75</v>
      </c>
      <c r="N97" s="7">
        <v>3</v>
      </c>
      <c r="O97" s="11">
        <v>0</v>
      </c>
      <c r="P97" s="11">
        <v>0</v>
      </c>
      <c r="Q97" s="11">
        <v>0</v>
      </c>
      <c r="R97" s="1">
        <v>0</v>
      </c>
      <c r="S97" s="3">
        <f t="shared" si="41"/>
        <v>0</v>
      </c>
      <c r="T97" s="11">
        <f t="shared" si="36"/>
        <v>1</v>
      </c>
      <c r="U97" s="3">
        <f t="shared" si="37"/>
        <v>0</v>
      </c>
      <c r="V97" s="3">
        <v>0</v>
      </c>
      <c r="W97" s="11">
        <v>0</v>
      </c>
      <c r="Y97" s="7">
        <v>3.75</v>
      </c>
      <c r="Z97" s="7">
        <v>3</v>
      </c>
      <c r="AA97" s="11">
        <v>0</v>
      </c>
      <c r="AB97" s="11">
        <v>0</v>
      </c>
      <c r="AC97" s="11">
        <v>0</v>
      </c>
      <c r="AD97" s="1">
        <v>0</v>
      </c>
      <c r="AE97" s="3">
        <f t="shared" si="42"/>
        <v>0</v>
      </c>
      <c r="AF97" s="11">
        <f t="shared" si="38"/>
        <v>1</v>
      </c>
      <c r="AG97" s="3">
        <f t="shared" si="39"/>
        <v>0</v>
      </c>
      <c r="AH97" s="3">
        <v>0</v>
      </c>
      <c r="AI97" s="11">
        <v>0</v>
      </c>
    </row>
    <row r="98" spans="1:35" x14ac:dyDescent="0.3">
      <c r="A98" s="7">
        <v>4</v>
      </c>
      <c r="B98" s="7">
        <v>4</v>
      </c>
      <c r="C98" s="11">
        <v>0</v>
      </c>
      <c r="D98" s="11">
        <v>0</v>
      </c>
      <c r="E98" s="11">
        <v>0</v>
      </c>
      <c r="F98" s="1">
        <v>0</v>
      </c>
      <c r="G98" s="3">
        <f t="shared" si="40"/>
        <v>0</v>
      </c>
      <c r="H98" s="11">
        <f t="shared" si="34"/>
        <v>1</v>
      </c>
      <c r="I98" s="3">
        <f t="shared" si="35"/>
        <v>0</v>
      </c>
      <c r="J98" s="3">
        <v>0</v>
      </c>
      <c r="K98" s="11">
        <v>0</v>
      </c>
      <c r="M98" s="7">
        <v>4</v>
      </c>
      <c r="N98" s="7">
        <v>4</v>
      </c>
      <c r="O98" s="11">
        <v>0</v>
      </c>
      <c r="P98" s="11">
        <v>0</v>
      </c>
      <c r="Q98" s="11">
        <v>0</v>
      </c>
      <c r="R98" s="1">
        <v>0</v>
      </c>
      <c r="S98" s="3">
        <f t="shared" si="41"/>
        <v>0</v>
      </c>
      <c r="T98" s="11">
        <f t="shared" si="36"/>
        <v>1</v>
      </c>
      <c r="U98" s="3">
        <f t="shared" si="37"/>
        <v>0</v>
      </c>
      <c r="V98" s="3">
        <v>0</v>
      </c>
      <c r="W98" s="11">
        <v>0</v>
      </c>
      <c r="Y98" s="7">
        <v>4</v>
      </c>
      <c r="Z98" s="7">
        <v>4</v>
      </c>
      <c r="AA98" s="11">
        <v>0</v>
      </c>
      <c r="AB98" s="11">
        <v>0</v>
      </c>
      <c r="AC98" s="11">
        <v>0</v>
      </c>
      <c r="AD98" s="1">
        <v>0</v>
      </c>
      <c r="AE98" s="3">
        <f t="shared" si="42"/>
        <v>0</v>
      </c>
      <c r="AF98" s="11">
        <f t="shared" si="38"/>
        <v>1</v>
      </c>
      <c r="AG98" s="3">
        <f t="shared" si="39"/>
        <v>0</v>
      </c>
      <c r="AH98" s="3">
        <v>0</v>
      </c>
      <c r="AI98" s="11">
        <v>0</v>
      </c>
    </row>
    <row r="99" spans="1:35" x14ac:dyDescent="0.3">
      <c r="A99" s="7">
        <v>4.25</v>
      </c>
      <c r="B99" s="7">
        <v>4</v>
      </c>
      <c r="C99" s="11">
        <v>0</v>
      </c>
      <c r="D99" s="11">
        <v>0</v>
      </c>
      <c r="E99" s="11">
        <v>0</v>
      </c>
      <c r="F99" s="1">
        <v>0</v>
      </c>
      <c r="G99" s="3">
        <f t="shared" si="40"/>
        <v>0</v>
      </c>
      <c r="H99" s="11">
        <f t="shared" si="34"/>
        <v>1</v>
      </c>
      <c r="I99" s="3">
        <f t="shared" si="35"/>
        <v>0</v>
      </c>
      <c r="J99" s="3">
        <v>0</v>
      </c>
      <c r="K99" s="11">
        <v>0</v>
      </c>
      <c r="M99" s="7">
        <v>4.25</v>
      </c>
      <c r="N99" s="7">
        <v>4</v>
      </c>
      <c r="O99" s="11">
        <v>0</v>
      </c>
      <c r="P99" s="11">
        <v>0</v>
      </c>
      <c r="Q99" s="11">
        <v>0</v>
      </c>
      <c r="R99" s="1">
        <v>0</v>
      </c>
      <c r="S99" s="3">
        <f t="shared" si="41"/>
        <v>0</v>
      </c>
      <c r="T99" s="11">
        <f t="shared" si="36"/>
        <v>1</v>
      </c>
      <c r="U99" s="3">
        <f t="shared" si="37"/>
        <v>0</v>
      </c>
      <c r="V99" s="3">
        <v>0</v>
      </c>
      <c r="W99" s="11">
        <v>0</v>
      </c>
      <c r="Y99" s="7">
        <v>4.25</v>
      </c>
      <c r="Z99" s="7">
        <v>4</v>
      </c>
      <c r="AA99" s="11">
        <v>0</v>
      </c>
      <c r="AB99" s="11">
        <v>0</v>
      </c>
      <c r="AC99" s="11">
        <v>0</v>
      </c>
      <c r="AD99" s="1">
        <v>0</v>
      </c>
      <c r="AE99" s="3">
        <f t="shared" si="42"/>
        <v>0</v>
      </c>
      <c r="AF99" s="11">
        <f t="shared" si="38"/>
        <v>1</v>
      </c>
      <c r="AG99" s="3">
        <f t="shared" si="39"/>
        <v>0</v>
      </c>
      <c r="AH99" s="3">
        <v>0</v>
      </c>
      <c r="AI99" s="11">
        <v>0</v>
      </c>
    </row>
    <row r="100" spans="1:35" x14ac:dyDescent="0.3">
      <c r="A100" s="7">
        <v>4.5</v>
      </c>
      <c r="B100" s="7">
        <v>4</v>
      </c>
      <c r="C100" s="11">
        <v>0</v>
      </c>
      <c r="D100" s="11">
        <v>0</v>
      </c>
      <c r="E100" s="11">
        <v>0</v>
      </c>
      <c r="F100" s="1">
        <v>0</v>
      </c>
      <c r="G100" s="3">
        <f t="shared" si="40"/>
        <v>0</v>
      </c>
      <c r="H100" s="11">
        <f t="shared" si="34"/>
        <v>1</v>
      </c>
      <c r="I100" s="3">
        <f t="shared" si="35"/>
        <v>0</v>
      </c>
      <c r="J100" s="3">
        <v>0</v>
      </c>
      <c r="K100" s="11">
        <v>0</v>
      </c>
      <c r="M100" s="7">
        <v>4.5</v>
      </c>
      <c r="N100" s="7">
        <v>4</v>
      </c>
      <c r="O100" s="11">
        <v>0</v>
      </c>
      <c r="P100" s="11">
        <v>0</v>
      </c>
      <c r="Q100" s="11">
        <v>0</v>
      </c>
      <c r="R100" s="1">
        <v>0</v>
      </c>
      <c r="S100" s="3">
        <f t="shared" si="41"/>
        <v>0</v>
      </c>
      <c r="T100" s="11">
        <f t="shared" si="36"/>
        <v>1</v>
      </c>
      <c r="U100" s="3">
        <f t="shared" si="37"/>
        <v>0</v>
      </c>
      <c r="V100" s="3">
        <v>0</v>
      </c>
      <c r="W100" s="11">
        <v>0</v>
      </c>
      <c r="Y100" s="7">
        <v>4.5</v>
      </c>
      <c r="Z100" s="7">
        <v>4</v>
      </c>
      <c r="AA100" s="11">
        <v>0</v>
      </c>
      <c r="AB100" s="11">
        <v>0</v>
      </c>
      <c r="AC100" s="11">
        <v>0</v>
      </c>
      <c r="AD100" s="1">
        <v>0</v>
      </c>
      <c r="AE100" s="3">
        <f t="shared" si="42"/>
        <v>0</v>
      </c>
      <c r="AF100" s="11">
        <f t="shared" si="38"/>
        <v>1</v>
      </c>
      <c r="AG100" s="3">
        <f t="shared" si="39"/>
        <v>0</v>
      </c>
      <c r="AH100" s="3">
        <v>0</v>
      </c>
      <c r="AI100" s="11">
        <v>0</v>
      </c>
    </row>
    <row r="101" spans="1:35" x14ac:dyDescent="0.3">
      <c r="A101" s="7">
        <v>4.75</v>
      </c>
      <c r="B101" s="7">
        <v>4</v>
      </c>
      <c r="C101" s="11">
        <v>0</v>
      </c>
      <c r="D101" s="11">
        <v>0</v>
      </c>
      <c r="E101" s="11">
        <v>0</v>
      </c>
      <c r="F101" s="1">
        <v>0</v>
      </c>
      <c r="G101" s="3">
        <f t="shared" si="40"/>
        <v>0</v>
      </c>
      <c r="H101" s="11">
        <f t="shared" si="34"/>
        <v>1</v>
      </c>
      <c r="I101" s="3">
        <f t="shared" si="35"/>
        <v>0</v>
      </c>
      <c r="J101" s="3">
        <v>0</v>
      </c>
      <c r="K101" s="11">
        <v>0</v>
      </c>
      <c r="M101" s="7">
        <v>4.75</v>
      </c>
      <c r="N101" s="7">
        <v>4</v>
      </c>
      <c r="O101" s="11">
        <v>0</v>
      </c>
      <c r="P101" s="11">
        <v>0</v>
      </c>
      <c r="Q101" s="11">
        <v>0</v>
      </c>
      <c r="R101" s="1">
        <v>0</v>
      </c>
      <c r="S101" s="3">
        <f t="shared" si="41"/>
        <v>0</v>
      </c>
      <c r="T101" s="11">
        <f t="shared" si="36"/>
        <v>1</v>
      </c>
      <c r="U101" s="3">
        <f t="shared" si="37"/>
        <v>0</v>
      </c>
      <c r="V101" s="3">
        <v>0</v>
      </c>
      <c r="W101" s="11">
        <v>0</v>
      </c>
      <c r="Y101" s="7">
        <v>4.75</v>
      </c>
      <c r="Z101" s="7">
        <v>4</v>
      </c>
      <c r="AA101" s="11">
        <v>0</v>
      </c>
      <c r="AB101" s="11">
        <v>0</v>
      </c>
      <c r="AC101" s="11">
        <v>0</v>
      </c>
      <c r="AD101" s="1">
        <v>0</v>
      </c>
      <c r="AE101" s="3">
        <f t="shared" si="42"/>
        <v>0</v>
      </c>
      <c r="AF101" s="11">
        <f t="shared" si="38"/>
        <v>1</v>
      </c>
      <c r="AG101" s="3">
        <f t="shared" si="39"/>
        <v>0</v>
      </c>
      <c r="AH101" s="3">
        <v>0</v>
      </c>
      <c r="AI101" s="11">
        <v>0</v>
      </c>
    </row>
    <row r="102" spans="1:35" x14ac:dyDescent="0.3">
      <c r="A102" s="7">
        <v>5</v>
      </c>
      <c r="B102" s="7">
        <v>5</v>
      </c>
      <c r="C102" s="11">
        <v>0</v>
      </c>
      <c r="D102" s="11">
        <v>0</v>
      </c>
      <c r="E102" s="11">
        <v>0</v>
      </c>
      <c r="F102" s="1">
        <v>0</v>
      </c>
      <c r="G102" s="3">
        <f t="shared" si="40"/>
        <v>0</v>
      </c>
      <c r="H102" s="11">
        <f t="shared" si="34"/>
        <v>1</v>
      </c>
      <c r="I102" s="3">
        <f t="shared" si="35"/>
        <v>0</v>
      </c>
      <c r="J102" s="3">
        <v>0</v>
      </c>
      <c r="K102" s="11">
        <v>0</v>
      </c>
      <c r="M102" s="7">
        <v>5</v>
      </c>
      <c r="N102" s="7">
        <v>5</v>
      </c>
      <c r="O102" s="11">
        <v>0</v>
      </c>
      <c r="P102" s="11">
        <v>0</v>
      </c>
      <c r="Q102" s="11">
        <v>0</v>
      </c>
      <c r="R102" s="1">
        <v>0</v>
      </c>
      <c r="S102" s="3">
        <f t="shared" si="41"/>
        <v>0</v>
      </c>
      <c r="T102" s="11">
        <f t="shared" si="36"/>
        <v>1</v>
      </c>
      <c r="U102" s="3">
        <f t="shared" si="37"/>
        <v>0</v>
      </c>
      <c r="V102" s="3">
        <v>0</v>
      </c>
      <c r="W102" s="11">
        <v>0</v>
      </c>
      <c r="Y102" s="7">
        <v>5</v>
      </c>
      <c r="Z102" s="7">
        <v>5</v>
      </c>
      <c r="AA102" s="11">
        <v>0</v>
      </c>
      <c r="AB102" s="11">
        <v>0</v>
      </c>
      <c r="AC102" s="11">
        <v>0</v>
      </c>
      <c r="AD102" s="1">
        <v>0</v>
      </c>
      <c r="AE102" s="3">
        <f t="shared" si="42"/>
        <v>0</v>
      </c>
      <c r="AF102" s="11">
        <f t="shared" si="38"/>
        <v>1</v>
      </c>
      <c r="AG102" s="3">
        <f t="shared" si="39"/>
        <v>0</v>
      </c>
      <c r="AH102" s="3">
        <v>0</v>
      </c>
      <c r="AI102" s="11">
        <v>0</v>
      </c>
    </row>
    <row r="103" spans="1:35" x14ac:dyDescent="0.3">
      <c r="A103" s="7">
        <v>5.25</v>
      </c>
      <c r="B103" s="7">
        <v>5</v>
      </c>
      <c r="C103" s="11">
        <v>0</v>
      </c>
      <c r="D103" s="11">
        <v>0</v>
      </c>
      <c r="E103" s="11">
        <v>0</v>
      </c>
      <c r="F103" s="1">
        <v>0</v>
      </c>
      <c r="G103" s="3">
        <f t="shared" si="40"/>
        <v>0</v>
      </c>
      <c r="H103" s="11">
        <f t="shared" si="34"/>
        <v>1</v>
      </c>
      <c r="I103" s="3">
        <f t="shared" si="35"/>
        <v>0</v>
      </c>
      <c r="J103" s="3">
        <v>0</v>
      </c>
      <c r="K103" s="11">
        <v>0</v>
      </c>
      <c r="M103" s="7">
        <v>5.25</v>
      </c>
      <c r="N103" s="7">
        <v>5</v>
      </c>
      <c r="O103" s="11">
        <v>0</v>
      </c>
      <c r="P103" s="11">
        <v>0</v>
      </c>
      <c r="Q103" s="11">
        <v>0</v>
      </c>
      <c r="R103" s="1">
        <v>0</v>
      </c>
      <c r="S103" s="3">
        <f t="shared" si="41"/>
        <v>0</v>
      </c>
      <c r="T103" s="11">
        <f t="shared" si="36"/>
        <v>1</v>
      </c>
      <c r="U103" s="3">
        <f t="shared" si="37"/>
        <v>0</v>
      </c>
      <c r="V103" s="3">
        <v>0</v>
      </c>
      <c r="W103" s="11">
        <v>0</v>
      </c>
      <c r="Y103" s="7">
        <v>5.25</v>
      </c>
      <c r="Z103" s="7">
        <v>5</v>
      </c>
      <c r="AA103" s="11">
        <v>0</v>
      </c>
      <c r="AB103" s="11">
        <v>0</v>
      </c>
      <c r="AC103" s="11">
        <v>0</v>
      </c>
      <c r="AD103" s="1">
        <v>0</v>
      </c>
      <c r="AE103" s="3">
        <f t="shared" si="42"/>
        <v>0</v>
      </c>
      <c r="AF103" s="11">
        <f t="shared" si="38"/>
        <v>1</v>
      </c>
      <c r="AG103" s="3">
        <f t="shared" si="39"/>
        <v>0</v>
      </c>
      <c r="AH103" s="3">
        <v>0</v>
      </c>
      <c r="AI103" s="11">
        <v>0</v>
      </c>
    </row>
    <row r="104" spans="1:35" x14ac:dyDescent="0.3">
      <c r="A104" s="7">
        <v>5.5</v>
      </c>
      <c r="B104" s="7">
        <v>5</v>
      </c>
      <c r="C104" s="11">
        <v>0</v>
      </c>
      <c r="D104" s="11">
        <v>0</v>
      </c>
      <c r="E104" s="11">
        <v>0</v>
      </c>
      <c r="F104" s="1">
        <v>0</v>
      </c>
      <c r="G104" s="3">
        <f t="shared" si="40"/>
        <v>0</v>
      </c>
      <c r="H104" s="11">
        <f t="shared" si="34"/>
        <v>1</v>
      </c>
      <c r="I104" s="3">
        <f t="shared" si="35"/>
        <v>0</v>
      </c>
      <c r="J104" s="3">
        <v>0</v>
      </c>
      <c r="K104" s="11">
        <v>0</v>
      </c>
      <c r="M104" s="7">
        <v>5.5</v>
      </c>
      <c r="N104" s="7">
        <v>5</v>
      </c>
      <c r="O104" s="11">
        <v>0</v>
      </c>
      <c r="P104" s="11">
        <v>0</v>
      </c>
      <c r="Q104" s="11">
        <v>0</v>
      </c>
      <c r="R104" s="1">
        <v>0</v>
      </c>
      <c r="S104" s="3">
        <f t="shared" si="41"/>
        <v>0</v>
      </c>
      <c r="T104" s="11">
        <f t="shared" si="36"/>
        <v>1</v>
      </c>
      <c r="U104" s="3">
        <f t="shared" si="37"/>
        <v>0</v>
      </c>
      <c r="V104" s="3">
        <v>0</v>
      </c>
      <c r="W104" s="11">
        <v>0</v>
      </c>
      <c r="Y104" s="7">
        <v>5.5</v>
      </c>
      <c r="Z104" s="7">
        <v>5</v>
      </c>
      <c r="AA104" s="11">
        <v>0</v>
      </c>
      <c r="AB104" s="11">
        <v>0</v>
      </c>
      <c r="AC104" s="11">
        <v>0</v>
      </c>
      <c r="AD104" s="1">
        <v>0</v>
      </c>
      <c r="AE104" s="3">
        <f t="shared" si="42"/>
        <v>0</v>
      </c>
      <c r="AF104" s="11">
        <f t="shared" si="38"/>
        <v>1</v>
      </c>
      <c r="AG104" s="3">
        <f t="shared" si="39"/>
        <v>0</v>
      </c>
      <c r="AH104" s="3">
        <v>0</v>
      </c>
      <c r="AI104" s="11">
        <v>0</v>
      </c>
    </row>
    <row r="105" spans="1:35" x14ac:dyDescent="0.3">
      <c r="A105" s="7">
        <v>5.75</v>
      </c>
      <c r="B105" s="7">
        <v>5</v>
      </c>
      <c r="C105" s="11">
        <v>0</v>
      </c>
      <c r="D105" s="11">
        <v>0</v>
      </c>
      <c r="E105" s="11">
        <v>0</v>
      </c>
      <c r="F105" s="1">
        <v>0</v>
      </c>
      <c r="G105" s="3">
        <f t="shared" si="40"/>
        <v>0</v>
      </c>
      <c r="H105" s="11">
        <f t="shared" si="34"/>
        <v>1</v>
      </c>
      <c r="I105" s="3">
        <f t="shared" si="35"/>
        <v>0</v>
      </c>
      <c r="J105" s="3">
        <v>0</v>
      </c>
      <c r="K105" s="11">
        <v>0</v>
      </c>
      <c r="M105" s="7">
        <v>5.75</v>
      </c>
      <c r="N105" s="7">
        <v>5</v>
      </c>
      <c r="O105" s="11">
        <v>0</v>
      </c>
      <c r="P105" s="11">
        <v>0</v>
      </c>
      <c r="Q105" s="11">
        <v>0</v>
      </c>
      <c r="R105" s="1">
        <v>0</v>
      </c>
      <c r="S105" s="3">
        <f t="shared" si="41"/>
        <v>0</v>
      </c>
      <c r="T105" s="11">
        <f t="shared" si="36"/>
        <v>1</v>
      </c>
      <c r="U105" s="3">
        <f t="shared" si="37"/>
        <v>0</v>
      </c>
      <c r="V105" s="3">
        <v>0</v>
      </c>
      <c r="W105" s="11">
        <v>0</v>
      </c>
      <c r="Y105" s="7">
        <v>5.75</v>
      </c>
      <c r="Z105" s="7">
        <v>5</v>
      </c>
      <c r="AA105" s="11">
        <v>0</v>
      </c>
      <c r="AB105" s="11">
        <v>0</v>
      </c>
      <c r="AC105" s="11">
        <v>0</v>
      </c>
      <c r="AD105" s="1">
        <v>0</v>
      </c>
      <c r="AE105" s="3">
        <f t="shared" si="42"/>
        <v>0</v>
      </c>
      <c r="AF105" s="11">
        <f t="shared" si="38"/>
        <v>1</v>
      </c>
      <c r="AG105" s="3">
        <f t="shared" si="39"/>
        <v>0</v>
      </c>
      <c r="AH105" s="3">
        <v>0</v>
      </c>
      <c r="AI105" s="11">
        <v>0</v>
      </c>
    </row>
    <row r="106" spans="1:35" x14ac:dyDescent="0.3">
      <c r="A106" s="7">
        <v>6</v>
      </c>
      <c r="B106" s="7">
        <v>5</v>
      </c>
      <c r="C106" s="11">
        <v>0</v>
      </c>
      <c r="D106" s="11">
        <v>0</v>
      </c>
      <c r="E106" s="11">
        <v>0</v>
      </c>
      <c r="F106" s="1">
        <v>0</v>
      </c>
      <c r="G106" s="3">
        <f t="shared" si="40"/>
        <v>0</v>
      </c>
      <c r="H106" s="11">
        <f t="shared" si="34"/>
        <v>1</v>
      </c>
      <c r="I106" s="3">
        <f t="shared" si="35"/>
        <v>0</v>
      </c>
      <c r="J106" s="3">
        <v>0</v>
      </c>
      <c r="K106" s="11">
        <v>0</v>
      </c>
      <c r="M106" s="7">
        <v>6</v>
      </c>
      <c r="N106" s="7">
        <v>5</v>
      </c>
      <c r="O106" s="11">
        <v>0</v>
      </c>
      <c r="P106" s="11">
        <v>0</v>
      </c>
      <c r="Q106" s="11">
        <v>0</v>
      </c>
      <c r="R106" s="1">
        <v>0</v>
      </c>
      <c r="S106" s="3">
        <f t="shared" si="41"/>
        <v>0</v>
      </c>
      <c r="T106" s="11">
        <f t="shared" si="36"/>
        <v>1</v>
      </c>
      <c r="U106" s="3">
        <f t="shared" si="37"/>
        <v>0</v>
      </c>
      <c r="V106" s="3">
        <v>0</v>
      </c>
      <c r="W106" s="11">
        <v>0</v>
      </c>
      <c r="Y106" s="7">
        <v>6</v>
      </c>
      <c r="Z106" s="7">
        <v>5</v>
      </c>
      <c r="AA106" s="11">
        <v>0</v>
      </c>
      <c r="AB106" s="11">
        <v>0</v>
      </c>
      <c r="AC106" s="11">
        <v>0</v>
      </c>
      <c r="AD106" s="1">
        <v>0</v>
      </c>
      <c r="AE106" s="3">
        <f t="shared" si="42"/>
        <v>0</v>
      </c>
      <c r="AF106" s="11">
        <f t="shared" si="38"/>
        <v>1</v>
      </c>
      <c r="AG106" s="3">
        <f t="shared" si="39"/>
        <v>0</v>
      </c>
      <c r="AH106" s="3">
        <v>0</v>
      </c>
      <c r="AI106" s="11">
        <v>0</v>
      </c>
    </row>
    <row r="107" spans="1:35" x14ac:dyDescent="0.3">
      <c r="A107" s="7">
        <v>6.25</v>
      </c>
      <c r="B107" s="7">
        <v>5</v>
      </c>
      <c r="C107" s="11">
        <v>0</v>
      </c>
      <c r="D107" s="11">
        <v>0</v>
      </c>
      <c r="E107" s="11">
        <v>0</v>
      </c>
      <c r="F107" s="1">
        <v>0</v>
      </c>
      <c r="G107" s="3">
        <f t="shared" si="40"/>
        <v>0</v>
      </c>
      <c r="H107" s="11">
        <f t="shared" si="34"/>
        <v>1</v>
      </c>
      <c r="I107" s="3">
        <f t="shared" si="35"/>
        <v>0</v>
      </c>
      <c r="J107" s="3">
        <v>0</v>
      </c>
      <c r="K107" s="11">
        <v>0</v>
      </c>
      <c r="M107" s="7">
        <v>6.25</v>
      </c>
      <c r="N107" s="7">
        <v>5</v>
      </c>
      <c r="O107" s="11">
        <v>0</v>
      </c>
      <c r="P107" s="11">
        <v>0</v>
      </c>
      <c r="Q107" s="11">
        <v>0</v>
      </c>
      <c r="R107" s="1">
        <v>0</v>
      </c>
      <c r="S107" s="3">
        <f t="shared" si="41"/>
        <v>0</v>
      </c>
      <c r="T107" s="11">
        <f t="shared" si="36"/>
        <v>1</v>
      </c>
      <c r="U107" s="3">
        <f t="shared" si="37"/>
        <v>0</v>
      </c>
      <c r="V107" s="3">
        <v>0</v>
      </c>
      <c r="W107" s="11">
        <v>0</v>
      </c>
      <c r="Y107" s="7">
        <v>6.25</v>
      </c>
      <c r="Z107" s="7">
        <v>5</v>
      </c>
      <c r="AA107" s="11">
        <v>0</v>
      </c>
      <c r="AB107" s="11">
        <v>0</v>
      </c>
      <c r="AC107" s="11">
        <v>0</v>
      </c>
      <c r="AD107" s="1">
        <v>0</v>
      </c>
      <c r="AE107" s="3">
        <f t="shared" si="42"/>
        <v>0</v>
      </c>
      <c r="AF107" s="11">
        <f t="shared" si="38"/>
        <v>1</v>
      </c>
      <c r="AG107" s="3">
        <f t="shared" si="39"/>
        <v>0</v>
      </c>
      <c r="AH107" s="3">
        <v>0</v>
      </c>
      <c r="AI107" s="11">
        <v>0</v>
      </c>
    </row>
    <row r="108" spans="1:35" x14ac:dyDescent="0.3">
      <c r="A108" s="7">
        <v>6.5</v>
      </c>
      <c r="B108" s="7">
        <v>5</v>
      </c>
      <c r="C108" s="11">
        <v>0</v>
      </c>
      <c r="D108" s="11">
        <v>0</v>
      </c>
      <c r="E108" s="11">
        <v>0</v>
      </c>
      <c r="F108" s="1">
        <v>0</v>
      </c>
      <c r="G108" s="3">
        <f t="shared" si="40"/>
        <v>0</v>
      </c>
      <c r="H108" s="11">
        <f t="shared" si="34"/>
        <v>1</v>
      </c>
      <c r="I108" s="3">
        <f t="shared" si="35"/>
        <v>0</v>
      </c>
      <c r="J108" s="3">
        <v>0</v>
      </c>
      <c r="K108" s="11">
        <v>0</v>
      </c>
      <c r="M108" s="7">
        <v>6.5</v>
      </c>
      <c r="N108" s="7">
        <v>5</v>
      </c>
      <c r="O108" s="11">
        <v>0</v>
      </c>
      <c r="P108" s="11">
        <v>0</v>
      </c>
      <c r="Q108" s="11">
        <v>0</v>
      </c>
      <c r="R108" s="1">
        <v>0</v>
      </c>
      <c r="S108" s="3">
        <f t="shared" si="41"/>
        <v>0</v>
      </c>
      <c r="T108" s="11">
        <f t="shared" si="36"/>
        <v>1</v>
      </c>
      <c r="U108" s="3">
        <f t="shared" si="37"/>
        <v>0</v>
      </c>
      <c r="V108" s="3">
        <v>0</v>
      </c>
      <c r="W108" s="11">
        <v>0</v>
      </c>
      <c r="Y108" s="7">
        <v>6.5</v>
      </c>
      <c r="Z108" s="7">
        <v>5</v>
      </c>
      <c r="AA108" s="11">
        <v>0</v>
      </c>
      <c r="AB108" s="11">
        <v>0</v>
      </c>
      <c r="AC108" s="11">
        <v>0</v>
      </c>
      <c r="AD108" s="1">
        <v>0</v>
      </c>
      <c r="AE108" s="3">
        <f t="shared" si="42"/>
        <v>0</v>
      </c>
      <c r="AF108" s="11">
        <f t="shared" si="38"/>
        <v>1</v>
      </c>
      <c r="AG108" s="3">
        <f t="shared" si="39"/>
        <v>0</v>
      </c>
      <c r="AH108" s="3">
        <v>0</v>
      </c>
      <c r="AI108" s="11">
        <v>0</v>
      </c>
    </row>
    <row r="109" spans="1:35" x14ac:dyDescent="0.3">
      <c r="A109" s="7">
        <v>6.75</v>
      </c>
      <c r="B109" s="7">
        <v>5</v>
      </c>
      <c r="C109" s="11">
        <v>0</v>
      </c>
      <c r="D109" s="11">
        <v>0</v>
      </c>
      <c r="E109" s="11">
        <v>0</v>
      </c>
      <c r="F109" s="1">
        <v>0</v>
      </c>
      <c r="G109" s="3">
        <f t="shared" si="40"/>
        <v>0</v>
      </c>
      <c r="H109" s="11">
        <f t="shared" si="34"/>
        <v>1</v>
      </c>
      <c r="I109" s="3">
        <f t="shared" si="35"/>
        <v>0</v>
      </c>
      <c r="J109" s="3">
        <v>0</v>
      </c>
      <c r="K109" s="11">
        <v>0</v>
      </c>
      <c r="M109" s="7">
        <v>6.75</v>
      </c>
      <c r="N109" s="7">
        <v>5</v>
      </c>
      <c r="O109" s="11">
        <v>0</v>
      </c>
      <c r="P109" s="11">
        <v>0</v>
      </c>
      <c r="Q109" s="11">
        <v>0</v>
      </c>
      <c r="R109" s="1">
        <v>0</v>
      </c>
      <c r="S109" s="3">
        <f t="shared" si="41"/>
        <v>0</v>
      </c>
      <c r="T109" s="11">
        <f t="shared" si="36"/>
        <v>1</v>
      </c>
      <c r="U109" s="3">
        <f t="shared" si="37"/>
        <v>0</v>
      </c>
      <c r="V109" s="3">
        <v>0</v>
      </c>
      <c r="W109" s="11">
        <v>0</v>
      </c>
      <c r="Y109" s="7">
        <v>6.75</v>
      </c>
      <c r="Z109" s="7">
        <v>5</v>
      </c>
      <c r="AA109" s="11">
        <v>0</v>
      </c>
      <c r="AB109" s="11">
        <v>0</v>
      </c>
      <c r="AC109" s="11">
        <v>0</v>
      </c>
      <c r="AD109" s="1">
        <v>0</v>
      </c>
      <c r="AE109" s="3">
        <f t="shared" si="42"/>
        <v>0</v>
      </c>
      <c r="AF109" s="11">
        <f t="shared" si="38"/>
        <v>1</v>
      </c>
      <c r="AG109" s="3">
        <f t="shared" si="39"/>
        <v>0</v>
      </c>
      <c r="AH109" s="3">
        <v>0</v>
      </c>
      <c r="AI109" s="11">
        <v>0</v>
      </c>
    </row>
    <row r="110" spans="1:35" x14ac:dyDescent="0.3">
      <c r="A110" s="7">
        <v>7</v>
      </c>
      <c r="B110" s="7">
        <v>7</v>
      </c>
      <c r="C110" s="11">
        <v>0</v>
      </c>
      <c r="D110" s="11">
        <v>0</v>
      </c>
      <c r="E110" s="11">
        <v>0</v>
      </c>
      <c r="F110" s="1">
        <v>0</v>
      </c>
      <c r="G110" s="3">
        <f t="shared" si="40"/>
        <v>0</v>
      </c>
      <c r="H110" s="11">
        <f t="shared" si="34"/>
        <v>1</v>
      </c>
      <c r="I110" s="3">
        <f t="shared" si="35"/>
        <v>0</v>
      </c>
      <c r="J110" s="3">
        <v>0</v>
      </c>
      <c r="K110" s="11">
        <v>0</v>
      </c>
      <c r="M110" s="7">
        <v>7</v>
      </c>
      <c r="N110" s="7">
        <v>7</v>
      </c>
      <c r="O110" s="11">
        <v>0</v>
      </c>
      <c r="P110" s="11">
        <v>0</v>
      </c>
      <c r="Q110" s="11">
        <v>0</v>
      </c>
      <c r="R110" s="1">
        <v>0</v>
      </c>
      <c r="S110" s="3">
        <f t="shared" si="41"/>
        <v>0</v>
      </c>
      <c r="T110" s="11">
        <f t="shared" si="36"/>
        <v>1</v>
      </c>
      <c r="U110" s="3">
        <f t="shared" si="37"/>
        <v>0</v>
      </c>
      <c r="V110" s="3">
        <v>0</v>
      </c>
      <c r="W110" s="11">
        <v>0</v>
      </c>
      <c r="Y110" s="7">
        <v>7</v>
      </c>
      <c r="Z110" s="7">
        <v>7</v>
      </c>
      <c r="AA110" s="11">
        <v>0</v>
      </c>
      <c r="AB110" s="11">
        <v>0</v>
      </c>
      <c r="AC110" s="11">
        <v>0</v>
      </c>
      <c r="AD110" s="1">
        <v>0</v>
      </c>
      <c r="AE110" s="3">
        <f t="shared" si="42"/>
        <v>0</v>
      </c>
      <c r="AF110" s="11">
        <f t="shared" si="38"/>
        <v>1</v>
      </c>
      <c r="AG110" s="3">
        <f t="shared" si="39"/>
        <v>0</v>
      </c>
      <c r="AH110" s="3">
        <v>0</v>
      </c>
      <c r="AI110" s="11">
        <v>0</v>
      </c>
    </row>
    <row r="111" spans="1:35" x14ac:dyDescent="0.3">
      <c r="A111" s="7">
        <v>7.25</v>
      </c>
      <c r="B111" s="7">
        <v>7</v>
      </c>
      <c r="C111" s="11">
        <v>0</v>
      </c>
      <c r="D111" s="11">
        <v>0</v>
      </c>
      <c r="E111" s="11">
        <v>0</v>
      </c>
      <c r="F111" s="1">
        <v>0</v>
      </c>
      <c r="G111" s="3">
        <f t="shared" si="40"/>
        <v>0</v>
      </c>
      <c r="H111" s="11">
        <f t="shared" si="34"/>
        <v>1</v>
      </c>
      <c r="I111" s="3">
        <f t="shared" si="35"/>
        <v>0</v>
      </c>
      <c r="J111" s="3">
        <v>0</v>
      </c>
      <c r="K111" s="11">
        <v>0</v>
      </c>
      <c r="M111" s="7">
        <v>7.25</v>
      </c>
      <c r="N111" s="7">
        <v>7</v>
      </c>
      <c r="O111" s="11">
        <v>0</v>
      </c>
      <c r="P111" s="11">
        <v>0</v>
      </c>
      <c r="Q111" s="11">
        <v>0</v>
      </c>
      <c r="R111" s="1">
        <v>0</v>
      </c>
      <c r="S111" s="3">
        <f t="shared" si="41"/>
        <v>0</v>
      </c>
      <c r="T111" s="11">
        <f t="shared" si="36"/>
        <v>1</v>
      </c>
      <c r="U111" s="3">
        <f t="shared" si="37"/>
        <v>0</v>
      </c>
      <c r="V111" s="3">
        <v>0</v>
      </c>
      <c r="W111" s="11">
        <v>0</v>
      </c>
      <c r="Y111" s="7">
        <v>7.25</v>
      </c>
      <c r="Z111" s="7">
        <v>7</v>
      </c>
      <c r="AA111" s="11">
        <v>0</v>
      </c>
      <c r="AB111" s="11">
        <v>0</v>
      </c>
      <c r="AC111" s="11">
        <v>0</v>
      </c>
      <c r="AD111" s="1">
        <v>0</v>
      </c>
      <c r="AE111" s="3">
        <f t="shared" si="42"/>
        <v>0</v>
      </c>
      <c r="AF111" s="11">
        <f t="shared" si="38"/>
        <v>1</v>
      </c>
      <c r="AG111" s="3">
        <f t="shared" si="39"/>
        <v>0</v>
      </c>
      <c r="AH111" s="3">
        <v>0</v>
      </c>
      <c r="AI111" s="11">
        <v>0</v>
      </c>
    </row>
    <row r="112" spans="1:35" x14ac:dyDescent="0.3">
      <c r="A112" s="7">
        <v>7.5</v>
      </c>
      <c r="B112" s="7">
        <v>7</v>
      </c>
      <c r="C112" s="11">
        <v>0</v>
      </c>
      <c r="D112" s="11">
        <v>0</v>
      </c>
      <c r="E112" s="11">
        <v>0</v>
      </c>
      <c r="F112" s="1">
        <v>0</v>
      </c>
      <c r="G112" s="3">
        <f t="shared" si="40"/>
        <v>0</v>
      </c>
      <c r="H112" s="11">
        <f t="shared" si="34"/>
        <v>1</v>
      </c>
      <c r="I112" s="3">
        <f t="shared" si="35"/>
        <v>0</v>
      </c>
      <c r="J112" s="3">
        <v>0</v>
      </c>
      <c r="K112" s="11">
        <v>0</v>
      </c>
      <c r="M112" s="7">
        <v>7.5</v>
      </c>
      <c r="N112" s="7">
        <v>7</v>
      </c>
      <c r="O112" s="11">
        <v>0</v>
      </c>
      <c r="P112" s="11">
        <v>0</v>
      </c>
      <c r="Q112" s="11">
        <v>0</v>
      </c>
      <c r="R112" s="1">
        <v>0</v>
      </c>
      <c r="S112" s="3">
        <f t="shared" si="41"/>
        <v>0</v>
      </c>
      <c r="T112" s="11">
        <f t="shared" si="36"/>
        <v>1</v>
      </c>
      <c r="U112" s="3">
        <f t="shared" si="37"/>
        <v>0</v>
      </c>
      <c r="V112" s="3">
        <v>0</v>
      </c>
      <c r="W112" s="11">
        <v>0</v>
      </c>
      <c r="Y112" s="7">
        <v>7.5</v>
      </c>
      <c r="Z112" s="7">
        <v>7</v>
      </c>
      <c r="AA112" s="11">
        <v>0</v>
      </c>
      <c r="AB112" s="11">
        <v>0</v>
      </c>
      <c r="AC112" s="11">
        <v>0</v>
      </c>
      <c r="AD112" s="1">
        <v>0</v>
      </c>
      <c r="AE112" s="3">
        <f t="shared" si="42"/>
        <v>0</v>
      </c>
      <c r="AF112" s="11">
        <f t="shared" si="38"/>
        <v>1</v>
      </c>
      <c r="AG112" s="3">
        <f t="shared" si="39"/>
        <v>0</v>
      </c>
      <c r="AH112" s="3">
        <v>0</v>
      </c>
      <c r="AI112" s="11">
        <v>0</v>
      </c>
    </row>
    <row r="113" spans="1:35" x14ac:dyDescent="0.3">
      <c r="A113" s="7">
        <v>7.75</v>
      </c>
      <c r="B113" s="7">
        <v>7</v>
      </c>
      <c r="C113" s="11">
        <v>0</v>
      </c>
      <c r="D113" s="11">
        <v>0</v>
      </c>
      <c r="E113" s="11">
        <v>0</v>
      </c>
      <c r="F113" s="1">
        <v>0</v>
      </c>
      <c r="G113" s="3">
        <f t="shared" si="40"/>
        <v>0</v>
      </c>
      <c r="H113" s="11">
        <f t="shared" si="34"/>
        <v>1</v>
      </c>
      <c r="I113" s="3">
        <f t="shared" si="35"/>
        <v>0</v>
      </c>
      <c r="J113" s="3">
        <v>0</v>
      </c>
      <c r="K113" s="11">
        <v>0</v>
      </c>
      <c r="M113" s="7">
        <v>7.75</v>
      </c>
      <c r="N113" s="7">
        <v>7</v>
      </c>
      <c r="O113" s="11">
        <v>0</v>
      </c>
      <c r="P113" s="11">
        <v>0</v>
      </c>
      <c r="Q113" s="11">
        <v>0</v>
      </c>
      <c r="R113" s="1">
        <v>0</v>
      </c>
      <c r="S113" s="3">
        <f t="shared" si="41"/>
        <v>0</v>
      </c>
      <c r="T113" s="11">
        <f t="shared" si="36"/>
        <v>1</v>
      </c>
      <c r="U113" s="3">
        <f t="shared" si="37"/>
        <v>0</v>
      </c>
      <c r="V113" s="3">
        <v>0</v>
      </c>
      <c r="W113" s="11">
        <v>0</v>
      </c>
      <c r="Y113" s="7">
        <v>7.75</v>
      </c>
      <c r="Z113" s="7">
        <v>7</v>
      </c>
      <c r="AA113" s="11">
        <v>0</v>
      </c>
      <c r="AB113" s="11">
        <v>0</v>
      </c>
      <c r="AC113" s="11">
        <v>0</v>
      </c>
      <c r="AD113" s="1">
        <v>0</v>
      </c>
      <c r="AE113" s="3">
        <f t="shared" si="42"/>
        <v>0</v>
      </c>
      <c r="AF113" s="11">
        <f t="shared" si="38"/>
        <v>1</v>
      </c>
      <c r="AG113" s="3">
        <f t="shared" si="39"/>
        <v>0</v>
      </c>
      <c r="AH113" s="3">
        <v>0</v>
      </c>
      <c r="AI113" s="11">
        <v>0</v>
      </c>
    </row>
    <row r="114" spans="1:35" x14ac:dyDescent="0.3">
      <c r="A114" s="7">
        <v>8</v>
      </c>
      <c r="B114" s="7">
        <v>7</v>
      </c>
      <c r="C114" s="11">
        <v>0</v>
      </c>
      <c r="D114" s="11">
        <v>0</v>
      </c>
      <c r="E114" s="11">
        <v>0</v>
      </c>
      <c r="F114" s="1">
        <v>0</v>
      </c>
      <c r="G114" s="3">
        <f t="shared" si="40"/>
        <v>0</v>
      </c>
      <c r="H114" s="11">
        <f t="shared" si="34"/>
        <v>1</v>
      </c>
      <c r="I114" s="3">
        <f t="shared" si="35"/>
        <v>0</v>
      </c>
      <c r="J114" s="3">
        <v>0</v>
      </c>
      <c r="K114" s="11">
        <v>0</v>
      </c>
      <c r="M114" s="7">
        <v>8</v>
      </c>
      <c r="N114" s="7">
        <v>7</v>
      </c>
      <c r="O114" s="11">
        <v>0</v>
      </c>
      <c r="P114" s="11">
        <v>0</v>
      </c>
      <c r="Q114" s="11">
        <v>0</v>
      </c>
      <c r="R114" s="1">
        <v>0</v>
      </c>
      <c r="S114" s="3">
        <f t="shared" si="41"/>
        <v>0</v>
      </c>
      <c r="T114" s="11">
        <f t="shared" si="36"/>
        <v>1</v>
      </c>
      <c r="U114" s="3">
        <f t="shared" si="37"/>
        <v>0</v>
      </c>
      <c r="V114" s="3">
        <v>0</v>
      </c>
      <c r="W114" s="11">
        <v>0</v>
      </c>
      <c r="Y114" s="7">
        <v>8</v>
      </c>
      <c r="Z114" s="7">
        <v>7</v>
      </c>
      <c r="AA114" s="11">
        <v>0</v>
      </c>
      <c r="AB114" s="11">
        <v>0</v>
      </c>
      <c r="AC114" s="11">
        <v>0</v>
      </c>
      <c r="AD114" s="1">
        <v>0</v>
      </c>
      <c r="AE114" s="3">
        <f t="shared" si="42"/>
        <v>0</v>
      </c>
      <c r="AF114" s="11">
        <f t="shared" si="38"/>
        <v>1</v>
      </c>
      <c r="AG114" s="3">
        <f t="shared" si="39"/>
        <v>0</v>
      </c>
      <c r="AH114" s="3">
        <v>0</v>
      </c>
      <c r="AI114" s="11">
        <v>0</v>
      </c>
    </row>
    <row r="115" spans="1:35" x14ac:dyDescent="0.3">
      <c r="A115" s="7">
        <v>8.25</v>
      </c>
      <c r="B115" s="7">
        <v>7</v>
      </c>
      <c r="C115" s="11">
        <v>0</v>
      </c>
      <c r="D115" s="11">
        <v>0</v>
      </c>
      <c r="E115" s="11">
        <v>0</v>
      </c>
      <c r="F115" s="1">
        <v>0</v>
      </c>
      <c r="G115" s="3">
        <f t="shared" si="40"/>
        <v>0</v>
      </c>
      <c r="H115" s="11">
        <f t="shared" si="34"/>
        <v>1</v>
      </c>
      <c r="I115" s="3">
        <f t="shared" si="35"/>
        <v>0</v>
      </c>
      <c r="J115" s="3">
        <v>0</v>
      </c>
      <c r="K115" s="11">
        <v>0</v>
      </c>
      <c r="M115" s="7">
        <v>8.25</v>
      </c>
      <c r="N115" s="7">
        <v>7</v>
      </c>
      <c r="O115" s="11">
        <v>0</v>
      </c>
      <c r="P115" s="11">
        <v>0</v>
      </c>
      <c r="Q115" s="11">
        <v>0</v>
      </c>
      <c r="R115" s="1">
        <v>0</v>
      </c>
      <c r="S115" s="3">
        <f t="shared" si="41"/>
        <v>0</v>
      </c>
      <c r="T115" s="11">
        <f t="shared" si="36"/>
        <v>1</v>
      </c>
      <c r="U115" s="3">
        <f t="shared" si="37"/>
        <v>0</v>
      </c>
      <c r="V115" s="3">
        <v>0</v>
      </c>
      <c r="W115" s="11">
        <v>0</v>
      </c>
      <c r="Y115" s="7">
        <v>8.25</v>
      </c>
      <c r="Z115" s="7">
        <v>7</v>
      </c>
      <c r="AA115" s="11">
        <v>0</v>
      </c>
      <c r="AB115" s="11">
        <v>0</v>
      </c>
      <c r="AC115" s="11">
        <v>0</v>
      </c>
      <c r="AD115" s="1">
        <v>0</v>
      </c>
      <c r="AE115" s="3">
        <f t="shared" si="42"/>
        <v>0</v>
      </c>
      <c r="AF115" s="11">
        <f t="shared" si="38"/>
        <v>1</v>
      </c>
      <c r="AG115" s="3">
        <f t="shared" si="39"/>
        <v>0</v>
      </c>
      <c r="AH115" s="3">
        <v>0</v>
      </c>
      <c r="AI115" s="11">
        <v>0</v>
      </c>
    </row>
    <row r="116" spans="1:35" x14ac:dyDescent="0.3">
      <c r="A116" s="7">
        <v>8.5</v>
      </c>
      <c r="B116" s="7">
        <v>7</v>
      </c>
      <c r="C116" s="11">
        <v>0</v>
      </c>
      <c r="D116" s="11">
        <v>0</v>
      </c>
      <c r="E116" s="11">
        <v>0</v>
      </c>
      <c r="F116" s="1">
        <v>0</v>
      </c>
      <c r="G116" s="3">
        <f t="shared" si="40"/>
        <v>0</v>
      </c>
      <c r="H116" s="11">
        <f t="shared" si="34"/>
        <v>1</v>
      </c>
      <c r="I116" s="3">
        <f t="shared" si="35"/>
        <v>0</v>
      </c>
      <c r="J116" s="3">
        <v>0</v>
      </c>
      <c r="K116" s="11">
        <v>0</v>
      </c>
      <c r="M116" s="7">
        <v>8.5</v>
      </c>
      <c r="N116" s="7">
        <v>7</v>
      </c>
      <c r="O116" s="11">
        <v>0</v>
      </c>
      <c r="P116" s="11">
        <v>0</v>
      </c>
      <c r="Q116" s="11">
        <v>0</v>
      </c>
      <c r="R116" s="1">
        <v>0</v>
      </c>
      <c r="S116" s="3">
        <f t="shared" si="41"/>
        <v>0</v>
      </c>
      <c r="T116" s="11">
        <f t="shared" si="36"/>
        <v>1</v>
      </c>
      <c r="U116" s="3">
        <f t="shared" si="37"/>
        <v>0</v>
      </c>
      <c r="V116" s="3">
        <v>0</v>
      </c>
      <c r="W116" s="11">
        <v>0</v>
      </c>
      <c r="Y116" s="7">
        <v>8.5</v>
      </c>
      <c r="Z116" s="7">
        <v>7</v>
      </c>
      <c r="AA116" s="11">
        <v>0</v>
      </c>
      <c r="AB116" s="11">
        <v>0</v>
      </c>
      <c r="AC116" s="11">
        <v>0</v>
      </c>
      <c r="AD116" s="1">
        <v>0</v>
      </c>
      <c r="AE116" s="3">
        <f t="shared" si="42"/>
        <v>0</v>
      </c>
      <c r="AF116" s="11">
        <f t="shared" si="38"/>
        <v>1</v>
      </c>
      <c r="AG116" s="3">
        <f t="shared" si="39"/>
        <v>0</v>
      </c>
      <c r="AH116" s="3">
        <v>0</v>
      </c>
      <c r="AI116" s="11">
        <v>0</v>
      </c>
    </row>
    <row r="117" spans="1:35" x14ac:dyDescent="0.3">
      <c r="A117" s="7">
        <v>8.75</v>
      </c>
      <c r="B117" s="7">
        <v>7</v>
      </c>
      <c r="C117" s="11">
        <v>0</v>
      </c>
      <c r="D117" s="11">
        <v>0</v>
      </c>
      <c r="E117" s="11">
        <v>0</v>
      </c>
      <c r="F117" s="1">
        <v>0</v>
      </c>
      <c r="G117" s="3">
        <f t="shared" si="40"/>
        <v>0</v>
      </c>
      <c r="H117" s="11">
        <f t="shared" si="34"/>
        <v>1</v>
      </c>
      <c r="I117" s="3">
        <f t="shared" si="35"/>
        <v>0</v>
      </c>
      <c r="J117" s="3">
        <v>0</v>
      </c>
      <c r="K117" s="11">
        <v>0</v>
      </c>
      <c r="M117" s="7">
        <v>8.75</v>
      </c>
      <c r="N117" s="7">
        <v>7</v>
      </c>
      <c r="O117" s="11">
        <v>0</v>
      </c>
      <c r="P117" s="11">
        <v>0</v>
      </c>
      <c r="Q117" s="11">
        <v>0</v>
      </c>
      <c r="R117" s="1">
        <v>0</v>
      </c>
      <c r="S117" s="3">
        <f t="shared" si="41"/>
        <v>0</v>
      </c>
      <c r="T117" s="11">
        <f t="shared" si="36"/>
        <v>1</v>
      </c>
      <c r="U117" s="3">
        <f t="shared" si="37"/>
        <v>0</v>
      </c>
      <c r="V117" s="3">
        <v>0</v>
      </c>
      <c r="W117" s="11">
        <v>0</v>
      </c>
      <c r="Y117" s="7">
        <v>8.75</v>
      </c>
      <c r="Z117" s="7">
        <v>7</v>
      </c>
      <c r="AA117" s="11">
        <v>0</v>
      </c>
      <c r="AB117" s="11">
        <v>0</v>
      </c>
      <c r="AC117" s="11">
        <v>0</v>
      </c>
      <c r="AD117" s="1">
        <v>0</v>
      </c>
      <c r="AE117" s="3">
        <f t="shared" si="42"/>
        <v>0</v>
      </c>
      <c r="AF117" s="11">
        <f t="shared" si="38"/>
        <v>1</v>
      </c>
      <c r="AG117" s="3">
        <f t="shared" si="39"/>
        <v>0</v>
      </c>
      <c r="AH117" s="3">
        <v>0</v>
      </c>
      <c r="AI117" s="11">
        <v>0</v>
      </c>
    </row>
    <row r="118" spans="1:35" x14ac:dyDescent="0.3">
      <c r="A118" s="7">
        <v>9</v>
      </c>
      <c r="B118" s="7">
        <v>7</v>
      </c>
      <c r="C118" s="11">
        <v>0</v>
      </c>
      <c r="D118" s="11">
        <v>0</v>
      </c>
      <c r="E118" s="11">
        <v>0</v>
      </c>
      <c r="F118" s="1">
        <v>0</v>
      </c>
      <c r="G118" s="3">
        <f t="shared" si="40"/>
        <v>0</v>
      </c>
      <c r="H118" s="11">
        <f t="shared" si="34"/>
        <v>1</v>
      </c>
      <c r="I118" s="3">
        <f t="shared" si="35"/>
        <v>0</v>
      </c>
      <c r="J118" s="3">
        <v>0</v>
      </c>
      <c r="K118" s="11">
        <v>0</v>
      </c>
      <c r="M118" s="7">
        <v>9</v>
      </c>
      <c r="N118" s="7">
        <v>7</v>
      </c>
      <c r="O118" s="11">
        <v>0</v>
      </c>
      <c r="P118" s="11">
        <v>0</v>
      </c>
      <c r="Q118" s="11">
        <v>0</v>
      </c>
      <c r="R118" s="1">
        <v>0</v>
      </c>
      <c r="S118" s="3">
        <f t="shared" si="41"/>
        <v>0</v>
      </c>
      <c r="T118" s="11">
        <f t="shared" si="36"/>
        <v>1</v>
      </c>
      <c r="U118" s="3">
        <f t="shared" si="37"/>
        <v>0</v>
      </c>
      <c r="V118" s="3">
        <v>0</v>
      </c>
      <c r="W118" s="11">
        <v>0</v>
      </c>
      <c r="Y118" s="7">
        <v>9</v>
      </c>
      <c r="Z118" s="7">
        <v>7</v>
      </c>
      <c r="AA118" s="11">
        <v>0</v>
      </c>
      <c r="AB118" s="11">
        <v>0</v>
      </c>
      <c r="AC118" s="11">
        <v>0</v>
      </c>
      <c r="AD118" s="1">
        <v>0</v>
      </c>
      <c r="AE118" s="3">
        <f t="shared" si="42"/>
        <v>0</v>
      </c>
      <c r="AF118" s="11">
        <f t="shared" si="38"/>
        <v>1</v>
      </c>
      <c r="AG118" s="3">
        <f t="shared" si="39"/>
        <v>0</v>
      </c>
      <c r="AH118" s="3">
        <v>0</v>
      </c>
      <c r="AI118" s="11">
        <v>0</v>
      </c>
    </row>
    <row r="119" spans="1:35" x14ac:dyDescent="0.3">
      <c r="A119" s="7">
        <v>9.25</v>
      </c>
      <c r="B119" s="7">
        <v>7</v>
      </c>
      <c r="C119" s="11">
        <v>0</v>
      </c>
      <c r="D119" s="11">
        <v>0</v>
      </c>
      <c r="E119" s="11">
        <v>0</v>
      </c>
      <c r="F119" s="1">
        <v>0</v>
      </c>
      <c r="G119" s="3">
        <f t="shared" si="40"/>
        <v>0</v>
      </c>
      <c r="H119" s="11">
        <f t="shared" si="34"/>
        <v>1</v>
      </c>
      <c r="I119" s="3">
        <f t="shared" si="35"/>
        <v>0</v>
      </c>
      <c r="J119" s="3">
        <v>0</v>
      </c>
      <c r="K119" s="11">
        <v>0</v>
      </c>
      <c r="M119" s="7">
        <v>9.25</v>
      </c>
      <c r="N119" s="7">
        <v>7</v>
      </c>
      <c r="O119" s="11">
        <v>0</v>
      </c>
      <c r="P119" s="11">
        <v>0</v>
      </c>
      <c r="Q119" s="11">
        <v>0</v>
      </c>
      <c r="R119" s="1">
        <v>0</v>
      </c>
      <c r="S119" s="3">
        <f t="shared" si="41"/>
        <v>0</v>
      </c>
      <c r="T119" s="11">
        <f t="shared" si="36"/>
        <v>1</v>
      </c>
      <c r="U119" s="3">
        <f t="shared" si="37"/>
        <v>0</v>
      </c>
      <c r="V119" s="3">
        <v>0</v>
      </c>
      <c r="W119" s="11">
        <v>0</v>
      </c>
      <c r="Y119" s="7">
        <v>9.25</v>
      </c>
      <c r="Z119" s="7">
        <v>7</v>
      </c>
      <c r="AA119" s="11">
        <v>0</v>
      </c>
      <c r="AB119" s="11">
        <v>0</v>
      </c>
      <c r="AC119" s="11">
        <v>0</v>
      </c>
      <c r="AD119" s="1">
        <v>0</v>
      </c>
      <c r="AE119" s="3">
        <f t="shared" si="42"/>
        <v>0</v>
      </c>
      <c r="AF119" s="11">
        <f t="shared" si="38"/>
        <v>1</v>
      </c>
      <c r="AG119" s="3">
        <f t="shared" si="39"/>
        <v>0</v>
      </c>
      <c r="AH119" s="3">
        <v>0</v>
      </c>
      <c r="AI119" s="11">
        <v>0</v>
      </c>
    </row>
    <row r="120" spans="1:35" x14ac:dyDescent="0.3">
      <c r="A120" s="7">
        <v>9.5</v>
      </c>
      <c r="B120" s="7">
        <v>7</v>
      </c>
      <c r="C120" s="11">
        <v>0</v>
      </c>
      <c r="D120" s="11">
        <v>0</v>
      </c>
      <c r="E120" s="11">
        <v>0</v>
      </c>
      <c r="F120" s="1">
        <v>0</v>
      </c>
      <c r="G120" s="3">
        <f t="shared" si="40"/>
        <v>0</v>
      </c>
      <c r="H120" s="11">
        <f t="shared" si="34"/>
        <v>1</v>
      </c>
      <c r="I120" s="3">
        <f t="shared" si="35"/>
        <v>0</v>
      </c>
      <c r="J120" s="3">
        <v>0</v>
      </c>
      <c r="K120" s="11">
        <v>0</v>
      </c>
      <c r="M120" s="7">
        <v>9.5</v>
      </c>
      <c r="N120" s="7">
        <v>7</v>
      </c>
      <c r="O120" s="11">
        <v>0</v>
      </c>
      <c r="P120" s="11">
        <v>0</v>
      </c>
      <c r="Q120" s="11">
        <v>0</v>
      </c>
      <c r="R120" s="1">
        <v>0</v>
      </c>
      <c r="S120" s="3">
        <f t="shared" si="41"/>
        <v>0</v>
      </c>
      <c r="T120" s="11">
        <f t="shared" si="36"/>
        <v>1</v>
      </c>
      <c r="U120" s="3">
        <f t="shared" si="37"/>
        <v>0</v>
      </c>
      <c r="V120" s="3">
        <v>0</v>
      </c>
      <c r="W120" s="11">
        <v>0</v>
      </c>
      <c r="Y120" s="7">
        <v>9.5</v>
      </c>
      <c r="Z120" s="7">
        <v>7</v>
      </c>
      <c r="AA120" s="11">
        <v>0</v>
      </c>
      <c r="AB120" s="11">
        <v>0</v>
      </c>
      <c r="AC120" s="11">
        <v>0</v>
      </c>
      <c r="AD120" s="1">
        <v>0</v>
      </c>
      <c r="AE120" s="3">
        <f t="shared" si="42"/>
        <v>0</v>
      </c>
      <c r="AF120" s="11">
        <f t="shared" si="38"/>
        <v>1</v>
      </c>
      <c r="AG120" s="3">
        <f t="shared" si="39"/>
        <v>0</v>
      </c>
      <c r="AH120" s="3">
        <v>0</v>
      </c>
      <c r="AI120" s="11">
        <v>0</v>
      </c>
    </row>
    <row r="121" spans="1:35" x14ac:dyDescent="0.3">
      <c r="A121" s="7">
        <v>9.75</v>
      </c>
      <c r="B121" s="7">
        <v>7</v>
      </c>
      <c r="C121" s="11">
        <v>0</v>
      </c>
      <c r="D121" s="11">
        <v>0</v>
      </c>
      <c r="E121" s="11">
        <v>0</v>
      </c>
      <c r="F121" s="1">
        <v>0</v>
      </c>
      <c r="G121" s="3">
        <f t="shared" si="40"/>
        <v>0</v>
      </c>
      <c r="H121" s="11">
        <f t="shared" si="34"/>
        <v>1</v>
      </c>
      <c r="I121" s="3">
        <f t="shared" si="35"/>
        <v>0</v>
      </c>
      <c r="J121" s="3">
        <v>0</v>
      </c>
      <c r="K121" s="11">
        <v>0</v>
      </c>
      <c r="M121" s="7">
        <v>9.75</v>
      </c>
      <c r="N121" s="7">
        <v>7</v>
      </c>
      <c r="O121" s="11">
        <v>0</v>
      </c>
      <c r="P121" s="11">
        <v>0</v>
      </c>
      <c r="Q121" s="11">
        <v>0</v>
      </c>
      <c r="R121" s="1">
        <v>0</v>
      </c>
      <c r="S121" s="3">
        <f t="shared" si="41"/>
        <v>0</v>
      </c>
      <c r="T121" s="11">
        <f t="shared" si="36"/>
        <v>1</v>
      </c>
      <c r="U121" s="3">
        <f t="shared" si="37"/>
        <v>0</v>
      </c>
      <c r="V121" s="3">
        <v>0</v>
      </c>
      <c r="W121" s="11">
        <v>0</v>
      </c>
      <c r="Y121" s="7">
        <v>9.75</v>
      </c>
      <c r="Z121" s="7">
        <v>7</v>
      </c>
      <c r="AA121" s="11">
        <v>0</v>
      </c>
      <c r="AB121" s="11">
        <v>0</v>
      </c>
      <c r="AC121" s="11">
        <v>0</v>
      </c>
      <c r="AD121" s="1">
        <v>0</v>
      </c>
      <c r="AE121" s="3">
        <f t="shared" si="42"/>
        <v>0</v>
      </c>
      <c r="AF121" s="11">
        <f t="shared" si="38"/>
        <v>1</v>
      </c>
      <c r="AG121" s="3">
        <f t="shared" si="39"/>
        <v>0</v>
      </c>
      <c r="AH121" s="3">
        <v>0</v>
      </c>
      <c r="AI121" s="11">
        <v>0</v>
      </c>
    </row>
    <row r="122" spans="1:35" x14ac:dyDescent="0.3">
      <c r="A122" s="7">
        <v>10</v>
      </c>
      <c r="B122" s="7">
        <v>10</v>
      </c>
      <c r="C122" s="11">
        <v>0</v>
      </c>
      <c r="D122" s="11">
        <v>0</v>
      </c>
      <c r="E122" s="11">
        <v>0</v>
      </c>
      <c r="F122" s="1">
        <v>0</v>
      </c>
      <c r="G122" s="3">
        <f t="shared" si="40"/>
        <v>0</v>
      </c>
      <c r="H122" s="11">
        <f t="shared" si="34"/>
        <v>1</v>
      </c>
      <c r="J122" s="3">
        <v>0</v>
      </c>
      <c r="K122" s="11">
        <v>0</v>
      </c>
      <c r="M122" s="7">
        <v>10</v>
      </c>
      <c r="N122" s="7">
        <v>10</v>
      </c>
      <c r="O122" s="11">
        <v>0</v>
      </c>
      <c r="P122" s="11">
        <v>0</v>
      </c>
      <c r="Q122" s="11">
        <v>0</v>
      </c>
      <c r="R122" s="1">
        <v>0</v>
      </c>
      <c r="S122" s="3">
        <f t="shared" si="41"/>
        <v>0</v>
      </c>
      <c r="T122" s="11">
        <f t="shared" si="36"/>
        <v>1</v>
      </c>
      <c r="V122" s="3">
        <v>0</v>
      </c>
      <c r="W122" s="11">
        <v>0</v>
      </c>
      <c r="Y122" s="7">
        <v>10</v>
      </c>
      <c r="Z122" s="7">
        <v>10</v>
      </c>
      <c r="AA122" s="11">
        <v>0</v>
      </c>
      <c r="AB122" s="11">
        <v>0</v>
      </c>
      <c r="AC122" s="11">
        <v>0</v>
      </c>
      <c r="AD122" s="1">
        <v>0</v>
      </c>
      <c r="AE122" s="3">
        <f t="shared" si="42"/>
        <v>0</v>
      </c>
      <c r="AF122" s="11">
        <f t="shared" si="38"/>
        <v>1</v>
      </c>
      <c r="AH122" s="3">
        <v>0</v>
      </c>
      <c r="AI122" s="11">
        <v>0</v>
      </c>
    </row>
    <row r="124" spans="1:35" s="5" customFormat="1" x14ac:dyDescent="0.3">
      <c r="A124" s="5" t="str">
        <f>"Step 3. " &amp; A4</f>
        <v>Step 3. 2Y Swap</v>
      </c>
    </row>
    <row r="126" spans="1:35" x14ac:dyDescent="0.3">
      <c r="A126" s="5" t="str">
        <f>LEFT(A124, 6) &amp; ".1. Initial guess"</f>
        <v>Step 3.1. Initial guess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 t="str">
        <f>LEFT(A126, 6) &amp; ".2. Estimate the derivative"</f>
        <v>Step 3.2. Estimate the derivative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Y126" s="5" t="str">
        <f>LEFT(M126, 6) &amp; ".3. Improve the initial guess using the Newton method"</f>
        <v>Step 3.3. Improve the initial guess using the Newton method</v>
      </c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5" x14ac:dyDescent="0.3">
      <c r="A127" t="s">
        <v>10</v>
      </c>
      <c r="B127" t="s">
        <v>9</v>
      </c>
      <c r="C127" t="s">
        <v>43</v>
      </c>
      <c r="D127" t="s">
        <v>50</v>
      </c>
      <c r="E127" t="s">
        <v>44</v>
      </c>
      <c r="F127" t="s">
        <v>45</v>
      </c>
      <c r="G127" t="s">
        <v>46</v>
      </c>
      <c r="H127" t="s">
        <v>49</v>
      </c>
      <c r="I127" t="s">
        <v>26</v>
      </c>
      <c r="J127">
        <f>C4</f>
        <v>2</v>
      </c>
      <c r="M127" t="s">
        <v>10</v>
      </c>
      <c r="N127" t="s">
        <v>9</v>
      </c>
      <c r="O127" t="s">
        <v>43</v>
      </c>
      <c r="P127" t="s">
        <v>50</v>
      </c>
      <c r="Q127" t="s">
        <v>44</v>
      </c>
      <c r="R127" t="s">
        <v>45</v>
      </c>
      <c r="S127" t="s">
        <v>46</v>
      </c>
      <c r="T127" t="s">
        <v>49</v>
      </c>
      <c r="U127" t="s">
        <v>26</v>
      </c>
      <c r="V127">
        <f>J127</f>
        <v>2</v>
      </c>
      <c r="Y127" t="s">
        <v>10</v>
      </c>
      <c r="Z127" t="s">
        <v>9</v>
      </c>
      <c r="AA127" t="s">
        <v>43</v>
      </c>
      <c r="AB127" t="s">
        <v>50</v>
      </c>
      <c r="AC127" t="s">
        <v>44</v>
      </c>
      <c r="AD127" t="s">
        <v>45</v>
      </c>
      <c r="AE127" t="s">
        <v>46</v>
      </c>
      <c r="AF127" t="s">
        <v>49</v>
      </c>
      <c r="AG127" t="s">
        <v>26</v>
      </c>
      <c r="AH127">
        <f>V127</f>
        <v>2</v>
      </c>
    </row>
    <row r="128" spans="1:35" x14ac:dyDescent="0.3">
      <c r="A128" s="7">
        <f t="shared" ref="A128:A136" si="43">A71</f>
        <v>0</v>
      </c>
      <c r="B128" s="9">
        <f>Z71</f>
        <v>3.920721988904103E-2</v>
      </c>
      <c r="C128" s="18">
        <v>0</v>
      </c>
      <c r="D128" s="11">
        <f t="shared" ref="D128:D135" si="44">(B129-B128)/(A129-A128)</f>
        <v>0</v>
      </c>
      <c r="E128" s="11">
        <f>IF($G$3="Cubic",(C128+D128-2*(B129-B128)/(A129-A128))/(A129-A128)^2, 0)</f>
        <v>0</v>
      </c>
      <c r="F128" s="11">
        <f t="shared" ref="F128:F136" si="45">IF($G$3="Cubic", ((B129-B128)/(A129-A128) - C128 - E128*(A129^2 + A128*A129 - 2*A128^2))/(A129-A128), IF($G$3="QUADRATIC", (B129-B128-C128*(A129-A128))/(A129-A128)^2, 0))</f>
        <v>0</v>
      </c>
      <c r="G128" s="18">
        <f t="shared" ref="G128:G136" si="46">IF($G$3="Cubic", C128-2*F128*A128 - 3*E128*A128^2, IF($G$3="Quadratic", C128-2*F128*A128, (B129-B128)/(A129-A128)))</f>
        <v>0</v>
      </c>
      <c r="H128" s="11">
        <f t="shared" ref="H128:H136" si="47">B128 -E128*A128^3 - F128*A128^2 - G128*A128</f>
        <v>3.920721988904103E-2</v>
      </c>
      <c r="I128" t="s">
        <v>29</v>
      </c>
      <c r="J128">
        <v>1</v>
      </c>
      <c r="M128" s="7">
        <f>A128</f>
        <v>0</v>
      </c>
      <c r="N128" s="9">
        <f>B128</f>
        <v>3.920721988904103E-2</v>
      </c>
      <c r="O128" s="18">
        <v>0</v>
      </c>
      <c r="P128" s="11">
        <f t="shared" ref="P128:P135" si="48">(N129-N128)/(M129-M128)</f>
        <v>0</v>
      </c>
      <c r="Q128" s="11">
        <f>IF($G$3="Cubic",(O128+P128-2*(N129-N128)/(M129-M128))/(M129-M128)^2, 0)</f>
        <v>0</v>
      </c>
      <c r="R128" s="11">
        <f t="shared" ref="R128:R136" si="49">IF($G$3="Cubic", ((N129-N128)/(M129-M128) - O128 - Q128*(M129^2 + M128*M129 - 2*M128^2))/(M129-M128), IF($G$3="QUADRATIC", (N129-N128-O128*(M129-M128))/(M129-M128)^2, 0))</f>
        <v>0</v>
      </c>
      <c r="S128" s="18">
        <f t="shared" ref="S128:S136" si="50">IF($G$3="Cubic", O128-2*R128*M128 - 3*Q128*M128^2, IF($G$3="Quadratic", O128-2*R128*M128, (N129-N128)/(M129-M128)))</f>
        <v>0</v>
      </c>
      <c r="T128" s="11">
        <f t="shared" ref="T128:T136" si="51">N128 -Q128*M128^3 - R128*M128^2 - S128*M128</f>
        <v>3.920721988904103E-2</v>
      </c>
      <c r="U128" t="s">
        <v>29</v>
      </c>
      <c r="V128">
        <f>J128</f>
        <v>1</v>
      </c>
      <c r="Y128" s="7">
        <f>M128</f>
        <v>0</v>
      </c>
      <c r="Z128" s="9">
        <f>N128</f>
        <v>3.920721988904103E-2</v>
      </c>
      <c r="AA128" s="18">
        <v>0</v>
      </c>
      <c r="AB128" s="11">
        <f t="shared" ref="AB128:AB135" si="52">(Z129-Z128)/(Y129-Y128)</f>
        <v>0</v>
      </c>
      <c r="AC128" s="11">
        <f>IF($G$3="Cubic",(AA128+AB128-2*(Z129-Z128)/(Y129-Y128))/(Y129-Y128)^2, 0)</f>
        <v>0</v>
      </c>
      <c r="AD128" s="11">
        <f t="shared" ref="AD128:AD136" si="53">IF($G$3="Cubic", ((Z129-Z128)/(Y129-Y128) - AA128 - AC128*(Y129^2 + Y128*Y129 - 2*Y128^2))/(Y129-Y128), IF($G$3="QUADRATIC", (Z129-Z128-AA128*(Y129-Y128))/(Y129-Y128)^2, 0))</f>
        <v>0</v>
      </c>
      <c r="AE128" s="18">
        <f t="shared" ref="AE128:AE136" si="54">IF($G$3="Cubic", AA128-2*AD128*Y128 - 3*AC128*Y128^2, IF($G$3="Quadratic", AA128-2*AD128*Y128, (Z129-Z128)/(Y129-Y128)))</f>
        <v>0</v>
      </c>
      <c r="AF128" s="11">
        <f t="shared" ref="AF128:AF136" si="55">Z128 -AC128*Y128^3 - AD128*Y128^2 - AE128*Y128</f>
        <v>3.920721988904103E-2</v>
      </c>
      <c r="AG128" t="s">
        <v>29</v>
      </c>
      <c r="AH128">
        <f>V128</f>
        <v>1</v>
      </c>
    </row>
    <row r="129" spans="1:35" x14ac:dyDescent="0.3">
      <c r="A129" s="7">
        <f t="shared" si="43"/>
        <v>0.25</v>
      </c>
      <c r="B129" s="9">
        <f t="shared" ref="B129:B130" si="56">Z72</f>
        <v>3.920721988904103E-2</v>
      </c>
      <c r="C129" s="11">
        <f t="shared" ref="C129:C136" si="57">3*E128*A129^2 + 2*F128*A129 + G128</f>
        <v>0</v>
      </c>
      <c r="D129" s="11">
        <f t="shared" si="44"/>
        <v>-6.0213067988139453E-3</v>
      </c>
      <c r="E129" s="11">
        <f t="shared" ref="E129:E136" si="58">IF($G$3="Cubic",(C129+D129-2*(B130-B129)/(A130-A129))/(A130-A129)^2, 0)</f>
        <v>0</v>
      </c>
      <c r="F129" s="11">
        <f t="shared" si="45"/>
        <v>0</v>
      </c>
      <c r="G129" s="18">
        <f t="shared" si="46"/>
        <v>-6.0213067988139453E-3</v>
      </c>
      <c r="H129" s="11">
        <f t="shared" si="47"/>
        <v>4.0712546588744514E-2</v>
      </c>
      <c r="I129" t="s">
        <v>30</v>
      </c>
      <c r="J129" s="9">
        <f>SUM(J139:J179) / SUM(K139:K179) * J128</f>
        <v>3.0078127087109892E-2</v>
      </c>
      <c r="M129" s="7">
        <f t="shared" ref="M129:M136" si="59">A129</f>
        <v>0.25</v>
      </c>
      <c r="N129" s="9">
        <f t="shared" ref="N129:N130" si="60">B129</f>
        <v>3.920721988904103E-2</v>
      </c>
      <c r="O129" s="11">
        <f t="shared" ref="O129:O136" si="61">3*Q128*M129^2 + 2*R128*M129 + S128</f>
        <v>0</v>
      </c>
      <c r="P129" s="11">
        <f t="shared" si="48"/>
        <v>-6.0213067988139453E-3</v>
      </c>
      <c r="Q129" s="11">
        <f t="shared" ref="Q129:Q136" si="62">IF($G$3="Cubic",(O129+P129-2*(N130-N129)/(M130-M129))/(M130-M129)^2, 0)</f>
        <v>0</v>
      </c>
      <c r="R129" s="11">
        <f t="shared" si="49"/>
        <v>0</v>
      </c>
      <c r="S129" s="18">
        <f t="shared" si="50"/>
        <v>-6.0213067988139453E-3</v>
      </c>
      <c r="T129" s="11">
        <f t="shared" si="51"/>
        <v>4.0712546588744514E-2</v>
      </c>
      <c r="U129" t="s">
        <v>30</v>
      </c>
      <c r="V129" s="9">
        <f>SUM(V139:V179) / SUM(W139:W179) * V128</f>
        <v>3.0179876784564567E-2</v>
      </c>
      <c r="Y129" s="7">
        <f t="shared" ref="Y129:Y136" si="63">M129</f>
        <v>0.25</v>
      </c>
      <c r="Z129" s="9">
        <f>N129</f>
        <v>3.920721988904103E-2</v>
      </c>
      <c r="AA129" s="11">
        <f t="shared" ref="AA129:AA136" si="64">3*AC128*Y129^2 + 2*AD128*Y129 + AE128</f>
        <v>0</v>
      </c>
      <c r="AB129" s="11">
        <f t="shared" si="52"/>
        <v>-6.0213067988139453E-3</v>
      </c>
      <c r="AC129" s="11">
        <f t="shared" ref="AC129:AC136" si="65">IF($G$3="Cubic",(AA129+AB129-2*(Z130-Z129)/(Y130-Y129))/(Y130-Y129)^2, 0)</f>
        <v>0</v>
      </c>
      <c r="AD129" s="11">
        <f t="shared" si="53"/>
        <v>0</v>
      </c>
      <c r="AE129" s="18">
        <f t="shared" si="54"/>
        <v>-6.0213067988139453E-3</v>
      </c>
      <c r="AF129" s="11">
        <f t="shared" si="55"/>
        <v>4.0712546588744514E-2</v>
      </c>
      <c r="AG129" t="s">
        <v>30</v>
      </c>
      <c r="AH129" s="9">
        <f>SUM(AH139:AH179) / SUM(AI139:AI179) * AH128</f>
        <v>2.9999999831217976E-2</v>
      </c>
    </row>
    <row r="130" spans="1:35" x14ac:dyDescent="0.3">
      <c r="A130" s="7">
        <f t="shared" si="43"/>
        <v>1</v>
      </c>
      <c r="B130" s="9">
        <f t="shared" si="56"/>
        <v>3.4691239789930571E-2</v>
      </c>
      <c r="C130" s="11">
        <f t="shared" si="57"/>
        <v>-6.0213067988139453E-3</v>
      </c>
      <c r="D130" s="11">
        <f t="shared" si="44"/>
        <v>-5.1324375483861422E-3</v>
      </c>
      <c r="E130" s="11">
        <f t="shared" si="58"/>
        <v>0</v>
      </c>
      <c r="F130" s="11">
        <f t="shared" si="45"/>
        <v>0</v>
      </c>
      <c r="G130" s="18">
        <f t="shared" si="46"/>
        <v>-5.1324375483861422E-3</v>
      </c>
      <c r="H130" s="11">
        <f t="shared" si="47"/>
        <v>3.982367733831671E-2</v>
      </c>
      <c r="I130" t="s">
        <v>12</v>
      </c>
      <c r="J130" s="9">
        <f>B4</f>
        <v>0.03</v>
      </c>
      <c r="M130" s="7">
        <f t="shared" si="59"/>
        <v>1</v>
      </c>
      <c r="N130" s="9">
        <f t="shared" si="60"/>
        <v>3.4691239789930571E-2</v>
      </c>
      <c r="O130" s="11">
        <f t="shared" si="61"/>
        <v>-6.0213067988139453E-3</v>
      </c>
      <c r="P130" s="11">
        <f t="shared" si="48"/>
        <v>-5.0324375483861428E-3</v>
      </c>
      <c r="Q130" s="11">
        <f t="shared" si="62"/>
        <v>0</v>
      </c>
      <c r="R130" s="11">
        <f t="shared" si="49"/>
        <v>0</v>
      </c>
      <c r="S130" s="18">
        <f t="shared" si="50"/>
        <v>-5.0324375483861428E-3</v>
      </c>
      <c r="T130" s="11">
        <f t="shared" si="51"/>
        <v>3.9723677338316714E-2</v>
      </c>
      <c r="U130" t="s">
        <v>13</v>
      </c>
      <c r="V130" s="11">
        <f>(V129-J129)/$F$8</f>
        <v>1.0174969745467555</v>
      </c>
      <c r="Y130" s="7">
        <f t="shared" si="63"/>
        <v>1</v>
      </c>
      <c r="Z130" s="9">
        <f>N130</f>
        <v>3.4691239789930571E-2</v>
      </c>
      <c r="AA130" s="11">
        <f t="shared" si="64"/>
        <v>-6.0213067988139453E-3</v>
      </c>
      <c r="AB130" s="11">
        <f t="shared" si="52"/>
        <v>-5.2092211546909128E-3</v>
      </c>
      <c r="AC130" s="11">
        <f t="shared" si="65"/>
        <v>0</v>
      </c>
      <c r="AD130" s="11">
        <f t="shared" si="53"/>
        <v>0</v>
      </c>
      <c r="AE130" s="18">
        <f t="shared" si="54"/>
        <v>-5.2092211546909128E-3</v>
      </c>
      <c r="AF130" s="11">
        <f t="shared" si="55"/>
        <v>3.9900460944621484E-2</v>
      </c>
      <c r="AG130" t="s">
        <v>12</v>
      </c>
      <c r="AH130" s="9">
        <f>J130</f>
        <v>0.03</v>
      </c>
    </row>
    <row r="131" spans="1:35" x14ac:dyDescent="0.3">
      <c r="A131" s="7">
        <f t="shared" si="43"/>
        <v>2</v>
      </c>
      <c r="B131" s="10">
        <f>LN(1+B4)</f>
        <v>2.9558802241544429E-2</v>
      </c>
      <c r="C131" s="11">
        <f t="shared" si="57"/>
        <v>-5.1324375483861422E-3</v>
      </c>
      <c r="D131" s="11">
        <f t="shared" si="44"/>
        <v>-2.9558802241544429E-2</v>
      </c>
      <c r="E131" s="11">
        <f t="shared" si="58"/>
        <v>0</v>
      </c>
      <c r="F131" s="11">
        <f t="shared" si="45"/>
        <v>0</v>
      </c>
      <c r="G131" s="18">
        <f t="shared" si="46"/>
        <v>-2.9558802241544429E-2</v>
      </c>
      <c r="H131" s="11">
        <f t="shared" si="47"/>
        <v>8.8676406724633283E-2</v>
      </c>
      <c r="M131" s="7">
        <f t="shared" si="59"/>
        <v>2</v>
      </c>
      <c r="N131" s="10">
        <f>B131+$F$8</f>
        <v>2.9658802241544428E-2</v>
      </c>
      <c r="O131" s="11">
        <f t="shared" si="61"/>
        <v>-5.0324375483861428E-3</v>
      </c>
      <c r="P131" s="11">
        <f t="shared" si="48"/>
        <v>-2.9658802241544428E-2</v>
      </c>
      <c r="Q131" s="11">
        <f t="shared" si="62"/>
        <v>0</v>
      </c>
      <c r="R131" s="11">
        <f t="shared" si="49"/>
        <v>0</v>
      </c>
      <c r="S131" s="18">
        <f t="shared" si="50"/>
        <v>-2.9658802241544428E-2</v>
      </c>
      <c r="T131" s="11">
        <f t="shared" si="51"/>
        <v>8.8976406724633278E-2</v>
      </c>
      <c r="Y131" s="7">
        <f t="shared" si="63"/>
        <v>2</v>
      </c>
      <c r="Z131" s="10">
        <f>B131 + (J130-J129)/V130</f>
        <v>2.9482018635239658E-2</v>
      </c>
      <c r="AA131" s="11">
        <f t="shared" si="64"/>
        <v>-5.2092211546909128E-3</v>
      </c>
      <c r="AB131" s="11">
        <f t="shared" si="52"/>
        <v>-2.9482018635239658E-2</v>
      </c>
      <c r="AC131" s="11">
        <f t="shared" si="65"/>
        <v>0</v>
      </c>
      <c r="AD131" s="11">
        <f t="shared" si="53"/>
        <v>0</v>
      </c>
      <c r="AE131" s="18">
        <f t="shared" si="54"/>
        <v>-2.9482018635239658E-2</v>
      </c>
      <c r="AF131" s="11">
        <f t="shared" si="55"/>
        <v>8.8446055905718968E-2</v>
      </c>
    </row>
    <row r="132" spans="1:35" x14ac:dyDescent="0.3">
      <c r="A132" s="7">
        <f t="shared" si="43"/>
        <v>3</v>
      </c>
      <c r="B132" s="9">
        <f>B75</f>
        <v>0</v>
      </c>
      <c r="C132" s="11">
        <f t="shared" si="57"/>
        <v>-2.9558802241544429E-2</v>
      </c>
      <c r="D132" s="11">
        <f t="shared" si="44"/>
        <v>0</v>
      </c>
      <c r="E132" s="11">
        <f t="shared" si="58"/>
        <v>0</v>
      </c>
      <c r="F132" s="11">
        <f t="shared" si="45"/>
        <v>0</v>
      </c>
      <c r="G132" s="18">
        <f t="shared" si="46"/>
        <v>0</v>
      </c>
      <c r="H132" s="11">
        <f t="shared" si="47"/>
        <v>0</v>
      </c>
      <c r="M132" s="7">
        <f t="shared" si="59"/>
        <v>3</v>
      </c>
      <c r="N132" s="9">
        <f t="shared" ref="N132:N136" si="66">B132</f>
        <v>0</v>
      </c>
      <c r="O132" s="11">
        <f t="shared" si="61"/>
        <v>-2.9658802241544428E-2</v>
      </c>
      <c r="P132" s="11">
        <f t="shared" si="48"/>
        <v>0</v>
      </c>
      <c r="Q132" s="11">
        <f t="shared" si="62"/>
        <v>0</v>
      </c>
      <c r="R132" s="11">
        <f t="shared" si="49"/>
        <v>0</v>
      </c>
      <c r="S132" s="18">
        <f t="shared" si="50"/>
        <v>0</v>
      </c>
      <c r="T132" s="11">
        <f t="shared" si="51"/>
        <v>0</v>
      </c>
      <c r="Y132" s="7">
        <f t="shared" si="63"/>
        <v>3</v>
      </c>
      <c r="Z132" s="9">
        <f t="shared" ref="Z132:Z136" si="67">N132</f>
        <v>0</v>
      </c>
      <c r="AA132" s="11">
        <f t="shared" si="64"/>
        <v>-2.9482018635239658E-2</v>
      </c>
      <c r="AB132" s="11">
        <f t="shared" si="52"/>
        <v>0</v>
      </c>
      <c r="AC132" s="11">
        <f t="shared" si="65"/>
        <v>0</v>
      </c>
      <c r="AD132" s="11">
        <f t="shared" si="53"/>
        <v>0</v>
      </c>
      <c r="AE132" s="18">
        <f t="shared" si="54"/>
        <v>0</v>
      </c>
      <c r="AF132" s="11">
        <f t="shared" si="55"/>
        <v>0</v>
      </c>
    </row>
    <row r="133" spans="1:35" x14ac:dyDescent="0.3">
      <c r="A133" s="7">
        <f t="shared" si="43"/>
        <v>4</v>
      </c>
      <c r="B133" s="9">
        <f>B76</f>
        <v>0</v>
      </c>
      <c r="C133" s="11">
        <f t="shared" si="57"/>
        <v>0</v>
      </c>
      <c r="D133" s="11">
        <f t="shared" si="44"/>
        <v>0</v>
      </c>
      <c r="E133" s="11">
        <f t="shared" si="58"/>
        <v>0</v>
      </c>
      <c r="F133" s="11">
        <f t="shared" si="45"/>
        <v>0</v>
      </c>
      <c r="G133" s="18">
        <f t="shared" si="46"/>
        <v>0</v>
      </c>
      <c r="H133" s="11">
        <f t="shared" si="47"/>
        <v>0</v>
      </c>
      <c r="M133" s="7">
        <f t="shared" si="59"/>
        <v>4</v>
      </c>
      <c r="N133" s="9">
        <f t="shared" si="66"/>
        <v>0</v>
      </c>
      <c r="O133" s="11">
        <f t="shared" si="61"/>
        <v>0</v>
      </c>
      <c r="P133" s="11">
        <f t="shared" si="48"/>
        <v>0</v>
      </c>
      <c r="Q133" s="11">
        <f t="shared" si="62"/>
        <v>0</v>
      </c>
      <c r="R133" s="11">
        <f t="shared" si="49"/>
        <v>0</v>
      </c>
      <c r="S133" s="18">
        <f t="shared" si="50"/>
        <v>0</v>
      </c>
      <c r="T133" s="11">
        <f t="shared" si="51"/>
        <v>0</v>
      </c>
      <c r="Y133" s="7">
        <f t="shared" si="63"/>
        <v>4</v>
      </c>
      <c r="Z133" s="9">
        <f t="shared" si="67"/>
        <v>0</v>
      </c>
      <c r="AA133" s="11">
        <f t="shared" si="64"/>
        <v>0</v>
      </c>
      <c r="AB133" s="11">
        <f t="shared" si="52"/>
        <v>0</v>
      </c>
      <c r="AC133" s="11">
        <f t="shared" si="65"/>
        <v>0</v>
      </c>
      <c r="AD133" s="11">
        <f t="shared" si="53"/>
        <v>0</v>
      </c>
      <c r="AE133" s="18">
        <f t="shared" si="54"/>
        <v>0</v>
      </c>
      <c r="AF133" s="11">
        <f t="shared" si="55"/>
        <v>0</v>
      </c>
    </row>
    <row r="134" spans="1:35" x14ac:dyDescent="0.3">
      <c r="A134" s="7">
        <f t="shared" si="43"/>
        <v>5</v>
      </c>
      <c r="B134" s="9">
        <f>B77</f>
        <v>0</v>
      </c>
      <c r="C134" s="11">
        <f t="shared" si="57"/>
        <v>0</v>
      </c>
      <c r="D134" s="11">
        <f t="shared" si="44"/>
        <v>0</v>
      </c>
      <c r="E134" s="11">
        <f t="shared" si="58"/>
        <v>0</v>
      </c>
      <c r="F134" s="11">
        <f t="shared" si="45"/>
        <v>0</v>
      </c>
      <c r="G134" s="18">
        <f t="shared" si="46"/>
        <v>0</v>
      </c>
      <c r="H134" s="11">
        <f t="shared" si="47"/>
        <v>0</v>
      </c>
      <c r="M134" s="7">
        <f t="shared" si="59"/>
        <v>5</v>
      </c>
      <c r="N134" s="9">
        <f t="shared" si="66"/>
        <v>0</v>
      </c>
      <c r="O134" s="11">
        <f t="shared" si="61"/>
        <v>0</v>
      </c>
      <c r="P134" s="11">
        <f t="shared" si="48"/>
        <v>0</v>
      </c>
      <c r="Q134" s="11">
        <f t="shared" si="62"/>
        <v>0</v>
      </c>
      <c r="R134" s="11">
        <f t="shared" si="49"/>
        <v>0</v>
      </c>
      <c r="S134" s="18">
        <f t="shared" si="50"/>
        <v>0</v>
      </c>
      <c r="T134" s="11">
        <f t="shared" si="51"/>
        <v>0</v>
      </c>
      <c r="Y134" s="7">
        <f t="shared" si="63"/>
        <v>5</v>
      </c>
      <c r="Z134" s="9">
        <f t="shared" si="67"/>
        <v>0</v>
      </c>
      <c r="AA134" s="11">
        <f t="shared" si="64"/>
        <v>0</v>
      </c>
      <c r="AB134" s="11">
        <f t="shared" si="52"/>
        <v>0</v>
      </c>
      <c r="AC134" s="11">
        <f t="shared" si="65"/>
        <v>0</v>
      </c>
      <c r="AD134" s="11">
        <f t="shared" si="53"/>
        <v>0</v>
      </c>
      <c r="AE134" s="18">
        <f t="shared" si="54"/>
        <v>0</v>
      </c>
      <c r="AF134" s="11">
        <f t="shared" si="55"/>
        <v>0</v>
      </c>
    </row>
    <row r="135" spans="1:35" x14ac:dyDescent="0.3">
      <c r="A135" s="7">
        <f t="shared" si="43"/>
        <v>7</v>
      </c>
      <c r="B135" s="9">
        <f>B78</f>
        <v>0</v>
      </c>
      <c r="C135" s="11">
        <f t="shared" si="57"/>
        <v>0</v>
      </c>
      <c r="D135" s="11">
        <f t="shared" si="44"/>
        <v>0</v>
      </c>
      <c r="E135" s="11">
        <f t="shared" si="58"/>
        <v>0</v>
      </c>
      <c r="F135" s="11">
        <f t="shared" si="45"/>
        <v>0</v>
      </c>
      <c r="G135" s="18">
        <f t="shared" si="46"/>
        <v>0</v>
      </c>
      <c r="H135" s="11">
        <f t="shared" si="47"/>
        <v>0</v>
      </c>
      <c r="M135" s="7">
        <f t="shared" si="59"/>
        <v>7</v>
      </c>
      <c r="N135" s="9">
        <f t="shared" si="66"/>
        <v>0</v>
      </c>
      <c r="O135" s="11">
        <f t="shared" si="61"/>
        <v>0</v>
      </c>
      <c r="P135" s="11">
        <f t="shared" si="48"/>
        <v>0</v>
      </c>
      <c r="Q135" s="11">
        <f t="shared" si="62"/>
        <v>0</v>
      </c>
      <c r="R135" s="11">
        <f t="shared" si="49"/>
        <v>0</v>
      </c>
      <c r="S135" s="18">
        <f t="shared" si="50"/>
        <v>0</v>
      </c>
      <c r="T135" s="11">
        <f t="shared" si="51"/>
        <v>0</v>
      </c>
      <c r="Y135" s="7">
        <f t="shared" si="63"/>
        <v>7</v>
      </c>
      <c r="Z135" s="9">
        <f t="shared" si="67"/>
        <v>0</v>
      </c>
      <c r="AA135" s="11">
        <f t="shared" si="64"/>
        <v>0</v>
      </c>
      <c r="AB135" s="11">
        <f t="shared" si="52"/>
        <v>0</v>
      </c>
      <c r="AC135" s="11">
        <f t="shared" si="65"/>
        <v>0</v>
      </c>
      <c r="AD135" s="11">
        <f t="shared" si="53"/>
        <v>0</v>
      </c>
      <c r="AE135" s="18">
        <f t="shared" si="54"/>
        <v>0</v>
      </c>
      <c r="AF135" s="11">
        <f t="shared" si="55"/>
        <v>0</v>
      </c>
    </row>
    <row r="136" spans="1:35" x14ac:dyDescent="0.3">
      <c r="A136" s="7">
        <f t="shared" si="43"/>
        <v>10</v>
      </c>
      <c r="B136" s="9">
        <f>B79</f>
        <v>0</v>
      </c>
      <c r="C136" s="11">
        <f t="shared" si="57"/>
        <v>0</v>
      </c>
      <c r="D136" s="11">
        <v>0</v>
      </c>
      <c r="E136" s="11">
        <f t="shared" si="58"/>
        <v>0</v>
      </c>
      <c r="F136" s="11">
        <f t="shared" si="45"/>
        <v>0</v>
      </c>
      <c r="G136" s="18">
        <f t="shared" si="46"/>
        <v>0</v>
      </c>
      <c r="H136" s="11">
        <f t="shared" si="47"/>
        <v>0</v>
      </c>
      <c r="M136" s="7">
        <f t="shared" si="59"/>
        <v>10</v>
      </c>
      <c r="N136" s="9">
        <f t="shared" si="66"/>
        <v>0</v>
      </c>
      <c r="O136" s="11">
        <f t="shared" si="61"/>
        <v>0</v>
      </c>
      <c r="P136" s="11">
        <v>0</v>
      </c>
      <c r="Q136" s="11">
        <f t="shared" si="62"/>
        <v>0</v>
      </c>
      <c r="R136" s="11">
        <f t="shared" si="49"/>
        <v>0</v>
      </c>
      <c r="S136" s="18">
        <f t="shared" si="50"/>
        <v>0</v>
      </c>
      <c r="T136" s="11">
        <f t="shared" si="51"/>
        <v>0</v>
      </c>
      <c r="Y136" s="7">
        <f t="shared" si="63"/>
        <v>10</v>
      </c>
      <c r="Z136" s="9">
        <f t="shared" si="67"/>
        <v>0</v>
      </c>
      <c r="AA136" s="11">
        <f t="shared" si="64"/>
        <v>0</v>
      </c>
      <c r="AB136" s="11">
        <v>0</v>
      </c>
      <c r="AC136" s="11">
        <f t="shared" si="65"/>
        <v>0</v>
      </c>
      <c r="AD136" s="11">
        <f t="shared" si="53"/>
        <v>0</v>
      </c>
      <c r="AE136" s="18">
        <f t="shared" si="54"/>
        <v>0</v>
      </c>
      <c r="AF136" s="11">
        <f t="shared" si="55"/>
        <v>0</v>
      </c>
    </row>
    <row r="138" spans="1:35" x14ac:dyDescent="0.3">
      <c r="A138" t="s">
        <v>10</v>
      </c>
      <c r="B138" t="s">
        <v>23</v>
      </c>
      <c r="C138" t="s">
        <v>44</v>
      </c>
      <c r="D138" t="s">
        <v>45</v>
      </c>
      <c r="E138" t="s">
        <v>46</v>
      </c>
      <c r="F138" t="s">
        <v>49</v>
      </c>
      <c r="G138" t="s">
        <v>24</v>
      </c>
      <c r="H138" t="s">
        <v>25</v>
      </c>
      <c r="I138" t="s">
        <v>11</v>
      </c>
      <c r="J138" t="s">
        <v>27</v>
      </c>
      <c r="K138" t="s">
        <v>28</v>
      </c>
      <c r="M138" t="s">
        <v>10</v>
      </c>
      <c r="N138" t="s">
        <v>23</v>
      </c>
      <c r="O138" t="s">
        <v>44</v>
      </c>
      <c r="P138" t="s">
        <v>45</v>
      </c>
      <c r="Q138" t="s">
        <v>46</v>
      </c>
      <c r="R138" t="s">
        <v>49</v>
      </c>
      <c r="S138" t="s">
        <v>24</v>
      </c>
      <c r="T138" t="s">
        <v>25</v>
      </c>
      <c r="U138" t="s">
        <v>11</v>
      </c>
      <c r="V138" t="s">
        <v>27</v>
      </c>
      <c r="W138" t="s">
        <v>28</v>
      </c>
      <c r="Y138" t="s">
        <v>10</v>
      </c>
      <c r="Z138" t="s">
        <v>23</v>
      </c>
      <c r="AA138" t="s">
        <v>44</v>
      </c>
      <c r="AB138" t="s">
        <v>45</v>
      </c>
      <c r="AC138" t="s">
        <v>46</v>
      </c>
      <c r="AD138" t="s">
        <v>49</v>
      </c>
      <c r="AE138" t="s">
        <v>24</v>
      </c>
      <c r="AF138" t="s">
        <v>25</v>
      </c>
      <c r="AG138" t="s">
        <v>11</v>
      </c>
      <c r="AH138" t="s">
        <v>27</v>
      </c>
      <c r="AI138" t="s">
        <v>28</v>
      </c>
    </row>
    <row r="139" spans="1:35" x14ac:dyDescent="0.3">
      <c r="A139" s="7">
        <v>0</v>
      </c>
      <c r="B139" s="7">
        <f t="array" ref="B139:B179">INDEX(A128:A136, MATCH(A139:A179, A128:A136, 1))</f>
        <v>0</v>
      </c>
      <c r="C139" s="11">
        <f t="array" ref="C139:C179">VLOOKUP(B139:B179, A128:H136, 5, FALSE)</f>
        <v>0</v>
      </c>
      <c r="D139" s="11">
        <f t="array" ref="D139:D179">VLOOKUP(B139:B179, A128:H136, 6, FALSE)</f>
        <v>0</v>
      </c>
      <c r="E139" s="11">
        <f t="array" ref="E139:E179">VLOOKUP(B139:B179, A128:H136, 7, FALSE)</f>
        <v>0</v>
      </c>
      <c r="F139" s="1">
        <f t="array" ref="F139:F179">VLOOKUP(B139:B179, A128:H136, 8, FALSE)</f>
        <v>3.920721988904103E-2</v>
      </c>
      <c r="G139" s="3">
        <f>C139*A139^3 + D139*A139^2 + E139*A139 + F139</f>
        <v>3.920721988904103E-2</v>
      </c>
      <c r="H139" s="11">
        <f t="shared" ref="H139:H179" si="68">EXP(-G139*A139)</f>
        <v>1</v>
      </c>
      <c r="I139" s="3">
        <f t="shared" ref="I139:I178" si="69">(H139/H140-1)/(A140-A139)</f>
        <v>3.9399999999999658E-2</v>
      </c>
      <c r="M139" s="7">
        <v>0</v>
      </c>
      <c r="N139" s="7">
        <f t="array" ref="N139:N179">INDEX(M128:M136, MATCH(M139:M179, M128:M136, 1))</f>
        <v>0</v>
      </c>
      <c r="O139" s="11">
        <f t="array" ref="O139:O179">VLOOKUP(N139:N179, M128:T136, 5, FALSE)</f>
        <v>0</v>
      </c>
      <c r="P139" s="11">
        <f t="array" ref="P139:P179">VLOOKUP(N139:N179, M128:T136, 6, FALSE)</f>
        <v>0</v>
      </c>
      <c r="Q139" s="11">
        <f t="array" ref="Q139:Q179">VLOOKUP(N139:N179, M128:T136, 7, FALSE)</f>
        <v>0</v>
      </c>
      <c r="R139" s="1">
        <f t="array" ref="R139:R179">VLOOKUP(N139:N179, M128:T136, 8, FALSE)</f>
        <v>3.920721988904103E-2</v>
      </c>
      <c r="S139" s="3">
        <f>O139*M139^3 + P139*M139^2 + Q139*M139 + R139</f>
        <v>3.920721988904103E-2</v>
      </c>
      <c r="T139" s="11">
        <f t="shared" ref="T139:T179" si="70">EXP(-S139*M139)</f>
        <v>1</v>
      </c>
      <c r="U139" s="3">
        <f t="shared" ref="U139:U178" si="71">(T139/T140-1)/(M140-M139)</f>
        <v>3.9399999999999658E-2</v>
      </c>
      <c r="Y139" s="7">
        <v>0</v>
      </c>
      <c r="Z139" s="7">
        <f t="array" ref="Z139:Z179">INDEX(Y128:Y136, MATCH(Y139:Y179, Y128:Y136, 1))</f>
        <v>0</v>
      </c>
      <c r="AA139" s="11">
        <f t="array" ref="AA139:AA179">VLOOKUP(Z139:Z179, Y128:AF136, 5, FALSE)</f>
        <v>0</v>
      </c>
      <c r="AB139" s="11">
        <f t="array" ref="AB139:AB179">VLOOKUP(Z139:Z179, Y128:AF136, 6, FALSE)</f>
        <v>0</v>
      </c>
      <c r="AC139" s="11">
        <f t="array" ref="AC139:AC179">VLOOKUP(Z139:Z179, Y128:AF136, 7, FALSE)</f>
        <v>0</v>
      </c>
      <c r="AD139" s="1">
        <f t="array" ref="AD139:AD179">VLOOKUP(Z139:Z179, Y128:AF136, 8, FALSE)</f>
        <v>3.920721988904103E-2</v>
      </c>
      <c r="AE139" s="3">
        <f>AA139*Y139^3 + AB139*Y139^2 + AC139*Y139 + AD139</f>
        <v>3.920721988904103E-2</v>
      </c>
      <c r="AF139" s="11">
        <f t="shared" ref="AF139:AF179" si="72">EXP(-AE139*Y139)</f>
        <v>1</v>
      </c>
      <c r="AG139" s="3">
        <f t="shared" ref="AG139:AG178" si="73">(AF139/AF140-1)/(Y140-Y139)</f>
        <v>3.9399999999999658E-2</v>
      </c>
    </row>
    <row r="140" spans="1:35" x14ac:dyDescent="0.3">
      <c r="A140" s="7">
        <v>0.25</v>
      </c>
      <c r="B140" s="7">
        <v>0.25</v>
      </c>
      <c r="C140" s="11">
        <v>0</v>
      </c>
      <c r="D140" s="11">
        <v>0</v>
      </c>
      <c r="E140" s="11">
        <v>-6.0213067988139453E-3</v>
      </c>
      <c r="F140" s="1">
        <v>4.0712546588744514E-2</v>
      </c>
      <c r="G140" s="3">
        <f t="shared" ref="G140:G179" si="74">C140*A140^3 + D140*A140^2 + E140*A140 + F140</f>
        <v>3.920721988904103E-2</v>
      </c>
      <c r="H140" s="11">
        <f t="shared" si="68"/>
        <v>0.99024607614992333</v>
      </c>
      <c r="I140" s="3">
        <f t="shared" si="69"/>
        <v>3.6360835541933589E-2</v>
      </c>
      <c r="J140" s="3">
        <f t="array" ref="J140:J179">(A140:A179 &lt;= J127) * I139:I178 * H140:H179 * (A140:A179-A139:A178)</f>
        <v>9.7539238500766595E-3</v>
      </c>
      <c r="K140" s="11">
        <f t="array" ref="K140:K179">(A140:A179 &lt;= J127) * (ROUND(A140:A179*J128, 0)=A140:A179*J128) * H140:H179</f>
        <v>0</v>
      </c>
      <c r="M140" s="7">
        <v>0.25</v>
      </c>
      <c r="N140" s="7">
        <v>0.25</v>
      </c>
      <c r="O140" s="11">
        <v>0</v>
      </c>
      <c r="P140" s="11">
        <v>0</v>
      </c>
      <c r="Q140" s="11">
        <v>-6.0213067988139453E-3</v>
      </c>
      <c r="R140" s="1">
        <v>4.0712546588744514E-2</v>
      </c>
      <c r="S140" s="3">
        <f t="shared" ref="S140:S179" si="75">O140*M140^3 + P140*M140^2 + Q140*M140 + R140</f>
        <v>3.920721988904103E-2</v>
      </c>
      <c r="T140" s="11">
        <f t="shared" si="70"/>
        <v>0.99024607614992333</v>
      </c>
      <c r="U140" s="3">
        <f t="shared" si="71"/>
        <v>3.6360835541933589E-2</v>
      </c>
      <c r="V140" s="3">
        <f t="array" ref="V140:V179">(M140:M179 &lt;= V127) * U139:U178 * T140:T179 * (M140:M179-M139:M178)</f>
        <v>9.7539238500766595E-3</v>
      </c>
      <c r="W140" s="11">
        <f t="array" ref="W140:W179">(M140:M179 &lt;= V127) * (ROUND(M140:M179*V128, 0)=M140:M179*V128) * T140:T179</f>
        <v>0</v>
      </c>
      <c r="Y140" s="7">
        <v>0.25</v>
      </c>
      <c r="Z140" s="7">
        <v>0.25</v>
      </c>
      <c r="AA140" s="11">
        <v>0</v>
      </c>
      <c r="AB140" s="11">
        <v>0</v>
      </c>
      <c r="AC140" s="11">
        <v>-6.0213067988139453E-3</v>
      </c>
      <c r="AD140" s="1">
        <v>4.0712546588744514E-2</v>
      </c>
      <c r="AE140" s="3">
        <f t="shared" ref="AE140:AE179" si="76">AA140*Y140^3 + AB140*Y140^2 + AC140*Y140 + AD140</f>
        <v>3.920721988904103E-2</v>
      </c>
      <c r="AF140" s="11">
        <f t="shared" si="72"/>
        <v>0.99024607614992333</v>
      </c>
      <c r="AG140" s="3">
        <f t="shared" si="73"/>
        <v>3.6360835541933589E-2</v>
      </c>
      <c r="AH140" s="3">
        <f t="array" ref="AH140:AH179">(Y140:Y179 &lt;= AH127) * AG139:AG178 * AF140:AF179 * (Y140:Y179-Y139:Y178)</f>
        <v>9.7539238500766595E-3</v>
      </c>
      <c r="AI140" s="11">
        <f t="array" ref="AI140:AI179">(Y140:Y179 &lt;= AH127) * (ROUND(Y140:Y179*AH128, 0)=Y140:Y179*AH128) * AF140:AF179</f>
        <v>0</v>
      </c>
    </row>
    <row r="141" spans="1:35" x14ac:dyDescent="0.3">
      <c r="A141" s="7">
        <v>0.5</v>
      </c>
      <c r="B141" s="7">
        <v>0.25</v>
      </c>
      <c r="C141" s="11">
        <v>0</v>
      </c>
      <c r="D141" s="11">
        <v>0</v>
      </c>
      <c r="E141" s="11">
        <v>-6.0213067988139453E-3</v>
      </c>
      <c r="F141" s="1">
        <v>4.0712546588744514E-2</v>
      </c>
      <c r="G141" s="3">
        <f t="shared" si="74"/>
        <v>3.7701893189337539E-2</v>
      </c>
      <c r="H141" s="11">
        <f t="shared" si="68"/>
        <v>0.98132562126792111</v>
      </c>
      <c r="I141" s="3">
        <f t="shared" si="69"/>
        <v>3.332395769093921E-2</v>
      </c>
      <c r="J141" s="3">
        <v>8.9204548820021722E-3</v>
      </c>
      <c r="K141" s="11">
        <v>0</v>
      </c>
      <c r="M141" s="7">
        <v>0.5</v>
      </c>
      <c r="N141" s="7">
        <v>0.25</v>
      </c>
      <c r="O141" s="11">
        <v>0</v>
      </c>
      <c r="P141" s="11">
        <v>0</v>
      </c>
      <c r="Q141" s="11">
        <v>-6.0213067988139453E-3</v>
      </c>
      <c r="R141" s="1">
        <v>4.0712546588744514E-2</v>
      </c>
      <c r="S141" s="3">
        <f t="shared" si="75"/>
        <v>3.7701893189337539E-2</v>
      </c>
      <c r="T141" s="11">
        <f t="shared" si="70"/>
        <v>0.98132562126792111</v>
      </c>
      <c r="U141" s="3">
        <f t="shared" si="71"/>
        <v>3.332395769093921E-2</v>
      </c>
      <c r="V141" s="3">
        <v>8.9204548820021722E-3</v>
      </c>
      <c r="W141" s="11">
        <v>0</v>
      </c>
      <c r="Y141" s="7">
        <v>0.5</v>
      </c>
      <c r="Z141" s="7">
        <v>0.25</v>
      </c>
      <c r="AA141" s="11">
        <v>0</v>
      </c>
      <c r="AB141" s="11">
        <v>0</v>
      </c>
      <c r="AC141" s="11">
        <v>-6.0213067988139453E-3</v>
      </c>
      <c r="AD141" s="1">
        <v>4.0712546588744514E-2</v>
      </c>
      <c r="AE141" s="3">
        <f t="shared" si="76"/>
        <v>3.7701893189337539E-2</v>
      </c>
      <c r="AF141" s="11">
        <f t="shared" si="72"/>
        <v>0.98132562126792111</v>
      </c>
      <c r="AG141" s="3">
        <f t="shared" si="73"/>
        <v>3.332395769093921E-2</v>
      </c>
      <c r="AH141" s="3">
        <v>8.9204548820021722E-3</v>
      </c>
      <c r="AI141" s="11">
        <v>0</v>
      </c>
    </row>
    <row r="142" spans="1:35" x14ac:dyDescent="0.3">
      <c r="A142" s="7">
        <v>0.75</v>
      </c>
      <c r="B142" s="7">
        <v>0.25</v>
      </c>
      <c r="C142" s="11">
        <v>0</v>
      </c>
      <c r="D142" s="11">
        <v>0</v>
      </c>
      <c r="E142" s="11">
        <v>-6.0213067988139453E-3</v>
      </c>
      <c r="F142" s="1">
        <v>4.0712546588744514E-2</v>
      </c>
      <c r="G142" s="3">
        <f t="shared" si="74"/>
        <v>3.6196566489634055E-2</v>
      </c>
      <c r="H142" s="11">
        <f t="shared" si="68"/>
        <v>0.97321775444958392</v>
      </c>
      <c r="I142" s="3">
        <f t="shared" si="69"/>
        <v>3.0289364726617585E-2</v>
      </c>
      <c r="J142" s="3">
        <v>8.1078668183372001E-3</v>
      </c>
      <c r="K142" s="11">
        <v>0</v>
      </c>
      <c r="M142" s="7">
        <v>0.75</v>
      </c>
      <c r="N142" s="7">
        <v>0.25</v>
      </c>
      <c r="O142" s="11">
        <v>0</v>
      </c>
      <c r="P142" s="11">
        <v>0</v>
      </c>
      <c r="Q142" s="11">
        <v>-6.0213067988139453E-3</v>
      </c>
      <c r="R142" s="1">
        <v>4.0712546588744514E-2</v>
      </c>
      <c r="S142" s="3">
        <f t="shared" si="75"/>
        <v>3.6196566489634055E-2</v>
      </c>
      <c r="T142" s="11">
        <f t="shared" si="70"/>
        <v>0.97321775444958392</v>
      </c>
      <c r="U142" s="3">
        <f t="shared" si="71"/>
        <v>3.0289364726617585E-2</v>
      </c>
      <c r="V142" s="3">
        <v>8.1078668183372001E-3</v>
      </c>
      <c r="W142" s="11">
        <v>0</v>
      </c>
      <c r="Y142" s="7">
        <v>0.75</v>
      </c>
      <c r="Z142" s="7">
        <v>0.25</v>
      </c>
      <c r="AA142" s="11">
        <v>0</v>
      </c>
      <c r="AB142" s="11">
        <v>0</v>
      </c>
      <c r="AC142" s="11">
        <v>-6.0213067988139453E-3</v>
      </c>
      <c r="AD142" s="1">
        <v>4.0712546588744514E-2</v>
      </c>
      <c r="AE142" s="3">
        <f t="shared" si="76"/>
        <v>3.6196566489634055E-2</v>
      </c>
      <c r="AF142" s="11">
        <f t="shared" si="72"/>
        <v>0.97321775444958392</v>
      </c>
      <c r="AG142" s="3">
        <f t="shared" si="73"/>
        <v>3.0289364726617585E-2</v>
      </c>
      <c r="AH142" s="3">
        <v>8.1078668183372001E-3</v>
      </c>
      <c r="AI142" s="11">
        <v>0</v>
      </c>
    </row>
    <row r="143" spans="1:35" x14ac:dyDescent="0.3">
      <c r="A143" s="7">
        <v>1</v>
      </c>
      <c r="B143" s="7">
        <v>1</v>
      </c>
      <c r="C143" s="11">
        <v>0</v>
      </c>
      <c r="D143" s="11">
        <v>0</v>
      </c>
      <c r="E143" s="11">
        <v>-5.1324375483861422E-3</v>
      </c>
      <c r="F143" s="1">
        <v>3.982367733831671E-2</v>
      </c>
      <c r="G143" s="3">
        <f t="shared" si="74"/>
        <v>3.4691239789930564E-2</v>
      </c>
      <c r="H143" s="11">
        <f t="shared" si="68"/>
        <v>0.9659036028204383</v>
      </c>
      <c r="I143" s="3">
        <f t="shared" si="69"/>
        <v>2.8375868109863589E-2</v>
      </c>
      <c r="J143" s="3">
        <v>7.3141516291455565E-3</v>
      </c>
      <c r="K143" s="11">
        <v>0.9659036028204383</v>
      </c>
      <c r="M143" s="7">
        <v>1</v>
      </c>
      <c r="N143" s="7">
        <v>1</v>
      </c>
      <c r="O143" s="11">
        <v>0</v>
      </c>
      <c r="P143" s="11">
        <v>0</v>
      </c>
      <c r="Q143" s="11">
        <v>-5.0324375483861428E-3</v>
      </c>
      <c r="R143" s="1">
        <v>3.9723677338316714E-2</v>
      </c>
      <c r="S143" s="3">
        <f t="shared" si="75"/>
        <v>3.4691239789930571E-2</v>
      </c>
      <c r="T143" s="11">
        <f t="shared" si="70"/>
        <v>0.9659036028204383</v>
      </c>
      <c r="U143" s="3">
        <f t="shared" si="71"/>
        <v>2.8501756822742585E-2</v>
      </c>
      <c r="V143" s="3">
        <v>7.3141516291455565E-3</v>
      </c>
      <c r="W143" s="11">
        <v>0.9659036028204383</v>
      </c>
      <c r="Y143" s="7">
        <v>1</v>
      </c>
      <c r="Z143" s="7">
        <v>1</v>
      </c>
      <c r="AA143" s="11">
        <v>0</v>
      </c>
      <c r="AB143" s="11">
        <v>0</v>
      </c>
      <c r="AC143" s="11">
        <v>-5.2092211546909128E-3</v>
      </c>
      <c r="AD143" s="1">
        <v>3.9900460944621484E-2</v>
      </c>
      <c r="AE143" s="3">
        <f t="shared" si="76"/>
        <v>3.4691239789930571E-2</v>
      </c>
      <c r="AF143" s="11">
        <f t="shared" si="72"/>
        <v>0.9659036028204383</v>
      </c>
      <c r="AG143" s="3">
        <f t="shared" si="73"/>
        <v>2.8279208886186069E-2</v>
      </c>
      <c r="AH143" s="3">
        <v>7.3141516291455565E-3</v>
      </c>
      <c r="AI143" s="11">
        <v>0.9659036028204383</v>
      </c>
    </row>
    <row r="144" spans="1:35" x14ac:dyDescent="0.3">
      <c r="A144" s="7">
        <v>1.25</v>
      </c>
      <c r="B144" s="7">
        <v>1</v>
      </c>
      <c r="C144" s="11">
        <v>0</v>
      </c>
      <c r="D144" s="11">
        <v>0</v>
      </c>
      <c r="E144" s="11">
        <v>-5.1324375483861422E-3</v>
      </c>
      <c r="F144" s="1">
        <v>3.982367733831671E-2</v>
      </c>
      <c r="G144" s="3">
        <f t="shared" si="74"/>
        <v>3.3408130402834031E-2</v>
      </c>
      <c r="H144" s="11">
        <f t="shared" si="68"/>
        <v>0.95909978060080636</v>
      </c>
      <c r="I144" s="3">
        <f t="shared" si="69"/>
        <v>2.5792273511537012E-2</v>
      </c>
      <c r="J144" s="3">
        <v>6.8038222196318962E-3</v>
      </c>
      <c r="K144" s="11">
        <v>0</v>
      </c>
      <c r="M144" s="7">
        <v>1.25</v>
      </c>
      <c r="N144" s="7">
        <v>1</v>
      </c>
      <c r="O144" s="11">
        <v>0</v>
      </c>
      <c r="P144" s="11">
        <v>0</v>
      </c>
      <c r="Q144" s="11">
        <v>-5.0324375483861428E-3</v>
      </c>
      <c r="R144" s="1">
        <v>3.9723677338316714E-2</v>
      </c>
      <c r="S144" s="3">
        <f t="shared" si="75"/>
        <v>3.3433130402834035E-2</v>
      </c>
      <c r="T144" s="11">
        <f t="shared" si="70"/>
        <v>0.95906980920096818</v>
      </c>
      <c r="U144" s="3">
        <f t="shared" si="71"/>
        <v>2.5968405776368719E-2</v>
      </c>
      <c r="V144" s="3">
        <v>6.8337936194700312E-3</v>
      </c>
      <c r="W144" s="11">
        <v>0</v>
      </c>
      <c r="Y144" s="7">
        <v>1.25</v>
      </c>
      <c r="Z144" s="7">
        <v>1</v>
      </c>
      <c r="AA144" s="11">
        <v>0</v>
      </c>
      <c r="AB144" s="11">
        <v>0</v>
      </c>
      <c r="AC144" s="11">
        <v>-5.2092211546909128E-3</v>
      </c>
      <c r="AD144" s="1">
        <v>3.9900460944621484E-2</v>
      </c>
      <c r="AE144" s="3">
        <f t="shared" si="76"/>
        <v>3.3388934501257843E-2</v>
      </c>
      <c r="AF144" s="11">
        <f t="shared" si="72"/>
        <v>0.95912279435814907</v>
      </c>
      <c r="AG144" s="3">
        <f t="shared" si="73"/>
        <v>2.5657038036586144E-2</v>
      </c>
      <c r="AH144" s="3">
        <v>6.7808084622891455E-3</v>
      </c>
      <c r="AI144" s="11">
        <v>0</v>
      </c>
    </row>
    <row r="145" spans="1:35" x14ac:dyDescent="0.3">
      <c r="A145" s="7">
        <v>1.5</v>
      </c>
      <c r="B145" s="7">
        <v>1</v>
      </c>
      <c r="C145" s="11">
        <v>0</v>
      </c>
      <c r="D145" s="11">
        <v>0</v>
      </c>
      <c r="E145" s="11">
        <v>-5.1324375483861422E-3</v>
      </c>
      <c r="F145" s="1">
        <v>3.982367733831671E-2</v>
      </c>
      <c r="G145" s="3">
        <f t="shared" si="74"/>
        <v>3.2125021015737498E-2</v>
      </c>
      <c r="H145" s="11">
        <f t="shared" si="68"/>
        <v>0.95295506120510487</v>
      </c>
      <c r="I145" s="3">
        <f t="shared" si="69"/>
        <v>2.3210335898871115E-2</v>
      </c>
      <c r="J145" s="3">
        <v>6.1447193957013899E-3</v>
      </c>
      <c r="K145" s="11">
        <v>0</v>
      </c>
      <c r="M145" s="7">
        <v>1.5</v>
      </c>
      <c r="N145" s="7">
        <v>1</v>
      </c>
      <c r="O145" s="11">
        <v>0</v>
      </c>
      <c r="P145" s="11">
        <v>0</v>
      </c>
      <c r="Q145" s="11">
        <v>-5.0324375483861428E-3</v>
      </c>
      <c r="R145" s="1">
        <v>3.9723677338316714E-2</v>
      </c>
      <c r="S145" s="3">
        <f t="shared" si="75"/>
        <v>3.21750210157375E-2</v>
      </c>
      <c r="T145" s="11">
        <f t="shared" si="70"/>
        <v>0.95288359225563357</v>
      </c>
      <c r="U145" s="3">
        <f t="shared" si="71"/>
        <v>2.3436647845229253E-2</v>
      </c>
      <c r="V145" s="3">
        <v>6.1862169453345429E-3</v>
      </c>
      <c r="W145" s="11">
        <v>0</v>
      </c>
      <c r="Y145" s="7">
        <v>1.5</v>
      </c>
      <c r="Z145" s="7">
        <v>1</v>
      </c>
      <c r="AA145" s="11">
        <v>0</v>
      </c>
      <c r="AB145" s="11">
        <v>0</v>
      </c>
      <c r="AC145" s="11">
        <v>-5.2092211546909128E-3</v>
      </c>
      <c r="AD145" s="1">
        <v>3.9900460944621484E-2</v>
      </c>
      <c r="AE145" s="3">
        <f t="shared" si="76"/>
        <v>3.2086629212585115E-2</v>
      </c>
      <c r="AF145" s="11">
        <f t="shared" si="72"/>
        <v>0.95300994127998273</v>
      </c>
      <c r="AG145" s="3">
        <f t="shared" si="73"/>
        <v>2.3036574064689397E-2</v>
      </c>
      <c r="AH145" s="3">
        <v>6.1128530781663108E-3</v>
      </c>
      <c r="AI145" s="11">
        <v>0</v>
      </c>
    </row>
    <row r="146" spans="1:35" x14ac:dyDescent="0.3">
      <c r="A146" s="7">
        <v>1.75</v>
      </c>
      <c r="B146" s="7">
        <v>1</v>
      </c>
      <c r="C146" s="11">
        <v>0</v>
      </c>
      <c r="D146" s="11">
        <v>0</v>
      </c>
      <c r="E146" s="11">
        <v>-5.1324375483861422E-3</v>
      </c>
      <c r="F146" s="1">
        <v>3.982367733831671E-2</v>
      </c>
      <c r="G146" s="3">
        <f t="shared" si="74"/>
        <v>3.0841911628640962E-2</v>
      </c>
      <c r="H146" s="11">
        <f t="shared" si="68"/>
        <v>0.94745736030944483</v>
      </c>
      <c r="I146" s="3">
        <f t="shared" si="69"/>
        <v>2.063005420916042E-2</v>
      </c>
      <c r="J146" s="3">
        <v>5.4977008956599927E-3</v>
      </c>
      <c r="K146" s="11">
        <v>0</v>
      </c>
      <c r="M146" s="7">
        <v>1.75</v>
      </c>
      <c r="N146" s="7">
        <v>1</v>
      </c>
      <c r="O146" s="11">
        <v>0</v>
      </c>
      <c r="P146" s="11">
        <v>0</v>
      </c>
      <c r="Q146" s="11">
        <v>-5.0324375483861428E-3</v>
      </c>
      <c r="R146" s="1">
        <v>3.9723677338316714E-2</v>
      </c>
      <c r="S146" s="3">
        <f t="shared" si="75"/>
        <v>3.0916911628640964E-2</v>
      </c>
      <c r="T146" s="11">
        <f t="shared" si="70"/>
        <v>0.94733301469126385</v>
      </c>
      <c r="U146" s="3">
        <f t="shared" si="71"/>
        <v>2.0906482027484685E-2</v>
      </c>
      <c r="V146" s="3">
        <v>5.5505775643696353E-3</v>
      </c>
      <c r="W146" s="11">
        <v>0</v>
      </c>
      <c r="Y146" s="7">
        <v>1.75</v>
      </c>
      <c r="Z146" s="7">
        <v>1</v>
      </c>
      <c r="AA146" s="11">
        <v>0</v>
      </c>
      <c r="AB146" s="11">
        <v>0</v>
      </c>
      <c r="AC146" s="11">
        <v>-5.2092211546909128E-3</v>
      </c>
      <c r="AD146" s="1">
        <v>3.9900460944621484E-2</v>
      </c>
      <c r="AE146" s="3">
        <f t="shared" si="76"/>
        <v>3.0784323923912386E-2</v>
      </c>
      <c r="AF146" s="11">
        <f t="shared" si="72"/>
        <v>0.94755284843667797</v>
      </c>
      <c r="AG146" s="3">
        <f t="shared" si="73"/>
        <v>2.0417815859420152E-2</v>
      </c>
      <c r="AH146" s="3">
        <v>5.4570928433047344E-3</v>
      </c>
      <c r="AI146" s="11">
        <v>0</v>
      </c>
    </row>
    <row r="147" spans="1:35" x14ac:dyDescent="0.3">
      <c r="A147" s="7">
        <v>2</v>
      </c>
      <c r="B147" s="7">
        <v>2</v>
      </c>
      <c r="C147" s="11">
        <v>0</v>
      </c>
      <c r="D147" s="11">
        <v>0</v>
      </c>
      <c r="E147" s="11">
        <v>-2.9558802241544429E-2</v>
      </c>
      <c r="F147" s="1">
        <v>8.8676406724633283E-2</v>
      </c>
      <c r="G147" s="3">
        <f t="shared" si="74"/>
        <v>2.9558802241544425E-2</v>
      </c>
      <c r="H147" s="11">
        <f t="shared" si="68"/>
        <v>0.94259590913375435</v>
      </c>
      <c r="I147" s="3">
        <f t="shared" si="69"/>
        <v>-3.6778378043744286E-2</v>
      </c>
      <c r="J147" s="3">
        <v>4.8614511756905508E-3</v>
      </c>
      <c r="K147" s="11">
        <v>0.94259590913375435</v>
      </c>
      <c r="M147" s="7">
        <v>2</v>
      </c>
      <c r="N147" s="7">
        <v>2</v>
      </c>
      <c r="O147" s="11">
        <v>0</v>
      </c>
      <c r="P147" s="11">
        <v>0</v>
      </c>
      <c r="Q147" s="11">
        <v>-2.9658802241544428E-2</v>
      </c>
      <c r="R147" s="1">
        <v>8.8976406724633278E-2</v>
      </c>
      <c r="S147" s="3">
        <f t="shared" si="75"/>
        <v>2.9658802241544421E-2</v>
      </c>
      <c r="T147" s="11">
        <f t="shared" si="70"/>
        <v>0.942407408802589</v>
      </c>
      <c r="U147" s="3">
        <f t="shared" si="71"/>
        <v>-3.6902226784284231E-2</v>
      </c>
      <c r="V147" s="3">
        <v>4.9256058886749344E-3</v>
      </c>
      <c r="W147" s="11">
        <v>0.942407408802589</v>
      </c>
      <c r="Y147" s="7">
        <v>2</v>
      </c>
      <c r="Z147" s="7">
        <v>2</v>
      </c>
      <c r="AA147" s="11">
        <v>0</v>
      </c>
      <c r="AB147" s="11">
        <v>0</v>
      </c>
      <c r="AC147" s="11">
        <v>-2.9482018635239658E-2</v>
      </c>
      <c r="AD147" s="1">
        <v>8.8446055905718968E-2</v>
      </c>
      <c r="AE147" s="3">
        <f t="shared" si="76"/>
        <v>2.9482018635239651E-2</v>
      </c>
      <c r="AF147" s="11">
        <f t="shared" si="72"/>
        <v>0.94274067207527334</v>
      </c>
      <c r="AG147" s="3">
        <f t="shared" si="73"/>
        <v>-3.6683279887590015E-2</v>
      </c>
      <c r="AH147" s="3">
        <v>4.8121763614047321E-3</v>
      </c>
      <c r="AI147" s="11">
        <v>0.94274067207527334</v>
      </c>
    </row>
    <row r="148" spans="1:35" x14ac:dyDescent="0.3">
      <c r="A148" s="7">
        <v>2.25</v>
      </c>
      <c r="B148" s="7">
        <v>2</v>
      </c>
      <c r="C148" s="11">
        <v>0</v>
      </c>
      <c r="D148" s="11">
        <v>0</v>
      </c>
      <c r="E148" s="11">
        <v>-2.9558802241544429E-2</v>
      </c>
      <c r="F148" s="1">
        <v>8.8676406724633283E-2</v>
      </c>
      <c r="G148" s="3">
        <f t="shared" si="74"/>
        <v>2.2169101681158321E-2</v>
      </c>
      <c r="H148" s="11">
        <f t="shared" si="68"/>
        <v>0.95134312339413085</v>
      </c>
      <c r="I148" s="3">
        <f t="shared" si="69"/>
        <v>-5.1394869062536763E-2</v>
      </c>
      <c r="J148" s="3">
        <v>0</v>
      </c>
      <c r="K148" s="11">
        <v>0</v>
      </c>
      <c r="M148" s="7">
        <v>2.25</v>
      </c>
      <c r="N148" s="7">
        <v>2</v>
      </c>
      <c r="O148" s="11">
        <v>0</v>
      </c>
      <c r="P148" s="11">
        <v>0</v>
      </c>
      <c r="Q148" s="11">
        <v>-2.9658802241544428E-2</v>
      </c>
      <c r="R148" s="1">
        <v>8.8976406724633278E-2</v>
      </c>
      <c r="S148" s="3">
        <f t="shared" si="75"/>
        <v>2.2244101681158313E-2</v>
      </c>
      <c r="T148" s="11">
        <f t="shared" si="70"/>
        <v>0.95118259778678715</v>
      </c>
      <c r="U148" s="3">
        <f t="shared" si="71"/>
        <v>-5.156761675813204E-2</v>
      </c>
      <c r="V148" s="3">
        <v>0</v>
      </c>
      <c r="W148" s="11">
        <v>0</v>
      </c>
      <c r="Y148" s="7">
        <v>2.25</v>
      </c>
      <c r="Z148" s="7">
        <v>2</v>
      </c>
      <c r="AA148" s="11">
        <v>0</v>
      </c>
      <c r="AB148" s="11">
        <v>0</v>
      </c>
      <c r="AC148" s="11">
        <v>-2.9482018635239658E-2</v>
      </c>
      <c r="AD148" s="1">
        <v>8.8446055905718968E-2</v>
      </c>
      <c r="AE148" s="3">
        <f t="shared" si="76"/>
        <v>2.2111513976429742E-2</v>
      </c>
      <c r="AF148" s="11">
        <f t="shared" si="72"/>
        <v>0.9514663991310135</v>
      </c>
      <c r="AG148" s="3">
        <f t="shared" si="73"/>
        <v>-5.1262222022505632E-2</v>
      </c>
      <c r="AH148" s="3">
        <v>0</v>
      </c>
      <c r="AI148" s="11">
        <v>0</v>
      </c>
    </row>
    <row r="149" spans="1:35" x14ac:dyDescent="0.3">
      <c r="A149" s="7">
        <v>2.5</v>
      </c>
      <c r="B149" s="7">
        <v>2</v>
      </c>
      <c r="C149" s="11">
        <v>0</v>
      </c>
      <c r="D149" s="11">
        <v>0</v>
      </c>
      <c r="E149" s="11">
        <v>-2.9558802241544429E-2</v>
      </c>
      <c r="F149" s="1">
        <v>8.8676406724633283E-2</v>
      </c>
      <c r="G149" s="3">
        <f t="shared" si="74"/>
        <v>1.4779401120772209E-2</v>
      </c>
      <c r="H149" s="11">
        <f t="shared" si="68"/>
        <v>0.9637257632477082</v>
      </c>
      <c r="I149" s="3">
        <f t="shared" si="69"/>
        <v>-6.595745398419961E-2</v>
      </c>
      <c r="J149" s="3">
        <v>0</v>
      </c>
      <c r="K149" s="11">
        <v>0</v>
      </c>
      <c r="M149" s="7">
        <v>2.5</v>
      </c>
      <c r="N149" s="7">
        <v>2</v>
      </c>
      <c r="O149" s="11">
        <v>0</v>
      </c>
      <c r="P149" s="11">
        <v>0</v>
      </c>
      <c r="Q149" s="11">
        <v>-2.9658802241544428E-2</v>
      </c>
      <c r="R149" s="1">
        <v>8.8976406724633278E-2</v>
      </c>
      <c r="S149" s="3">
        <f t="shared" si="75"/>
        <v>1.4829401120772204E-2</v>
      </c>
      <c r="T149" s="11">
        <f t="shared" si="70"/>
        <v>0.9636053050560961</v>
      </c>
      <c r="U149" s="3">
        <f t="shared" si="71"/>
        <v>-6.6178737653751263E-2</v>
      </c>
      <c r="V149" s="3">
        <v>0</v>
      </c>
      <c r="W149" s="11">
        <v>0</v>
      </c>
      <c r="Y149" s="7">
        <v>2.5</v>
      </c>
      <c r="Z149" s="7">
        <v>2</v>
      </c>
      <c r="AA149" s="11">
        <v>0</v>
      </c>
      <c r="AB149" s="11">
        <v>0</v>
      </c>
      <c r="AC149" s="11">
        <v>-2.9482018635239658E-2</v>
      </c>
      <c r="AD149" s="1">
        <v>8.8446055905718968E-2</v>
      </c>
      <c r="AE149" s="3">
        <f t="shared" si="76"/>
        <v>1.4741009317619819E-2</v>
      </c>
      <c r="AF149" s="11">
        <f t="shared" si="72"/>
        <v>0.96381826561129158</v>
      </c>
      <c r="AG149" s="3">
        <f t="shared" si="73"/>
        <v>-6.578753595438247E-2</v>
      </c>
      <c r="AH149" s="3">
        <v>0</v>
      </c>
      <c r="AI149" s="11">
        <v>0</v>
      </c>
    </row>
    <row r="150" spans="1:35" x14ac:dyDescent="0.3">
      <c r="A150" s="7">
        <v>2.75</v>
      </c>
      <c r="B150" s="7">
        <v>2</v>
      </c>
      <c r="C150" s="11">
        <v>0</v>
      </c>
      <c r="D150" s="11">
        <v>0</v>
      </c>
      <c r="E150" s="11">
        <v>-2.9558802241544429E-2</v>
      </c>
      <c r="F150" s="1">
        <v>8.8676406724633283E-2</v>
      </c>
      <c r="G150" s="3">
        <f t="shared" si="74"/>
        <v>7.3897005603860977E-3</v>
      </c>
      <c r="H150" s="11">
        <f t="shared" si="68"/>
        <v>0.97988341709595483</v>
      </c>
      <c r="I150" s="3">
        <f t="shared" si="69"/>
        <v>-8.0466331616180664E-2</v>
      </c>
      <c r="J150" s="3">
        <v>0</v>
      </c>
      <c r="K150" s="11">
        <v>0</v>
      </c>
      <c r="M150" s="7">
        <v>2.75</v>
      </c>
      <c r="N150" s="7">
        <v>2</v>
      </c>
      <c r="O150" s="11">
        <v>0</v>
      </c>
      <c r="P150" s="11">
        <v>0</v>
      </c>
      <c r="Q150" s="11">
        <v>-2.9658802241544428E-2</v>
      </c>
      <c r="R150" s="1">
        <v>8.8976406724633278E-2</v>
      </c>
      <c r="S150" s="3">
        <f t="shared" si="75"/>
        <v>7.4147005603860949E-3</v>
      </c>
      <c r="T150" s="11">
        <f t="shared" si="70"/>
        <v>0.97981605242671654</v>
      </c>
      <c r="U150" s="3">
        <f t="shared" si="71"/>
        <v>-8.0735790293133824E-2</v>
      </c>
      <c r="V150" s="3">
        <v>0</v>
      </c>
      <c r="W150" s="11">
        <v>0</v>
      </c>
      <c r="Y150" s="7">
        <v>2.75</v>
      </c>
      <c r="Z150" s="7">
        <v>2</v>
      </c>
      <c r="AA150" s="11">
        <v>0</v>
      </c>
      <c r="AB150" s="11">
        <v>0</v>
      </c>
      <c r="AC150" s="11">
        <v>-2.9482018635239658E-2</v>
      </c>
      <c r="AD150" s="1">
        <v>8.8446055905718968E-2</v>
      </c>
      <c r="AE150" s="3">
        <f t="shared" si="76"/>
        <v>7.3705046588099093E-3</v>
      </c>
      <c r="AF150" s="11">
        <f t="shared" si="72"/>
        <v>0.97993514526175929</v>
      </c>
      <c r="AG150" s="3">
        <f t="shared" si="73"/>
        <v>-8.0259418952962847E-2</v>
      </c>
      <c r="AH150" s="3">
        <v>0</v>
      </c>
      <c r="AI150" s="11">
        <v>0</v>
      </c>
    </row>
    <row r="151" spans="1:35" x14ac:dyDescent="0.3">
      <c r="A151" s="7">
        <v>3</v>
      </c>
      <c r="B151" s="7">
        <v>3</v>
      </c>
      <c r="C151" s="11">
        <v>0</v>
      </c>
      <c r="D151" s="11">
        <v>0</v>
      </c>
      <c r="E151" s="11">
        <v>0</v>
      </c>
      <c r="F151" s="1">
        <v>0</v>
      </c>
      <c r="G151" s="3">
        <f t="shared" si="74"/>
        <v>0</v>
      </c>
      <c r="H151" s="11">
        <f t="shared" si="68"/>
        <v>1</v>
      </c>
      <c r="I151" s="3">
        <f t="shared" si="69"/>
        <v>0</v>
      </c>
      <c r="J151" s="3">
        <v>0</v>
      </c>
      <c r="K151" s="11">
        <v>0</v>
      </c>
      <c r="M151" s="7">
        <v>3</v>
      </c>
      <c r="N151" s="7">
        <v>3</v>
      </c>
      <c r="O151" s="11">
        <v>0</v>
      </c>
      <c r="P151" s="11">
        <v>0</v>
      </c>
      <c r="Q151" s="11">
        <v>0</v>
      </c>
      <c r="R151" s="1">
        <v>0</v>
      </c>
      <c r="S151" s="3">
        <f t="shared" si="75"/>
        <v>0</v>
      </c>
      <c r="T151" s="11">
        <f t="shared" si="70"/>
        <v>1</v>
      </c>
      <c r="U151" s="3">
        <f t="shared" si="71"/>
        <v>0</v>
      </c>
      <c r="V151" s="3">
        <v>0</v>
      </c>
      <c r="W151" s="11">
        <v>0</v>
      </c>
      <c r="Y151" s="7">
        <v>3</v>
      </c>
      <c r="Z151" s="7">
        <v>3</v>
      </c>
      <c r="AA151" s="11">
        <v>0</v>
      </c>
      <c r="AB151" s="11">
        <v>0</v>
      </c>
      <c r="AC151" s="11">
        <v>0</v>
      </c>
      <c r="AD151" s="1">
        <v>0</v>
      </c>
      <c r="AE151" s="3">
        <f t="shared" si="76"/>
        <v>0</v>
      </c>
      <c r="AF151" s="11">
        <f t="shared" si="72"/>
        <v>1</v>
      </c>
      <c r="AG151" s="3">
        <f t="shared" si="73"/>
        <v>0</v>
      </c>
      <c r="AH151" s="3">
        <v>0</v>
      </c>
      <c r="AI151" s="11">
        <v>0</v>
      </c>
    </row>
    <row r="152" spans="1:35" x14ac:dyDescent="0.3">
      <c r="A152" s="7">
        <v>3.25</v>
      </c>
      <c r="B152" s="7">
        <v>3</v>
      </c>
      <c r="C152" s="11">
        <v>0</v>
      </c>
      <c r="D152" s="11">
        <v>0</v>
      </c>
      <c r="E152" s="11">
        <v>0</v>
      </c>
      <c r="F152" s="1">
        <v>0</v>
      </c>
      <c r="G152" s="3">
        <f t="shared" si="74"/>
        <v>0</v>
      </c>
      <c r="H152" s="11">
        <f t="shared" si="68"/>
        <v>1</v>
      </c>
      <c r="I152" s="3">
        <f t="shared" si="69"/>
        <v>0</v>
      </c>
      <c r="J152" s="3">
        <v>0</v>
      </c>
      <c r="K152" s="11">
        <v>0</v>
      </c>
      <c r="M152" s="7">
        <v>3.25</v>
      </c>
      <c r="N152" s="7">
        <v>3</v>
      </c>
      <c r="O152" s="11">
        <v>0</v>
      </c>
      <c r="P152" s="11">
        <v>0</v>
      </c>
      <c r="Q152" s="11">
        <v>0</v>
      </c>
      <c r="R152" s="1">
        <v>0</v>
      </c>
      <c r="S152" s="3">
        <f t="shared" si="75"/>
        <v>0</v>
      </c>
      <c r="T152" s="11">
        <f t="shared" si="70"/>
        <v>1</v>
      </c>
      <c r="U152" s="3">
        <f t="shared" si="71"/>
        <v>0</v>
      </c>
      <c r="V152" s="3">
        <v>0</v>
      </c>
      <c r="W152" s="11">
        <v>0</v>
      </c>
      <c r="Y152" s="7">
        <v>3.25</v>
      </c>
      <c r="Z152" s="7">
        <v>3</v>
      </c>
      <c r="AA152" s="11">
        <v>0</v>
      </c>
      <c r="AB152" s="11">
        <v>0</v>
      </c>
      <c r="AC152" s="11">
        <v>0</v>
      </c>
      <c r="AD152" s="1">
        <v>0</v>
      </c>
      <c r="AE152" s="3">
        <f t="shared" si="76"/>
        <v>0</v>
      </c>
      <c r="AF152" s="11">
        <f t="shared" si="72"/>
        <v>1</v>
      </c>
      <c r="AG152" s="3">
        <f t="shared" si="73"/>
        <v>0</v>
      </c>
      <c r="AH152" s="3">
        <v>0</v>
      </c>
      <c r="AI152" s="11">
        <v>0</v>
      </c>
    </row>
    <row r="153" spans="1:35" x14ac:dyDescent="0.3">
      <c r="A153" s="7">
        <v>3.5</v>
      </c>
      <c r="B153" s="7">
        <v>3</v>
      </c>
      <c r="C153" s="11">
        <v>0</v>
      </c>
      <c r="D153" s="11">
        <v>0</v>
      </c>
      <c r="E153" s="11">
        <v>0</v>
      </c>
      <c r="F153" s="1">
        <v>0</v>
      </c>
      <c r="G153" s="3">
        <f t="shared" si="74"/>
        <v>0</v>
      </c>
      <c r="H153" s="11">
        <f t="shared" si="68"/>
        <v>1</v>
      </c>
      <c r="I153" s="3">
        <f t="shared" si="69"/>
        <v>0</v>
      </c>
      <c r="J153" s="3">
        <v>0</v>
      </c>
      <c r="K153" s="11">
        <v>0</v>
      </c>
      <c r="M153" s="7">
        <v>3.5</v>
      </c>
      <c r="N153" s="7">
        <v>3</v>
      </c>
      <c r="O153" s="11">
        <v>0</v>
      </c>
      <c r="P153" s="11">
        <v>0</v>
      </c>
      <c r="Q153" s="11">
        <v>0</v>
      </c>
      <c r="R153" s="1">
        <v>0</v>
      </c>
      <c r="S153" s="3">
        <f t="shared" si="75"/>
        <v>0</v>
      </c>
      <c r="T153" s="11">
        <f t="shared" si="70"/>
        <v>1</v>
      </c>
      <c r="U153" s="3">
        <f t="shared" si="71"/>
        <v>0</v>
      </c>
      <c r="V153" s="3">
        <v>0</v>
      </c>
      <c r="W153" s="11">
        <v>0</v>
      </c>
      <c r="Y153" s="7">
        <v>3.5</v>
      </c>
      <c r="Z153" s="7">
        <v>3</v>
      </c>
      <c r="AA153" s="11">
        <v>0</v>
      </c>
      <c r="AB153" s="11">
        <v>0</v>
      </c>
      <c r="AC153" s="11">
        <v>0</v>
      </c>
      <c r="AD153" s="1">
        <v>0</v>
      </c>
      <c r="AE153" s="3">
        <f t="shared" si="76"/>
        <v>0</v>
      </c>
      <c r="AF153" s="11">
        <f t="shared" si="72"/>
        <v>1</v>
      </c>
      <c r="AG153" s="3">
        <f t="shared" si="73"/>
        <v>0</v>
      </c>
      <c r="AH153" s="3">
        <v>0</v>
      </c>
      <c r="AI153" s="11">
        <v>0</v>
      </c>
    </row>
    <row r="154" spans="1:35" x14ac:dyDescent="0.3">
      <c r="A154" s="7">
        <v>3.75</v>
      </c>
      <c r="B154" s="7">
        <v>3</v>
      </c>
      <c r="C154" s="11">
        <v>0</v>
      </c>
      <c r="D154" s="11">
        <v>0</v>
      </c>
      <c r="E154" s="11">
        <v>0</v>
      </c>
      <c r="F154" s="1">
        <v>0</v>
      </c>
      <c r="G154" s="3">
        <f t="shared" si="74"/>
        <v>0</v>
      </c>
      <c r="H154" s="11">
        <f t="shared" si="68"/>
        <v>1</v>
      </c>
      <c r="I154" s="3">
        <f t="shared" si="69"/>
        <v>0</v>
      </c>
      <c r="J154" s="3">
        <v>0</v>
      </c>
      <c r="K154" s="11">
        <v>0</v>
      </c>
      <c r="M154" s="7">
        <v>3.75</v>
      </c>
      <c r="N154" s="7">
        <v>3</v>
      </c>
      <c r="O154" s="11">
        <v>0</v>
      </c>
      <c r="P154" s="11">
        <v>0</v>
      </c>
      <c r="Q154" s="11">
        <v>0</v>
      </c>
      <c r="R154" s="1">
        <v>0</v>
      </c>
      <c r="S154" s="3">
        <f t="shared" si="75"/>
        <v>0</v>
      </c>
      <c r="T154" s="11">
        <f t="shared" si="70"/>
        <v>1</v>
      </c>
      <c r="U154" s="3">
        <f t="shared" si="71"/>
        <v>0</v>
      </c>
      <c r="V154" s="3">
        <v>0</v>
      </c>
      <c r="W154" s="11">
        <v>0</v>
      </c>
      <c r="Y154" s="7">
        <v>3.75</v>
      </c>
      <c r="Z154" s="7">
        <v>3</v>
      </c>
      <c r="AA154" s="11">
        <v>0</v>
      </c>
      <c r="AB154" s="11">
        <v>0</v>
      </c>
      <c r="AC154" s="11">
        <v>0</v>
      </c>
      <c r="AD154" s="1">
        <v>0</v>
      </c>
      <c r="AE154" s="3">
        <f t="shared" si="76"/>
        <v>0</v>
      </c>
      <c r="AF154" s="11">
        <f t="shared" si="72"/>
        <v>1</v>
      </c>
      <c r="AG154" s="3">
        <f t="shared" si="73"/>
        <v>0</v>
      </c>
      <c r="AH154" s="3">
        <v>0</v>
      </c>
      <c r="AI154" s="11">
        <v>0</v>
      </c>
    </row>
    <row r="155" spans="1:35" x14ac:dyDescent="0.3">
      <c r="A155" s="7">
        <v>4</v>
      </c>
      <c r="B155" s="7">
        <v>4</v>
      </c>
      <c r="C155" s="11">
        <v>0</v>
      </c>
      <c r="D155" s="11">
        <v>0</v>
      </c>
      <c r="E155" s="11">
        <v>0</v>
      </c>
      <c r="F155" s="1">
        <v>0</v>
      </c>
      <c r="G155" s="3">
        <f t="shared" si="74"/>
        <v>0</v>
      </c>
      <c r="H155" s="11">
        <f t="shared" si="68"/>
        <v>1</v>
      </c>
      <c r="I155" s="3">
        <f t="shared" si="69"/>
        <v>0</v>
      </c>
      <c r="J155" s="3">
        <v>0</v>
      </c>
      <c r="K155" s="11">
        <v>0</v>
      </c>
      <c r="M155" s="7">
        <v>4</v>
      </c>
      <c r="N155" s="7">
        <v>4</v>
      </c>
      <c r="O155" s="11">
        <v>0</v>
      </c>
      <c r="P155" s="11">
        <v>0</v>
      </c>
      <c r="Q155" s="11">
        <v>0</v>
      </c>
      <c r="R155" s="1">
        <v>0</v>
      </c>
      <c r="S155" s="3">
        <f t="shared" si="75"/>
        <v>0</v>
      </c>
      <c r="T155" s="11">
        <f t="shared" si="70"/>
        <v>1</v>
      </c>
      <c r="U155" s="3">
        <f t="shared" si="71"/>
        <v>0</v>
      </c>
      <c r="V155" s="3">
        <v>0</v>
      </c>
      <c r="W155" s="11">
        <v>0</v>
      </c>
      <c r="Y155" s="7">
        <v>4</v>
      </c>
      <c r="Z155" s="7">
        <v>4</v>
      </c>
      <c r="AA155" s="11">
        <v>0</v>
      </c>
      <c r="AB155" s="11">
        <v>0</v>
      </c>
      <c r="AC155" s="11">
        <v>0</v>
      </c>
      <c r="AD155" s="1">
        <v>0</v>
      </c>
      <c r="AE155" s="3">
        <f t="shared" si="76"/>
        <v>0</v>
      </c>
      <c r="AF155" s="11">
        <f t="shared" si="72"/>
        <v>1</v>
      </c>
      <c r="AG155" s="3">
        <f t="shared" si="73"/>
        <v>0</v>
      </c>
      <c r="AH155" s="3">
        <v>0</v>
      </c>
      <c r="AI155" s="11">
        <v>0</v>
      </c>
    </row>
    <row r="156" spans="1:35" x14ac:dyDescent="0.3">
      <c r="A156" s="7">
        <v>4.25</v>
      </c>
      <c r="B156" s="7">
        <v>4</v>
      </c>
      <c r="C156" s="11">
        <v>0</v>
      </c>
      <c r="D156" s="11">
        <v>0</v>
      </c>
      <c r="E156" s="11">
        <v>0</v>
      </c>
      <c r="F156" s="1">
        <v>0</v>
      </c>
      <c r="G156" s="3">
        <f t="shared" si="74"/>
        <v>0</v>
      </c>
      <c r="H156" s="11">
        <f t="shared" si="68"/>
        <v>1</v>
      </c>
      <c r="I156" s="3">
        <f t="shared" si="69"/>
        <v>0</v>
      </c>
      <c r="J156" s="3">
        <v>0</v>
      </c>
      <c r="K156" s="11">
        <v>0</v>
      </c>
      <c r="M156" s="7">
        <v>4.25</v>
      </c>
      <c r="N156" s="7">
        <v>4</v>
      </c>
      <c r="O156" s="11">
        <v>0</v>
      </c>
      <c r="P156" s="11">
        <v>0</v>
      </c>
      <c r="Q156" s="11">
        <v>0</v>
      </c>
      <c r="R156" s="1">
        <v>0</v>
      </c>
      <c r="S156" s="3">
        <f t="shared" si="75"/>
        <v>0</v>
      </c>
      <c r="T156" s="11">
        <f t="shared" si="70"/>
        <v>1</v>
      </c>
      <c r="U156" s="3">
        <f t="shared" si="71"/>
        <v>0</v>
      </c>
      <c r="V156" s="3">
        <v>0</v>
      </c>
      <c r="W156" s="11">
        <v>0</v>
      </c>
      <c r="Y156" s="7">
        <v>4.25</v>
      </c>
      <c r="Z156" s="7">
        <v>4</v>
      </c>
      <c r="AA156" s="11">
        <v>0</v>
      </c>
      <c r="AB156" s="11">
        <v>0</v>
      </c>
      <c r="AC156" s="11">
        <v>0</v>
      </c>
      <c r="AD156" s="1">
        <v>0</v>
      </c>
      <c r="AE156" s="3">
        <f t="shared" si="76"/>
        <v>0</v>
      </c>
      <c r="AF156" s="11">
        <f t="shared" si="72"/>
        <v>1</v>
      </c>
      <c r="AG156" s="3">
        <f t="shared" si="73"/>
        <v>0</v>
      </c>
      <c r="AH156" s="3">
        <v>0</v>
      </c>
      <c r="AI156" s="11">
        <v>0</v>
      </c>
    </row>
    <row r="157" spans="1:35" x14ac:dyDescent="0.3">
      <c r="A157" s="7">
        <v>4.5</v>
      </c>
      <c r="B157" s="7">
        <v>4</v>
      </c>
      <c r="C157" s="11">
        <v>0</v>
      </c>
      <c r="D157" s="11">
        <v>0</v>
      </c>
      <c r="E157" s="11">
        <v>0</v>
      </c>
      <c r="F157" s="1">
        <v>0</v>
      </c>
      <c r="G157" s="3">
        <f t="shared" si="74"/>
        <v>0</v>
      </c>
      <c r="H157" s="11">
        <f t="shared" si="68"/>
        <v>1</v>
      </c>
      <c r="I157" s="3">
        <f t="shared" si="69"/>
        <v>0</v>
      </c>
      <c r="J157" s="3">
        <v>0</v>
      </c>
      <c r="K157" s="11">
        <v>0</v>
      </c>
      <c r="M157" s="7">
        <v>4.5</v>
      </c>
      <c r="N157" s="7">
        <v>4</v>
      </c>
      <c r="O157" s="11">
        <v>0</v>
      </c>
      <c r="P157" s="11">
        <v>0</v>
      </c>
      <c r="Q157" s="11">
        <v>0</v>
      </c>
      <c r="R157" s="1">
        <v>0</v>
      </c>
      <c r="S157" s="3">
        <f t="shared" si="75"/>
        <v>0</v>
      </c>
      <c r="T157" s="11">
        <f t="shared" si="70"/>
        <v>1</v>
      </c>
      <c r="U157" s="3">
        <f t="shared" si="71"/>
        <v>0</v>
      </c>
      <c r="V157" s="3">
        <v>0</v>
      </c>
      <c r="W157" s="11">
        <v>0</v>
      </c>
      <c r="Y157" s="7">
        <v>4.5</v>
      </c>
      <c r="Z157" s="7">
        <v>4</v>
      </c>
      <c r="AA157" s="11">
        <v>0</v>
      </c>
      <c r="AB157" s="11">
        <v>0</v>
      </c>
      <c r="AC157" s="11">
        <v>0</v>
      </c>
      <c r="AD157" s="1">
        <v>0</v>
      </c>
      <c r="AE157" s="3">
        <f t="shared" si="76"/>
        <v>0</v>
      </c>
      <c r="AF157" s="11">
        <f t="shared" si="72"/>
        <v>1</v>
      </c>
      <c r="AG157" s="3">
        <f t="shared" si="73"/>
        <v>0</v>
      </c>
      <c r="AH157" s="3">
        <v>0</v>
      </c>
      <c r="AI157" s="11">
        <v>0</v>
      </c>
    </row>
    <row r="158" spans="1:35" x14ac:dyDescent="0.3">
      <c r="A158" s="7">
        <v>4.75</v>
      </c>
      <c r="B158" s="7">
        <v>4</v>
      </c>
      <c r="C158" s="11">
        <v>0</v>
      </c>
      <c r="D158" s="11">
        <v>0</v>
      </c>
      <c r="E158" s="11">
        <v>0</v>
      </c>
      <c r="F158" s="1">
        <v>0</v>
      </c>
      <c r="G158" s="3">
        <f t="shared" si="74"/>
        <v>0</v>
      </c>
      <c r="H158" s="11">
        <f t="shared" si="68"/>
        <v>1</v>
      </c>
      <c r="I158" s="3">
        <f t="shared" si="69"/>
        <v>0</v>
      </c>
      <c r="J158" s="3">
        <v>0</v>
      </c>
      <c r="K158" s="11">
        <v>0</v>
      </c>
      <c r="M158" s="7">
        <v>4.75</v>
      </c>
      <c r="N158" s="7">
        <v>4</v>
      </c>
      <c r="O158" s="11">
        <v>0</v>
      </c>
      <c r="P158" s="11">
        <v>0</v>
      </c>
      <c r="Q158" s="11">
        <v>0</v>
      </c>
      <c r="R158" s="1">
        <v>0</v>
      </c>
      <c r="S158" s="3">
        <f t="shared" si="75"/>
        <v>0</v>
      </c>
      <c r="T158" s="11">
        <f t="shared" si="70"/>
        <v>1</v>
      </c>
      <c r="U158" s="3">
        <f t="shared" si="71"/>
        <v>0</v>
      </c>
      <c r="V158" s="3">
        <v>0</v>
      </c>
      <c r="W158" s="11">
        <v>0</v>
      </c>
      <c r="Y158" s="7">
        <v>4.75</v>
      </c>
      <c r="Z158" s="7">
        <v>4</v>
      </c>
      <c r="AA158" s="11">
        <v>0</v>
      </c>
      <c r="AB158" s="11">
        <v>0</v>
      </c>
      <c r="AC158" s="11">
        <v>0</v>
      </c>
      <c r="AD158" s="1">
        <v>0</v>
      </c>
      <c r="AE158" s="3">
        <f t="shared" si="76"/>
        <v>0</v>
      </c>
      <c r="AF158" s="11">
        <f t="shared" si="72"/>
        <v>1</v>
      </c>
      <c r="AG158" s="3">
        <f t="shared" si="73"/>
        <v>0</v>
      </c>
      <c r="AH158" s="3">
        <v>0</v>
      </c>
      <c r="AI158" s="11">
        <v>0</v>
      </c>
    </row>
    <row r="159" spans="1:35" x14ac:dyDescent="0.3">
      <c r="A159" s="7">
        <v>5</v>
      </c>
      <c r="B159" s="7">
        <v>5</v>
      </c>
      <c r="C159" s="11">
        <v>0</v>
      </c>
      <c r="D159" s="11">
        <v>0</v>
      </c>
      <c r="E159" s="11">
        <v>0</v>
      </c>
      <c r="F159" s="1">
        <v>0</v>
      </c>
      <c r="G159" s="3">
        <f t="shared" si="74"/>
        <v>0</v>
      </c>
      <c r="H159" s="11">
        <f t="shared" si="68"/>
        <v>1</v>
      </c>
      <c r="I159" s="3">
        <f t="shared" si="69"/>
        <v>0</v>
      </c>
      <c r="J159" s="3">
        <v>0</v>
      </c>
      <c r="K159" s="11">
        <v>0</v>
      </c>
      <c r="M159" s="7">
        <v>5</v>
      </c>
      <c r="N159" s="7">
        <v>5</v>
      </c>
      <c r="O159" s="11">
        <v>0</v>
      </c>
      <c r="P159" s="11">
        <v>0</v>
      </c>
      <c r="Q159" s="11">
        <v>0</v>
      </c>
      <c r="R159" s="1">
        <v>0</v>
      </c>
      <c r="S159" s="3">
        <f t="shared" si="75"/>
        <v>0</v>
      </c>
      <c r="T159" s="11">
        <f t="shared" si="70"/>
        <v>1</v>
      </c>
      <c r="U159" s="3">
        <f t="shared" si="71"/>
        <v>0</v>
      </c>
      <c r="V159" s="3">
        <v>0</v>
      </c>
      <c r="W159" s="11">
        <v>0</v>
      </c>
      <c r="Y159" s="7">
        <v>5</v>
      </c>
      <c r="Z159" s="7">
        <v>5</v>
      </c>
      <c r="AA159" s="11">
        <v>0</v>
      </c>
      <c r="AB159" s="11">
        <v>0</v>
      </c>
      <c r="AC159" s="11">
        <v>0</v>
      </c>
      <c r="AD159" s="1">
        <v>0</v>
      </c>
      <c r="AE159" s="3">
        <f t="shared" si="76"/>
        <v>0</v>
      </c>
      <c r="AF159" s="11">
        <f t="shared" si="72"/>
        <v>1</v>
      </c>
      <c r="AG159" s="3">
        <f t="shared" si="73"/>
        <v>0</v>
      </c>
      <c r="AH159" s="3">
        <v>0</v>
      </c>
      <c r="AI159" s="11">
        <v>0</v>
      </c>
    </row>
    <row r="160" spans="1:35" x14ac:dyDescent="0.3">
      <c r="A160" s="7">
        <v>5.25</v>
      </c>
      <c r="B160" s="7">
        <v>5</v>
      </c>
      <c r="C160" s="11">
        <v>0</v>
      </c>
      <c r="D160" s="11">
        <v>0</v>
      </c>
      <c r="E160" s="11">
        <v>0</v>
      </c>
      <c r="F160" s="1">
        <v>0</v>
      </c>
      <c r="G160" s="3">
        <f t="shared" si="74"/>
        <v>0</v>
      </c>
      <c r="H160" s="11">
        <f t="shared" si="68"/>
        <v>1</v>
      </c>
      <c r="I160" s="3">
        <f t="shared" si="69"/>
        <v>0</v>
      </c>
      <c r="J160" s="3">
        <v>0</v>
      </c>
      <c r="K160" s="11">
        <v>0</v>
      </c>
      <c r="M160" s="7">
        <v>5.25</v>
      </c>
      <c r="N160" s="7">
        <v>5</v>
      </c>
      <c r="O160" s="11">
        <v>0</v>
      </c>
      <c r="P160" s="11">
        <v>0</v>
      </c>
      <c r="Q160" s="11">
        <v>0</v>
      </c>
      <c r="R160" s="1">
        <v>0</v>
      </c>
      <c r="S160" s="3">
        <f t="shared" si="75"/>
        <v>0</v>
      </c>
      <c r="T160" s="11">
        <f t="shared" si="70"/>
        <v>1</v>
      </c>
      <c r="U160" s="3">
        <f t="shared" si="71"/>
        <v>0</v>
      </c>
      <c r="V160" s="3">
        <v>0</v>
      </c>
      <c r="W160" s="11">
        <v>0</v>
      </c>
      <c r="Y160" s="7">
        <v>5.25</v>
      </c>
      <c r="Z160" s="7">
        <v>5</v>
      </c>
      <c r="AA160" s="11">
        <v>0</v>
      </c>
      <c r="AB160" s="11">
        <v>0</v>
      </c>
      <c r="AC160" s="11">
        <v>0</v>
      </c>
      <c r="AD160" s="1">
        <v>0</v>
      </c>
      <c r="AE160" s="3">
        <f t="shared" si="76"/>
        <v>0</v>
      </c>
      <c r="AF160" s="11">
        <f t="shared" si="72"/>
        <v>1</v>
      </c>
      <c r="AG160" s="3">
        <f t="shared" si="73"/>
        <v>0</v>
      </c>
      <c r="AH160" s="3">
        <v>0</v>
      </c>
      <c r="AI160" s="11">
        <v>0</v>
      </c>
    </row>
    <row r="161" spans="1:35" x14ac:dyDescent="0.3">
      <c r="A161" s="7">
        <v>5.5</v>
      </c>
      <c r="B161" s="7">
        <v>5</v>
      </c>
      <c r="C161" s="11">
        <v>0</v>
      </c>
      <c r="D161" s="11">
        <v>0</v>
      </c>
      <c r="E161" s="11">
        <v>0</v>
      </c>
      <c r="F161" s="1">
        <v>0</v>
      </c>
      <c r="G161" s="3">
        <f t="shared" si="74"/>
        <v>0</v>
      </c>
      <c r="H161" s="11">
        <f t="shared" si="68"/>
        <v>1</v>
      </c>
      <c r="I161" s="3">
        <f t="shared" si="69"/>
        <v>0</v>
      </c>
      <c r="J161" s="3">
        <v>0</v>
      </c>
      <c r="K161" s="11">
        <v>0</v>
      </c>
      <c r="M161" s="7">
        <v>5.5</v>
      </c>
      <c r="N161" s="7">
        <v>5</v>
      </c>
      <c r="O161" s="11">
        <v>0</v>
      </c>
      <c r="P161" s="11">
        <v>0</v>
      </c>
      <c r="Q161" s="11">
        <v>0</v>
      </c>
      <c r="R161" s="1">
        <v>0</v>
      </c>
      <c r="S161" s="3">
        <f t="shared" si="75"/>
        <v>0</v>
      </c>
      <c r="T161" s="11">
        <f t="shared" si="70"/>
        <v>1</v>
      </c>
      <c r="U161" s="3">
        <f t="shared" si="71"/>
        <v>0</v>
      </c>
      <c r="V161" s="3">
        <v>0</v>
      </c>
      <c r="W161" s="11">
        <v>0</v>
      </c>
      <c r="Y161" s="7">
        <v>5.5</v>
      </c>
      <c r="Z161" s="7">
        <v>5</v>
      </c>
      <c r="AA161" s="11">
        <v>0</v>
      </c>
      <c r="AB161" s="11">
        <v>0</v>
      </c>
      <c r="AC161" s="11">
        <v>0</v>
      </c>
      <c r="AD161" s="1">
        <v>0</v>
      </c>
      <c r="AE161" s="3">
        <f t="shared" si="76"/>
        <v>0</v>
      </c>
      <c r="AF161" s="11">
        <f t="shared" si="72"/>
        <v>1</v>
      </c>
      <c r="AG161" s="3">
        <f t="shared" si="73"/>
        <v>0</v>
      </c>
      <c r="AH161" s="3">
        <v>0</v>
      </c>
      <c r="AI161" s="11">
        <v>0</v>
      </c>
    </row>
    <row r="162" spans="1:35" x14ac:dyDescent="0.3">
      <c r="A162" s="7">
        <v>5.75</v>
      </c>
      <c r="B162" s="7">
        <v>5</v>
      </c>
      <c r="C162" s="11">
        <v>0</v>
      </c>
      <c r="D162" s="11">
        <v>0</v>
      </c>
      <c r="E162" s="11">
        <v>0</v>
      </c>
      <c r="F162" s="1">
        <v>0</v>
      </c>
      <c r="G162" s="3">
        <f t="shared" si="74"/>
        <v>0</v>
      </c>
      <c r="H162" s="11">
        <f t="shared" si="68"/>
        <v>1</v>
      </c>
      <c r="I162" s="3">
        <f t="shared" si="69"/>
        <v>0</v>
      </c>
      <c r="J162" s="3">
        <v>0</v>
      </c>
      <c r="K162" s="11">
        <v>0</v>
      </c>
      <c r="M162" s="7">
        <v>5.75</v>
      </c>
      <c r="N162" s="7">
        <v>5</v>
      </c>
      <c r="O162" s="11">
        <v>0</v>
      </c>
      <c r="P162" s="11">
        <v>0</v>
      </c>
      <c r="Q162" s="11">
        <v>0</v>
      </c>
      <c r="R162" s="1">
        <v>0</v>
      </c>
      <c r="S162" s="3">
        <f t="shared" si="75"/>
        <v>0</v>
      </c>
      <c r="T162" s="11">
        <f t="shared" si="70"/>
        <v>1</v>
      </c>
      <c r="U162" s="3">
        <f t="shared" si="71"/>
        <v>0</v>
      </c>
      <c r="V162" s="3">
        <v>0</v>
      </c>
      <c r="W162" s="11">
        <v>0</v>
      </c>
      <c r="Y162" s="7">
        <v>5.75</v>
      </c>
      <c r="Z162" s="7">
        <v>5</v>
      </c>
      <c r="AA162" s="11">
        <v>0</v>
      </c>
      <c r="AB162" s="11">
        <v>0</v>
      </c>
      <c r="AC162" s="11">
        <v>0</v>
      </c>
      <c r="AD162" s="1">
        <v>0</v>
      </c>
      <c r="AE162" s="3">
        <f t="shared" si="76"/>
        <v>0</v>
      </c>
      <c r="AF162" s="11">
        <f t="shared" si="72"/>
        <v>1</v>
      </c>
      <c r="AG162" s="3">
        <f t="shared" si="73"/>
        <v>0</v>
      </c>
      <c r="AH162" s="3">
        <v>0</v>
      </c>
      <c r="AI162" s="11">
        <v>0</v>
      </c>
    </row>
    <row r="163" spans="1:35" x14ac:dyDescent="0.3">
      <c r="A163" s="7">
        <v>6</v>
      </c>
      <c r="B163" s="7">
        <v>5</v>
      </c>
      <c r="C163" s="11">
        <v>0</v>
      </c>
      <c r="D163" s="11">
        <v>0</v>
      </c>
      <c r="E163" s="11">
        <v>0</v>
      </c>
      <c r="F163" s="1">
        <v>0</v>
      </c>
      <c r="G163" s="3">
        <f t="shared" si="74"/>
        <v>0</v>
      </c>
      <c r="H163" s="11">
        <f t="shared" si="68"/>
        <v>1</v>
      </c>
      <c r="I163" s="3">
        <f t="shared" si="69"/>
        <v>0</v>
      </c>
      <c r="J163" s="3">
        <v>0</v>
      </c>
      <c r="K163" s="11">
        <v>0</v>
      </c>
      <c r="M163" s="7">
        <v>6</v>
      </c>
      <c r="N163" s="7">
        <v>5</v>
      </c>
      <c r="O163" s="11">
        <v>0</v>
      </c>
      <c r="P163" s="11">
        <v>0</v>
      </c>
      <c r="Q163" s="11">
        <v>0</v>
      </c>
      <c r="R163" s="1">
        <v>0</v>
      </c>
      <c r="S163" s="3">
        <f t="shared" si="75"/>
        <v>0</v>
      </c>
      <c r="T163" s="11">
        <f t="shared" si="70"/>
        <v>1</v>
      </c>
      <c r="U163" s="3">
        <f t="shared" si="71"/>
        <v>0</v>
      </c>
      <c r="V163" s="3">
        <v>0</v>
      </c>
      <c r="W163" s="11">
        <v>0</v>
      </c>
      <c r="Y163" s="7">
        <v>6</v>
      </c>
      <c r="Z163" s="7">
        <v>5</v>
      </c>
      <c r="AA163" s="11">
        <v>0</v>
      </c>
      <c r="AB163" s="11">
        <v>0</v>
      </c>
      <c r="AC163" s="11">
        <v>0</v>
      </c>
      <c r="AD163" s="1">
        <v>0</v>
      </c>
      <c r="AE163" s="3">
        <f t="shared" si="76"/>
        <v>0</v>
      </c>
      <c r="AF163" s="11">
        <f t="shared" si="72"/>
        <v>1</v>
      </c>
      <c r="AG163" s="3">
        <f t="shared" si="73"/>
        <v>0</v>
      </c>
      <c r="AH163" s="3">
        <v>0</v>
      </c>
      <c r="AI163" s="11">
        <v>0</v>
      </c>
    </row>
    <row r="164" spans="1:35" x14ac:dyDescent="0.3">
      <c r="A164" s="7">
        <v>6.25</v>
      </c>
      <c r="B164" s="7">
        <v>5</v>
      </c>
      <c r="C164" s="11">
        <v>0</v>
      </c>
      <c r="D164" s="11">
        <v>0</v>
      </c>
      <c r="E164" s="11">
        <v>0</v>
      </c>
      <c r="F164" s="1">
        <v>0</v>
      </c>
      <c r="G164" s="3">
        <f t="shared" si="74"/>
        <v>0</v>
      </c>
      <c r="H164" s="11">
        <f t="shared" si="68"/>
        <v>1</v>
      </c>
      <c r="I164" s="3">
        <f t="shared" si="69"/>
        <v>0</v>
      </c>
      <c r="J164" s="3">
        <v>0</v>
      </c>
      <c r="K164" s="11">
        <v>0</v>
      </c>
      <c r="M164" s="7">
        <v>6.25</v>
      </c>
      <c r="N164" s="7">
        <v>5</v>
      </c>
      <c r="O164" s="11">
        <v>0</v>
      </c>
      <c r="P164" s="11">
        <v>0</v>
      </c>
      <c r="Q164" s="11">
        <v>0</v>
      </c>
      <c r="R164" s="1">
        <v>0</v>
      </c>
      <c r="S164" s="3">
        <f t="shared" si="75"/>
        <v>0</v>
      </c>
      <c r="T164" s="11">
        <f t="shared" si="70"/>
        <v>1</v>
      </c>
      <c r="U164" s="3">
        <f t="shared" si="71"/>
        <v>0</v>
      </c>
      <c r="V164" s="3">
        <v>0</v>
      </c>
      <c r="W164" s="11">
        <v>0</v>
      </c>
      <c r="Y164" s="7">
        <v>6.25</v>
      </c>
      <c r="Z164" s="7">
        <v>5</v>
      </c>
      <c r="AA164" s="11">
        <v>0</v>
      </c>
      <c r="AB164" s="11">
        <v>0</v>
      </c>
      <c r="AC164" s="11">
        <v>0</v>
      </c>
      <c r="AD164" s="1">
        <v>0</v>
      </c>
      <c r="AE164" s="3">
        <f t="shared" si="76"/>
        <v>0</v>
      </c>
      <c r="AF164" s="11">
        <f t="shared" si="72"/>
        <v>1</v>
      </c>
      <c r="AG164" s="3">
        <f t="shared" si="73"/>
        <v>0</v>
      </c>
      <c r="AH164" s="3">
        <v>0</v>
      </c>
      <c r="AI164" s="11">
        <v>0</v>
      </c>
    </row>
    <row r="165" spans="1:35" x14ac:dyDescent="0.3">
      <c r="A165" s="7">
        <v>6.5</v>
      </c>
      <c r="B165" s="7">
        <v>5</v>
      </c>
      <c r="C165" s="11">
        <v>0</v>
      </c>
      <c r="D165" s="11">
        <v>0</v>
      </c>
      <c r="E165" s="11">
        <v>0</v>
      </c>
      <c r="F165" s="1">
        <v>0</v>
      </c>
      <c r="G165" s="3">
        <f t="shared" si="74"/>
        <v>0</v>
      </c>
      <c r="H165" s="11">
        <f t="shared" si="68"/>
        <v>1</v>
      </c>
      <c r="I165" s="3">
        <f t="shared" si="69"/>
        <v>0</v>
      </c>
      <c r="J165" s="3">
        <v>0</v>
      </c>
      <c r="K165" s="11">
        <v>0</v>
      </c>
      <c r="M165" s="7">
        <v>6.5</v>
      </c>
      <c r="N165" s="7">
        <v>5</v>
      </c>
      <c r="O165" s="11">
        <v>0</v>
      </c>
      <c r="P165" s="11">
        <v>0</v>
      </c>
      <c r="Q165" s="11">
        <v>0</v>
      </c>
      <c r="R165" s="1">
        <v>0</v>
      </c>
      <c r="S165" s="3">
        <f t="shared" si="75"/>
        <v>0</v>
      </c>
      <c r="T165" s="11">
        <f t="shared" si="70"/>
        <v>1</v>
      </c>
      <c r="U165" s="3">
        <f t="shared" si="71"/>
        <v>0</v>
      </c>
      <c r="V165" s="3">
        <v>0</v>
      </c>
      <c r="W165" s="11">
        <v>0</v>
      </c>
      <c r="Y165" s="7">
        <v>6.5</v>
      </c>
      <c r="Z165" s="7">
        <v>5</v>
      </c>
      <c r="AA165" s="11">
        <v>0</v>
      </c>
      <c r="AB165" s="11">
        <v>0</v>
      </c>
      <c r="AC165" s="11">
        <v>0</v>
      </c>
      <c r="AD165" s="1">
        <v>0</v>
      </c>
      <c r="AE165" s="3">
        <f t="shared" si="76"/>
        <v>0</v>
      </c>
      <c r="AF165" s="11">
        <f t="shared" si="72"/>
        <v>1</v>
      </c>
      <c r="AG165" s="3">
        <f t="shared" si="73"/>
        <v>0</v>
      </c>
      <c r="AH165" s="3">
        <v>0</v>
      </c>
      <c r="AI165" s="11">
        <v>0</v>
      </c>
    </row>
    <row r="166" spans="1:35" x14ac:dyDescent="0.3">
      <c r="A166" s="7">
        <v>6.75</v>
      </c>
      <c r="B166" s="7">
        <v>5</v>
      </c>
      <c r="C166" s="11">
        <v>0</v>
      </c>
      <c r="D166" s="11">
        <v>0</v>
      </c>
      <c r="E166" s="11">
        <v>0</v>
      </c>
      <c r="F166" s="1">
        <v>0</v>
      </c>
      <c r="G166" s="3">
        <f t="shared" si="74"/>
        <v>0</v>
      </c>
      <c r="H166" s="11">
        <f t="shared" si="68"/>
        <v>1</v>
      </c>
      <c r="I166" s="3">
        <f t="shared" si="69"/>
        <v>0</v>
      </c>
      <c r="J166" s="3">
        <v>0</v>
      </c>
      <c r="K166" s="11">
        <v>0</v>
      </c>
      <c r="M166" s="7">
        <v>6.75</v>
      </c>
      <c r="N166" s="7">
        <v>5</v>
      </c>
      <c r="O166" s="11">
        <v>0</v>
      </c>
      <c r="P166" s="11">
        <v>0</v>
      </c>
      <c r="Q166" s="11">
        <v>0</v>
      </c>
      <c r="R166" s="1">
        <v>0</v>
      </c>
      <c r="S166" s="3">
        <f t="shared" si="75"/>
        <v>0</v>
      </c>
      <c r="T166" s="11">
        <f t="shared" si="70"/>
        <v>1</v>
      </c>
      <c r="U166" s="3">
        <f t="shared" si="71"/>
        <v>0</v>
      </c>
      <c r="V166" s="3">
        <v>0</v>
      </c>
      <c r="W166" s="11">
        <v>0</v>
      </c>
      <c r="Y166" s="7">
        <v>6.75</v>
      </c>
      <c r="Z166" s="7">
        <v>5</v>
      </c>
      <c r="AA166" s="11">
        <v>0</v>
      </c>
      <c r="AB166" s="11">
        <v>0</v>
      </c>
      <c r="AC166" s="11">
        <v>0</v>
      </c>
      <c r="AD166" s="1">
        <v>0</v>
      </c>
      <c r="AE166" s="3">
        <f t="shared" si="76"/>
        <v>0</v>
      </c>
      <c r="AF166" s="11">
        <f t="shared" si="72"/>
        <v>1</v>
      </c>
      <c r="AG166" s="3">
        <f t="shared" si="73"/>
        <v>0</v>
      </c>
      <c r="AH166" s="3">
        <v>0</v>
      </c>
      <c r="AI166" s="11">
        <v>0</v>
      </c>
    </row>
    <row r="167" spans="1:35" x14ac:dyDescent="0.3">
      <c r="A167" s="7">
        <v>7</v>
      </c>
      <c r="B167" s="7">
        <v>7</v>
      </c>
      <c r="C167" s="11">
        <v>0</v>
      </c>
      <c r="D167" s="11">
        <v>0</v>
      </c>
      <c r="E167" s="11">
        <v>0</v>
      </c>
      <c r="F167" s="1">
        <v>0</v>
      </c>
      <c r="G167" s="3">
        <f t="shared" si="74"/>
        <v>0</v>
      </c>
      <c r="H167" s="11">
        <f t="shared" si="68"/>
        <v>1</v>
      </c>
      <c r="I167" s="3">
        <f t="shared" si="69"/>
        <v>0</v>
      </c>
      <c r="J167" s="3">
        <v>0</v>
      </c>
      <c r="K167" s="11">
        <v>0</v>
      </c>
      <c r="M167" s="7">
        <v>7</v>
      </c>
      <c r="N167" s="7">
        <v>7</v>
      </c>
      <c r="O167" s="11">
        <v>0</v>
      </c>
      <c r="P167" s="11">
        <v>0</v>
      </c>
      <c r="Q167" s="11">
        <v>0</v>
      </c>
      <c r="R167" s="1">
        <v>0</v>
      </c>
      <c r="S167" s="3">
        <f t="shared" si="75"/>
        <v>0</v>
      </c>
      <c r="T167" s="11">
        <f t="shared" si="70"/>
        <v>1</v>
      </c>
      <c r="U167" s="3">
        <f t="shared" si="71"/>
        <v>0</v>
      </c>
      <c r="V167" s="3">
        <v>0</v>
      </c>
      <c r="W167" s="11">
        <v>0</v>
      </c>
      <c r="Y167" s="7">
        <v>7</v>
      </c>
      <c r="Z167" s="7">
        <v>7</v>
      </c>
      <c r="AA167" s="11">
        <v>0</v>
      </c>
      <c r="AB167" s="11">
        <v>0</v>
      </c>
      <c r="AC167" s="11">
        <v>0</v>
      </c>
      <c r="AD167" s="1">
        <v>0</v>
      </c>
      <c r="AE167" s="3">
        <f t="shared" si="76"/>
        <v>0</v>
      </c>
      <c r="AF167" s="11">
        <f t="shared" si="72"/>
        <v>1</v>
      </c>
      <c r="AG167" s="3">
        <f t="shared" si="73"/>
        <v>0</v>
      </c>
      <c r="AH167" s="3">
        <v>0</v>
      </c>
      <c r="AI167" s="11">
        <v>0</v>
      </c>
    </row>
    <row r="168" spans="1:35" x14ac:dyDescent="0.3">
      <c r="A168" s="7">
        <v>7.25</v>
      </c>
      <c r="B168" s="7">
        <v>7</v>
      </c>
      <c r="C168" s="11">
        <v>0</v>
      </c>
      <c r="D168" s="11">
        <v>0</v>
      </c>
      <c r="E168" s="11">
        <v>0</v>
      </c>
      <c r="F168" s="1">
        <v>0</v>
      </c>
      <c r="G168" s="3">
        <f t="shared" si="74"/>
        <v>0</v>
      </c>
      <c r="H168" s="11">
        <f t="shared" si="68"/>
        <v>1</v>
      </c>
      <c r="I168" s="3">
        <f t="shared" si="69"/>
        <v>0</v>
      </c>
      <c r="J168" s="3">
        <v>0</v>
      </c>
      <c r="K168" s="11">
        <v>0</v>
      </c>
      <c r="M168" s="7">
        <v>7.25</v>
      </c>
      <c r="N168" s="7">
        <v>7</v>
      </c>
      <c r="O168" s="11">
        <v>0</v>
      </c>
      <c r="P168" s="11">
        <v>0</v>
      </c>
      <c r="Q168" s="11">
        <v>0</v>
      </c>
      <c r="R168" s="1">
        <v>0</v>
      </c>
      <c r="S168" s="3">
        <f t="shared" si="75"/>
        <v>0</v>
      </c>
      <c r="T168" s="11">
        <f t="shared" si="70"/>
        <v>1</v>
      </c>
      <c r="U168" s="3">
        <f t="shared" si="71"/>
        <v>0</v>
      </c>
      <c r="V168" s="3">
        <v>0</v>
      </c>
      <c r="W168" s="11">
        <v>0</v>
      </c>
      <c r="Y168" s="7">
        <v>7.25</v>
      </c>
      <c r="Z168" s="7">
        <v>7</v>
      </c>
      <c r="AA168" s="11">
        <v>0</v>
      </c>
      <c r="AB168" s="11">
        <v>0</v>
      </c>
      <c r="AC168" s="11">
        <v>0</v>
      </c>
      <c r="AD168" s="1">
        <v>0</v>
      </c>
      <c r="AE168" s="3">
        <f t="shared" si="76"/>
        <v>0</v>
      </c>
      <c r="AF168" s="11">
        <f t="shared" si="72"/>
        <v>1</v>
      </c>
      <c r="AG168" s="3">
        <f t="shared" si="73"/>
        <v>0</v>
      </c>
      <c r="AH168" s="3">
        <v>0</v>
      </c>
      <c r="AI168" s="11">
        <v>0</v>
      </c>
    </row>
    <row r="169" spans="1:35" x14ac:dyDescent="0.3">
      <c r="A169" s="7">
        <v>7.5</v>
      </c>
      <c r="B169" s="7">
        <v>7</v>
      </c>
      <c r="C169" s="11">
        <v>0</v>
      </c>
      <c r="D169" s="11">
        <v>0</v>
      </c>
      <c r="E169" s="11">
        <v>0</v>
      </c>
      <c r="F169" s="1">
        <v>0</v>
      </c>
      <c r="G169" s="3">
        <f t="shared" si="74"/>
        <v>0</v>
      </c>
      <c r="H169" s="11">
        <f t="shared" si="68"/>
        <v>1</v>
      </c>
      <c r="I169" s="3">
        <f t="shared" si="69"/>
        <v>0</v>
      </c>
      <c r="J169" s="3">
        <v>0</v>
      </c>
      <c r="K169" s="11">
        <v>0</v>
      </c>
      <c r="M169" s="7">
        <v>7.5</v>
      </c>
      <c r="N169" s="7">
        <v>7</v>
      </c>
      <c r="O169" s="11">
        <v>0</v>
      </c>
      <c r="P169" s="11">
        <v>0</v>
      </c>
      <c r="Q169" s="11">
        <v>0</v>
      </c>
      <c r="R169" s="1">
        <v>0</v>
      </c>
      <c r="S169" s="3">
        <f t="shared" si="75"/>
        <v>0</v>
      </c>
      <c r="T169" s="11">
        <f t="shared" si="70"/>
        <v>1</v>
      </c>
      <c r="U169" s="3">
        <f t="shared" si="71"/>
        <v>0</v>
      </c>
      <c r="V169" s="3">
        <v>0</v>
      </c>
      <c r="W169" s="11">
        <v>0</v>
      </c>
      <c r="Y169" s="7">
        <v>7.5</v>
      </c>
      <c r="Z169" s="7">
        <v>7</v>
      </c>
      <c r="AA169" s="11">
        <v>0</v>
      </c>
      <c r="AB169" s="11">
        <v>0</v>
      </c>
      <c r="AC169" s="11">
        <v>0</v>
      </c>
      <c r="AD169" s="1">
        <v>0</v>
      </c>
      <c r="AE169" s="3">
        <f t="shared" si="76"/>
        <v>0</v>
      </c>
      <c r="AF169" s="11">
        <f t="shared" si="72"/>
        <v>1</v>
      </c>
      <c r="AG169" s="3">
        <f t="shared" si="73"/>
        <v>0</v>
      </c>
      <c r="AH169" s="3">
        <v>0</v>
      </c>
      <c r="AI169" s="11">
        <v>0</v>
      </c>
    </row>
    <row r="170" spans="1:35" x14ac:dyDescent="0.3">
      <c r="A170" s="7">
        <v>7.75</v>
      </c>
      <c r="B170" s="7">
        <v>7</v>
      </c>
      <c r="C170" s="11">
        <v>0</v>
      </c>
      <c r="D170" s="11">
        <v>0</v>
      </c>
      <c r="E170" s="11">
        <v>0</v>
      </c>
      <c r="F170" s="1">
        <v>0</v>
      </c>
      <c r="G170" s="3">
        <f t="shared" si="74"/>
        <v>0</v>
      </c>
      <c r="H170" s="11">
        <f t="shared" si="68"/>
        <v>1</v>
      </c>
      <c r="I170" s="3">
        <f t="shared" si="69"/>
        <v>0</v>
      </c>
      <c r="J170" s="3">
        <v>0</v>
      </c>
      <c r="K170" s="11">
        <v>0</v>
      </c>
      <c r="M170" s="7">
        <v>7.75</v>
      </c>
      <c r="N170" s="7">
        <v>7</v>
      </c>
      <c r="O170" s="11">
        <v>0</v>
      </c>
      <c r="P170" s="11">
        <v>0</v>
      </c>
      <c r="Q170" s="11">
        <v>0</v>
      </c>
      <c r="R170" s="1">
        <v>0</v>
      </c>
      <c r="S170" s="3">
        <f t="shared" si="75"/>
        <v>0</v>
      </c>
      <c r="T170" s="11">
        <f t="shared" si="70"/>
        <v>1</v>
      </c>
      <c r="U170" s="3">
        <f t="shared" si="71"/>
        <v>0</v>
      </c>
      <c r="V170" s="3">
        <v>0</v>
      </c>
      <c r="W170" s="11">
        <v>0</v>
      </c>
      <c r="Y170" s="7">
        <v>7.75</v>
      </c>
      <c r="Z170" s="7">
        <v>7</v>
      </c>
      <c r="AA170" s="11">
        <v>0</v>
      </c>
      <c r="AB170" s="11">
        <v>0</v>
      </c>
      <c r="AC170" s="11">
        <v>0</v>
      </c>
      <c r="AD170" s="1">
        <v>0</v>
      </c>
      <c r="AE170" s="3">
        <f t="shared" si="76"/>
        <v>0</v>
      </c>
      <c r="AF170" s="11">
        <f t="shared" si="72"/>
        <v>1</v>
      </c>
      <c r="AG170" s="3">
        <f t="shared" si="73"/>
        <v>0</v>
      </c>
      <c r="AH170" s="3">
        <v>0</v>
      </c>
      <c r="AI170" s="11">
        <v>0</v>
      </c>
    </row>
    <row r="171" spans="1:35" x14ac:dyDescent="0.3">
      <c r="A171" s="7">
        <v>8</v>
      </c>
      <c r="B171" s="7">
        <v>7</v>
      </c>
      <c r="C171" s="11">
        <v>0</v>
      </c>
      <c r="D171" s="11">
        <v>0</v>
      </c>
      <c r="E171" s="11">
        <v>0</v>
      </c>
      <c r="F171" s="1">
        <v>0</v>
      </c>
      <c r="G171" s="3">
        <f t="shared" si="74"/>
        <v>0</v>
      </c>
      <c r="H171" s="11">
        <f t="shared" si="68"/>
        <v>1</v>
      </c>
      <c r="I171" s="3">
        <f t="shared" si="69"/>
        <v>0</v>
      </c>
      <c r="J171" s="3">
        <v>0</v>
      </c>
      <c r="K171" s="11">
        <v>0</v>
      </c>
      <c r="M171" s="7">
        <v>8</v>
      </c>
      <c r="N171" s="7">
        <v>7</v>
      </c>
      <c r="O171" s="11">
        <v>0</v>
      </c>
      <c r="P171" s="11">
        <v>0</v>
      </c>
      <c r="Q171" s="11">
        <v>0</v>
      </c>
      <c r="R171" s="1">
        <v>0</v>
      </c>
      <c r="S171" s="3">
        <f t="shared" si="75"/>
        <v>0</v>
      </c>
      <c r="T171" s="11">
        <f t="shared" si="70"/>
        <v>1</v>
      </c>
      <c r="U171" s="3">
        <f t="shared" si="71"/>
        <v>0</v>
      </c>
      <c r="V171" s="3">
        <v>0</v>
      </c>
      <c r="W171" s="11">
        <v>0</v>
      </c>
      <c r="Y171" s="7">
        <v>8</v>
      </c>
      <c r="Z171" s="7">
        <v>7</v>
      </c>
      <c r="AA171" s="11">
        <v>0</v>
      </c>
      <c r="AB171" s="11">
        <v>0</v>
      </c>
      <c r="AC171" s="11">
        <v>0</v>
      </c>
      <c r="AD171" s="1">
        <v>0</v>
      </c>
      <c r="AE171" s="3">
        <f t="shared" si="76"/>
        <v>0</v>
      </c>
      <c r="AF171" s="11">
        <f t="shared" si="72"/>
        <v>1</v>
      </c>
      <c r="AG171" s="3">
        <f t="shared" si="73"/>
        <v>0</v>
      </c>
      <c r="AH171" s="3">
        <v>0</v>
      </c>
      <c r="AI171" s="11">
        <v>0</v>
      </c>
    </row>
    <row r="172" spans="1:35" x14ac:dyDescent="0.3">
      <c r="A172" s="7">
        <v>8.25</v>
      </c>
      <c r="B172" s="7">
        <v>7</v>
      </c>
      <c r="C172" s="11">
        <v>0</v>
      </c>
      <c r="D172" s="11">
        <v>0</v>
      </c>
      <c r="E172" s="11">
        <v>0</v>
      </c>
      <c r="F172" s="1">
        <v>0</v>
      </c>
      <c r="G172" s="3">
        <f t="shared" si="74"/>
        <v>0</v>
      </c>
      <c r="H172" s="11">
        <f t="shared" si="68"/>
        <v>1</v>
      </c>
      <c r="I172" s="3">
        <f t="shared" si="69"/>
        <v>0</v>
      </c>
      <c r="J172" s="3">
        <v>0</v>
      </c>
      <c r="K172" s="11">
        <v>0</v>
      </c>
      <c r="M172" s="7">
        <v>8.25</v>
      </c>
      <c r="N172" s="7">
        <v>7</v>
      </c>
      <c r="O172" s="11">
        <v>0</v>
      </c>
      <c r="P172" s="11">
        <v>0</v>
      </c>
      <c r="Q172" s="11">
        <v>0</v>
      </c>
      <c r="R172" s="1">
        <v>0</v>
      </c>
      <c r="S172" s="3">
        <f t="shared" si="75"/>
        <v>0</v>
      </c>
      <c r="T172" s="11">
        <f t="shared" si="70"/>
        <v>1</v>
      </c>
      <c r="U172" s="3">
        <f t="shared" si="71"/>
        <v>0</v>
      </c>
      <c r="V172" s="3">
        <v>0</v>
      </c>
      <c r="W172" s="11">
        <v>0</v>
      </c>
      <c r="Y172" s="7">
        <v>8.25</v>
      </c>
      <c r="Z172" s="7">
        <v>7</v>
      </c>
      <c r="AA172" s="11">
        <v>0</v>
      </c>
      <c r="AB172" s="11">
        <v>0</v>
      </c>
      <c r="AC172" s="11">
        <v>0</v>
      </c>
      <c r="AD172" s="1">
        <v>0</v>
      </c>
      <c r="AE172" s="3">
        <f t="shared" si="76"/>
        <v>0</v>
      </c>
      <c r="AF172" s="11">
        <f t="shared" si="72"/>
        <v>1</v>
      </c>
      <c r="AG172" s="3">
        <f t="shared" si="73"/>
        <v>0</v>
      </c>
      <c r="AH172" s="3">
        <v>0</v>
      </c>
      <c r="AI172" s="11">
        <v>0</v>
      </c>
    </row>
    <row r="173" spans="1:35" x14ac:dyDescent="0.3">
      <c r="A173" s="7">
        <v>8.5</v>
      </c>
      <c r="B173" s="7">
        <v>7</v>
      </c>
      <c r="C173" s="11">
        <v>0</v>
      </c>
      <c r="D173" s="11">
        <v>0</v>
      </c>
      <c r="E173" s="11">
        <v>0</v>
      </c>
      <c r="F173" s="1">
        <v>0</v>
      </c>
      <c r="G173" s="3">
        <f t="shared" si="74"/>
        <v>0</v>
      </c>
      <c r="H173" s="11">
        <f t="shared" si="68"/>
        <v>1</v>
      </c>
      <c r="I173" s="3">
        <f t="shared" si="69"/>
        <v>0</v>
      </c>
      <c r="J173" s="3">
        <v>0</v>
      </c>
      <c r="K173" s="11">
        <v>0</v>
      </c>
      <c r="M173" s="7">
        <v>8.5</v>
      </c>
      <c r="N173" s="7">
        <v>7</v>
      </c>
      <c r="O173" s="11">
        <v>0</v>
      </c>
      <c r="P173" s="11">
        <v>0</v>
      </c>
      <c r="Q173" s="11">
        <v>0</v>
      </c>
      <c r="R173" s="1">
        <v>0</v>
      </c>
      <c r="S173" s="3">
        <f t="shared" si="75"/>
        <v>0</v>
      </c>
      <c r="T173" s="11">
        <f t="shared" si="70"/>
        <v>1</v>
      </c>
      <c r="U173" s="3">
        <f t="shared" si="71"/>
        <v>0</v>
      </c>
      <c r="V173" s="3">
        <v>0</v>
      </c>
      <c r="W173" s="11">
        <v>0</v>
      </c>
      <c r="Y173" s="7">
        <v>8.5</v>
      </c>
      <c r="Z173" s="7">
        <v>7</v>
      </c>
      <c r="AA173" s="11">
        <v>0</v>
      </c>
      <c r="AB173" s="11">
        <v>0</v>
      </c>
      <c r="AC173" s="11">
        <v>0</v>
      </c>
      <c r="AD173" s="1">
        <v>0</v>
      </c>
      <c r="AE173" s="3">
        <f t="shared" si="76"/>
        <v>0</v>
      </c>
      <c r="AF173" s="11">
        <f t="shared" si="72"/>
        <v>1</v>
      </c>
      <c r="AG173" s="3">
        <f t="shared" si="73"/>
        <v>0</v>
      </c>
      <c r="AH173" s="3">
        <v>0</v>
      </c>
      <c r="AI173" s="11">
        <v>0</v>
      </c>
    </row>
    <row r="174" spans="1:35" x14ac:dyDescent="0.3">
      <c r="A174" s="7">
        <v>8.75</v>
      </c>
      <c r="B174" s="7">
        <v>7</v>
      </c>
      <c r="C174" s="11">
        <v>0</v>
      </c>
      <c r="D174" s="11">
        <v>0</v>
      </c>
      <c r="E174" s="11">
        <v>0</v>
      </c>
      <c r="F174" s="1">
        <v>0</v>
      </c>
      <c r="G174" s="3">
        <f t="shared" si="74"/>
        <v>0</v>
      </c>
      <c r="H174" s="11">
        <f t="shared" si="68"/>
        <v>1</v>
      </c>
      <c r="I174" s="3">
        <f t="shared" si="69"/>
        <v>0</v>
      </c>
      <c r="J174" s="3">
        <v>0</v>
      </c>
      <c r="K174" s="11">
        <v>0</v>
      </c>
      <c r="M174" s="7">
        <v>8.75</v>
      </c>
      <c r="N174" s="7">
        <v>7</v>
      </c>
      <c r="O174" s="11">
        <v>0</v>
      </c>
      <c r="P174" s="11">
        <v>0</v>
      </c>
      <c r="Q174" s="11">
        <v>0</v>
      </c>
      <c r="R174" s="1">
        <v>0</v>
      </c>
      <c r="S174" s="3">
        <f t="shared" si="75"/>
        <v>0</v>
      </c>
      <c r="T174" s="11">
        <f t="shared" si="70"/>
        <v>1</v>
      </c>
      <c r="U174" s="3">
        <f t="shared" si="71"/>
        <v>0</v>
      </c>
      <c r="V174" s="3">
        <v>0</v>
      </c>
      <c r="W174" s="11">
        <v>0</v>
      </c>
      <c r="Y174" s="7">
        <v>8.75</v>
      </c>
      <c r="Z174" s="7">
        <v>7</v>
      </c>
      <c r="AA174" s="11">
        <v>0</v>
      </c>
      <c r="AB174" s="11">
        <v>0</v>
      </c>
      <c r="AC174" s="11">
        <v>0</v>
      </c>
      <c r="AD174" s="1">
        <v>0</v>
      </c>
      <c r="AE174" s="3">
        <f t="shared" si="76"/>
        <v>0</v>
      </c>
      <c r="AF174" s="11">
        <f t="shared" si="72"/>
        <v>1</v>
      </c>
      <c r="AG174" s="3">
        <f t="shared" si="73"/>
        <v>0</v>
      </c>
      <c r="AH174" s="3">
        <v>0</v>
      </c>
      <c r="AI174" s="11">
        <v>0</v>
      </c>
    </row>
    <row r="175" spans="1:35" x14ac:dyDescent="0.3">
      <c r="A175" s="7">
        <v>9</v>
      </c>
      <c r="B175" s="7">
        <v>7</v>
      </c>
      <c r="C175" s="11">
        <v>0</v>
      </c>
      <c r="D175" s="11">
        <v>0</v>
      </c>
      <c r="E175" s="11">
        <v>0</v>
      </c>
      <c r="F175" s="1">
        <v>0</v>
      </c>
      <c r="G175" s="3">
        <f t="shared" si="74"/>
        <v>0</v>
      </c>
      <c r="H175" s="11">
        <f t="shared" si="68"/>
        <v>1</v>
      </c>
      <c r="I175" s="3">
        <f t="shared" si="69"/>
        <v>0</v>
      </c>
      <c r="J175" s="3">
        <v>0</v>
      </c>
      <c r="K175" s="11">
        <v>0</v>
      </c>
      <c r="M175" s="7">
        <v>9</v>
      </c>
      <c r="N175" s="7">
        <v>7</v>
      </c>
      <c r="O175" s="11">
        <v>0</v>
      </c>
      <c r="P175" s="11">
        <v>0</v>
      </c>
      <c r="Q175" s="11">
        <v>0</v>
      </c>
      <c r="R175" s="1">
        <v>0</v>
      </c>
      <c r="S175" s="3">
        <f t="shared" si="75"/>
        <v>0</v>
      </c>
      <c r="T175" s="11">
        <f t="shared" si="70"/>
        <v>1</v>
      </c>
      <c r="U175" s="3">
        <f t="shared" si="71"/>
        <v>0</v>
      </c>
      <c r="V175" s="3">
        <v>0</v>
      </c>
      <c r="W175" s="11">
        <v>0</v>
      </c>
      <c r="Y175" s="7">
        <v>9</v>
      </c>
      <c r="Z175" s="7">
        <v>7</v>
      </c>
      <c r="AA175" s="11">
        <v>0</v>
      </c>
      <c r="AB175" s="11">
        <v>0</v>
      </c>
      <c r="AC175" s="11">
        <v>0</v>
      </c>
      <c r="AD175" s="1">
        <v>0</v>
      </c>
      <c r="AE175" s="3">
        <f t="shared" si="76"/>
        <v>0</v>
      </c>
      <c r="AF175" s="11">
        <f t="shared" si="72"/>
        <v>1</v>
      </c>
      <c r="AG175" s="3">
        <f t="shared" si="73"/>
        <v>0</v>
      </c>
      <c r="AH175" s="3">
        <v>0</v>
      </c>
      <c r="AI175" s="11">
        <v>0</v>
      </c>
    </row>
    <row r="176" spans="1:35" x14ac:dyDescent="0.3">
      <c r="A176" s="7">
        <v>9.25</v>
      </c>
      <c r="B176" s="7">
        <v>7</v>
      </c>
      <c r="C176" s="11">
        <v>0</v>
      </c>
      <c r="D176" s="11">
        <v>0</v>
      </c>
      <c r="E176" s="11">
        <v>0</v>
      </c>
      <c r="F176" s="1">
        <v>0</v>
      </c>
      <c r="G176" s="3">
        <f t="shared" si="74"/>
        <v>0</v>
      </c>
      <c r="H176" s="11">
        <f t="shared" si="68"/>
        <v>1</v>
      </c>
      <c r="I176" s="3">
        <f t="shared" si="69"/>
        <v>0</v>
      </c>
      <c r="J176" s="3">
        <v>0</v>
      </c>
      <c r="K176" s="11">
        <v>0</v>
      </c>
      <c r="M176" s="7">
        <v>9.25</v>
      </c>
      <c r="N176" s="7">
        <v>7</v>
      </c>
      <c r="O176" s="11">
        <v>0</v>
      </c>
      <c r="P176" s="11">
        <v>0</v>
      </c>
      <c r="Q176" s="11">
        <v>0</v>
      </c>
      <c r="R176" s="1">
        <v>0</v>
      </c>
      <c r="S176" s="3">
        <f t="shared" si="75"/>
        <v>0</v>
      </c>
      <c r="T176" s="11">
        <f t="shared" si="70"/>
        <v>1</v>
      </c>
      <c r="U176" s="3">
        <f t="shared" si="71"/>
        <v>0</v>
      </c>
      <c r="V176" s="3">
        <v>0</v>
      </c>
      <c r="W176" s="11">
        <v>0</v>
      </c>
      <c r="Y176" s="7">
        <v>9.25</v>
      </c>
      <c r="Z176" s="7">
        <v>7</v>
      </c>
      <c r="AA176" s="11">
        <v>0</v>
      </c>
      <c r="AB176" s="11">
        <v>0</v>
      </c>
      <c r="AC176" s="11">
        <v>0</v>
      </c>
      <c r="AD176" s="1">
        <v>0</v>
      </c>
      <c r="AE176" s="3">
        <f t="shared" si="76"/>
        <v>0</v>
      </c>
      <c r="AF176" s="11">
        <f t="shared" si="72"/>
        <v>1</v>
      </c>
      <c r="AG176" s="3">
        <f t="shared" si="73"/>
        <v>0</v>
      </c>
      <c r="AH176" s="3">
        <v>0</v>
      </c>
      <c r="AI176" s="11">
        <v>0</v>
      </c>
    </row>
    <row r="177" spans="1:35" x14ac:dyDescent="0.3">
      <c r="A177" s="7">
        <v>9.5</v>
      </c>
      <c r="B177" s="7">
        <v>7</v>
      </c>
      <c r="C177" s="11">
        <v>0</v>
      </c>
      <c r="D177" s="11">
        <v>0</v>
      </c>
      <c r="E177" s="11">
        <v>0</v>
      </c>
      <c r="F177" s="1">
        <v>0</v>
      </c>
      <c r="G177" s="3">
        <f t="shared" si="74"/>
        <v>0</v>
      </c>
      <c r="H177" s="11">
        <f t="shared" si="68"/>
        <v>1</v>
      </c>
      <c r="I177" s="3">
        <f t="shared" si="69"/>
        <v>0</v>
      </c>
      <c r="J177" s="3">
        <v>0</v>
      </c>
      <c r="K177" s="11">
        <v>0</v>
      </c>
      <c r="M177" s="7">
        <v>9.5</v>
      </c>
      <c r="N177" s="7">
        <v>7</v>
      </c>
      <c r="O177" s="11">
        <v>0</v>
      </c>
      <c r="P177" s="11">
        <v>0</v>
      </c>
      <c r="Q177" s="11">
        <v>0</v>
      </c>
      <c r="R177" s="1">
        <v>0</v>
      </c>
      <c r="S177" s="3">
        <f t="shared" si="75"/>
        <v>0</v>
      </c>
      <c r="T177" s="11">
        <f t="shared" si="70"/>
        <v>1</v>
      </c>
      <c r="U177" s="3">
        <f t="shared" si="71"/>
        <v>0</v>
      </c>
      <c r="V177" s="3">
        <v>0</v>
      </c>
      <c r="W177" s="11">
        <v>0</v>
      </c>
      <c r="Y177" s="7">
        <v>9.5</v>
      </c>
      <c r="Z177" s="7">
        <v>7</v>
      </c>
      <c r="AA177" s="11">
        <v>0</v>
      </c>
      <c r="AB177" s="11">
        <v>0</v>
      </c>
      <c r="AC177" s="11">
        <v>0</v>
      </c>
      <c r="AD177" s="1">
        <v>0</v>
      </c>
      <c r="AE177" s="3">
        <f t="shared" si="76"/>
        <v>0</v>
      </c>
      <c r="AF177" s="11">
        <f t="shared" si="72"/>
        <v>1</v>
      </c>
      <c r="AG177" s="3">
        <f t="shared" si="73"/>
        <v>0</v>
      </c>
      <c r="AH177" s="3">
        <v>0</v>
      </c>
      <c r="AI177" s="11">
        <v>0</v>
      </c>
    </row>
    <row r="178" spans="1:35" x14ac:dyDescent="0.3">
      <c r="A178" s="7">
        <v>9.75</v>
      </c>
      <c r="B178" s="7">
        <v>7</v>
      </c>
      <c r="C178" s="11">
        <v>0</v>
      </c>
      <c r="D178" s="11">
        <v>0</v>
      </c>
      <c r="E178" s="11">
        <v>0</v>
      </c>
      <c r="F178" s="1">
        <v>0</v>
      </c>
      <c r="G178" s="3">
        <f t="shared" si="74"/>
        <v>0</v>
      </c>
      <c r="H178" s="11">
        <f t="shared" si="68"/>
        <v>1</v>
      </c>
      <c r="I178" s="3">
        <f t="shared" si="69"/>
        <v>0</v>
      </c>
      <c r="J178" s="3">
        <v>0</v>
      </c>
      <c r="K178" s="11">
        <v>0</v>
      </c>
      <c r="M178" s="7">
        <v>9.75</v>
      </c>
      <c r="N178" s="7">
        <v>7</v>
      </c>
      <c r="O178" s="11">
        <v>0</v>
      </c>
      <c r="P178" s="11">
        <v>0</v>
      </c>
      <c r="Q178" s="11">
        <v>0</v>
      </c>
      <c r="R178" s="1">
        <v>0</v>
      </c>
      <c r="S178" s="3">
        <f t="shared" si="75"/>
        <v>0</v>
      </c>
      <c r="T178" s="11">
        <f t="shared" si="70"/>
        <v>1</v>
      </c>
      <c r="U178" s="3">
        <f t="shared" si="71"/>
        <v>0</v>
      </c>
      <c r="V178" s="3">
        <v>0</v>
      </c>
      <c r="W178" s="11">
        <v>0</v>
      </c>
      <c r="Y178" s="7">
        <v>9.75</v>
      </c>
      <c r="Z178" s="7">
        <v>7</v>
      </c>
      <c r="AA178" s="11">
        <v>0</v>
      </c>
      <c r="AB178" s="11">
        <v>0</v>
      </c>
      <c r="AC178" s="11">
        <v>0</v>
      </c>
      <c r="AD178" s="1">
        <v>0</v>
      </c>
      <c r="AE178" s="3">
        <f t="shared" si="76"/>
        <v>0</v>
      </c>
      <c r="AF178" s="11">
        <f t="shared" si="72"/>
        <v>1</v>
      </c>
      <c r="AG178" s="3">
        <f t="shared" si="73"/>
        <v>0</v>
      </c>
      <c r="AH178" s="3">
        <v>0</v>
      </c>
      <c r="AI178" s="11">
        <v>0</v>
      </c>
    </row>
    <row r="179" spans="1:35" x14ac:dyDescent="0.3">
      <c r="A179" s="7">
        <v>10</v>
      </c>
      <c r="B179" s="7">
        <v>10</v>
      </c>
      <c r="C179" s="11">
        <v>0</v>
      </c>
      <c r="D179" s="11">
        <v>0</v>
      </c>
      <c r="E179" s="11">
        <v>0</v>
      </c>
      <c r="F179" s="1">
        <v>0</v>
      </c>
      <c r="G179" s="3">
        <f t="shared" si="74"/>
        <v>0</v>
      </c>
      <c r="H179" s="11">
        <f t="shared" si="68"/>
        <v>1</v>
      </c>
      <c r="J179" s="3">
        <v>0</v>
      </c>
      <c r="K179" s="11">
        <v>0</v>
      </c>
      <c r="M179" s="7">
        <v>10</v>
      </c>
      <c r="N179" s="7">
        <v>10</v>
      </c>
      <c r="O179" s="11">
        <v>0</v>
      </c>
      <c r="P179" s="11">
        <v>0</v>
      </c>
      <c r="Q179" s="11">
        <v>0</v>
      </c>
      <c r="R179" s="1">
        <v>0</v>
      </c>
      <c r="S179" s="3">
        <f t="shared" si="75"/>
        <v>0</v>
      </c>
      <c r="T179" s="11">
        <f t="shared" si="70"/>
        <v>1</v>
      </c>
      <c r="V179" s="3">
        <v>0</v>
      </c>
      <c r="W179" s="11">
        <v>0</v>
      </c>
      <c r="Y179" s="7">
        <v>10</v>
      </c>
      <c r="Z179" s="7">
        <v>10</v>
      </c>
      <c r="AA179" s="11">
        <v>0</v>
      </c>
      <c r="AB179" s="11">
        <v>0</v>
      </c>
      <c r="AC179" s="11">
        <v>0</v>
      </c>
      <c r="AD179" s="1">
        <v>0</v>
      </c>
      <c r="AE179" s="3">
        <f t="shared" si="76"/>
        <v>0</v>
      </c>
      <c r="AF179" s="11">
        <f t="shared" si="72"/>
        <v>1</v>
      </c>
      <c r="AH179" s="3">
        <v>0</v>
      </c>
      <c r="AI179" s="11">
        <v>0</v>
      </c>
    </row>
    <row r="181" spans="1:35" s="5" customFormat="1" x14ac:dyDescent="0.3">
      <c r="A181" s="5" t="str">
        <f>"Step 4. " &amp; A5</f>
        <v>Step 4. 3Y Swap</v>
      </c>
    </row>
    <row r="183" spans="1:35" x14ac:dyDescent="0.3">
      <c r="A183" s="5" t="str">
        <f>LEFT(A181, 6) &amp; ".1. Initial guess"</f>
        <v>Step 4.1. Initial guess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 t="str">
        <f>LEFT(A183, 6) &amp; ".2. Estimate the derivative"</f>
        <v>Step 4.2. Estimate the derivative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Y183" s="5" t="str">
        <f>LEFT(M183, 6) &amp; ".3. Improve the initial guess using the Newton method"</f>
        <v>Step 4.3. Improve the initial guess using the Newton method</v>
      </c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5" x14ac:dyDescent="0.3">
      <c r="A184" t="s">
        <v>10</v>
      </c>
      <c r="B184" t="s">
        <v>9</v>
      </c>
      <c r="C184" t="s">
        <v>43</v>
      </c>
      <c r="D184" t="s">
        <v>50</v>
      </c>
      <c r="E184" t="s">
        <v>44</v>
      </c>
      <c r="F184" t="s">
        <v>45</v>
      </c>
      <c r="G184" t="s">
        <v>46</v>
      </c>
      <c r="H184" t="s">
        <v>49</v>
      </c>
      <c r="I184" t="s">
        <v>26</v>
      </c>
      <c r="J184">
        <f>C5</f>
        <v>3</v>
      </c>
      <c r="M184" t="s">
        <v>10</v>
      </c>
      <c r="N184" t="s">
        <v>9</v>
      </c>
      <c r="O184" t="s">
        <v>43</v>
      </c>
      <c r="P184" t="s">
        <v>50</v>
      </c>
      <c r="Q184" t="s">
        <v>44</v>
      </c>
      <c r="R184" t="s">
        <v>45</v>
      </c>
      <c r="S184" t="s">
        <v>46</v>
      </c>
      <c r="T184" t="s">
        <v>49</v>
      </c>
      <c r="U184" t="s">
        <v>26</v>
      </c>
      <c r="V184">
        <f>J184</f>
        <v>3</v>
      </c>
      <c r="Y184" t="s">
        <v>10</v>
      </c>
      <c r="Z184" t="s">
        <v>9</v>
      </c>
      <c r="AA184" t="s">
        <v>43</v>
      </c>
      <c r="AB184" t="s">
        <v>50</v>
      </c>
      <c r="AC184" t="s">
        <v>44</v>
      </c>
      <c r="AD184" t="s">
        <v>45</v>
      </c>
      <c r="AE184" t="s">
        <v>46</v>
      </c>
      <c r="AF184" t="s">
        <v>49</v>
      </c>
      <c r="AG184" t="s">
        <v>26</v>
      </c>
      <c r="AH184">
        <f>V184</f>
        <v>3</v>
      </c>
    </row>
    <row r="185" spans="1:35" x14ac:dyDescent="0.3">
      <c r="A185" s="7">
        <f t="shared" ref="A185:A193" si="77">A128</f>
        <v>0</v>
      </c>
      <c r="B185" s="9">
        <f>Z128</f>
        <v>3.920721988904103E-2</v>
      </c>
      <c r="C185" s="18">
        <v>0</v>
      </c>
      <c r="D185" s="11">
        <f t="shared" ref="D185:D192" si="78">(B186-B185)/(A186-A185)</f>
        <v>0</v>
      </c>
      <c r="E185" s="11">
        <f>IF($G$3="Cubic",(C185+D185-2*(B186-B185)/(A186-A185))/(A186-A185)^2, 0)</f>
        <v>0</v>
      </c>
      <c r="F185" s="11">
        <f t="shared" ref="F185:F193" si="79">IF($G$3="Cubic", ((B186-B185)/(A186-A185) - C185 - E185*(A186^2 + A185*A186 - 2*A185^2))/(A186-A185), IF($G$3="QUADRATIC", (B186-B185-C185*(A186-A185))/(A186-A185)^2, 0))</f>
        <v>0</v>
      </c>
      <c r="G185" s="18">
        <f t="shared" ref="G185:G193" si="80">IF($G$3="Cubic", C185-2*F185*A185 - 3*E185*A185^2, IF($G$3="Quadratic", C185-2*F185*A185, (B186-B185)/(A186-A185)))</f>
        <v>0</v>
      </c>
      <c r="H185" s="11">
        <f t="shared" ref="H185:H193" si="81">B185 -E185*A185^3 - F185*A185^2 - G185*A185</f>
        <v>3.920721988904103E-2</v>
      </c>
      <c r="I185" t="s">
        <v>29</v>
      </c>
      <c r="J185">
        <v>1</v>
      </c>
      <c r="M185" s="7">
        <f>A185</f>
        <v>0</v>
      </c>
      <c r="N185" s="9">
        <f>B185</f>
        <v>3.920721988904103E-2</v>
      </c>
      <c r="O185" s="18">
        <v>0</v>
      </c>
      <c r="P185" s="11">
        <f t="shared" ref="P185:P192" si="82">(N186-N185)/(M186-M185)</f>
        <v>0</v>
      </c>
      <c r="Q185" s="11">
        <f>IF($G$3="Cubic",(O185+P185-2*(N186-N185)/(M186-M185))/(M186-M185)^2, 0)</f>
        <v>0</v>
      </c>
      <c r="R185" s="11">
        <f t="shared" ref="R185:R193" si="83">IF($G$3="Cubic", ((N186-N185)/(M186-M185) - O185 - Q185*(M186^2 + M185*M186 - 2*M185^2))/(M186-M185), IF($G$3="QUADRATIC", (N186-N185-O185*(M186-M185))/(M186-M185)^2, 0))</f>
        <v>0</v>
      </c>
      <c r="S185" s="18">
        <f t="shared" ref="S185:S193" si="84">IF($G$3="Cubic", O185-2*R185*M185 - 3*Q185*M185^2, IF($G$3="Quadratic", O185-2*R185*M185, (N186-N185)/(M186-M185)))</f>
        <v>0</v>
      </c>
      <c r="T185" s="11">
        <f t="shared" ref="T185:T193" si="85">N185 -Q185*M185^3 - R185*M185^2 - S185*M185</f>
        <v>3.920721988904103E-2</v>
      </c>
      <c r="U185" t="s">
        <v>29</v>
      </c>
      <c r="V185">
        <f>J185</f>
        <v>1</v>
      </c>
      <c r="Y185" s="7">
        <f>M185</f>
        <v>0</v>
      </c>
      <c r="Z185" s="9">
        <f>N185</f>
        <v>3.920721988904103E-2</v>
      </c>
      <c r="AA185" s="18">
        <v>0</v>
      </c>
      <c r="AB185" s="11">
        <f t="shared" ref="AB185:AB192" si="86">(Z186-Z185)/(Y186-Y185)</f>
        <v>0</v>
      </c>
      <c r="AC185" s="11">
        <f>IF($G$3="Cubic",(AA185+AB185-2*(Z186-Z185)/(Y186-Y185))/(Y186-Y185)^2, 0)</f>
        <v>0</v>
      </c>
      <c r="AD185" s="11">
        <f t="shared" ref="AD185:AD193" si="87">IF($G$3="Cubic", ((Z186-Z185)/(Y186-Y185) - AA185 - AC185*(Y186^2 + Y185*Y186 - 2*Y185^2))/(Y186-Y185), IF($G$3="QUADRATIC", (Z186-Z185-AA185*(Y186-Y185))/(Y186-Y185)^2, 0))</f>
        <v>0</v>
      </c>
      <c r="AE185" s="18">
        <f t="shared" ref="AE185:AE193" si="88">IF($G$3="Cubic", AA185-2*AD185*Y185 - 3*AC185*Y185^2, IF($G$3="Quadratic", AA185-2*AD185*Y185, (Z186-Z185)/(Y186-Y185)))</f>
        <v>0</v>
      </c>
      <c r="AF185" s="11">
        <f t="shared" ref="AF185:AF193" si="89">Z185 -AC185*Y185^3 - AD185*Y185^2 - AE185*Y185</f>
        <v>3.920721988904103E-2</v>
      </c>
      <c r="AG185" t="s">
        <v>29</v>
      </c>
      <c r="AH185">
        <f>V185</f>
        <v>1</v>
      </c>
    </row>
    <row r="186" spans="1:35" x14ac:dyDescent="0.3">
      <c r="A186" s="7">
        <f t="shared" si="77"/>
        <v>0.25</v>
      </c>
      <c r="B186" s="9">
        <f t="shared" ref="B186:B188" si="90">Z129</f>
        <v>3.920721988904103E-2</v>
      </c>
      <c r="C186" s="11">
        <f t="shared" ref="C186:C193" si="91">3*E185*A186^2 + 2*F185*A186 + G185</f>
        <v>0</v>
      </c>
      <c r="D186" s="11">
        <f t="shared" si="78"/>
        <v>-6.0213067988139453E-3</v>
      </c>
      <c r="E186" s="11">
        <f t="shared" ref="E186:E193" si="92">IF($G$3="Cubic",(C186+D186-2*(B187-B186)/(A187-A186))/(A187-A186)^2, 0)</f>
        <v>0</v>
      </c>
      <c r="F186" s="11">
        <f t="shared" si="79"/>
        <v>0</v>
      </c>
      <c r="G186" s="18">
        <f t="shared" si="80"/>
        <v>-6.0213067988139453E-3</v>
      </c>
      <c r="H186" s="11">
        <f t="shared" si="81"/>
        <v>4.0712546588744514E-2</v>
      </c>
      <c r="I186" t="s">
        <v>30</v>
      </c>
      <c r="J186" s="9">
        <f>SUM(J196:J236) / SUM(K196:K236) * J185</f>
        <v>2.761445110515336E-2</v>
      </c>
      <c r="M186" s="7">
        <f t="shared" ref="M186:M193" si="93">A186</f>
        <v>0.25</v>
      </c>
      <c r="N186" s="9">
        <f t="shared" ref="N186:N188" si="94">B186</f>
        <v>3.920721988904103E-2</v>
      </c>
      <c r="O186" s="11">
        <f t="shared" ref="O186:O193" si="95">3*Q185*M186^2 + 2*R185*M186 + S185</f>
        <v>0</v>
      </c>
      <c r="P186" s="11">
        <f t="shared" si="82"/>
        <v>-6.0213067988139453E-3</v>
      </c>
      <c r="Q186" s="11">
        <f t="shared" ref="Q186:Q193" si="96">IF($G$3="Cubic",(O186+P186-2*(N187-N186)/(M187-M186))/(M187-M186)^2, 0)</f>
        <v>0</v>
      </c>
      <c r="R186" s="11">
        <f t="shared" si="83"/>
        <v>0</v>
      </c>
      <c r="S186" s="18">
        <f t="shared" si="84"/>
        <v>-6.0213067988139453E-3</v>
      </c>
      <c r="T186" s="11">
        <f t="shared" si="85"/>
        <v>4.0712546588744514E-2</v>
      </c>
      <c r="U186" t="s">
        <v>30</v>
      </c>
      <c r="V186" s="9">
        <f>SUM(V196:V236) / SUM(W196:W236) * V185</f>
        <v>2.7714848592605753E-2</v>
      </c>
      <c r="Y186" s="7">
        <f t="shared" ref="Y186:Y193" si="97">M186</f>
        <v>0.25</v>
      </c>
      <c r="Z186" s="9">
        <f t="shared" ref="Z186:Z188" si="98">N186</f>
        <v>3.920721988904103E-2</v>
      </c>
      <c r="AA186" s="11">
        <f t="shared" ref="AA186:AA193" si="99">3*AC185*Y186^2 + 2*AD185*Y186 + AE185</f>
        <v>0</v>
      </c>
      <c r="AB186" s="11">
        <f t="shared" si="86"/>
        <v>-6.0213067988139453E-3</v>
      </c>
      <c r="AC186" s="11">
        <f t="shared" ref="AC186:AC193" si="100">IF($G$3="Cubic",(AA186+AB186-2*(Z187-Z186)/(Y187-Y186))/(Y187-Y186)^2, 0)</f>
        <v>0</v>
      </c>
      <c r="AD186" s="11">
        <f t="shared" si="87"/>
        <v>0</v>
      </c>
      <c r="AE186" s="18">
        <f t="shared" si="88"/>
        <v>-6.0213067988139453E-3</v>
      </c>
      <c r="AF186" s="11">
        <f t="shared" si="89"/>
        <v>4.0712546588744514E-2</v>
      </c>
      <c r="AG186" t="s">
        <v>30</v>
      </c>
      <c r="AH186" s="9">
        <f>SUM(AH196:AH236) / SUM(AI196:AI236) * AH185</f>
        <v>2.7499987191163616E-2</v>
      </c>
    </row>
    <row r="187" spans="1:35" x14ac:dyDescent="0.3">
      <c r="A187" s="7">
        <f t="shared" si="77"/>
        <v>1</v>
      </c>
      <c r="B187" s="9">
        <f t="shared" si="90"/>
        <v>3.4691239789930571E-2</v>
      </c>
      <c r="C187" s="11">
        <f t="shared" si="91"/>
        <v>-6.0213067988139453E-3</v>
      </c>
      <c r="D187" s="11">
        <f t="shared" si="78"/>
        <v>-5.2092211546909128E-3</v>
      </c>
      <c r="E187" s="11">
        <f t="shared" si="92"/>
        <v>0</v>
      </c>
      <c r="F187" s="11">
        <f t="shared" si="79"/>
        <v>0</v>
      </c>
      <c r="G187" s="18">
        <f t="shared" si="80"/>
        <v>-5.2092211546909128E-3</v>
      </c>
      <c r="H187" s="11">
        <f t="shared" si="81"/>
        <v>3.9900460944621484E-2</v>
      </c>
      <c r="I187" t="s">
        <v>12</v>
      </c>
      <c r="J187" s="9">
        <f>B5</f>
        <v>2.75E-2</v>
      </c>
      <c r="M187" s="7">
        <f t="shared" si="93"/>
        <v>1</v>
      </c>
      <c r="N187" s="9">
        <f t="shared" si="94"/>
        <v>3.4691239789930571E-2</v>
      </c>
      <c r="O187" s="11">
        <f t="shared" si="95"/>
        <v>-6.0213067988139453E-3</v>
      </c>
      <c r="P187" s="11">
        <f t="shared" si="82"/>
        <v>-5.2092211546909128E-3</v>
      </c>
      <c r="Q187" s="11">
        <f t="shared" si="96"/>
        <v>0</v>
      </c>
      <c r="R187" s="11">
        <f t="shared" si="83"/>
        <v>0</v>
      </c>
      <c r="S187" s="18">
        <f t="shared" si="84"/>
        <v>-5.2092211546909128E-3</v>
      </c>
      <c r="T187" s="11">
        <f t="shared" si="85"/>
        <v>3.9900460944621484E-2</v>
      </c>
      <c r="U187" t="s">
        <v>13</v>
      </c>
      <c r="V187" s="11">
        <f>(V186-J186)/$F$8</f>
        <v>1.0039748745239301</v>
      </c>
      <c r="Y187" s="7">
        <f t="shared" si="97"/>
        <v>1</v>
      </c>
      <c r="Z187" s="9">
        <f t="shared" si="98"/>
        <v>3.4691239789930571E-2</v>
      </c>
      <c r="AA187" s="11">
        <f t="shared" si="99"/>
        <v>-6.0213067988139453E-3</v>
      </c>
      <c r="AB187" s="11">
        <f t="shared" si="86"/>
        <v>-5.2092211546909128E-3</v>
      </c>
      <c r="AC187" s="11">
        <f t="shared" si="100"/>
        <v>0</v>
      </c>
      <c r="AD187" s="11">
        <f t="shared" si="87"/>
        <v>0</v>
      </c>
      <c r="AE187" s="18">
        <f t="shared" si="88"/>
        <v>-5.2092211546909128E-3</v>
      </c>
      <c r="AF187" s="11">
        <f t="shared" si="89"/>
        <v>3.9900460944621484E-2</v>
      </c>
      <c r="AG187" t="s">
        <v>12</v>
      </c>
      <c r="AH187" s="9">
        <f>J187</f>
        <v>2.75E-2</v>
      </c>
    </row>
    <row r="188" spans="1:35" x14ac:dyDescent="0.3">
      <c r="A188" s="7">
        <f t="shared" si="77"/>
        <v>2</v>
      </c>
      <c r="B188" s="9">
        <f t="shared" si="90"/>
        <v>2.9482018635239658E-2</v>
      </c>
      <c r="C188" s="11">
        <f t="shared" si="91"/>
        <v>-5.2092211546909128E-3</v>
      </c>
      <c r="D188" s="11">
        <f t="shared" si="78"/>
        <v>-2.3533512469869622E-3</v>
      </c>
      <c r="E188" s="11">
        <f t="shared" si="92"/>
        <v>0</v>
      </c>
      <c r="F188" s="11">
        <f t="shared" si="79"/>
        <v>0</v>
      </c>
      <c r="G188" s="18">
        <f t="shared" si="80"/>
        <v>-2.3533512469869622E-3</v>
      </c>
      <c r="H188" s="11">
        <f t="shared" si="81"/>
        <v>3.4188721129213583E-2</v>
      </c>
      <c r="M188" s="7">
        <f t="shared" si="93"/>
        <v>2</v>
      </c>
      <c r="N188" s="9">
        <f t="shared" si="94"/>
        <v>2.9482018635239658E-2</v>
      </c>
      <c r="O188" s="11">
        <f t="shared" si="95"/>
        <v>-5.2092211546909128E-3</v>
      </c>
      <c r="P188" s="11">
        <f t="shared" si="82"/>
        <v>-2.2533512469869628E-3</v>
      </c>
      <c r="Q188" s="11">
        <f t="shared" si="96"/>
        <v>0</v>
      </c>
      <c r="R188" s="11">
        <f t="shared" si="83"/>
        <v>0</v>
      </c>
      <c r="S188" s="18">
        <f t="shared" si="84"/>
        <v>-2.2533512469869628E-3</v>
      </c>
      <c r="T188" s="11">
        <f t="shared" si="85"/>
        <v>3.3988721129213584E-2</v>
      </c>
      <c r="Y188" s="7">
        <f t="shared" si="97"/>
        <v>2</v>
      </c>
      <c r="Z188" s="9">
        <f t="shared" si="98"/>
        <v>2.9482018635239658E-2</v>
      </c>
      <c r="AA188" s="11">
        <f t="shared" si="99"/>
        <v>-5.2092211546909128E-3</v>
      </c>
      <c r="AB188" s="11">
        <f t="shared" si="86"/>
        <v>-2.4673492244837898E-3</v>
      </c>
      <c r="AC188" s="11">
        <f t="shared" si="100"/>
        <v>0</v>
      </c>
      <c r="AD188" s="11">
        <f t="shared" si="87"/>
        <v>0</v>
      </c>
      <c r="AE188" s="18">
        <f t="shared" si="88"/>
        <v>-2.4673492244837898E-3</v>
      </c>
      <c r="AF188" s="11">
        <f t="shared" si="89"/>
        <v>3.4416717084207238E-2</v>
      </c>
    </row>
    <row r="189" spans="1:35" x14ac:dyDescent="0.3">
      <c r="A189" s="7">
        <f t="shared" si="77"/>
        <v>3</v>
      </c>
      <c r="B189" s="10">
        <f>LN(1+B5)</f>
        <v>2.7128667388252696E-2</v>
      </c>
      <c r="C189" s="11">
        <f t="shared" si="91"/>
        <v>-2.3533512469869622E-3</v>
      </c>
      <c r="D189" s="11">
        <f t="shared" si="78"/>
        <v>-2.7128667388252696E-2</v>
      </c>
      <c r="E189" s="11">
        <f t="shared" si="92"/>
        <v>0</v>
      </c>
      <c r="F189" s="11">
        <f t="shared" si="79"/>
        <v>0</v>
      </c>
      <c r="G189" s="18">
        <f t="shared" si="80"/>
        <v>-2.7128667388252696E-2</v>
      </c>
      <c r="H189" s="11">
        <f t="shared" si="81"/>
        <v>0.10851466955301078</v>
      </c>
      <c r="M189" s="7">
        <f t="shared" si="93"/>
        <v>3</v>
      </c>
      <c r="N189" s="10">
        <f>B189+$F$8</f>
        <v>2.7228667388252695E-2</v>
      </c>
      <c r="O189" s="11">
        <f t="shared" si="95"/>
        <v>-2.2533512469869628E-3</v>
      </c>
      <c r="P189" s="11">
        <f t="shared" si="82"/>
        <v>-2.7228667388252695E-2</v>
      </c>
      <c r="Q189" s="11">
        <f t="shared" si="96"/>
        <v>0</v>
      </c>
      <c r="R189" s="11">
        <f t="shared" si="83"/>
        <v>0</v>
      </c>
      <c r="S189" s="18">
        <f t="shared" si="84"/>
        <v>-2.7228667388252695E-2</v>
      </c>
      <c r="T189" s="11">
        <f t="shared" si="85"/>
        <v>0.10891466955301078</v>
      </c>
      <c r="Y189" s="7">
        <f t="shared" si="97"/>
        <v>3</v>
      </c>
      <c r="Z189" s="10">
        <f>B189 + (J187-J186)/V187</f>
        <v>2.7014669410755868E-2</v>
      </c>
      <c r="AA189" s="11">
        <f t="shared" si="99"/>
        <v>-2.4673492244837898E-3</v>
      </c>
      <c r="AB189" s="11">
        <f t="shared" si="86"/>
        <v>-2.7014669410755868E-2</v>
      </c>
      <c r="AC189" s="11">
        <f t="shared" si="100"/>
        <v>0</v>
      </c>
      <c r="AD189" s="11">
        <f t="shared" si="87"/>
        <v>0</v>
      </c>
      <c r="AE189" s="18">
        <f t="shared" si="88"/>
        <v>-2.7014669410755868E-2</v>
      </c>
      <c r="AF189" s="11">
        <f t="shared" si="89"/>
        <v>0.10805867764302347</v>
      </c>
    </row>
    <row r="190" spans="1:35" x14ac:dyDescent="0.3">
      <c r="A190" s="7">
        <f t="shared" si="77"/>
        <v>4</v>
      </c>
      <c r="B190" s="9">
        <f>B133</f>
        <v>0</v>
      </c>
      <c r="C190" s="11">
        <f t="shared" si="91"/>
        <v>-2.7128667388252696E-2</v>
      </c>
      <c r="D190" s="11">
        <f t="shared" si="78"/>
        <v>0</v>
      </c>
      <c r="E190" s="11">
        <f t="shared" si="92"/>
        <v>0</v>
      </c>
      <c r="F190" s="11">
        <f t="shared" si="79"/>
        <v>0</v>
      </c>
      <c r="G190" s="18">
        <f t="shared" si="80"/>
        <v>0</v>
      </c>
      <c r="H190" s="11">
        <f t="shared" si="81"/>
        <v>0</v>
      </c>
      <c r="M190" s="7">
        <f t="shared" si="93"/>
        <v>4</v>
      </c>
      <c r="N190" s="9">
        <f t="shared" ref="N190:N193" si="101">B190</f>
        <v>0</v>
      </c>
      <c r="O190" s="11">
        <f t="shared" si="95"/>
        <v>-2.7228667388252695E-2</v>
      </c>
      <c r="P190" s="11">
        <f t="shared" si="82"/>
        <v>0</v>
      </c>
      <c r="Q190" s="11">
        <f t="shared" si="96"/>
        <v>0</v>
      </c>
      <c r="R190" s="11">
        <f t="shared" si="83"/>
        <v>0</v>
      </c>
      <c r="S190" s="18">
        <f t="shared" si="84"/>
        <v>0</v>
      </c>
      <c r="T190" s="11">
        <f t="shared" si="85"/>
        <v>0</v>
      </c>
      <c r="Y190" s="7">
        <f t="shared" si="97"/>
        <v>4</v>
      </c>
      <c r="Z190" s="9">
        <f t="shared" ref="Z190:Z193" si="102">N190</f>
        <v>0</v>
      </c>
      <c r="AA190" s="11">
        <f t="shared" si="99"/>
        <v>-2.7014669410755868E-2</v>
      </c>
      <c r="AB190" s="11">
        <f t="shared" si="86"/>
        <v>0</v>
      </c>
      <c r="AC190" s="11">
        <f t="shared" si="100"/>
        <v>0</v>
      </c>
      <c r="AD190" s="11">
        <f t="shared" si="87"/>
        <v>0</v>
      </c>
      <c r="AE190" s="18">
        <f t="shared" si="88"/>
        <v>0</v>
      </c>
      <c r="AF190" s="11">
        <f t="shared" si="89"/>
        <v>0</v>
      </c>
    </row>
    <row r="191" spans="1:35" x14ac:dyDescent="0.3">
      <c r="A191" s="7">
        <f t="shared" si="77"/>
        <v>5</v>
      </c>
      <c r="B191" s="9">
        <f>B134</f>
        <v>0</v>
      </c>
      <c r="C191" s="11">
        <f t="shared" si="91"/>
        <v>0</v>
      </c>
      <c r="D191" s="11">
        <f t="shared" si="78"/>
        <v>0</v>
      </c>
      <c r="E191" s="11">
        <f t="shared" si="92"/>
        <v>0</v>
      </c>
      <c r="F191" s="11">
        <f t="shared" si="79"/>
        <v>0</v>
      </c>
      <c r="G191" s="18">
        <f t="shared" si="80"/>
        <v>0</v>
      </c>
      <c r="H191" s="11">
        <f t="shared" si="81"/>
        <v>0</v>
      </c>
      <c r="M191" s="7">
        <f t="shared" si="93"/>
        <v>5</v>
      </c>
      <c r="N191" s="9">
        <f t="shared" si="101"/>
        <v>0</v>
      </c>
      <c r="O191" s="11">
        <f t="shared" si="95"/>
        <v>0</v>
      </c>
      <c r="P191" s="11">
        <f t="shared" si="82"/>
        <v>0</v>
      </c>
      <c r="Q191" s="11">
        <f t="shared" si="96"/>
        <v>0</v>
      </c>
      <c r="R191" s="11">
        <f t="shared" si="83"/>
        <v>0</v>
      </c>
      <c r="S191" s="18">
        <f t="shared" si="84"/>
        <v>0</v>
      </c>
      <c r="T191" s="11">
        <f t="shared" si="85"/>
        <v>0</v>
      </c>
      <c r="Y191" s="7">
        <f t="shared" si="97"/>
        <v>5</v>
      </c>
      <c r="Z191" s="9">
        <f t="shared" si="102"/>
        <v>0</v>
      </c>
      <c r="AA191" s="11">
        <f t="shared" si="99"/>
        <v>0</v>
      </c>
      <c r="AB191" s="11">
        <f t="shared" si="86"/>
        <v>0</v>
      </c>
      <c r="AC191" s="11">
        <f t="shared" si="100"/>
        <v>0</v>
      </c>
      <c r="AD191" s="11">
        <f t="shared" si="87"/>
        <v>0</v>
      </c>
      <c r="AE191" s="18">
        <f t="shared" si="88"/>
        <v>0</v>
      </c>
      <c r="AF191" s="11">
        <f t="shared" si="89"/>
        <v>0</v>
      </c>
    </row>
    <row r="192" spans="1:35" x14ac:dyDescent="0.3">
      <c r="A192" s="7">
        <f t="shared" si="77"/>
        <v>7</v>
      </c>
      <c r="B192" s="9">
        <f>B135</f>
        <v>0</v>
      </c>
      <c r="C192" s="11">
        <f t="shared" si="91"/>
        <v>0</v>
      </c>
      <c r="D192" s="11">
        <f t="shared" si="78"/>
        <v>0</v>
      </c>
      <c r="E192" s="11">
        <f t="shared" si="92"/>
        <v>0</v>
      </c>
      <c r="F192" s="11">
        <f t="shared" si="79"/>
        <v>0</v>
      </c>
      <c r="G192" s="18">
        <f t="shared" si="80"/>
        <v>0</v>
      </c>
      <c r="H192" s="11">
        <f t="shared" si="81"/>
        <v>0</v>
      </c>
      <c r="M192" s="7">
        <f t="shared" si="93"/>
        <v>7</v>
      </c>
      <c r="N192" s="9">
        <f t="shared" si="101"/>
        <v>0</v>
      </c>
      <c r="O192" s="11">
        <f t="shared" si="95"/>
        <v>0</v>
      </c>
      <c r="P192" s="11">
        <f t="shared" si="82"/>
        <v>0</v>
      </c>
      <c r="Q192" s="11">
        <f t="shared" si="96"/>
        <v>0</v>
      </c>
      <c r="R192" s="11">
        <f t="shared" si="83"/>
        <v>0</v>
      </c>
      <c r="S192" s="18">
        <f t="shared" si="84"/>
        <v>0</v>
      </c>
      <c r="T192" s="11">
        <f t="shared" si="85"/>
        <v>0</v>
      </c>
      <c r="Y192" s="7">
        <f t="shared" si="97"/>
        <v>7</v>
      </c>
      <c r="Z192" s="9">
        <f t="shared" si="102"/>
        <v>0</v>
      </c>
      <c r="AA192" s="11">
        <f t="shared" si="99"/>
        <v>0</v>
      </c>
      <c r="AB192" s="11">
        <f t="shared" si="86"/>
        <v>0</v>
      </c>
      <c r="AC192" s="11">
        <f t="shared" si="100"/>
        <v>0</v>
      </c>
      <c r="AD192" s="11">
        <f t="shared" si="87"/>
        <v>0</v>
      </c>
      <c r="AE192" s="18">
        <f t="shared" si="88"/>
        <v>0</v>
      </c>
      <c r="AF192" s="11">
        <f t="shared" si="89"/>
        <v>0</v>
      </c>
    </row>
    <row r="193" spans="1:35" x14ac:dyDescent="0.3">
      <c r="A193" s="7">
        <f t="shared" si="77"/>
        <v>10</v>
      </c>
      <c r="B193" s="9">
        <f>B136</f>
        <v>0</v>
      </c>
      <c r="C193" s="11">
        <f t="shared" si="91"/>
        <v>0</v>
      </c>
      <c r="D193" s="11">
        <v>0</v>
      </c>
      <c r="E193" s="11">
        <f t="shared" si="92"/>
        <v>0</v>
      </c>
      <c r="F193" s="11">
        <f t="shared" si="79"/>
        <v>0</v>
      </c>
      <c r="G193" s="18">
        <f t="shared" si="80"/>
        <v>0</v>
      </c>
      <c r="H193" s="11">
        <f t="shared" si="81"/>
        <v>0</v>
      </c>
      <c r="M193" s="7">
        <f t="shared" si="93"/>
        <v>10</v>
      </c>
      <c r="N193" s="9">
        <f t="shared" si="101"/>
        <v>0</v>
      </c>
      <c r="O193" s="11">
        <f t="shared" si="95"/>
        <v>0</v>
      </c>
      <c r="P193" s="11">
        <v>0</v>
      </c>
      <c r="Q193" s="11">
        <f t="shared" si="96"/>
        <v>0</v>
      </c>
      <c r="R193" s="11">
        <f t="shared" si="83"/>
        <v>0</v>
      </c>
      <c r="S193" s="18">
        <f t="shared" si="84"/>
        <v>0</v>
      </c>
      <c r="T193" s="11">
        <f t="shared" si="85"/>
        <v>0</v>
      </c>
      <c r="Y193" s="7">
        <f t="shared" si="97"/>
        <v>10</v>
      </c>
      <c r="Z193" s="9">
        <f t="shared" si="102"/>
        <v>0</v>
      </c>
      <c r="AA193" s="11">
        <f t="shared" si="99"/>
        <v>0</v>
      </c>
      <c r="AB193" s="11">
        <v>0</v>
      </c>
      <c r="AC193" s="11">
        <f t="shared" si="100"/>
        <v>0</v>
      </c>
      <c r="AD193" s="11">
        <f t="shared" si="87"/>
        <v>0</v>
      </c>
      <c r="AE193" s="18">
        <f t="shared" si="88"/>
        <v>0</v>
      </c>
      <c r="AF193" s="11">
        <f t="shared" si="89"/>
        <v>0</v>
      </c>
    </row>
    <row r="195" spans="1:35" x14ac:dyDescent="0.3">
      <c r="A195" t="s">
        <v>10</v>
      </c>
      <c r="B195" t="s">
        <v>23</v>
      </c>
      <c r="C195" t="s">
        <v>44</v>
      </c>
      <c r="D195" t="s">
        <v>45</v>
      </c>
      <c r="E195" t="s">
        <v>46</v>
      </c>
      <c r="F195" t="s">
        <v>49</v>
      </c>
      <c r="G195" t="s">
        <v>24</v>
      </c>
      <c r="H195" t="s">
        <v>25</v>
      </c>
      <c r="I195" t="s">
        <v>11</v>
      </c>
      <c r="J195" t="s">
        <v>27</v>
      </c>
      <c r="K195" t="s">
        <v>28</v>
      </c>
      <c r="M195" t="s">
        <v>10</v>
      </c>
      <c r="N195" t="s">
        <v>23</v>
      </c>
      <c r="O195" t="s">
        <v>44</v>
      </c>
      <c r="P195" t="s">
        <v>45</v>
      </c>
      <c r="Q195" t="s">
        <v>46</v>
      </c>
      <c r="R195" t="s">
        <v>49</v>
      </c>
      <c r="S195" t="s">
        <v>24</v>
      </c>
      <c r="T195" t="s">
        <v>25</v>
      </c>
      <c r="U195" t="s">
        <v>11</v>
      </c>
      <c r="V195" t="s">
        <v>27</v>
      </c>
      <c r="W195" t="s">
        <v>28</v>
      </c>
      <c r="Y195" t="s">
        <v>10</v>
      </c>
      <c r="Z195" t="s">
        <v>23</v>
      </c>
      <c r="AA195" t="s">
        <v>44</v>
      </c>
      <c r="AB195" t="s">
        <v>45</v>
      </c>
      <c r="AC195" t="s">
        <v>46</v>
      </c>
      <c r="AD195" t="s">
        <v>49</v>
      </c>
      <c r="AE195" t="s">
        <v>24</v>
      </c>
      <c r="AF195" t="s">
        <v>25</v>
      </c>
      <c r="AG195" t="s">
        <v>11</v>
      </c>
      <c r="AH195" t="s">
        <v>27</v>
      </c>
      <c r="AI195" t="s">
        <v>28</v>
      </c>
    </row>
    <row r="196" spans="1:35" x14ac:dyDescent="0.3">
      <c r="A196" s="7">
        <v>0</v>
      </c>
      <c r="B196" s="7">
        <f t="array" ref="B196:B236">INDEX(A185:A193, MATCH(A196:A236, A185:A193, 1))</f>
        <v>0</v>
      </c>
      <c r="C196" s="11">
        <f t="array" ref="C196:C236">VLOOKUP(B196:B236, A185:H193, 5, FALSE)</f>
        <v>0</v>
      </c>
      <c r="D196" s="11">
        <f t="array" ref="D196:D236">VLOOKUP(B196:B236, A185:H193, 6, FALSE)</f>
        <v>0</v>
      </c>
      <c r="E196" s="11">
        <f t="array" ref="E196:E236">VLOOKUP(B196:B236, A185:H193, 7, FALSE)</f>
        <v>0</v>
      </c>
      <c r="F196" s="1">
        <f t="array" ref="F196:F236">VLOOKUP(B196:B236, A185:H193, 8, FALSE)</f>
        <v>3.920721988904103E-2</v>
      </c>
      <c r="G196" s="3">
        <f>C196*A196^3 + D196*A196^2 + E196*A196 + F196</f>
        <v>3.920721988904103E-2</v>
      </c>
      <c r="H196" s="11">
        <f t="shared" ref="H196:H236" si="103">EXP(-G196*A196)</f>
        <v>1</v>
      </c>
      <c r="I196" s="3">
        <f t="shared" ref="I196:I235" si="104">(H196/H197-1)/(A197-A196)</f>
        <v>3.9399999999999658E-2</v>
      </c>
      <c r="M196" s="7">
        <v>0</v>
      </c>
      <c r="N196" s="7">
        <f t="array" ref="N196:N236">INDEX(M185:M193, MATCH(M196:M236, M185:M193, 1))</f>
        <v>0</v>
      </c>
      <c r="O196" s="11">
        <f t="array" ref="O196:O236">VLOOKUP(N196:N236, M185:T193, 5, FALSE)</f>
        <v>0</v>
      </c>
      <c r="P196" s="11">
        <f t="array" ref="P196:P236">VLOOKUP(N196:N236, M185:T193, 6, FALSE)</f>
        <v>0</v>
      </c>
      <c r="Q196" s="11">
        <f t="array" ref="Q196:Q236">VLOOKUP(N196:N236, M185:T193, 7, FALSE)</f>
        <v>0</v>
      </c>
      <c r="R196" s="1">
        <f t="array" ref="R196:R236">VLOOKUP(N196:N236, M185:T193, 8, FALSE)</f>
        <v>3.920721988904103E-2</v>
      </c>
      <c r="S196" s="3">
        <f>O196*M196^3 + P196*M196^2 + Q196*M196 + R196</f>
        <v>3.920721988904103E-2</v>
      </c>
      <c r="T196" s="11">
        <f t="shared" ref="T196:T236" si="105">EXP(-S196*M196)</f>
        <v>1</v>
      </c>
      <c r="U196" s="3">
        <f t="shared" ref="U196:U235" si="106">(T196/T197-1)/(M197-M196)</f>
        <v>3.9399999999999658E-2</v>
      </c>
      <c r="Y196" s="7">
        <v>0</v>
      </c>
      <c r="Z196" s="7">
        <f t="array" ref="Z196:Z236">INDEX(Y185:Y193, MATCH(Y196:Y236, Y185:Y193, 1))</f>
        <v>0</v>
      </c>
      <c r="AA196" s="11">
        <f t="array" ref="AA196:AA236">VLOOKUP(Z196:Z236, Y185:AF193, 5, FALSE)</f>
        <v>0</v>
      </c>
      <c r="AB196" s="11">
        <f t="array" ref="AB196:AB236">VLOOKUP(Z196:Z236, Y185:AF193, 6, FALSE)</f>
        <v>0</v>
      </c>
      <c r="AC196" s="11">
        <f t="array" ref="AC196:AC236">VLOOKUP(Z196:Z236, Y185:AF193, 7, FALSE)</f>
        <v>0</v>
      </c>
      <c r="AD196" s="1">
        <f t="array" ref="AD196:AD236">VLOOKUP(Z196:Z236, Y185:AF193, 8, FALSE)</f>
        <v>3.920721988904103E-2</v>
      </c>
      <c r="AE196" s="3">
        <f>AA196*Y196^3 + AB196*Y196^2 + AC196*Y196 + AD196</f>
        <v>3.920721988904103E-2</v>
      </c>
      <c r="AF196" s="11">
        <f t="shared" ref="AF196:AF236" si="107">EXP(-AE196*Y196)</f>
        <v>1</v>
      </c>
      <c r="AG196" s="3">
        <f t="shared" ref="AG196:AG235" si="108">(AF196/AF197-1)/(Y197-Y196)</f>
        <v>3.9399999999999658E-2</v>
      </c>
    </row>
    <row r="197" spans="1:35" x14ac:dyDescent="0.3">
      <c r="A197" s="7">
        <v>0.25</v>
      </c>
      <c r="B197" s="7">
        <v>0.25</v>
      </c>
      <c r="C197" s="11">
        <v>0</v>
      </c>
      <c r="D197" s="11">
        <v>0</v>
      </c>
      <c r="E197" s="11">
        <v>-6.0213067988139453E-3</v>
      </c>
      <c r="F197" s="1">
        <v>4.0712546588744514E-2</v>
      </c>
      <c r="G197" s="3">
        <f t="shared" ref="G197:G236" si="109">C197*A197^3 + D197*A197^2 + E197*A197 + F197</f>
        <v>3.920721988904103E-2</v>
      </c>
      <c r="H197" s="11">
        <f t="shared" si="103"/>
        <v>0.99024607614992333</v>
      </c>
      <c r="I197" s="3">
        <f t="shared" si="104"/>
        <v>3.6360835541933589E-2</v>
      </c>
      <c r="J197" s="3">
        <f t="array" ref="J197:J236">(A197:A236 &lt;= J184) * I196:I235 * H197:H236 * (A197:A236-A196:A235)</f>
        <v>9.7539238500766595E-3</v>
      </c>
      <c r="K197" s="11">
        <f t="array" ref="K197:K236">(A197:A236 &lt;= J184) * (ROUND(A197:A236*J185, 0)=A197:A236*J185) * H197:H236</f>
        <v>0</v>
      </c>
      <c r="M197" s="7">
        <v>0.25</v>
      </c>
      <c r="N197" s="7">
        <v>0.25</v>
      </c>
      <c r="O197" s="11">
        <v>0</v>
      </c>
      <c r="P197" s="11">
        <v>0</v>
      </c>
      <c r="Q197" s="11">
        <v>-6.0213067988139453E-3</v>
      </c>
      <c r="R197" s="1">
        <v>4.0712546588744514E-2</v>
      </c>
      <c r="S197" s="3">
        <f t="shared" ref="S197:S236" si="110">O197*M197^3 + P197*M197^2 + Q197*M197 + R197</f>
        <v>3.920721988904103E-2</v>
      </c>
      <c r="T197" s="11">
        <f t="shared" si="105"/>
        <v>0.99024607614992333</v>
      </c>
      <c r="U197" s="3">
        <f t="shared" si="106"/>
        <v>3.6360835541933589E-2</v>
      </c>
      <c r="V197" s="3">
        <f t="array" ref="V197:V236">(M197:M236 &lt;= V184) * U196:U235 * T197:T236 * (M197:M236-M196:M235)</f>
        <v>9.7539238500766595E-3</v>
      </c>
      <c r="W197" s="11">
        <f t="array" ref="W197:W236">(M197:M236 &lt;= V184) * (ROUND(M197:M236*V185, 0)=M197:M236*V185) * T197:T236</f>
        <v>0</v>
      </c>
      <c r="Y197" s="7">
        <v>0.25</v>
      </c>
      <c r="Z197" s="7">
        <v>0.25</v>
      </c>
      <c r="AA197" s="11">
        <v>0</v>
      </c>
      <c r="AB197" s="11">
        <v>0</v>
      </c>
      <c r="AC197" s="11">
        <v>-6.0213067988139453E-3</v>
      </c>
      <c r="AD197" s="1">
        <v>4.0712546588744514E-2</v>
      </c>
      <c r="AE197" s="3">
        <f t="shared" ref="AE197:AE236" si="111">AA197*Y197^3 + AB197*Y197^2 + AC197*Y197 + AD197</f>
        <v>3.920721988904103E-2</v>
      </c>
      <c r="AF197" s="11">
        <f t="shared" si="107"/>
        <v>0.99024607614992333</v>
      </c>
      <c r="AG197" s="3">
        <f t="shared" si="108"/>
        <v>3.6360835541933589E-2</v>
      </c>
      <c r="AH197" s="3">
        <f t="array" ref="AH197:AH236">(Y197:Y236 &lt;= AH184) * AG196:AG235 * AF197:AF236 * (Y197:Y236-Y196:Y235)</f>
        <v>9.7539238500766595E-3</v>
      </c>
      <c r="AI197" s="11">
        <f t="array" ref="AI197:AI236">(Y197:Y236 &lt;= AH184) * (ROUND(Y197:Y236*AH185, 0)=Y197:Y236*AH185) * AF197:AF236</f>
        <v>0</v>
      </c>
    </row>
    <row r="198" spans="1:35" x14ac:dyDescent="0.3">
      <c r="A198" s="7">
        <v>0.5</v>
      </c>
      <c r="B198" s="7">
        <v>0.25</v>
      </c>
      <c r="C198" s="11">
        <v>0</v>
      </c>
      <c r="D198" s="11">
        <v>0</v>
      </c>
      <c r="E198" s="11">
        <v>-6.0213067988139453E-3</v>
      </c>
      <c r="F198" s="1">
        <v>4.0712546588744514E-2</v>
      </c>
      <c r="G198" s="3">
        <f t="shared" si="109"/>
        <v>3.7701893189337539E-2</v>
      </c>
      <c r="H198" s="11">
        <f t="shared" si="103"/>
        <v>0.98132562126792111</v>
      </c>
      <c r="I198" s="3">
        <f t="shared" si="104"/>
        <v>3.332395769093921E-2</v>
      </c>
      <c r="J198" s="3">
        <v>8.9204548820021722E-3</v>
      </c>
      <c r="K198" s="11">
        <v>0</v>
      </c>
      <c r="M198" s="7">
        <v>0.5</v>
      </c>
      <c r="N198" s="7">
        <v>0.25</v>
      </c>
      <c r="O198" s="11">
        <v>0</v>
      </c>
      <c r="P198" s="11">
        <v>0</v>
      </c>
      <c r="Q198" s="11">
        <v>-6.0213067988139453E-3</v>
      </c>
      <c r="R198" s="1">
        <v>4.0712546588744514E-2</v>
      </c>
      <c r="S198" s="3">
        <f t="shared" si="110"/>
        <v>3.7701893189337539E-2</v>
      </c>
      <c r="T198" s="11">
        <f t="shared" si="105"/>
        <v>0.98132562126792111</v>
      </c>
      <c r="U198" s="3">
        <f t="shared" si="106"/>
        <v>3.332395769093921E-2</v>
      </c>
      <c r="V198" s="3">
        <v>8.9204548820021722E-3</v>
      </c>
      <c r="W198" s="11">
        <v>0</v>
      </c>
      <c r="Y198" s="7">
        <v>0.5</v>
      </c>
      <c r="Z198" s="7">
        <v>0.25</v>
      </c>
      <c r="AA198" s="11">
        <v>0</v>
      </c>
      <c r="AB198" s="11">
        <v>0</v>
      </c>
      <c r="AC198" s="11">
        <v>-6.0213067988139453E-3</v>
      </c>
      <c r="AD198" s="1">
        <v>4.0712546588744514E-2</v>
      </c>
      <c r="AE198" s="3">
        <f t="shared" si="111"/>
        <v>3.7701893189337539E-2</v>
      </c>
      <c r="AF198" s="11">
        <f t="shared" si="107"/>
        <v>0.98132562126792111</v>
      </c>
      <c r="AG198" s="3">
        <f t="shared" si="108"/>
        <v>3.332395769093921E-2</v>
      </c>
      <c r="AH198" s="3">
        <v>8.9204548820021722E-3</v>
      </c>
      <c r="AI198" s="11">
        <v>0</v>
      </c>
    </row>
    <row r="199" spans="1:35" x14ac:dyDescent="0.3">
      <c r="A199" s="7">
        <v>0.75</v>
      </c>
      <c r="B199" s="7">
        <v>0.25</v>
      </c>
      <c r="C199" s="11">
        <v>0</v>
      </c>
      <c r="D199" s="11">
        <v>0</v>
      </c>
      <c r="E199" s="11">
        <v>-6.0213067988139453E-3</v>
      </c>
      <c r="F199" s="1">
        <v>4.0712546588744514E-2</v>
      </c>
      <c r="G199" s="3">
        <f t="shared" si="109"/>
        <v>3.6196566489634055E-2</v>
      </c>
      <c r="H199" s="11">
        <f t="shared" si="103"/>
        <v>0.97321775444958392</v>
      </c>
      <c r="I199" s="3">
        <f t="shared" si="104"/>
        <v>3.0289364726617585E-2</v>
      </c>
      <c r="J199" s="3">
        <v>8.1078668183372001E-3</v>
      </c>
      <c r="K199" s="11">
        <v>0</v>
      </c>
      <c r="M199" s="7">
        <v>0.75</v>
      </c>
      <c r="N199" s="7">
        <v>0.25</v>
      </c>
      <c r="O199" s="11">
        <v>0</v>
      </c>
      <c r="P199" s="11">
        <v>0</v>
      </c>
      <c r="Q199" s="11">
        <v>-6.0213067988139453E-3</v>
      </c>
      <c r="R199" s="1">
        <v>4.0712546588744514E-2</v>
      </c>
      <c r="S199" s="3">
        <f t="shared" si="110"/>
        <v>3.6196566489634055E-2</v>
      </c>
      <c r="T199" s="11">
        <f t="shared" si="105"/>
        <v>0.97321775444958392</v>
      </c>
      <c r="U199" s="3">
        <f t="shared" si="106"/>
        <v>3.0289364726617585E-2</v>
      </c>
      <c r="V199" s="3">
        <v>8.1078668183372001E-3</v>
      </c>
      <c r="W199" s="11">
        <v>0</v>
      </c>
      <c r="Y199" s="7">
        <v>0.75</v>
      </c>
      <c r="Z199" s="7">
        <v>0.25</v>
      </c>
      <c r="AA199" s="11">
        <v>0</v>
      </c>
      <c r="AB199" s="11">
        <v>0</v>
      </c>
      <c r="AC199" s="11">
        <v>-6.0213067988139453E-3</v>
      </c>
      <c r="AD199" s="1">
        <v>4.0712546588744514E-2</v>
      </c>
      <c r="AE199" s="3">
        <f t="shared" si="111"/>
        <v>3.6196566489634055E-2</v>
      </c>
      <c r="AF199" s="11">
        <f t="shared" si="107"/>
        <v>0.97321775444958392</v>
      </c>
      <c r="AG199" s="3">
        <f t="shared" si="108"/>
        <v>3.0289364726617585E-2</v>
      </c>
      <c r="AH199" s="3">
        <v>8.1078668183372001E-3</v>
      </c>
      <c r="AI199" s="11">
        <v>0</v>
      </c>
    </row>
    <row r="200" spans="1:35" x14ac:dyDescent="0.3">
      <c r="A200" s="7">
        <v>1</v>
      </c>
      <c r="B200" s="7">
        <v>1</v>
      </c>
      <c r="C200" s="11">
        <v>0</v>
      </c>
      <c r="D200" s="11">
        <v>0</v>
      </c>
      <c r="E200" s="11">
        <v>-5.2092211546909128E-3</v>
      </c>
      <c r="F200" s="1">
        <v>3.9900460944621484E-2</v>
      </c>
      <c r="G200" s="3">
        <f t="shared" si="109"/>
        <v>3.4691239789930571E-2</v>
      </c>
      <c r="H200" s="11">
        <f t="shared" si="103"/>
        <v>0.9659036028204383</v>
      </c>
      <c r="I200" s="3">
        <f t="shared" si="104"/>
        <v>2.8279208886186069E-2</v>
      </c>
      <c r="J200" s="3">
        <v>7.3141516291455565E-3</v>
      </c>
      <c r="K200" s="11">
        <v>0.9659036028204383</v>
      </c>
      <c r="M200" s="7">
        <v>1</v>
      </c>
      <c r="N200" s="7">
        <v>1</v>
      </c>
      <c r="O200" s="11">
        <v>0</v>
      </c>
      <c r="P200" s="11">
        <v>0</v>
      </c>
      <c r="Q200" s="11">
        <v>-5.2092211546909128E-3</v>
      </c>
      <c r="R200" s="1">
        <v>3.9900460944621484E-2</v>
      </c>
      <c r="S200" s="3">
        <f t="shared" si="110"/>
        <v>3.4691239789930571E-2</v>
      </c>
      <c r="T200" s="11">
        <f t="shared" si="105"/>
        <v>0.9659036028204383</v>
      </c>
      <c r="U200" s="3">
        <f t="shared" si="106"/>
        <v>2.8279208886186069E-2</v>
      </c>
      <c r="V200" s="3">
        <v>7.3141516291455565E-3</v>
      </c>
      <c r="W200" s="11">
        <v>0.9659036028204383</v>
      </c>
      <c r="Y200" s="7">
        <v>1</v>
      </c>
      <c r="Z200" s="7">
        <v>1</v>
      </c>
      <c r="AA200" s="11">
        <v>0</v>
      </c>
      <c r="AB200" s="11">
        <v>0</v>
      </c>
      <c r="AC200" s="11">
        <v>-5.2092211546909128E-3</v>
      </c>
      <c r="AD200" s="1">
        <v>3.9900460944621484E-2</v>
      </c>
      <c r="AE200" s="3">
        <f t="shared" si="111"/>
        <v>3.4691239789930571E-2</v>
      </c>
      <c r="AF200" s="11">
        <f t="shared" si="107"/>
        <v>0.9659036028204383</v>
      </c>
      <c r="AG200" s="3">
        <f t="shared" si="108"/>
        <v>2.8279208886186069E-2</v>
      </c>
      <c r="AH200" s="3">
        <v>7.3141516291455565E-3</v>
      </c>
      <c r="AI200" s="11">
        <v>0.9659036028204383</v>
      </c>
    </row>
    <row r="201" spans="1:35" x14ac:dyDescent="0.3">
      <c r="A201" s="7">
        <v>1.25</v>
      </c>
      <c r="B201" s="7">
        <v>1</v>
      </c>
      <c r="C201" s="11">
        <v>0</v>
      </c>
      <c r="D201" s="11">
        <v>0</v>
      </c>
      <c r="E201" s="11">
        <v>-5.2092211546909128E-3</v>
      </c>
      <c r="F201" s="1">
        <v>3.9900460944621484E-2</v>
      </c>
      <c r="G201" s="3">
        <f t="shared" si="109"/>
        <v>3.3388934501257843E-2</v>
      </c>
      <c r="H201" s="11">
        <f t="shared" si="103"/>
        <v>0.95912279435814907</v>
      </c>
      <c r="I201" s="3">
        <f t="shared" si="104"/>
        <v>2.5657038036586144E-2</v>
      </c>
      <c r="J201" s="3">
        <v>6.7808084622891455E-3</v>
      </c>
      <c r="K201" s="11">
        <v>0</v>
      </c>
      <c r="M201" s="7">
        <v>1.25</v>
      </c>
      <c r="N201" s="7">
        <v>1</v>
      </c>
      <c r="O201" s="11">
        <v>0</v>
      </c>
      <c r="P201" s="11">
        <v>0</v>
      </c>
      <c r="Q201" s="11">
        <v>-5.2092211546909128E-3</v>
      </c>
      <c r="R201" s="1">
        <v>3.9900460944621484E-2</v>
      </c>
      <c r="S201" s="3">
        <f t="shared" si="110"/>
        <v>3.3388934501257843E-2</v>
      </c>
      <c r="T201" s="11">
        <f t="shared" si="105"/>
        <v>0.95912279435814907</v>
      </c>
      <c r="U201" s="3">
        <f t="shared" si="106"/>
        <v>2.5657038036586144E-2</v>
      </c>
      <c r="V201" s="3">
        <v>6.7808084622891455E-3</v>
      </c>
      <c r="W201" s="11">
        <v>0</v>
      </c>
      <c r="Y201" s="7">
        <v>1.25</v>
      </c>
      <c r="Z201" s="7">
        <v>1</v>
      </c>
      <c r="AA201" s="11">
        <v>0</v>
      </c>
      <c r="AB201" s="11">
        <v>0</v>
      </c>
      <c r="AC201" s="11">
        <v>-5.2092211546909128E-3</v>
      </c>
      <c r="AD201" s="1">
        <v>3.9900460944621484E-2</v>
      </c>
      <c r="AE201" s="3">
        <f t="shared" si="111"/>
        <v>3.3388934501257843E-2</v>
      </c>
      <c r="AF201" s="11">
        <f t="shared" si="107"/>
        <v>0.95912279435814907</v>
      </c>
      <c r="AG201" s="3">
        <f t="shared" si="108"/>
        <v>2.5657038036586144E-2</v>
      </c>
      <c r="AH201" s="3">
        <v>6.7808084622891455E-3</v>
      </c>
      <c r="AI201" s="11">
        <v>0</v>
      </c>
    </row>
    <row r="202" spans="1:35" x14ac:dyDescent="0.3">
      <c r="A202" s="7">
        <v>1.5</v>
      </c>
      <c r="B202" s="7">
        <v>1</v>
      </c>
      <c r="C202" s="11">
        <v>0</v>
      </c>
      <c r="D202" s="11">
        <v>0</v>
      </c>
      <c r="E202" s="11">
        <v>-5.2092211546909128E-3</v>
      </c>
      <c r="F202" s="1">
        <v>3.9900460944621484E-2</v>
      </c>
      <c r="G202" s="3">
        <f t="shared" si="109"/>
        <v>3.2086629212585115E-2</v>
      </c>
      <c r="H202" s="11">
        <f t="shared" si="103"/>
        <v>0.95300994127998273</v>
      </c>
      <c r="I202" s="3">
        <f t="shared" si="104"/>
        <v>2.3036574064689397E-2</v>
      </c>
      <c r="J202" s="3">
        <v>6.1128530781663108E-3</v>
      </c>
      <c r="K202" s="11">
        <v>0</v>
      </c>
      <c r="M202" s="7">
        <v>1.5</v>
      </c>
      <c r="N202" s="7">
        <v>1</v>
      </c>
      <c r="O202" s="11">
        <v>0</v>
      </c>
      <c r="P202" s="11">
        <v>0</v>
      </c>
      <c r="Q202" s="11">
        <v>-5.2092211546909128E-3</v>
      </c>
      <c r="R202" s="1">
        <v>3.9900460944621484E-2</v>
      </c>
      <c r="S202" s="3">
        <f t="shared" si="110"/>
        <v>3.2086629212585115E-2</v>
      </c>
      <c r="T202" s="11">
        <f t="shared" si="105"/>
        <v>0.95300994127998273</v>
      </c>
      <c r="U202" s="3">
        <f t="shared" si="106"/>
        <v>2.3036574064689397E-2</v>
      </c>
      <c r="V202" s="3">
        <v>6.1128530781663108E-3</v>
      </c>
      <c r="W202" s="11">
        <v>0</v>
      </c>
      <c r="Y202" s="7">
        <v>1.5</v>
      </c>
      <c r="Z202" s="7">
        <v>1</v>
      </c>
      <c r="AA202" s="11">
        <v>0</v>
      </c>
      <c r="AB202" s="11">
        <v>0</v>
      </c>
      <c r="AC202" s="11">
        <v>-5.2092211546909128E-3</v>
      </c>
      <c r="AD202" s="1">
        <v>3.9900460944621484E-2</v>
      </c>
      <c r="AE202" s="3">
        <f t="shared" si="111"/>
        <v>3.2086629212585115E-2</v>
      </c>
      <c r="AF202" s="11">
        <f t="shared" si="107"/>
        <v>0.95300994127998273</v>
      </c>
      <c r="AG202" s="3">
        <f t="shared" si="108"/>
        <v>2.3036574064689397E-2</v>
      </c>
      <c r="AH202" s="3">
        <v>6.1128530781663108E-3</v>
      </c>
      <c r="AI202" s="11">
        <v>0</v>
      </c>
    </row>
    <row r="203" spans="1:35" x14ac:dyDescent="0.3">
      <c r="A203" s="7">
        <v>1.75</v>
      </c>
      <c r="B203" s="7">
        <v>1</v>
      </c>
      <c r="C203" s="11">
        <v>0</v>
      </c>
      <c r="D203" s="11">
        <v>0</v>
      </c>
      <c r="E203" s="11">
        <v>-5.2092211546909128E-3</v>
      </c>
      <c r="F203" s="1">
        <v>3.9900460944621484E-2</v>
      </c>
      <c r="G203" s="3">
        <f t="shared" si="109"/>
        <v>3.0784323923912386E-2</v>
      </c>
      <c r="H203" s="11">
        <f t="shared" si="103"/>
        <v>0.94755284843667797</v>
      </c>
      <c r="I203" s="3">
        <f t="shared" si="104"/>
        <v>2.0417815859420152E-2</v>
      </c>
      <c r="J203" s="3">
        <v>5.4570928433047344E-3</v>
      </c>
      <c r="K203" s="11">
        <v>0</v>
      </c>
      <c r="M203" s="7">
        <v>1.75</v>
      </c>
      <c r="N203" s="7">
        <v>1</v>
      </c>
      <c r="O203" s="11">
        <v>0</v>
      </c>
      <c r="P203" s="11">
        <v>0</v>
      </c>
      <c r="Q203" s="11">
        <v>-5.2092211546909128E-3</v>
      </c>
      <c r="R203" s="1">
        <v>3.9900460944621484E-2</v>
      </c>
      <c r="S203" s="3">
        <f t="shared" si="110"/>
        <v>3.0784323923912386E-2</v>
      </c>
      <c r="T203" s="11">
        <f t="shared" si="105"/>
        <v>0.94755284843667797</v>
      </c>
      <c r="U203" s="3">
        <f t="shared" si="106"/>
        <v>2.0417815859420152E-2</v>
      </c>
      <c r="V203" s="3">
        <v>5.4570928433047344E-3</v>
      </c>
      <c r="W203" s="11">
        <v>0</v>
      </c>
      <c r="Y203" s="7">
        <v>1.75</v>
      </c>
      <c r="Z203" s="7">
        <v>1</v>
      </c>
      <c r="AA203" s="11">
        <v>0</v>
      </c>
      <c r="AB203" s="11">
        <v>0</v>
      </c>
      <c r="AC203" s="11">
        <v>-5.2092211546909128E-3</v>
      </c>
      <c r="AD203" s="1">
        <v>3.9900460944621484E-2</v>
      </c>
      <c r="AE203" s="3">
        <f t="shared" si="111"/>
        <v>3.0784323923912386E-2</v>
      </c>
      <c r="AF203" s="11">
        <f t="shared" si="107"/>
        <v>0.94755284843667797</v>
      </c>
      <c r="AG203" s="3">
        <f t="shared" si="108"/>
        <v>2.0417815859420152E-2</v>
      </c>
      <c r="AH203" s="3">
        <v>5.4570928433047344E-3</v>
      </c>
      <c r="AI203" s="11">
        <v>0</v>
      </c>
    </row>
    <row r="204" spans="1:35" x14ac:dyDescent="0.3">
      <c r="A204" s="7">
        <v>2</v>
      </c>
      <c r="B204" s="7">
        <v>2</v>
      </c>
      <c r="C204" s="11">
        <v>0</v>
      </c>
      <c r="D204" s="11">
        <v>0</v>
      </c>
      <c r="E204" s="11">
        <v>-2.3533512469869622E-3</v>
      </c>
      <c r="F204" s="1">
        <v>3.4188721129213583E-2</v>
      </c>
      <c r="G204" s="3">
        <f t="shared" si="109"/>
        <v>2.9482018635239658E-2</v>
      </c>
      <c r="H204" s="11">
        <f t="shared" si="103"/>
        <v>0.94274067207527334</v>
      </c>
      <c r="I204" s="3">
        <f t="shared" si="104"/>
        <v>2.4260252184586939E-2</v>
      </c>
      <c r="J204" s="3">
        <v>4.8121763614047321E-3</v>
      </c>
      <c r="K204" s="11">
        <v>0.94274067207527334</v>
      </c>
      <c r="M204" s="7">
        <v>2</v>
      </c>
      <c r="N204" s="7">
        <v>2</v>
      </c>
      <c r="O204" s="11">
        <v>0</v>
      </c>
      <c r="P204" s="11">
        <v>0</v>
      </c>
      <c r="Q204" s="11">
        <v>-2.2533512469869628E-3</v>
      </c>
      <c r="R204" s="1">
        <v>3.3988721129213584E-2</v>
      </c>
      <c r="S204" s="3">
        <f t="shared" si="110"/>
        <v>2.9482018635239658E-2</v>
      </c>
      <c r="T204" s="11">
        <f t="shared" si="105"/>
        <v>0.94274067207527334</v>
      </c>
      <c r="U204" s="3">
        <f t="shared" si="106"/>
        <v>2.4486623190396628E-2</v>
      </c>
      <c r="V204" s="3">
        <v>4.8121763614047321E-3</v>
      </c>
      <c r="W204" s="11">
        <v>0.94274067207527334</v>
      </c>
      <c r="Y204" s="7">
        <v>2</v>
      </c>
      <c r="Z204" s="7">
        <v>2</v>
      </c>
      <c r="AA204" s="11">
        <v>0</v>
      </c>
      <c r="AB204" s="11">
        <v>0</v>
      </c>
      <c r="AC204" s="11">
        <v>-2.4673492244837898E-3</v>
      </c>
      <c r="AD204" s="1">
        <v>3.4416717084207238E-2</v>
      </c>
      <c r="AE204" s="3">
        <f t="shared" si="111"/>
        <v>2.9482018635239658E-2</v>
      </c>
      <c r="AF204" s="11">
        <f t="shared" si="107"/>
        <v>0.94274067207527334</v>
      </c>
      <c r="AG204" s="3">
        <f t="shared" si="108"/>
        <v>2.4002209347587566E-2</v>
      </c>
      <c r="AH204" s="3">
        <v>4.8121763614047321E-3</v>
      </c>
      <c r="AI204" s="11">
        <v>0.94274067207527334</v>
      </c>
    </row>
    <row r="205" spans="1:35" x14ac:dyDescent="0.3">
      <c r="A205" s="7">
        <v>2.25</v>
      </c>
      <c r="B205" s="7">
        <v>2</v>
      </c>
      <c r="C205" s="11">
        <v>0</v>
      </c>
      <c r="D205" s="11">
        <v>0</v>
      </c>
      <c r="E205" s="11">
        <v>-2.3533512469869622E-3</v>
      </c>
      <c r="F205" s="1">
        <v>3.4188721129213583E-2</v>
      </c>
      <c r="G205" s="3">
        <f t="shared" si="109"/>
        <v>2.8893680823492918E-2</v>
      </c>
      <c r="H205" s="11">
        <f t="shared" si="103"/>
        <v>0.93705736010836038</v>
      </c>
      <c r="I205" s="3">
        <f t="shared" si="104"/>
        <v>2.3076614052555122E-2</v>
      </c>
      <c r="J205" s="3">
        <v>5.6833119669130296E-3</v>
      </c>
      <c r="K205" s="11">
        <v>0</v>
      </c>
      <c r="M205" s="7">
        <v>2.25</v>
      </c>
      <c r="N205" s="7">
        <v>2</v>
      </c>
      <c r="O205" s="11">
        <v>0</v>
      </c>
      <c r="P205" s="11">
        <v>0</v>
      </c>
      <c r="Q205" s="11">
        <v>-2.2533512469869628E-3</v>
      </c>
      <c r="R205" s="1">
        <v>3.3988721129213584E-2</v>
      </c>
      <c r="S205" s="3">
        <f t="shared" si="110"/>
        <v>2.8918680823492918E-2</v>
      </c>
      <c r="T205" s="11">
        <f t="shared" si="105"/>
        <v>0.93700465211428052</v>
      </c>
      <c r="U205" s="3">
        <f t="shared" si="106"/>
        <v>2.3353210077649678E-2</v>
      </c>
      <c r="V205" s="3">
        <v>5.7360199609927665E-3</v>
      </c>
      <c r="W205" s="11">
        <v>0</v>
      </c>
      <c r="Y205" s="7">
        <v>2.25</v>
      </c>
      <c r="Z205" s="7">
        <v>2</v>
      </c>
      <c r="AA205" s="11">
        <v>0</v>
      </c>
      <c r="AB205" s="11">
        <v>0</v>
      </c>
      <c r="AC205" s="11">
        <v>-2.4673492244837898E-3</v>
      </c>
      <c r="AD205" s="1">
        <v>3.4416717084207238E-2</v>
      </c>
      <c r="AE205" s="3">
        <f t="shared" si="111"/>
        <v>2.8865181329118712E-2</v>
      </c>
      <c r="AF205" s="11">
        <f t="shared" si="107"/>
        <v>0.93711744977209654</v>
      </c>
      <c r="AG205" s="3">
        <f t="shared" si="108"/>
        <v>2.2761323372295195E-2</v>
      </c>
      <c r="AH205" s="3">
        <v>5.6232223031768089E-3</v>
      </c>
      <c r="AI205" s="11">
        <v>0</v>
      </c>
    </row>
    <row r="206" spans="1:35" x14ac:dyDescent="0.3">
      <c r="A206" s="7">
        <v>2.5</v>
      </c>
      <c r="B206" s="7">
        <v>2</v>
      </c>
      <c r="C206" s="11">
        <v>0</v>
      </c>
      <c r="D206" s="11">
        <v>0</v>
      </c>
      <c r="E206" s="11">
        <v>-2.3533512469869622E-3</v>
      </c>
      <c r="F206" s="1">
        <v>3.4188721129213583E-2</v>
      </c>
      <c r="G206" s="3">
        <f t="shared" si="109"/>
        <v>2.8305343011746177E-2</v>
      </c>
      <c r="H206" s="11">
        <f t="shared" si="103"/>
        <v>0.93168234165387864</v>
      </c>
      <c r="I206" s="3">
        <f t="shared" si="104"/>
        <v>2.1893324058848584E-2</v>
      </c>
      <c r="J206" s="3">
        <v>5.3750184544818398E-3</v>
      </c>
      <c r="K206" s="11">
        <v>0</v>
      </c>
      <c r="M206" s="7">
        <v>2.5</v>
      </c>
      <c r="N206" s="7">
        <v>2</v>
      </c>
      <c r="O206" s="11">
        <v>0</v>
      </c>
      <c r="P206" s="11">
        <v>0</v>
      </c>
      <c r="Q206" s="11">
        <v>-2.2533512469869628E-3</v>
      </c>
      <c r="R206" s="1">
        <v>3.3988721129213584E-2</v>
      </c>
      <c r="S206" s="3">
        <f t="shared" si="110"/>
        <v>2.8355343011746179E-2</v>
      </c>
      <c r="T206" s="11">
        <f t="shared" si="105"/>
        <v>0.93156588863963696</v>
      </c>
      <c r="U206" s="3">
        <f t="shared" si="106"/>
        <v>2.2220116167178006E-2</v>
      </c>
      <c r="V206" s="3">
        <v>5.4387634746434618E-3</v>
      </c>
      <c r="W206" s="11">
        <v>0</v>
      </c>
      <c r="Y206" s="7">
        <v>2.5</v>
      </c>
      <c r="Z206" s="7">
        <v>2</v>
      </c>
      <c r="AA206" s="11">
        <v>0</v>
      </c>
      <c r="AB206" s="11">
        <v>0</v>
      </c>
      <c r="AC206" s="11">
        <v>-2.4673492244837898E-3</v>
      </c>
      <c r="AD206" s="1">
        <v>3.4416717084207238E-2</v>
      </c>
      <c r="AE206" s="3">
        <f t="shared" si="111"/>
        <v>2.8248344022997765E-2</v>
      </c>
      <c r="AF206" s="11">
        <f t="shared" si="107"/>
        <v>0.93181511349175217</v>
      </c>
      <c r="AG206" s="3">
        <f t="shared" si="108"/>
        <v>2.1520820050372258E-2</v>
      </c>
      <c r="AH206" s="3">
        <v>5.3023362803444295E-3</v>
      </c>
      <c r="AI206" s="11">
        <v>0</v>
      </c>
    </row>
    <row r="207" spans="1:35" x14ac:dyDescent="0.3">
      <c r="A207" s="7">
        <v>2.75</v>
      </c>
      <c r="B207" s="7">
        <v>2</v>
      </c>
      <c r="C207" s="11">
        <v>0</v>
      </c>
      <c r="D207" s="11">
        <v>0</v>
      </c>
      <c r="E207" s="11">
        <v>-2.3533512469869622E-3</v>
      </c>
      <c r="F207" s="1">
        <v>3.4188721129213583E-2</v>
      </c>
      <c r="G207" s="3">
        <f t="shared" si="109"/>
        <v>2.7717005199999437E-2</v>
      </c>
      <c r="H207" s="11">
        <f t="shared" si="103"/>
        <v>0.92661069460055745</v>
      </c>
      <c r="I207" s="3">
        <f t="shared" si="104"/>
        <v>2.07103821010719E-2</v>
      </c>
      <c r="J207" s="3">
        <v>5.0716470533211959E-3</v>
      </c>
      <c r="K207" s="11">
        <v>0</v>
      </c>
      <c r="M207" s="7">
        <v>2.75</v>
      </c>
      <c r="N207" s="7">
        <v>2</v>
      </c>
      <c r="O207" s="11">
        <v>0</v>
      </c>
      <c r="P207" s="11">
        <v>0</v>
      </c>
      <c r="Q207" s="11">
        <v>-2.2533512469869628E-3</v>
      </c>
      <c r="R207" s="1">
        <v>3.3988721129213584E-2</v>
      </c>
      <c r="S207" s="3">
        <f t="shared" si="110"/>
        <v>2.7792005199999435E-2</v>
      </c>
      <c r="T207" s="11">
        <f t="shared" si="105"/>
        <v>0.92641960085201636</v>
      </c>
      <c r="U207" s="3">
        <f t="shared" si="106"/>
        <v>2.1087341369083745E-2</v>
      </c>
      <c r="V207" s="3">
        <v>5.1462877876206209E-3</v>
      </c>
      <c r="W207" s="11">
        <v>0</v>
      </c>
      <c r="Y207" s="7">
        <v>2.75</v>
      </c>
      <c r="Z207" s="7">
        <v>2</v>
      </c>
      <c r="AA207" s="11">
        <v>0</v>
      </c>
      <c r="AB207" s="11">
        <v>0</v>
      </c>
      <c r="AC207" s="11">
        <v>-2.4673492244837898E-3</v>
      </c>
      <c r="AD207" s="1">
        <v>3.4416717084207238E-2</v>
      </c>
      <c r="AE207" s="3">
        <f t="shared" si="111"/>
        <v>2.7631506716876815E-2</v>
      </c>
      <c r="AF207" s="11">
        <f t="shared" si="107"/>
        <v>0.92682858568921256</v>
      </c>
      <c r="AG207" s="3">
        <f t="shared" si="108"/>
        <v>2.0280699263818924E-2</v>
      </c>
      <c r="AH207" s="3">
        <v>4.9865278025396417E-3</v>
      </c>
      <c r="AI207" s="11">
        <v>0</v>
      </c>
    </row>
    <row r="208" spans="1:35" x14ac:dyDescent="0.3">
      <c r="A208" s="7">
        <v>3</v>
      </c>
      <c r="B208" s="7">
        <v>3</v>
      </c>
      <c r="C208" s="11">
        <v>0</v>
      </c>
      <c r="D208" s="11">
        <v>0</v>
      </c>
      <c r="E208" s="11">
        <v>-2.7128667388252696E-2</v>
      </c>
      <c r="F208" s="1">
        <v>0.10851466955301078</v>
      </c>
      <c r="G208" s="3">
        <f t="shared" si="109"/>
        <v>2.7128667388252703E-2</v>
      </c>
      <c r="H208" s="11">
        <f t="shared" si="103"/>
        <v>0.92183779137690147</v>
      </c>
      <c r="I208" s="3">
        <f t="shared" si="104"/>
        <v>-6.0576134000373205E-2</v>
      </c>
      <c r="J208" s="3">
        <v>4.7729032236559586E-3</v>
      </c>
      <c r="K208" s="11">
        <v>0.92183779137690147</v>
      </c>
      <c r="M208" s="7">
        <v>3</v>
      </c>
      <c r="N208" s="7">
        <v>3</v>
      </c>
      <c r="O208" s="11">
        <v>0</v>
      </c>
      <c r="P208" s="11">
        <v>0</v>
      </c>
      <c r="Q208" s="11">
        <v>-2.7228667388252695E-2</v>
      </c>
      <c r="R208" s="1">
        <v>0.10891466955301078</v>
      </c>
      <c r="S208" s="3">
        <f t="shared" si="110"/>
        <v>2.7228667388252692E-2</v>
      </c>
      <c r="T208" s="11">
        <f t="shared" si="105"/>
        <v>0.92156128151804106</v>
      </c>
      <c r="U208" s="3">
        <f t="shared" si="106"/>
        <v>-6.079772036066089E-2</v>
      </c>
      <c r="V208" s="3">
        <v>4.8583193339753047E-3</v>
      </c>
      <c r="W208" s="11">
        <v>0.92156128151804106</v>
      </c>
      <c r="Y208" s="7">
        <v>3</v>
      </c>
      <c r="Z208" s="7">
        <v>3</v>
      </c>
      <c r="AA208" s="11">
        <v>0</v>
      </c>
      <c r="AB208" s="11">
        <v>0</v>
      </c>
      <c r="AC208" s="11">
        <v>-2.7014669410755868E-2</v>
      </c>
      <c r="AD208" s="1">
        <v>0.10805867764302347</v>
      </c>
      <c r="AE208" s="3">
        <f t="shared" si="111"/>
        <v>2.7014669410755865E-2</v>
      </c>
      <c r="AF208" s="11">
        <f t="shared" si="107"/>
        <v>0.92215310822344376</v>
      </c>
      <c r="AG208" s="3">
        <f t="shared" si="108"/>
        <v>-6.0323514827310909E-2</v>
      </c>
      <c r="AH208" s="3">
        <v>4.6754774657688826E-3</v>
      </c>
      <c r="AI208" s="11">
        <v>0.92215310822344376</v>
      </c>
    </row>
    <row r="209" spans="1:35" x14ac:dyDescent="0.3">
      <c r="A209" s="7">
        <v>3.25</v>
      </c>
      <c r="B209" s="7">
        <v>3</v>
      </c>
      <c r="C209" s="11">
        <v>0</v>
      </c>
      <c r="D209" s="11">
        <v>0</v>
      </c>
      <c r="E209" s="11">
        <v>-2.7128667388252696E-2</v>
      </c>
      <c r="F209" s="1">
        <v>0.10851466955301078</v>
      </c>
      <c r="G209" s="3">
        <f t="shared" si="109"/>
        <v>2.0346500541189527E-2</v>
      </c>
      <c r="H209" s="11">
        <f t="shared" si="103"/>
        <v>0.93601280058548419</v>
      </c>
      <c r="I209" s="3">
        <f t="shared" si="104"/>
        <v>-7.3912423954737072E-2</v>
      </c>
      <c r="J209" s="3">
        <v>0</v>
      </c>
      <c r="K209" s="11">
        <v>0</v>
      </c>
      <c r="M209" s="7">
        <v>3.25</v>
      </c>
      <c r="N209" s="7">
        <v>3</v>
      </c>
      <c r="O209" s="11">
        <v>0</v>
      </c>
      <c r="P209" s="11">
        <v>0</v>
      </c>
      <c r="Q209" s="11">
        <v>-2.7228667388252695E-2</v>
      </c>
      <c r="R209" s="1">
        <v>0.10891466955301078</v>
      </c>
      <c r="S209" s="3">
        <f t="shared" si="110"/>
        <v>2.0421500541189519E-2</v>
      </c>
      <c r="T209" s="11">
        <f t="shared" si="105"/>
        <v>0.93578467526924392</v>
      </c>
      <c r="U209" s="3">
        <f t="shared" si="106"/>
        <v>-7.4182333197353678E-2</v>
      </c>
      <c r="V209" s="3">
        <v>0</v>
      </c>
      <c r="W209" s="11">
        <v>0</v>
      </c>
      <c r="Y209" s="7">
        <v>3.25</v>
      </c>
      <c r="Z209" s="7">
        <v>3</v>
      </c>
      <c r="AA209" s="11">
        <v>0</v>
      </c>
      <c r="AB209" s="11">
        <v>0</v>
      </c>
      <c r="AC209" s="11">
        <v>-2.7014669410755868E-2</v>
      </c>
      <c r="AD209" s="1">
        <v>0.10805867764302347</v>
      </c>
      <c r="AE209" s="3">
        <f t="shared" si="111"/>
        <v>2.0261002058066899E-2</v>
      </c>
      <c r="AF209" s="11">
        <f t="shared" si="107"/>
        <v>0.93627292666699535</v>
      </c>
      <c r="AG209" s="3">
        <f t="shared" si="108"/>
        <v>-7.3604710241915505E-2</v>
      </c>
      <c r="AH209" s="3">
        <v>0</v>
      </c>
      <c r="AI209" s="11">
        <v>0</v>
      </c>
    </row>
    <row r="210" spans="1:35" x14ac:dyDescent="0.3">
      <c r="A210" s="7">
        <v>3.5</v>
      </c>
      <c r="B210" s="7">
        <v>3</v>
      </c>
      <c r="C210" s="11">
        <v>0</v>
      </c>
      <c r="D210" s="11">
        <v>0</v>
      </c>
      <c r="E210" s="11">
        <v>-2.7128667388252696E-2</v>
      </c>
      <c r="F210" s="1">
        <v>0.10851466955301078</v>
      </c>
      <c r="G210" s="3">
        <f t="shared" si="109"/>
        <v>1.3564333694126351E-2</v>
      </c>
      <c r="H210" s="11">
        <f t="shared" si="103"/>
        <v>0.95363415354919545</v>
      </c>
      <c r="I210" s="3">
        <f t="shared" si="104"/>
        <v>-8.7203566030681579E-2</v>
      </c>
      <c r="J210" s="3">
        <v>0</v>
      </c>
      <c r="K210" s="11">
        <v>0</v>
      </c>
      <c r="M210" s="7">
        <v>3.5</v>
      </c>
      <c r="N210" s="7">
        <v>3</v>
      </c>
      <c r="O210" s="11">
        <v>0</v>
      </c>
      <c r="P210" s="11">
        <v>0</v>
      </c>
      <c r="Q210" s="11">
        <v>-2.7228667388252695E-2</v>
      </c>
      <c r="R210" s="1">
        <v>0.10891466955301078</v>
      </c>
      <c r="S210" s="3">
        <f t="shared" si="110"/>
        <v>1.3614333694126346E-2</v>
      </c>
      <c r="T210" s="11">
        <f t="shared" si="105"/>
        <v>0.95346728217399557</v>
      </c>
      <c r="U210" s="3">
        <f t="shared" si="106"/>
        <v>-8.7521467826006116E-2</v>
      </c>
      <c r="V210" s="3">
        <v>0</v>
      </c>
      <c r="W210" s="11">
        <v>0</v>
      </c>
      <c r="Y210" s="7">
        <v>3.5</v>
      </c>
      <c r="Z210" s="7">
        <v>3</v>
      </c>
      <c r="AA210" s="11">
        <v>0</v>
      </c>
      <c r="AB210" s="11">
        <v>0</v>
      </c>
      <c r="AC210" s="11">
        <v>-2.7014669410755868E-2</v>
      </c>
      <c r="AD210" s="1">
        <v>0.10805867764302347</v>
      </c>
      <c r="AE210" s="3">
        <f t="shared" si="111"/>
        <v>1.3507334705377932E-2</v>
      </c>
      <c r="AF210" s="11">
        <f t="shared" si="107"/>
        <v>0.9538244191655818</v>
      </c>
      <c r="AG210" s="3">
        <f t="shared" si="108"/>
        <v>-8.684113290619333E-2</v>
      </c>
      <c r="AH210" s="3">
        <v>0</v>
      </c>
      <c r="AI210" s="11">
        <v>0</v>
      </c>
    </row>
    <row r="211" spans="1:35" x14ac:dyDescent="0.3">
      <c r="A211" s="7">
        <v>3.75</v>
      </c>
      <c r="B211" s="7">
        <v>3</v>
      </c>
      <c r="C211" s="11">
        <v>0</v>
      </c>
      <c r="D211" s="11">
        <v>0</v>
      </c>
      <c r="E211" s="11">
        <v>-2.7128667388252696E-2</v>
      </c>
      <c r="F211" s="1">
        <v>0.10851466955301078</v>
      </c>
      <c r="G211" s="3">
        <f t="shared" si="109"/>
        <v>6.7821668470631757E-3</v>
      </c>
      <c r="H211" s="11">
        <f t="shared" si="103"/>
        <v>0.97488757173271667</v>
      </c>
      <c r="I211" s="3">
        <f t="shared" si="104"/>
        <v>-0.10044971306913331</v>
      </c>
      <c r="J211" s="3">
        <v>0</v>
      </c>
      <c r="K211" s="11">
        <v>0</v>
      </c>
      <c r="M211" s="7">
        <v>3.75</v>
      </c>
      <c r="N211" s="7">
        <v>3</v>
      </c>
      <c r="O211" s="11">
        <v>0</v>
      </c>
      <c r="P211" s="11">
        <v>0</v>
      </c>
      <c r="Q211" s="11">
        <v>-2.7228667388252695E-2</v>
      </c>
      <c r="R211" s="1">
        <v>0.10891466955301078</v>
      </c>
      <c r="S211" s="3">
        <f t="shared" si="110"/>
        <v>6.807166847063173E-3</v>
      </c>
      <c r="T211" s="11">
        <f t="shared" si="105"/>
        <v>0.97479618030690673</v>
      </c>
      <c r="U211" s="3">
        <f t="shared" si="106"/>
        <v>-0.10081527877237306</v>
      </c>
      <c r="V211" s="3">
        <v>0</v>
      </c>
      <c r="W211" s="11">
        <v>0</v>
      </c>
      <c r="Y211" s="7">
        <v>3.75</v>
      </c>
      <c r="Z211" s="7">
        <v>3</v>
      </c>
      <c r="AA211" s="11">
        <v>0</v>
      </c>
      <c r="AB211" s="11">
        <v>0</v>
      </c>
      <c r="AC211" s="11">
        <v>-2.7014669410755868E-2</v>
      </c>
      <c r="AD211" s="1">
        <v>0.10805867764302347</v>
      </c>
      <c r="AE211" s="3">
        <f t="shared" si="111"/>
        <v>6.7536673526889662E-3</v>
      </c>
      <c r="AF211" s="11">
        <f t="shared" si="107"/>
        <v>0.9749917665611777</v>
      </c>
      <c r="AG211" s="3">
        <f t="shared" si="108"/>
        <v>-0.10003293375528921</v>
      </c>
      <c r="AH211" s="3">
        <v>0</v>
      </c>
      <c r="AI211" s="11">
        <v>0</v>
      </c>
    </row>
    <row r="212" spans="1:35" x14ac:dyDescent="0.3">
      <c r="A212" s="7">
        <v>4</v>
      </c>
      <c r="B212" s="7">
        <v>4</v>
      </c>
      <c r="C212" s="11">
        <v>0</v>
      </c>
      <c r="D212" s="11">
        <v>0</v>
      </c>
      <c r="E212" s="11">
        <v>0</v>
      </c>
      <c r="F212" s="1">
        <v>0</v>
      </c>
      <c r="G212" s="3">
        <f t="shared" si="109"/>
        <v>0</v>
      </c>
      <c r="H212" s="11">
        <f t="shared" si="103"/>
        <v>1</v>
      </c>
      <c r="I212" s="3">
        <f t="shared" si="104"/>
        <v>0</v>
      </c>
      <c r="J212" s="3">
        <v>0</v>
      </c>
      <c r="K212" s="11">
        <v>0</v>
      </c>
      <c r="M212" s="7">
        <v>4</v>
      </c>
      <c r="N212" s="7">
        <v>4</v>
      </c>
      <c r="O212" s="11">
        <v>0</v>
      </c>
      <c r="P212" s="11">
        <v>0</v>
      </c>
      <c r="Q212" s="11">
        <v>0</v>
      </c>
      <c r="R212" s="1">
        <v>0</v>
      </c>
      <c r="S212" s="3">
        <f t="shared" si="110"/>
        <v>0</v>
      </c>
      <c r="T212" s="11">
        <f t="shared" si="105"/>
        <v>1</v>
      </c>
      <c r="U212" s="3">
        <f t="shared" si="106"/>
        <v>0</v>
      </c>
      <c r="V212" s="3">
        <v>0</v>
      </c>
      <c r="W212" s="11">
        <v>0</v>
      </c>
      <c r="Y212" s="7">
        <v>4</v>
      </c>
      <c r="Z212" s="7">
        <v>4</v>
      </c>
      <c r="AA212" s="11">
        <v>0</v>
      </c>
      <c r="AB212" s="11">
        <v>0</v>
      </c>
      <c r="AC212" s="11">
        <v>0</v>
      </c>
      <c r="AD212" s="1">
        <v>0</v>
      </c>
      <c r="AE212" s="3">
        <f t="shared" si="111"/>
        <v>0</v>
      </c>
      <c r="AF212" s="11">
        <f t="shared" si="107"/>
        <v>1</v>
      </c>
      <c r="AG212" s="3">
        <f t="shared" si="108"/>
        <v>0</v>
      </c>
      <c r="AH212" s="3">
        <v>0</v>
      </c>
      <c r="AI212" s="11">
        <v>0</v>
      </c>
    </row>
    <row r="213" spans="1:35" x14ac:dyDescent="0.3">
      <c r="A213" s="7">
        <v>4.25</v>
      </c>
      <c r="B213" s="7">
        <v>4</v>
      </c>
      <c r="C213" s="11">
        <v>0</v>
      </c>
      <c r="D213" s="11">
        <v>0</v>
      </c>
      <c r="E213" s="11">
        <v>0</v>
      </c>
      <c r="F213" s="1">
        <v>0</v>
      </c>
      <c r="G213" s="3">
        <f t="shared" si="109"/>
        <v>0</v>
      </c>
      <c r="H213" s="11">
        <f t="shared" si="103"/>
        <v>1</v>
      </c>
      <c r="I213" s="3">
        <f t="shared" si="104"/>
        <v>0</v>
      </c>
      <c r="J213" s="3">
        <v>0</v>
      </c>
      <c r="K213" s="11">
        <v>0</v>
      </c>
      <c r="M213" s="7">
        <v>4.25</v>
      </c>
      <c r="N213" s="7">
        <v>4</v>
      </c>
      <c r="O213" s="11">
        <v>0</v>
      </c>
      <c r="P213" s="11">
        <v>0</v>
      </c>
      <c r="Q213" s="11">
        <v>0</v>
      </c>
      <c r="R213" s="1">
        <v>0</v>
      </c>
      <c r="S213" s="3">
        <f t="shared" si="110"/>
        <v>0</v>
      </c>
      <c r="T213" s="11">
        <f t="shared" si="105"/>
        <v>1</v>
      </c>
      <c r="U213" s="3">
        <f t="shared" si="106"/>
        <v>0</v>
      </c>
      <c r="V213" s="3">
        <v>0</v>
      </c>
      <c r="W213" s="11">
        <v>0</v>
      </c>
      <c r="Y213" s="7">
        <v>4.25</v>
      </c>
      <c r="Z213" s="7">
        <v>4</v>
      </c>
      <c r="AA213" s="11">
        <v>0</v>
      </c>
      <c r="AB213" s="11">
        <v>0</v>
      </c>
      <c r="AC213" s="11">
        <v>0</v>
      </c>
      <c r="AD213" s="1">
        <v>0</v>
      </c>
      <c r="AE213" s="3">
        <f t="shared" si="111"/>
        <v>0</v>
      </c>
      <c r="AF213" s="11">
        <f t="shared" si="107"/>
        <v>1</v>
      </c>
      <c r="AG213" s="3">
        <f t="shared" si="108"/>
        <v>0</v>
      </c>
      <c r="AH213" s="3">
        <v>0</v>
      </c>
      <c r="AI213" s="11">
        <v>0</v>
      </c>
    </row>
    <row r="214" spans="1:35" x14ac:dyDescent="0.3">
      <c r="A214" s="7">
        <v>4.5</v>
      </c>
      <c r="B214" s="7">
        <v>4</v>
      </c>
      <c r="C214" s="11">
        <v>0</v>
      </c>
      <c r="D214" s="11">
        <v>0</v>
      </c>
      <c r="E214" s="11">
        <v>0</v>
      </c>
      <c r="F214" s="1">
        <v>0</v>
      </c>
      <c r="G214" s="3">
        <f t="shared" si="109"/>
        <v>0</v>
      </c>
      <c r="H214" s="11">
        <f t="shared" si="103"/>
        <v>1</v>
      </c>
      <c r="I214" s="3">
        <f t="shared" si="104"/>
        <v>0</v>
      </c>
      <c r="J214" s="3">
        <v>0</v>
      </c>
      <c r="K214" s="11">
        <v>0</v>
      </c>
      <c r="M214" s="7">
        <v>4.5</v>
      </c>
      <c r="N214" s="7">
        <v>4</v>
      </c>
      <c r="O214" s="11">
        <v>0</v>
      </c>
      <c r="P214" s="11">
        <v>0</v>
      </c>
      <c r="Q214" s="11">
        <v>0</v>
      </c>
      <c r="R214" s="1">
        <v>0</v>
      </c>
      <c r="S214" s="3">
        <f t="shared" si="110"/>
        <v>0</v>
      </c>
      <c r="T214" s="11">
        <f t="shared" si="105"/>
        <v>1</v>
      </c>
      <c r="U214" s="3">
        <f t="shared" si="106"/>
        <v>0</v>
      </c>
      <c r="V214" s="3">
        <v>0</v>
      </c>
      <c r="W214" s="11">
        <v>0</v>
      </c>
      <c r="Y214" s="7">
        <v>4.5</v>
      </c>
      <c r="Z214" s="7">
        <v>4</v>
      </c>
      <c r="AA214" s="11">
        <v>0</v>
      </c>
      <c r="AB214" s="11">
        <v>0</v>
      </c>
      <c r="AC214" s="11">
        <v>0</v>
      </c>
      <c r="AD214" s="1">
        <v>0</v>
      </c>
      <c r="AE214" s="3">
        <f t="shared" si="111"/>
        <v>0</v>
      </c>
      <c r="AF214" s="11">
        <f t="shared" si="107"/>
        <v>1</v>
      </c>
      <c r="AG214" s="3">
        <f t="shared" si="108"/>
        <v>0</v>
      </c>
      <c r="AH214" s="3">
        <v>0</v>
      </c>
      <c r="AI214" s="11">
        <v>0</v>
      </c>
    </row>
    <row r="215" spans="1:35" x14ac:dyDescent="0.3">
      <c r="A215" s="7">
        <v>4.75</v>
      </c>
      <c r="B215" s="7">
        <v>4</v>
      </c>
      <c r="C215" s="11">
        <v>0</v>
      </c>
      <c r="D215" s="11">
        <v>0</v>
      </c>
      <c r="E215" s="11">
        <v>0</v>
      </c>
      <c r="F215" s="1">
        <v>0</v>
      </c>
      <c r="G215" s="3">
        <f t="shared" si="109"/>
        <v>0</v>
      </c>
      <c r="H215" s="11">
        <f t="shared" si="103"/>
        <v>1</v>
      </c>
      <c r="I215" s="3">
        <f t="shared" si="104"/>
        <v>0</v>
      </c>
      <c r="J215" s="3">
        <v>0</v>
      </c>
      <c r="K215" s="11">
        <v>0</v>
      </c>
      <c r="M215" s="7">
        <v>4.75</v>
      </c>
      <c r="N215" s="7">
        <v>4</v>
      </c>
      <c r="O215" s="11">
        <v>0</v>
      </c>
      <c r="P215" s="11">
        <v>0</v>
      </c>
      <c r="Q215" s="11">
        <v>0</v>
      </c>
      <c r="R215" s="1">
        <v>0</v>
      </c>
      <c r="S215" s="3">
        <f t="shared" si="110"/>
        <v>0</v>
      </c>
      <c r="T215" s="11">
        <f t="shared" si="105"/>
        <v>1</v>
      </c>
      <c r="U215" s="3">
        <f t="shared" si="106"/>
        <v>0</v>
      </c>
      <c r="V215" s="3">
        <v>0</v>
      </c>
      <c r="W215" s="11">
        <v>0</v>
      </c>
      <c r="Y215" s="7">
        <v>4.75</v>
      </c>
      <c r="Z215" s="7">
        <v>4</v>
      </c>
      <c r="AA215" s="11">
        <v>0</v>
      </c>
      <c r="AB215" s="11">
        <v>0</v>
      </c>
      <c r="AC215" s="11">
        <v>0</v>
      </c>
      <c r="AD215" s="1">
        <v>0</v>
      </c>
      <c r="AE215" s="3">
        <f t="shared" si="111"/>
        <v>0</v>
      </c>
      <c r="AF215" s="11">
        <f t="shared" si="107"/>
        <v>1</v>
      </c>
      <c r="AG215" s="3">
        <f t="shared" si="108"/>
        <v>0</v>
      </c>
      <c r="AH215" s="3">
        <v>0</v>
      </c>
      <c r="AI215" s="11">
        <v>0</v>
      </c>
    </row>
    <row r="216" spans="1:35" x14ac:dyDescent="0.3">
      <c r="A216" s="7">
        <v>5</v>
      </c>
      <c r="B216" s="7">
        <v>5</v>
      </c>
      <c r="C216" s="11">
        <v>0</v>
      </c>
      <c r="D216" s="11">
        <v>0</v>
      </c>
      <c r="E216" s="11">
        <v>0</v>
      </c>
      <c r="F216" s="1">
        <v>0</v>
      </c>
      <c r="G216" s="3">
        <f t="shared" si="109"/>
        <v>0</v>
      </c>
      <c r="H216" s="11">
        <f t="shared" si="103"/>
        <v>1</v>
      </c>
      <c r="I216" s="3">
        <f t="shared" si="104"/>
        <v>0</v>
      </c>
      <c r="J216" s="3">
        <v>0</v>
      </c>
      <c r="K216" s="11">
        <v>0</v>
      </c>
      <c r="M216" s="7">
        <v>5</v>
      </c>
      <c r="N216" s="7">
        <v>5</v>
      </c>
      <c r="O216" s="11">
        <v>0</v>
      </c>
      <c r="P216" s="11">
        <v>0</v>
      </c>
      <c r="Q216" s="11">
        <v>0</v>
      </c>
      <c r="R216" s="1">
        <v>0</v>
      </c>
      <c r="S216" s="3">
        <f t="shared" si="110"/>
        <v>0</v>
      </c>
      <c r="T216" s="11">
        <f t="shared" si="105"/>
        <v>1</v>
      </c>
      <c r="U216" s="3">
        <f t="shared" si="106"/>
        <v>0</v>
      </c>
      <c r="V216" s="3">
        <v>0</v>
      </c>
      <c r="W216" s="11">
        <v>0</v>
      </c>
      <c r="Y216" s="7">
        <v>5</v>
      </c>
      <c r="Z216" s="7">
        <v>5</v>
      </c>
      <c r="AA216" s="11">
        <v>0</v>
      </c>
      <c r="AB216" s="11">
        <v>0</v>
      </c>
      <c r="AC216" s="11">
        <v>0</v>
      </c>
      <c r="AD216" s="1">
        <v>0</v>
      </c>
      <c r="AE216" s="3">
        <f t="shared" si="111"/>
        <v>0</v>
      </c>
      <c r="AF216" s="11">
        <f t="shared" si="107"/>
        <v>1</v>
      </c>
      <c r="AG216" s="3">
        <f t="shared" si="108"/>
        <v>0</v>
      </c>
      <c r="AH216" s="3">
        <v>0</v>
      </c>
      <c r="AI216" s="11">
        <v>0</v>
      </c>
    </row>
    <row r="217" spans="1:35" x14ac:dyDescent="0.3">
      <c r="A217" s="7">
        <v>5.25</v>
      </c>
      <c r="B217" s="7">
        <v>5</v>
      </c>
      <c r="C217" s="11">
        <v>0</v>
      </c>
      <c r="D217" s="11">
        <v>0</v>
      </c>
      <c r="E217" s="11">
        <v>0</v>
      </c>
      <c r="F217" s="1">
        <v>0</v>
      </c>
      <c r="G217" s="3">
        <f t="shared" si="109"/>
        <v>0</v>
      </c>
      <c r="H217" s="11">
        <f t="shared" si="103"/>
        <v>1</v>
      </c>
      <c r="I217" s="3">
        <f t="shared" si="104"/>
        <v>0</v>
      </c>
      <c r="J217" s="3">
        <v>0</v>
      </c>
      <c r="K217" s="11">
        <v>0</v>
      </c>
      <c r="M217" s="7">
        <v>5.25</v>
      </c>
      <c r="N217" s="7">
        <v>5</v>
      </c>
      <c r="O217" s="11">
        <v>0</v>
      </c>
      <c r="P217" s="11">
        <v>0</v>
      </c>
      <c r="Q217" s="11">
        <v>0</v>
      </c>
      <c r="R217" s="1">
        <v>0</v>
      </c>
      <c r="S217" s="3">
        <f t="shared" si="110"/>
        <v>0</v>
      </c>
      <c r="T217" s="11">
        <f t="shared" si="105"/>
        <v>1</v>
      </c>
      <c r="U217" s="3">
        <f t="shared" si="106"/>
        <v>0</v>
      </c>
      <c r="V217" s="3">
        <v>0</v>
      </c>
      <c r="W217" s="11">
        <v>0</v>
      </c>
      <c r="Y217" s="7">
        <v>5.25</v>
      </c>
      <c r="Z217" s="7">
        <v>5</v>
      </c>
      <c r="AA217" s="11">
        <v>0</v>
      </c>
      <c r="AB217" s="11">
        <v>0</v>
      </c>
      <c r="AC217" s="11">
        <v>0</v>
      </c>
      <c r="AD217" s="1">
        <v>0</v>
      </c>
      <c r="AE217" s="3">
        <f t="shared" si="111"/>
        <v>0</v>
      </c>
      <c r="AF217" s="11">
        <f t="shared" si="107"/>
        <v>1</v>
      </c>
      <c r="AG217" s="3">
        <f t="shared" si="108"/>
        <v>0</v>
      </c>
      <c r="AH217" s="3">
        <v>0</v>
      </c>
      <c r="AI217" s="11">
        <v>0</v>
      </c>
    </row>
    <row r="218" spans="1:35" x14ac:dyDescent="0.3">
      <c r="A218" s="7">
        <v>5.5</v>
      </c>
      <c r="B218" s="7">
        <v>5</v>
      </c>
      <c r="C218" s="11">
        <v>0</v>
      </c>
      <c r="D218" s="11">
        <v>0</v>
      </c>
      <c r="E218" s="11">
        <v>0</v>
      </c>
      <c r="F218" s="1">
        <v>0</v>
      </c>
      <c r="G218" s="3">
        <f t="shared" si="109"/>
        <v>0</v>
      </c>
      <c r="H218" s="11">
        <f t="shared" si="103"/>
        <v>1</v>
      </c>
      <c r="I218" s="3">
        <f t="shared" si="104"/>
        <v>0</v>
      </c>
      <c r="J218" s="3">
        <v>0</v>
      </c>
      <c r="K218" s="11">
        <v>0</v>
      </c>
      <c r="M218" s="7">
        <v>5.5</v>
      </c>
      <c r="N218" s="7">
        <v>5</v>
      </c>
      <c r="O218" s="11">
        <v>0</v>
      </c>
      <c r="P218" s="11">
        <v>0</v>
      </c>
      <c r="Q218" s="11">
        <v>0</v>
      </c>
      <c r="R218" s="1">
        <v>0</v>
      </c>
      <c r="S218" s="3">
        <f t="shared" si="110"/>
        <v>0</v>
      </c>
      <c r="T218" s="11">
        <f t="shared" si="105"/>
        <v>1</v>
      </c>
      <c r="U218" s="3">
        <f t="shared" si="106"/>
        <v>0</v>
      </c>
      <c r="V218" s="3">
        <v>0</v>
      </c>
      <c r="W218" s="11">
        <v>0</v>
      </c>
      <c r="Y218" s="7">
        <v>5.5</v>
      </c>
      <c r="Z218" s="7">
        <v>5</v>
      </c>
      <c r="AA218" s="11">
        <v>0</v>
      </c>
      <c r="AB218" s="11">
        <v>0</v>
      </c>
      <c r="AC218" s="11">
        <v>0</v>
      </c>
      <c r="AD218" s="1">
        <v>0</v>
      </c>
      <c r="AE218" s="3">
        <f t="shared" si="111"/>
        <v>0</v>
      </c>
      <c r="AF218" s="11">
        <f t="shared" si="107"/>
        <v>1</v>
      </c>
      <c r="AG218" s="3">
        <f t="shared" si="108"/>
        <v>0</v>
      </c>
      <c r="AH218" s="3">
        <v>0</v>
      </c>
      <c r="AI218" s="11">
        <v>0</v>
      </c>
    </row>
    <row r="219" spans="1:35" x14ac:dyDescent="0.3">
      <c r="A219" s="7">
        <v>5.75</v>
      </c>
      <c r="B219" s="7">
        <v>5</v>
      </c>
      <c r="C219" s="11">
        <v>0</v>
      </c>
      <c r="D219" s="11">
        <v>0</v>
      </c>
      <c r="E219" s="11">
        <v>0</v>
      </c>
      <c r="F219" s="1">
        <v>0</v>
      </c>
      <c r="G219" s="3">
        <f t="shared" si="109"/>
        <v>0</v>
      </c>
      <c r="H219" s="11">
        <f t="shared" si="103"/>
        <v>1</v>
      </c>
      <c r="I219" s="3">
        <f t="shared" si="104"/>
        <v>0</v>
      </c>
      <c r="J219" s="3">
        <v>0</v>
      </c>
      <c r="K219" s="11">
        <v>0</v>
      </c>
      <c r="M219" s="7">
        <v>5.75</v>
      </c>
      <c r="N219" s="7">
        <v>5</v>
      </c>
      <c r="O219" s="11">
        <v>0</v>
      </c>
      <c r="P219" s="11">
        <v>0</v>
      </c>
      <c r="Q219" s="11">
        <v>0</v>
      </c>
      <c r="R219" s="1">
        <v>0</v>
      </c>
      <c r="S219" s="3">
        <f t="shared" si="110"/>
        <v>0</v>
      </c>
      <c r="T219" s="11">
        <f t="shared" si="105"/>
        <v>1</v>
      </c>
      <c r="U219" s="3">
        <f t="shared" si="106"/>
        <v>0</v>
      </c>
      <c r="V219" s="3">
        <v>0</v>
      </c>
      <c r="W219" s="11">
        <v>0</v>
      </c>
      <c r="Y219" s="7">
        <v>5.75</v>
      </c>
      <c r="Z219" s="7">
        <v>5</v>
      </c>
      <c r="AA219" s="11">
        <v>0</v>
      </c>
      <c r="AB219" s="11">
        <v>0</v>
      </c>
      <c r="AC219" s="11">
        <v>0</v>
      </c>
      <c r="AD219" s="1">
        <v>0</v>
      </c>
      <c r="AE219" s="3">
        <f t="shared" si="111"/>
        <v>0</v>
      </c>
      <c r="AF219" s="11">
        <f t="shared" si="107"/>
        <v>1</v>
      </c>
      <c r="AG219" s="3">
        <f t="shared" si="108"/>
        <v>0</v>
      </c>
      <c r="AH219" s="3">
        <v>0</v>
      </c>
      <c r="AI219" s="11">
        <v>0</v>
      </c>
    </row>
    <row r="220" spans="1:35" x14ac:dyDescent="0.3">
      <c r="A220" s="7">
        <v>6</v>
      </c>
      <c r="B220" s="7">
        <v>5</v>
      </c>
      <c r="C220" s="11">
        <v>0</v>
      </c>
      <c r="D220" s="11">
        <v>0</v>
      </c>
      <c r="E220" s="11">
        <v>0</v>
      </c>
      <c r="F220" s="1">
        <v>0</v>
      </c>
      <c r="G220" s="3">
        <f t="shared" si="109"/>
        <v>0</v>
      </c>
      <c r="H220" s="11">
        <f t="shared" si="103"/>
        <v>1</v>
      </c>
      <c r="I220" s="3">
        <f t="shared" si="104"/>
        <v>0</v>
      </c>
      <c r="J220" s="3">
        <v>0</v>
      </c>
      <c r="K220" s="11">
        <v>0</v>
      </c>
      <c r="M220" s="7">
        <v>6</v>
      </c>
      <c r="N220" s="7">
        <v>5</v>
      </c>
      <c r="O220" s="11">
        <v>0</v>
      </c>
      <c r="P220" s="11">
        <v>0</v>
      </c>
      <c r="Q220" s="11">
        <v>0</v>
      </c>
      <c r="R220" s="1">
        <v>0</v>
      </c>
      <c r="S220" s="3">
        <f t="shared" si="110"/>
        <v>0</v>
      </c>
      <c r="T220" s="11">
        <f t="shared" si="105"/>
        <v>1</v>
      </c>
      <c r="U220" s="3">
        <f t="shared" si="106"/>
        <v>0</v>
      </c>
      <c r="V220" s="3">
        <v>0</v>
      </c>
      <c r="W220" s="11">
        <v>0</v>
      </c>
      <c r="Y220" s="7">
        <v>6</v>
      </c>
      <c r="Z220" s="7">
        <v>5</v>
      </c>
      <c r="AA220" s="11">
        <v>0</v>
      </c>
      <c r="AB220" s="11">
        <v>0</v>
      </c>
      <c r="AC220" s="11">
        <v>0</v>
      </c>
      <c r="AD220" s="1">
        <v>0</v>
      </c>
      <c r="AE220" s="3">
        <f t="shared" si="111"/>
        <v>0</v>
      </c>
      <c r="AF220" s="11">
        <f t="shared" si="107"/>
        <v>1</v>
      </c>
      <c r="AG220" s="3">
        <f t="shared" si="108"/>
        <v>0</v>
      </c>
      <c r="AH220" s="3">
        <v>0</v>
      </c>
      <c r="AI220" s="11">
        <v>0</v>
      </c>
    </row>
    <row r="221" spans="1:35" x14ac:dyDescent="0.3">
      <c r="A221" s="7">
        <v>6.25</v>
      </c>
      <c r="B221" s="7">
        <v>5</v>
      </c>
      <c r="C221" s="11">
        <v>0</v>
      </c>
      <c r="D221" s="11">
        <v>0</v>
      </c>
      <c r="E221" s="11">
        <v>0</v>
      </c>
      <c r="F221" s="1">
        <v>0</v>
      </c>
      <c r="G221" s="3">
        <f t="shared" si="109"/>
        <v>0</v>
      </c>
      <c r="H221" s="11">
        <f t="shared" si="103"/>
        <v>1</v>
      </c>
      <c r="I221" s="3">
        <f t="shared" si="104"/>
        <v>0</v>
      </c>
      <c r="J221" s="3">
        <v>0</v>
      </c>
      <c r="K221" s="11">
        <v>0</v>
      </c>
      <c r="M221" s="7">
        <v>6.25</v>
      </c>
      <c r="N221" s="7">
        <v>5</v>
      </c>
      <c r="O221" s="11">
        <v>0</v>
      </c>
      <c r="P221" s="11">
        <v>0</v>
      </c>
      <c r="Q221" s="11">
        <v>0</v>
      </c>
      <c r="R221" s="1">
        <v>0</v>
      </c>
      <c r="S221" s="3">
        <f t="shared" si="110"/>
        <v>0</v>
      </c>
      <c r="T221" s="11">
        <f t="shared" si="105"/>
        <v>1</v>
      </c>
      <c r="U221" s="3">
        <f t="shared" si="106"/>
        <v>0</v>
      </c>
      <c r="V221" s="3">
        <v>0</v>
      </c>
      <c r="W221" s="11">
        <v>0</v>
      </c>
      <c r="Y221" s="7">
        <v>6.25</v>
      </c>
      <c r="Z221" s="7">
        <v>5</v>
      </c>
      <c r="AA221" s="11">
        <v>0</v>
      </c>
      <c r="AB221" s="11">
        <v>0</v>
      </c>
      <c r="AC221" s="11">
        <v>0</v>
      </c>
      <c r="AD221" s="1">
        <v>0</v>
      </c>
      <c r="AE221" s="3">
        <f t="shared" si="111"/>
        <v>0</v>
      </c>
      <c r="AF221" s="11">
        <f t="shared" si="107"/>
        <v>1</v>
      </c>
      <c r="AG221" s="3">
        <f t="shared" si="108"/>
        <v>0</v>
      </c>
      <c r="AH221" s="3">
        <v>0</v>
      </c>
      <c r="AI221" s="11">
        <v>0</v>
      </c>
    </row>
    <row r="222" spans="1:35" x14ac:dyDescent="0.3">
      <c r="A222" s="7">
        <v>6.5</v>
      </c>
      <c r="B222" s="7">
        <v>5</v>
      </c>
      <c r="C222" s="11">
        <v>0</v>
      </c>
      <c r="D222" s="11">
        <v>0</v>
      </c>
      <c r="E222" s="11">
        <v>0</v>
      </c>
      <c r="F222" s="1">
        <v>0</v>
      </c>
      <c r="G222" s="3">
        <f t="shared" si="109"/>
        <v>0</v>
      </c>
      <c r="H222" s="11">
        <f t="shared" si="103"/>
        <v>1</v>
      </c>
      <c r="I222" s="3">
        <f t="shared" si="104"/>
        <v>0</v>
      </c>
      <c r="J222" s="3">
        <v>0</v>
      </c>
      <c r="K222" s="11">
        <v>0</v>
      </c>
      <c r="M222" s="7">
        <v>6.5</v>
      </c>
      <c r="N222" s="7">
        <v>5</v>
      </c>
      <c r="O222" s="11">
        <v>0</v>
      </c>
      <c r="P222" s="11">
        <v>0</v>
      </c>
      <c r="Q222" s="11">
        <v>0</v>
      </c>
      <c r="R222" s="1">
        <v>0</v>
      </c>
      <c r="S222" s="3">
        <f t="shared" si="110"/>
        <v>0</v>
      </c>
      <c r="T222" s="11">
        <f t="shared" si="105"/>
        <v>1</v>
      </c>
      <c r="U222" s="3">
        <f t="shared" si="106"/>
        <v>0</v>
      </c>
      <c r="V222" s="3">
        <v>0</v>
      </c>
      <c r="W222" s="11">
        <v>0</v>
      </c>
      <c r="Y222" s="7">
        <v>6.5</v>
      </c>
      <c r="Z222" s="7">
        <v>5</v>
      </c>
      <c r="AA222" s="11">
        <v>0</v>
      </c>
      <c r="AB222" s="11">
        <v>0</v>
      </c>
      <c r="AC222" s="11">
        <v>0</v>
      </c>
      <c r="AD222" s="1">
        <v>0</v>
      </c>
      <c r="AE222" s="3">
        <f t="shared" si="111"/>
        <v>0</v>
      </c>
      <c r="AF222" s="11">
        <f t="shared" si="107"/>
        <v>1</v>
      </c>
      <c r="AG222" s="3">
        <f t="shared" si="108"/>
        <v>0</v>
      </c>
      <c r="AH222" s="3">
        <v>0</v>
      </c>
      <c r="AI222" s="11">
        <v>0</v>
      </c>
    </row>
    <row r="223" spans="1:35" x14ac:dyDescent="0.3">
      <c r="A223" s="7">
        <v>6.75</v>
      </c>
      <c r="B223" s="7">
        <v>5</v>
      </c>
      <c r="C223" s="11">
        <v>0</v>
      </c>
      <c r="D223" s="11">
        <v>0</v>
      </c>
      <c r="E223" s="11">
        <v>0</v>
      </c>
      <c r="F223" s="1">
        <v>0</v>
      </c>
      <c r="G223" s="3">
        <f t="shared" si="109"/>
        <v>0</v>
      </c>
      <c r="H223" s="11">
        <f t="shared" si="103"/>
        <v>1</v>
      </c>
      <c r="I223" s="3">
        <f t="shared" si="104"/>
        <v>0</v>
      </c>
      <c r="J223" s="3">
        <v>0</v>
      </c>
      <c r="K223" s="11">
        <v>0</v>
      </c>
      <c r="M223" s="7">
        <v>6.75</v>
      </c>
      <c r="N223" s="7">
        <v>5</v>
      </c>
      <c r="O223" s="11">
        <v>0</v>
      </c>
      <c r="P223" s="11">
        <v>0</v>
      </c>
      <c r="Q223" s="11">
        <v>0</v>
      </c>
      <c r="R223" s="1">
        <v>0</v>
      </c>
      <c r="S223" s="3">
        <f t="shared" si="110"/>
        <v>0</v>
      </c>
      <c r="T223" s="11">
        <f t="shared" si="105"/>
        <v>1</v>
      </c>
      <c r="U223" s="3">
        <f t="shared" si="106"/>
        <v>0</v>
      </c>
      <c r="V223" s="3">
        <v>0</v>
      </c>
      <c r="W223" s="11">
        <v>0</v>
      </c>
      <c r="Y223" s="7">
        <v>6.75</v>
      </c>
      <c r="Z223" s="7">
        <v>5</v>
      </c>
      <c r="AA223" s="11">
        <v>0</v>
      </c>
      <c r="AB223" s="11">
        <v>0</v>
      </c>
      <c r="AC223" s="11">
        <v>0</v>
      </c>
      <c r="AD223" s="1">
        <v>0</v>
      </c>
      <c r="AE223" s="3">
        <f t="shared" si="111"/>
        <v>0</v>
      </c>
      <c r="AF223" s="11">
        <f t="shared" si="107"/>
        <v>1</v>
      </c>
      <c r="AG223" s="3">
        <f t="shared" si="108"/>
        <v>0</v>
      </c>
      <c r="AH223" s="3">
        <v>0</v>
      </c>
      <c r="AI223" s="11">
        <v>0</v>
      </c>
    </row>
    <row r="224" spans="1:35" x14ac:dyDescent="0.3">
      <c r="A224" s="7">
        <v>7</v>
      </c>
      <c r="B224" s="7">
        <v>7</v>
      </c>
      <c r="C224" s="11">
        <v>0</v>
      </c>
      <c r="D224" s="11">
        <v>0</v>
      </c>
      <c r="E224" s="11">
        <v>0</v>
      </c>
      <c r="F224" s="1">
        <v>0</v>
      </c>
      <c r="G224" s="3">
        <f t="shared" si="109"/>
        <v>0</v>
      </c>
      <c r="H224" s="11">
        <f t="shared" si="103"/>
        <v>1</v>
      </c>
      <c r="I224" s="3">
        <f t="shared" si="104"/>
        <v>0</v>
      </c>
      <c r="J224" s="3">
        <v>0</v>
      </c>
      <c r="K224" s="11">
        <v>0</v>
      </c>
      <c r="M224" s="7">
        <v>7</v>
      </c>
      <c r="N224" s="7">
        <v>7</v>
      </c>
      <c r="O224" s="11">
        <v>0</v>
      </c>
      <c r="P224" s="11">
        <v>0</v>
      </c>
      <c r="Q224" s="11">
        <v>0</v>
      </c>
      <c r="R224" s="1">
        <v>0</v>
      </c>
      <c r="S224" s="3">
        <f t="shared" si="110"/>
        <v>0</v>
      </c>
      <c r="T224" s="11">
        <f t="shared" si="105"/>
        <v>1</v>
      </c>
      <c r="U224" s="3">
        <f t="shared" si="106"/>
        <v>0</v>
      </c>
      <c r="V224" s="3">
        <v>0</v>
      </c>
      <c r="W224" s="11">
        <v>0</v>
      </c>
      <c r="Y224" s="7">
        <v>7</v>
      </c>
      <c r="Z224" s="7">
        <v>7</v>
      </c>
      <c r="AA224" s="11">
        <v>0</v>
      </c>
      <c r="AB224" s="11">
        <v>0</v>
      </c>
      <c r="AC224" s="11">
        <v>0</v>
      </c>
      <c r="AD224" s="1">
        <v>0</v>
      </c>
      <c r="AE224" s="3">
        <f t="shared" si="111"/>
        <v>0</v>
      </c>
      <c r="AF224" s="11">
        <f t="shared" si="107"/>
        <v>1</v>
      </c>
      <c r="AG224" s="3">
        <f t="shared" si="108"/>
        <v>0</v>
      </c>
      <c r="AH224" s="3">
        <v>0</v>
      </c>
      <c r="AI224" s="11">
        <v>0</v>
      </c>
    </row>
    <row r="225" spans="1:35" x14ac:dyDescent="0.3">
      <c r="A225" s="7">
        <v>7.25</v>
      </c>
      <c r="B225" s="7">
        <v>7</v>
      </c>
      <c r="C225" s="11">
        <v>0</v>
      </c>
      <c r="D225" s="11">
        <v>0</v>
      </c>
      <c r="E225" s="11">
        <v>0</v>
      </c>
      <c r="F225" s="1">
        <v>0</v>
      </c>
      <c r="G225" s="3">
        <f t="shared" si="109"/>
        <v>0</v>
      </c>
      <c r="H225" s="11">
        <f t="shared" si="103"/>
        <v>1</v>
      </c>
      <c r="I225" s="3">
        <f t="shared" si="104"/>
        <v>0</v>
      </c>
      <c r="J225" s="3">
        <v>0</v>
      </c>
      <c r="K225" s="11">
        <v>0</v>
      </c>
      <c r="M225" s="7">
        <v>7.25</v>
      </c>
      <c r="N225" s="7">
        <v>7</v>
      </c>
      <c r="O225" s="11">
        <v>0</v>
      </c>
      <c r="P225" s="11">
        <v>0</v>
      </c>
      <c r="Q225" s="11">
        <v>0</v>
      </c>
      <c r="R225" s="1">
        <v>0</v>
      </c>
      <c r="S225" s="3">
        <f t="shared" si="110"/>
        <v>0</v>
      </c>
      <c r="T225" s="11">
        <f t="shared" si="105"/>
        <v>1</v>
      </c>
      <c r="U225" s="3">
        <f t="shared" si="106"/>
        <v>0</v>
      </c>
      <c r="V225" s="3">
        <v>0</v>
      </c>
      <c r="W225" s="11">
        <v>0</v>
      </c>
      <c r="Y225" s="7">
        <v>7.25</v>
      </c>
      <c r="Z225" s="7">
        <v>7</v>
      </c>
      <c r="AA225" s="11">
        <v>0</v>
      </c>
      <c r="AB225" s="11">
        <v>0</v>
      </c>
      <c r="AC225" s="11">
        <v>0</v>
      </c>
      <c r="AD225" s="1">
        <v>0</v>
      </c>
      <c r="AE225" s="3">
        <f t="shared" si="111"/>
        <v>0</v>
      </c>
      <c r="AF225" s="11">
        <f t="shared" si="107"/>
        <v>1</v>
      </c>
      <c r="AG225" s="3">
        <f t="shared" si="108"/>
        <v>0</v>
      </c>
      <c r="AH225" s="3">
        <v>0</v>
      </c>
      <c r="AI225" s="11">
        <v>0</v>
      </c>
    </row>
    <row r="226" spans="1:35" x14ac:dyDescent="0.3">
      <c r="A226" s="7">
        <v>7.5</v>
      </c>
      <c r="B226" s="7">
        <v>7</v>
      </c>
      <c r="C226" s="11">
        <v>0</v>
      </c>
      <c r="D226" s="11">
        <v>0</v>
      </c>
      <c r="E226" s="11">
        <v>0</v>
      </c>
      <c r="F226" s="1">
        <v>0</v>
      </c>
      <c r="G226" s="3">
        <f t="shared" si="109"/>
        <v>0</v>
      </c>
      <c r="H226" s="11">
        <f t="shared" si="103"/>
        <v>1</v>
      </c>
      <c r="I226" s="3">
        <f t="shared" si="104"/>
        <v>0</v>
      </c>
      <c r="J226" s="3">
        <v>0</v>
      </c>
      <c r="K226" s="11">
        <v>0</v>
      </c>
      <c r="M226" s="7">
        <v>7.5</v>
      </c>
      <c r="N226" s="7">
        <v>7</v>
      </c>
      <c r="O226" s="11">
        <v>0</v>
      </c>
      <c r="P226" s="11">
        <v>0</v>
      </c>
      <c r="Q226" s="11">
        <v>0</v>
      </c>
      <c r="R226" s="1">
        <v>0</v>
      </c>
      <c r="S226" s="3">
        <f t="shared" si="110"/>
        <v>0</v>
      </c>
      <c r="T226" s="11">
        <f t="shared" si="105"/>
        <v>1</v>
      </c>
      <c r="U226" s="3">
        <f t="shared" si="106"/>
        <v>0</v>
      </c>
      <c r="V226" s="3">
        <v>0</v>
      </c>
      <c r="W226" s="11">
        <v>0</v>
      </c>
      <c r="Y226" s="7">
        <v>7.5</v>
      </c>
      <c r="Z226" s="7">
        <v>7</v>
      </c>
      <c r="AA226" s="11">
        <v>0</v>
      </c>
      <c r="AB226" s="11">
        <v>0</v>
      </c>
      <c r="AC226" s="11">
        <v>0</v>
      </c>
      <c r="AD226" s="1">
        <v>0</v>
      </c>
      <c r="AE226" s="3">
        <f t="shared" si="111"/>
        <v>0</v>
      </c>
      <c r="AF226" s="11">
        <f t="shared" si="107"/>
        <v>1</v>
      </c>
      <c r="AG226" s="3">
        <f t="shared" si="108"/>
        <v>0</v>
      </c>
      <c r="AH226" s="3">
        <v>0</v>
      </c>
      <c r="AI226" s="11">
        <v>0</v>
      </c>
    </row>
    <row r="227" spans="1:35" x14ac:dyDescent="0.3">
      <c r="A227" s="7">
        <v>7.75</v>
      </c>
      <c r="B227" s="7">
        <v>7</v>
      </c>
      <c r="C227" s="11">
        <v>0</v>
      </c>
      <c r="D227" s="11">
        <v>0</v>
      </c>
      <c r="E227" s="11">
        <v>0</v>
      </c>
      <c r="F227" s="1">
        <v>0</v>
      </c>
      <c r="G227" s="3">
        <f t="shared" si="109"/>
        <v>0</v>
      </c>
      <c r="H227" s="11">
        <f t="shared" si="103"/>
        <v>1</v>
      </c>
      <c r="I227" s="3">
        <f t="shared" si="104"/>
        <v>0</v>
      </c>
      <c r="J227" s="3">
        <v>0</v>
      </c>
      <c r="K227" s="11">
        <v>0</v>
      </c>
      <c r="M227" s="7">
        <v>7.75</v>
      </c>
      <c r="N227" s="7">
        <v>7</v>
      </c>
      <c r="O227" s="11">
        <v>0</v>
      </c>
      <c r="P227" s="11">
        <v>0</v>
      </c>
      <c r="Q227" s="11">
        <v>0</v>
      </c>
      <c r="R227" s="1">
        <v>0</v>
      </c>
      <c r="S227" s="3">
        <f t="shared" si="110"/>
        <v>0</v>
      </c>
      <c r="T227" s="11">
        <f t="shared" si="105"/>
        <v>1</v>
      </c>
      <c r="U227" s="3">
        <f t="shared" si="106"/>
        <v>0</v>
      </c>
      <c r="V227" s="3">
        <v>0</v>
      </c>
      <c r="W227" s="11">
        <v>0</v>
      </c>
      <c r="Y227" s="7">
        <v>7.75</v>
      </c>
      <c r="Z227" s="7">
        <v>7</v>
      </c>
      <c r="AA227" s="11">
        <v>0</v>
      </c>
      <c r="AB227" s="11">
        <v>0</v>
      </c>
      <c r="AC227" s="11">
        <v>0</v>
      </c>
      <c r="AD227" s="1">
        <v>0</v>
      </c>
      <c r="AE227" s="3">
        <f t="shared" si="111"/>
        <v>0</v>
      </c>
      <c r="AF227" s="11">
        <f t="shared" si="107"/>
        <v>1</v>
      </c>
      <c r="AG227" s="3">
        <f t="shared" si="108"/>
        <v>0</v>
      </c>
      <c r="AH227" s="3">
        <v>0</v>
      </c>
      <c r="AI227" s="11">
        <v>0</v>
      </c>
    </row>
    <row r="228" spans="1:35" x14ac:dyDescent="0.3">
      <c r="A228" s="7">
        <v>8</v>
      </c>
      <c r="B228" s="7">
        <v>7</v>
      </c>
      <c r="C228" s="11">
        <v>0</v>
      </c>
      <c r="D228" s="11">
        <v>0</v>
      </c>
      <c r="E228" s="11">
        <v>0</v>
      </c>
      <c r="F228" s="1">
        <v>0</v>
      </c>
      <c r="G228" s="3">
        <f t="shared" si="109"/>
        <v>0</v>
      </c>
      <c r="H228" s="11">
        <f t="shared" si="103"/>
        <v>1</v>
      </c>
      <c r="I228" s="3">
        <f t="shared" si="104"/>
        <v>0</v>
      </c>
      <c r="J228" s="3">
        <v>0</v>
      </c>
      <c r="K228" s="11">
        <v>0</v>
      </c>
      <c r="M228" s="7">
        <v>8</v>
      </c>
      <c r="N228" s="7">
        <v>7</v>
      </c>
      <c r="O228" s="11">
        <v>0</v>
      </c>
      <c r="P228" s="11">
        <v>0</v>
      </c>
      <c r="Q228" s="11">
        <v>0</v>
      </c>
      <c r="R228" s="1">
        <v>0</v>
      </c>
      <c r="S228" s="3">
        <f t="shared" si="110"/>
        <v>0</v>
      </c>
      <c r="T228" s="11">
        <f t="shared" si="105"/>
        <v>1</v>
      </c>
      <c r="U228" s="3">
        <f t="shared" si="106"/>
        <v>0</v>
      </c>
      <c r="V228" s="3">
        <v>0</v>
      </c>
      <c r="W228" s="11">
        <v>0</v>
      </c>
      <c r="Y228" s="7">
        <v>8</v>
      </c>
      <c r="Z228" s="7">
        <v>7</v>
      </c>
      <c r="AA228" s="11">
        <v>0</v>
      </c>
      <c r="AB228" s="11">
        <v>0</v>
      </c>
      <c r="AC228" s="11">
        <v>0</v>
      </c>
      <c r="AD228" s="1">
        <v>0</v>
      </c>
      <c r="AE228" s="3">
        <f t="shared" si="111"/>
        <v>0</v>
      </c>
      <c r="AF228" s="11">
        <f t="shared" si="107"/>
        <v>1</v>
      </c>
      <c r="AG228" s="3">
        <f t="shared" si="108"/>
        <v>0</v>
      </c>
      <c r="AH228" s="3">
        <v>0</v>
      </c>
      <c r="AI228" s="11">
        <v>0</v>
      </c>
    </row>
    <row r="229" spans="1:35" x14ac:dyDescent="0.3">
      <c r="A229" s="7">
        <v>8.25</v>
      </c>
      <c r="B229" s="7">
        <v>7</v>
      </c>
      <c r="C229" s="11">
        <v>0</v>
      </c>
      <c r="D229" s="11">
        <v>0</v>
      </c>
      <c r="E229" s="11">
        <v>0</v>
      </c>
      <c r="F229" s="1">
        <v>0</v>
      </c>
      <c r="G229" s="3">
        <f t="shared" si="109"/>
        <v>0</v>
      </c>
      <c r="H229" s="11">
        <f t="shared" si="103"/>
        <v>1</v>
      </c>
      <c r="I229" s="3">
        <f t="shared" si="104"/>
        <v>0</v>
      </c>
      <c r="J229" s="3">
        <v>0</v>
      </c>
      <c r="K229" s="11">
        <v>0</v>
      </c>
      <c r="M229" s="7">
        <v>8.25</v>
      </c>
      <c r="N229" s="7">
        <v>7</v>
      </c>
      <c r="O229" s="11">
        <v>0</v>
      </c>
      <c r="P229" s="11">
        <v>0</v>
      </c>
      <c r="Q229" s="11">
        <v>0</v>
      </c>
      <c r="R229" s="1">
        <v>0</v>
      </c>
      <c r="S229" s="3">
        <f t="shared" si="110"/>
        <v>0</v>
      </c>
      <c r="T229" s="11">
        <f t="shared" si="105"/>
        <v>1</v>
      </c>
      <c r="U229" s="3">
        <f t="shared" si="106"/>
        <v>0</v>
      </c>
      <c r="V229" s="3">
        <v>0</v>
      </c>
      <c r="W229" s="11">
        <v>0</v>
      </c>
      <c r="Y229" s="7">
        <v>8.25</v>
      </c>
      <c r="Z229" s="7">
        <v>7</v>
      </c>
      <c r="AA229" s="11">
        <v>0</v>
      </c>
      <c r="AB229" s="11">
        <v>0</v>
      </c>
      <c r="AC229" s="11">
        <v>0</v>
      </c>
      <c r="AD229" s="1">
        <v>0</v>
      </c>
      <c r="AE229" s="3">
        <f t="shared" si="111"/>
        <v>0</v>
      </c>
      <c r="AF229" s="11">
        <f t="shared" si="107"/>
        <v>1</v>
      </c>
      <c r="AG229" s="3">
        <f t="shared" si="108"/>
        <v>0</v>
      </c>
      <c r="AH229" s="3">
        <v>0</v>
      </c>
      <c r="AI229" s="11">
        <v>0</v>
      </c>
    </row>
    <row r="230" spans="1:35" x14ac:dyDescent="0.3">
      <c r="A230" s="7">
        <v>8.5</v>
      </c>
      <c r="B230" s="7">
        <v>7</v>
      </c>
      <c r="C230" s="11">
        <v>0</v>
      </c>
      <c r="D230" s="11">
        <v>0</v>
      </c>
      <c r="E230" s="11">
        <v>0</v>
      </c>
      <c r="F230" s="1">
        <v>0</v>
      </c>
      <c r="G230" s="3">
        <f t="shared" si="109"/>
        <v>0</v>
      </c>
      <c r="H230" s="11">
        <f t="shared" si="103"/>
        <v>1</v>
      </c>
      <c r="I230" s="3">
        <f t="shared" si="104"/>
        <v>0</v>
      </c>
      <c r="J230" s="3">
        <v>0</v>
      </c>
      <c r="K230" s="11">
        <v>0</v>
      </c>
      <c r="M230" s="7">
        <v>8.5</v>
      </c>
      <c r="N230" s="7">
        <v>7</v>
      </c>
      <c r="O230" s="11">
        <v>0</v>
      </c>
      <c r="P230" s="11">
        <v>0</v>
      </c>
      <c r="Q230" s="11">
        <v>0</v>
      </c>
      <c r="R230" s="1">
        <v>0</v>
      </c>
      <c r="S230" s="3">
        <f t="shared" si="110"/>
        <v>0</v>
      </c>
      <c r="T230" s="11">
        <f t="shared" si="105"/>
        <v>1</v>
      </c>
      <c r="U230" s="3">
        <f t="shared" si="106"/>
        <v>0</v>
      </c>
      <c r="V230" s="3">
        <v>0</v>
      </c>
      <c r="W230" s="11">
        <v>0</v>
      </c>
      <c r="Y230" s="7">
        <v>8.5</v>
      </c>
      <c r="Z230" s="7">
        <v>7</v>
      </c>
      <c r="AA230" s="11">
        <v>0</v>
      </c>
      <c r="AB230" s="11">
        <v>0</v>
      </c>
      <c r="AC230" s="11">
        <v>0</v>
      </c>
      <c r="AD230" s="1">
        <v>0</v>
      </c>
      <c r="AE230" s="3">
        <f t="shared" si="111"/>
        <v>0</v>
      </c>
      <c r="AF230" s="11">
        <f t="shared" si="107"/>
        <v>1</v>
      </c>
      <c r="AG230" s="3">
        <f t="shared" si="108"/>
        <v>0</v>
      </c>
      <c r="AH230" s="3">
        <v>0</v>
      </c>
      <c r="AI230" s="11">
        <v>0</v>
      </c>
    </row>
    <row r="231" spans="1:35" x14ac:dyDescent="0.3">
      <c r="A231" s="7">
        <v>8.75</v>
      </c>
      <c r="B231" s="7">
        <v>7</v>
      </c>
      <c r="C231" s="11">
        <v>0</v>
      </c>
      <c r="D231" s="11">
        <v>0</v>
      </c>
      <c r="E231" s="11">
        <v>0</v>
      </c>
      <c r="F231" s="1">
        <v>0</v>
      </c>
      <c r="G231" s="3">
        <f t="shared" si="109"/>
        <v>0</v>
      </c>
      <c r="H231" s="11">
        <f t="shared" si="103"/>
        <v>1</v>
      </c>
      <c r="I231" s="3">
        <f t="shared" si="104"/>
        <v>0</v>
      </c>
      <c r="J231" s="3">
        <v>0</v>
      </c>
      <c r="K231" s="11">
        <v>0</v>
      </c>
      <c r="M231" s="7">
        <v>8.75</v>
      </c>
      <c r="N231" s="7">
        <v>7</v>
      </c>
      <c r="O231" s="11">
        <v>0</v>
      </c>
      <c r="P231" s="11">
        <v>0</v>
      </c>
      <c r="Q231" s="11">
        <v>0</v>
      </c>
      <c r="R231" s="1">
        <v>0</v>
      </c>
      <c r="S231" s="3">
        <f t="shared" si="110"/>
        <v>0</v>
      </c>
      <c r="T231" s="11">
        <f t="shared" si="105"/>
        <v>1</v>
      </c>
      <c r="U231" s="3">
        <f t="shared" si="106"/>
        <v>0</v>
      </c>
      <c r="V231" s="3">
        <v>0</v>
      </c>
      <c r="W231" s="11">
        <v>0</v>
      </c>
      <c r="Y231" s="7">
        <v>8.75</v>
      </c>
      <c r="Z231" s="7">
        <v>7</v>
      </c>
      <c r="AA231" s="11">
        <v>0</v>
      </c>
      <c r="AB231" s="11">
        <v>0</v>
      </c>
      <c r="AC231" s="11">
        <v>0</v>
      </c>
      <c r="AD231" s="1">
        <v>0</v>
      </c>
      <c r="AE231" s="3">
        <f t="shared" si="111"/>
        <v>0</v>
      </c>
      <c r="AF231" s="11">
        <f t="shared" si="107"/>
        <v>1</v>
      </c>
      <c r="AG231" s="3">
        <f t="shared" si="108"/>
        <v>0</v>
      </c>
      <c r="AH231" s="3">
        <v>0</v>
      </c>
      <c r="AI231" s="11">
        <v>0</v>
      </c>
    </row>
    <row r="232" spans="1:35" x14ac:dyDescent="0.3">
      <c r="A232" s="7">
        <v>9</v>
      </c>
      <c r="B232" s="7">
        <v>7</v>
      </c>
      <c r="C232" s="11">
        <v>0</v>
      </c>
      <c r="D232" s="11">
        <v>0</v>
      </c>
      <c r="E232" s="11">
        <v>0</v>
      </c>
      <c r="F232" s="1">
        <v>0</v>
      </c>
      <c r="G232" s="3">
        <f t="shared" si="109"/>
        <v>0</v>
      </c>
      <c r="H232" s="11">
        <f t="shared" si="103"/>
        <v>1</v>
      </c>
      <c r="I232" s="3">
        <f t="shared" si="104"/>
        <v>0</v>
      </c>
      <c r="J232" s="3">
        <v>0</v>
      </c>
      <c r="K232" s="11">
        <v>0</v>
      </c>
      <c r="M232" s="7">
        <v>9</v>
      </c>
      <c r="N232" s="7">
        <v>7</v>
      </c>
      <c r="O232" s="11">
        <v>0</v>
      </c>
      <c r="P232" s="11">
        <v>0</v>
      </c>
      <c r="Q232" s="11">
        <v>0</v>
      </c>
      <c r="R232" s="1">
        <v>0</v>
      </c>
      <c r="S232" s="3">
        <f t="shared" si="110"/>
        <v>0</v>
      </c>
      <c r="T232" s="11">
        <f t="shared" si="105"/>
        <v>1</v>
      </c>
      <c r="U232" s="3">
        <f t="shared" si="106"/>
        <v>0</v>
      </c>
      <c r="V232" s="3">
        <v>0</v>
      </c>
      <c r="W232" s="11">
        <v>0</v>
      </c>
      <c r="Y232" s="7">
        <v>9</v>
      </c>
      <c r="Z232" s="7">
        <v>7</v>
      </c>
      <c r="AA232" s="11">
        <v>0</v>
      </c>
      <c r="AB232" s="11">
        <v>0</v>
      </c>
      <c r="AC232" s="11">
        <v>0</v>
      </c>
      <c r="AD232" s="1">
        <v>0</v>
      </c>
      <c r="AE232" s="3">
        <f t="shared" si="111"/>
        <v>0</v>
      </c>
      <c r="AF232" s="11">
        <f t="shared" si="107"/>
        <v>1</v>
      </c>
      <c r="AG232" s="3">
        <f t="shared" si="108"/>
        <v>0</v>
      </c>
      <c r="AH232" s="3">
        <v>0</v>
      </c>
      <c r="AI232" s="11">
        <v>0</v>
      </c>
    </row>
    <row r="233" spans="1:35" x14ac:dyDescent="0.3">
      <c r="A233" s="7">
        <v>9.25</v>
      </c>
      <c r="B233" s="7">
        <v>7</v>
      </c>
      <c r="C233" s="11">
        <v>0</v>
      </c>
      <c r="D233" s="11">
        <v>0</v>
      </c>
      <c r="E233" s="11">
        <v>0</v>
      </c>
      <c r="F233" s="1">
        <v>0</v>
      </c>
      <c r="G233" s="3">
        <f t="shared" si="109"/>
        <v>0</v>
      </c>
      <c r="H233" s="11">
        <f t="shared" si="103"/>
        <v>1</v>
      </c>
      <c r="I233" s="3">
        <f t="shared" si="104"/>
        <v>0</v>
      </c>
      <c r="J233" s="3">
        <v>0</v>
      </c>
      <c r="K233" s="11">
        <v>0</v>
      </c>
      <c r="M233" s="7">
        <v>9.25</v>
      </c>
      <c r="N233" s="7">
        <v>7</v>
      </c>
      <c r="O233" s="11">
        <v>0</v>
      </c>
      <c r="P233" s="11">
        <v>0</v>
      </c>
      <c r="Q233" s="11">
        <v>0</v>
      </c>
      <c r="R233" s="1">
        <v>0</v>
      </c>
      <c r="S233" s="3">
        <f t="shared" si="110"/>
        <v>0</v>
      </c>
      <c r="T233" s="11">
        <f t="shared" si="105"/>
        <v>1</v>
      </c>
      <c r="U233" s="3">
        <f t="shared" si="106"/>
        <v>0</v>
      </c>
      <c r="V233" s="3">
        <v>0</v>
      </c>
      <c r="W233" s="11">
        <v>0</v>
      </c>
      <c r="Y233" s="7">
        <v>9.25</v>
      </c>
      <c r="Z233" s="7">
        <v>7</v>
      </c>
      <c r="AA233" s="11">
        <v>0</v>
      </c>
      <c r="AB233" s="11">
        <v>0</v>
      </c>
      <c r="AC233" s="11">
        <v>0</v>
      </c>
      <c r="AD233" s="1">
        <v>0</v>
      </c>
      <c r="AE233" s="3">
        <f t="shared" si="111"/>
        <v>0</v>
      </c>
      <c r="AF233" s="11">
        <f t="shared" si="107"/>
        <v>1</v>
      </c>
      <c r="AG233" s="3">
        <f t="shared" si="108"/>
        <v>0</v>
      </c>
      <c r="AH233" s="3">
        <v>0</v>
      </c>
      <c r="AI233" s="11">
        <v>0</v>
      </c>
    </row>
    <row r="234" spans="1:35" x14ac:dyDescent="0.3">
      <c r="A234" s="7">
        <v>9.5</v>
      </c>
      <c r="B234" s="7">
        <v>7</v>
      </c>
      <c r="C234" s="11">
        <v>0</v>
      </c>
      <c r="D234" s="11">
        <v>0</v>
      </c>
      <c r="E234" s="11">
        <v>0</v>
      </c>
      <c r="F234" s="1">
        <v>0</v>
      </c>
      <c r="G234" s="3">
        <f t="shared" si="109"/>
        <v>0</v>
      </c>
      <c r="H234" s="11">
        <f t="shared" si="103"/>
        <v>1</v>
      </c>
      <c r="I234" s="3">
        <f t="shared" si="104"/>
        <v>0</v>
      </c>
      <c r="J234" s="3">
        <v>0</v>
      </c>
      <c r="K234" s="11">
        <v>0</v>
      </c>
      <c r="M234" s="7">
        <v>9.5</v>
      </c>
      <c r="N234" s="7">
        <v>7</v>
      </c>
      <c r="O234" s="11">
        <v>0</v>
      </c>
      <c r="P234" s="11">
        <v>0</v>
      </c>
      <c r="Q234" s="11">
        <v>0</v>
      </c>
      <c r="R234" s="1">
        <v>0</v>
      </c>
      <c r="S234" s="3">
        <f t="shared" si="110"/>
        <v>0</v>
      </c>
      <c r="T234" s="11">
        <f t="shared" si="105"/>
        <v>1</v>
      </c>
      <c r="U234" s="3">
        <f t="shared" si="106"/>
        <v>0</v>
      </c>
      <c r="V234" s="3">
        <v>0</v>
      </c>
      <c r="W234" s="11">
        <v>0</v>
      </c>
      <c r="Y234" s="7">
        <v>9.5</v>
      </c>
      <c r="Z234" s="7">
        <v>7</v>
      </c>
      <c r="AA234" s="11">
        <v>0</v>
      </c>
      <c r="AB234" s="11">
        <v>0</v>
      </c>
      <c r="AC234" s="11">
        <v>0</v>
      </c>
      <c r="AD234" s="1">
        <v>0</v>
      </c>
      <c r="AE234" s="3">
        <f t="shared" si="111"/>
        <v>0</v>
      </c>
      <c r="AF234" s="11">
        <f t="shared" si="107"/>
        <v>1</v>
      </c>
      <c r="AG234" s="3">
        <f t="shared" si="108"/>
        <v>0</v>
      </c>
      <c r="AH234" s="3">
        <v>0</v>
      </c>
      <c r="AI234" s="11">
        <v>0</v>
      </c>
    </row>
    <row r="235" spans="1:35" x14ac:dyDescent="0.3">
      <c r="A235" s="7">
        <v>9.75</v>
      </c>
      <c r="B235" s="7">
        <v>7</v>
      </c>
      <c r="C235" s="11">
        <v>0</v>
      </c>
      <c r="D235" s="11">
        <v>0</v>
      </c>
      <c r="E235" s="11">
        <v>0</v>
      </c>
      <c r="F235" s="1">
        <v>0</v>
      </c>
      <c r="G235" s="3">
        <f t="shared" si="109"/>
        <v>0</v>
      </c>
      <c r="H235" s="11">
        <f t="shared" si="103"/>
        <v>1</v>
      </c>
      <c r="I235" s="3">
        <f t="shared" si="104"/>
        <v>0</v>
      </c>
      <c r="J235" s="3">
        <v>0</v>
      </c>
      <c r="K235" s="11">
        <v>0</v>
      </c>
      <c r="M235" s="7">
        <v>9.75</v>
      </c>
      <c r="N235" s="7">
        <v>7</v>
      </c>
      <c r="O235" s="11">
        <v>0</v>
      </c>
      <c r="P235" s="11">
        <v>0</v>
      </c>
      <c r="Q235" s="11">
        <v>0</v>
      </c>
      <c r="R235" s="1">
        <v>0</v>
      </c>
      <c r="S235" s="3">
        <f t="shared" si="110"/>
        <v>0</v>
      </c>
      <c r="T235" s="11">
        <f t="shared" si="105"/>
        <v>1</v>
      </c>
      <c r="U235" s="3">
        <f t="shared" si="106"/>
        <v>0</v>
      </c>
      <c r="V235" s="3">
        <v>0</v>
      </c>
      <c r="W235" s="11">
        <v>0</v>
      </c>
      <c r="Y235" s="7">
        <v>9.75</v>
      </c>
      <c r="Z235" s="7">
        <v>7</v>
      </c>
      <c r="AA235" s="11">
        <v>0</v>
      </c>
      <c r="AB235" s="11">
        <v>0</v>
      </c>
      <c r="AC235" s="11">
        <v>0</v>
      </c>
      <c r="AD235" s="1">
        <v>0</v>
      </c>
      <c r="AE235" s="3">
        <f t="shared" si="111"/>
        <v>0</v>
      </c>
      <c r="AF235" s="11">
        <f t="shared" si="107"/>
        <v>1</v>
      </c>
      <c r="AG235" s="3">
        <f t="shared" si="108"/>
        <v>0</v>
      </c>
      <c r="AH235" s="3">
        <v>0</v>
      </c>
      <c r="AI235" s="11">
        <v>0</v>
      </c>
    </row>
    <row r="236" spans="1:35" x14ac:dyDescent="0.3">
      <c r="A236" s="7">
        <v>10</v>
      </c>
      <c r="B236" s="7">
        <v>10</v>
      </c>
      <c r="C236" s="11">
        <v>0</v>
      </c>
      <c r="D236" s="11">
        <v>0</v>
      </c>
      <c r="E236" s="11">
        <v>0</v>
      </c>
      <c r="F236" s="1">
        <v>0</v>
      </c>
      <c r="G236" s="3">
        <f t="shared" si="109"/>
        <v>0</v>
      </c>
      <c r="H236" s="11">
        <f t="shared" si="103"/>
        <v>1</v>
      </c>
      <c r="J236" s="3">
        <v>0</v>
      </c>
      <c r="K236" s="11">
        <v>0</v>
      </c>
      <c r="M236" s="7">
        <v>10</v>
      </c>
      <c r="N236" s="7">
        <v>10</v>
      </c>
      <c r="O236" s="11">
        <v>0</v>
      </c>
      <c r="P236" s="11">
        <v>0</v>
      </c>
      <c r="Q236" s="11">
        <v>0</v>
      </c>
      <c r="R236" s="1">
        <v>0</v>
      </c>
      <c r="S236" s="3">
        <f t="shared" si="110"/>
        <v>0</v>
      </c>
      <c r="T236" s="11">
        <f t="shared" si="105"/>
        <v>1</v>
      </c>
      <c r="V236" s="3">
        <v>0</v>
      </c>
      <c r="W236" s="11">
        <v>0</v>
      </c>
      <c r="Y236" s="7">
        <v>10</v>
      </c>
      <c r="Z236" s="7">
        <v>10</v>
      </c>
      <c r="AA236" s="11">
        <v>0</v>
      </c>
      <c r="AB236" s="11">
        <v>0</v>
      </c>
      <c r="AC236" s="11">
        <v>0</v>
      </c>
      <c r="AD236" s="1">
        <v>0</v>
      </c>
      <c r="AE236" s="3">
        <f t="shared" si="111"/>
        <v>0</v>
      </c>
      <c r="AF236" s="11">
        <f t="shared" si="107"/>
        <v>1</v>
      </c>
      <c r="AH236" s="3">
        <v>0</v>
      </c>
      <c r="AI236" s="11">
        <v>0</v>
      </c>
    </row>
    <row r="238" spans="1:35" s="5" customFormat="1" x14ac:dyDescent="0.3">
      <c r="A238" s="5" t="str">
        <f>"Step 5. " &amp; A6</f>
        <v>Step 5. 4Y Swap</v>
      </c>
    </row>
    <row r="240" spans="1:35" x14ac:dyDescent="0.3">
      <c r="A240" s="5" t="str">
        <f>LEFT(A238, 6) &amp; ".1. Initial guess"</f>
        <v>Step 5.1. Initial guess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 t="str">
        <f>LEFT(A240, 6) &amp; ".2. Estimate the derivative"</f>
        <v>Step 5.2. Estimate the derivative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Y240" s="5" t="str">
        <f>LEFT(M240, 6) &amp; ".3. Improve the initial guess using the Newton method"</f>
        <v>Step 5.3. Improve the initial guess using the Newton method</v>
      </c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5" x14ac:dyDescent="0.3">
      <c r="A241" t="s">
        <v>10</v>
      </c>
      <c r="B241" t="s">
        <v>9</v>
      </c>
      <c r="C241" t="s">
        <v>43</v>
      </c>
      <c r="D241" t="s">
        <v>50</v>
      </c>
      <c r="E241" t="s">
        <v>44</v>
      </c>
      <c r="F241" t="s">
        <v>45</v>
      </c>
      <c r="G241" t="s">
        <v>46</v>
      </c>
      <c r="H241" t="s">
        <v>49</v>
      </c>
      <c r="I241">
        <f>C6</f>
        <v>4</v>
      </c>
      <c r="M241" t="s">
        <v>10</v>
      </c>
      <c r="N241" t="s">
        <v>9</v>
      </c>
      <c r="O241" t="s">
        <v>43</v>
      </c>
      <c r="P241" t="s">
        <v>50</v>
      </c>
      <c r="Q241" t="s">
        <v>44</v>
      </c>
      <c r="R241" t="s">
        <v>45</v>
      </c>
      <c r="S241" t="s">
        <v>46</v>
      </c>
      <c r="T241" t="s">
        <v>49</v>
      </c>
      <c r="U241">
        <f>I241</f>
        <v>4</v>
      </c>
      <c r="Y241" t="s">
        <v>10</v>
      </c>
      <c r="Z241" t="s">
        <v>9</v>
      </c>
      <c r="AA241" t="s">
        <v>43</v>
      </c>
      <c r="AB241" t="s">
        <v>50</v>
      </c>
      <c r="AC241" t="s">
        <v>44</v>
      </c>
      <c r="AD241" t="s">
        <v>45</v>
      </c>
      <c r="AE241" t="s">
        <v>46</v>
      </c>
      <c r="AF241" t="s">
        <v>49</v>
      </c>
      <c r="AG241">
        <f>U241</f>
        <v>4</v>
      </c>
    </row>
    <row r="242" spans="1:35" x14ac:dyDescent="0.3">
      <c r="A242" s="7">
        <f t="shared" ref="A242:A250" si="112">A185</f>
        <v>0</v>
      </c>
      <c r="B242" s="9">
        <f>Z185</f>
        <v>3.920721988904103E-2</v>
      </c>
      <c r="C242" s="18">
        <v>0</v>
      </c>
      <c r="D242" s="11">
        <f t="shared" ref="D242:D249" si="113">(B243-B242)/(A243-A242)</f>
        <v>0</v>
      </c>
      <c r="E242" s="11">
        <f>IF($G$3="Cubic",(C242+D242-2*(B243-B242)/(A243-A242))/(A243-A242)^2, 0)</f>
        <v>0</v>
      </c>
      <c r="F242" s="11">
        <f t="shared" ref="F242:F250" si="114">IF($G$3="Cubic", ((B243-B242)/(A243-A242) - C242 - E242*(A243^2 + A242*A243 - 2*A242^2))/(A243-A242), IF($G$3="QUADRATIC", (B243-B242-C242*(A243-A242))/(A243-A242)^2, 0))</f>
        <v>0</v>
      </c>
      <c r="G242" s="18">
        <f t="shared" ref="G242:G250" si="115">IF($G$3="Cubic", C242-2*F242*A242 - 3*E242*A242^2, IF($G$3="Quadratic", C242-2*F242*A242, (B243-B242)/(A243-A242)))</f>
        <v>0</v>
      </c>
      <c r="H242" s="11">
        <f t="shared" ref="H242:H250" si="116">B242 -E242*A242^3 - F242*A242^2 - G242*A242</f>
        <v>3.920721988904103E-2</v>
      </c>
      <c r="I242">
        <v>1</v>
      </c>
      <c r="M242" s="7">
        <f>A242</f>
        <v>0</v>
      </c>
      <c r="N242" s="9">
        <f>B242</f>
        <v>3.920721988904103E-2</v>
      </c>
      <c r="O242" s="18">
        <v>0</v>
      </c>
      <c r="P242" s="11">
        <f t="shared" ref="P242:P249" si="117">(N243-N242)/(M243-M242)</f>
        <v>0</v>
      </c>
      <c r="Q242" s="11">
        <f>IF($G$3="Cubic",(O242+P242-2*(N243-N242)/(M243-M242))/(M243-M242)^2, 0)</f>
        <v>0</v>
      </c>
      <c r="R242" s="11">
        <f t="shared" ref="R242:R250" si="118">IF($G$3="Cubic", ((N243-N242)/(M243-M242) - O242 - Q242*(M243^2 + M242*M243 - 2*M242^2))/(M243-M242), IF($G$3="QUADRATIC", (N243-N242-O242*(M243-M242))/(M243-M242)^2, 0))</f>
        <v>0</v>
      </c>
      <c r="S242" s="18">
        <f t="shared" ref="S242:S250" si="119">IF($G$3="Cubic", O242-2*R242*M242 - 3*Q242*M242^2, IF($G$3="Quadratic", O242-2*R242*M242, (N243-N242)/(M243-M242)))</f>
        <v>0</v>
      </c>
      <c r="T242" s="11">
        <f t="shared" ref="T242:T250" si="120">N242 -Q242*M242^3 - R242*M242^2 - S242*M242</f>
        <v>3.920721988904103E-2</v>
      </c>
      <c r="U242">
        <f>I242</f>
        <v>1</v>
      </c>
      <c r="Y242" s="7">
        <f>M242</f>
        <v>0</v>
      </c>
      <c r="Z242" s="9">
        <f>N242</f>
        <v>3.920721988904103E-2</v>
      </c>
      <c r="AA242" s="18">
        <v>0</v>
      </c>
      <c r="AB242" s="11">
        <f t="shared" ref="AB242:AB249" si="121">(Z243-Z242)/(Y243-Y242)</f>
        <v>0</v>
      </c>
      <c r="AC242" s="11">
        <f>IF($G$3="Cubic",(AA242+AB242-2*(Z243-Z242)/(Y243-Y242))/(Y243-Y242)^2, 0)</f>
        <v>0</v>
      </c>
      <c r="AD242" s="11">
        <f t="shared" ref="AD242:AD250" si="122">IF($G$3="Cubic", ((Z243-Z242)/(Y243-Y242) - AA242 - AC242*(Y243^2 + Y242*Y243 - 2*Y242^2))/(Y243-Y242), IF($G$3="QUADRATIC", (Z243-Z242-AA242*(Y243-Y242))/(Y243-Y242)^2, 0))</f>
        <v>0</v>
      </c>
      <c r="AE242" s="18">
        <f t="shared" ref="AE242:AE250" si="123">IF($G$3="Cubic", AA242-2*AD242*Y242 - 3*AC242*Y242^2, IF($G$3="Quadratic", AA242-2*AD242*Y242, (Z243-Z242)/(Y243-Y242)))</f>
        <v>0</v>
      </c>
      <c r="AF242" s="11">
        <f t="shared" ref="AF242:AF250" si="124">Z242 -AC242*Y242^3 - AD242*Y242^2 - AE242*Y242</f>
        <v>3.920721988904103E-2</v>
      </c>
      <c r="AG242">
        <f>U242</f>
        <v>1</v>
      </c>
    </row>
    <row r="243" spans="1:35" x14ac:dyDescent="0.3">
      <c r="A243" s="7">
        <f t="shared" si="112"/>
        <v>0.25</v>
      </c>
      <c r="B243" s="9">
        <f t="shared" ref="B243:B246" si="125">Z186</f>
        <v>3.920721988904103E-2</v>
      </c>
      <c r="C243" s="11">
        <f t="shared" ref="C243:C250" si="126">3*E242*A243^2 + 2*F242*A243 + G242</f>
        <v>0</v>
      </c>
      <c r="D243" s="11">
        <f t="shared" si="113"/>
        <v>-6.0213067988139453E-3</v>
      </c>
      <c r="E243" s="11">
        <f t="shared" ref="E243:E250" si="127">IF($G$3="Cubic",(C243+D243-2*(B244-B243)/(A244-A243))/(A244-A243)^2, 0)</f>
        <v>0</v>
      </c>
      <c r="F243" s="11">
        <f t="shared" si="114"/>
        <v>0</v>
      </c>
      <c r="G243" s="18">
        <f t="shared" si="115"/>
        <v>-6.0213067988139453E-3</v>
      </c>
      <c r="H243" s="11">
        <f t="shared" si="116"/>
        <v>4.0712546588744514E-2</v>
      </c>
      <c r="I243" s="9">
        <f>SUM(J253:J293) / SUM(K253:K293) * I242</f>
        <v>2.6330608438640931E-2</v>
      </c>
      <c r="M243" s="7">
        <f t="shared" ref="M243:M250" si="128">A243</f>
        <v>0.25</v>
      </c>
      <c r="N243" s="9">
        <f t="shared" ref="N243:N246" si="129">B243</f>
        <v>3.920721988904103E-2</v>
      </c>
      <c r="O243" s="11">
        <f t="shared" ref="O243:O250" si="130">3*Q242*M243^2 + 2*R242*M243 + S242</f>
        <v>0</v>
      </c>
      <c r="P243" s="11">
        <f t="shared" si="117"/>
        <v>-6.0213067988139453E-3</v>
      </c>
      <c r="Q243" s="11">
        <f t="shared" ref="Q243:Q250" si="131">IF($G$3="Cubic",(O243+P243-2*(N244-N243)/(M244-M243))/(M244-M243)^2, 0)</f>
        <v>0</v>
      </c>
      <c r="R243" s="11">
        <f t="shared" si="118"/>
        <v>0</v>
      </c>
      <c r="S243" s="18">
        <f t="shared" si="119"/>
        <v>-6.0213067988139453E-3</v>
      </c>
      <c r="T243" s="11">
        <f t="shared" si="120"/>
        <v>4.0712546588744514E-2</v>
      </c>
      <c r="U243" s="9">
        <f>SUM(V253:V293) / SUM(W253:W293) * U242</f>
        <v>2.6429776639799715E-2</v>
      </c>
      <c r="Y243" s="7">
        <f t="shared" ref="Y243:Y250" si="132">M243</f>
        <v>0.25</v>
      </c>
      <c r="Z243" s="9">
        <f t="shared" ref="Z243:Z246" si="133">N243</f>
        <v>3.920721988904103E-2</v>
      </c>
      <c r="AA243" s="11">
        <f t="shared" ref="AA243:AA250" si="134">3*AC242*Y243^2 + 2*AD242*Y243 + AE242</f>
        <v>0</v>
      </c>
      <c r="AB243" s="11">
        <f t="shared" si="121"/>
        <v>-6.0213067988139453E-3</v>
      </c>
      <c r="AC243" s="11">
        <f t="shared" ref="AC243:AC250" si="135">IF($G$3="Cubic",(AA243+AB243-2*(Z244-Z243)/(Y244-Y243))/(Y244-Y243)^2, 0)</f>
        <v>0</v>
      </c>
      <c r="AD243" s="11">
        <f t="shared" si="122"/>
        <v>0</v>
      </c>
      <c r="AE243" s="18">
        <f t="shared" si="123"/>
        <v>-6.0213067988139453E-3</v>
      </c>
      <c r="AF243" s="11">
        <f t="shared" si="124"/>
        <v>4.0712546588744514E-2</v>
      </c>
      <c r="AG243" s="9">
        <f>SUM(AH253:AH293) / SUM(AI253:AI293) * AG242</f>
        <v>2.6199968715900628E-2</v>
      </c>
    </row>
    <row r="244" spans="1:35" x14ac:dyDescent="0.3">
      <c r="A244" s="7">
        <f t="shared" si="112"/>
        <v>1</v>
      </c>
      <c r="B244" s="9">
        <f t="shared" si="125"/>
        <v>3.4691239789930571E-2</v>
      </c>
      <c r="C244" s="11">
        <f t="shared" si="126"/>
        <v>-6.0213067988139453E-3</v>
      </c>
      <c r="D244" s="11">
        <f t="shared" si="113"/>
        <v>-5.2092211546909128E-3</v>
      </c>
      <c r="E244" s="11">
        <f t="shared" si="127"/>
        <v>0</v>
      </c>
      <c r="F244" s="11">
        <f t="shared" si="114"/>
        <v>0</v>
      </c>
      <c r="G244" s="18">
        <f t="shared" si="115"/>
        <v>-5.2092211546909128E-3</v>
      </c>
      <c r="H244" s="11">
        <f t="shared" si="116"/>
        <v>3.9900460944621484E-2</v>
      </c>
      <c r="I244" s="9">
        <f>B6</f>
        <v>2.6200000000000001E-2</v>
      </c>
      <c r="M244" s="7">
        <f t="shared" si="128"/>
        <v>1</v>
      </c>
      <c r="N244" s="9">
        <f t="shared" si="129"/>
        <v>3.4691239789930571E-2</v>
      </c>
      <c r="O244" s="11">
        <f t="shared" si="130"/>
        <v>-6.0213067988139453E-3</v>
      </c>
      <c r="P244" s="11">
        <f t="shared" si="117"/>
        <v>-5.2092211546909128E-3</v>
      </c>
      <c r="Q244" s="11">
        <f t="shared" si="131"/>
        <v>0</v>
      </c>
      <c r="R244" s="11">
        <f t="shared" si="118"/>
        <v>0</v>
      </c>
      <c r="S244" s="18">
        <f t="shared" si="119"/>
        <v>-5.2092211546909128E-3</v>
      </c>
      <c r="T244" s="11">
        <f t="shared" si="120"/>
        <v>3.9900460944621484E-2</v>
      </c>
      <c r="U244" s="11">
        <f>(U243-I243)/$F$8</f>
        <v>0.99168201158784242</v>
      </c>
      <c r="Y244" s="7">
        <f t="shared" si="132"/>
        <v>1</v>
      </c>
      <c r="Z244" s="9">
        <f t="shared" si="133"/>
        <v>3.4691239789930571E-2</v>
      </c>
      <c r="AA244" s="11">
        <f t="shared" si="134"/>
        <v>-6.0213067988139453E-3</v>
      </c>
      <c r="AB244" s="11">
        <f t="shared" si="121"/>
        <v>-5.2092211546909128E-3</v>
      </c>
      <c r="AC244" s="11">
        <f t="shared" si="135"/>
        <v>0</v>
      </c>
      <c r="AD244" s="11">
        <f t="shared" si="122"/>
        <v>0</v>
      </c>
      <c r="AE244" s="18">
        <f t="shared" si="123"/>
        <v>-5.2092211546909128E-3</v>
      </c>
      <c r="AF244" s="11">
        <f t="shared" si="124"/>
        <v>3.9900460944621484E-2</v>
      </c>
      <c r="AG244" s="9">
        <f>I244</f>
        <v>2.6200000000000001E-2</v>
      </c>
    </row>
    <row r="245" spans="1:35" x14ac:dyDescent="0.3">
      <c r="A245" s="7">
        <f t="shared" si="112"/>
        <v>2</v>
      </c>
      <c r="B245" s="9">
        <f t="shared" si="125"/>
        <v>2.9482018635239658E-2</v>
      </c>
      <c r="C245" s="11">
        <f t="shared" si="126"/>
        <v>-5.2092211546909128E-3</v>
      </c>
      <c r="D245" s="11">
        <f t="shared" si="113"/>
        <v>-2.4673492244837898E-3</v>
      </c>
      <c r="E245" s="11">
        <f t="shared" si="127"/>
        <v>0</v>
      </c>
      <c r="F245" s="11">
        <f t="shared" si="114"/>
        <v>0</v>
      </c>
      <c r="G245" s="18">
        <f t="shared" si="115"/>
        <v>-2.4673492244837898E-3</v>
      </c>
      <c r="H245" s="11">
        <f t="shared" si="116"/>
        <v>3.4416717084207238E-2</v>
      </c>
      <c r="M245" s="7">
        <f t="shared" si="128"/>
        <v>2</v>
      </c>
      <c r="N245" s="9">
        <f t="shared" si="129"/>
        <v>2.9482018635239658E-2</v>
      </c>
      <c r="O245" s="11">
        <f t="shared" si="130"/>
        <v>-5.2092211546909128E-3</v>
      </c>
      <c r="P245" s="11">
        <f t="shared" si="117"/>
        <v>-2.4673492244837898E-3</v>
      </c>
      <c r="Q245" s="11">
        <f t="shared" si="131"/>
        <v>0</v>
      </c>
      <c r="R245" s="11">
        <f t="shared" si="118"/>
        <v>0</v>
      </c>
      <c r="S245" s="18">
        <f t="shared" si="119"/>
        <v>-2.4673492244837898E-3</v>
      </c>
      <c r="T245" s="11">
        <f t="shared" si="120"/>
        <v>3.4416717084207238E-2</v>
      </c>
      <c r="Y245" s="7">
        <f t="shared" si="132"/>
        <v>2</v>
      </c>
      <c r="Z245" s="9">
        <f t="shared" si="133"/>
        <v>2.9482018635239658E-2</v>
      </c>
      <c r="AA245" s="11">
        <f t="shared" si="134"/>
        <v>-5.2092211546909128E-3</v>
      </c>
      <c r="AB245" s="11">
        <f t="shared" si="121"/>
        <v>-2.4673492244837898E-3</v>
      </c>
      <c r="AC245" s="11">
        <f t="shared" si="135"/>
        <v>0</v>
      </c>
      <c r="AD245" s="11">
        <f t="shared" si="122"/>
        <v>0</v>
      </c>
      <c r="AE245" s="18">
        <f t="shared" si="123"/>
        <v>-2.4673492244837898E-3</v>
      </c>
      <c r="AF245" s="11">
        <f t="shared" si="124"/>
        <v>3.4416717084207238E-2</v>
      </c>
    </row>
    <row r="246" spans="1:35" x14ac:dyDescent="0.3">
      <c r="A246" s="7">
        <f t="shared" si="112"/>
        <v>3</v>
      </c>
      <c r="B246" s="9">
        <f t="shared" si="125"/>
        <v>2.7014669410755868E-2</v>
      </c>
      <c r="C246" s="11">
        <f t="shared" si="126"/>
        <v>-2.4673492244837898E-3</v>
      </c>
      <c r="D246" s="11">
        <f t="shared" si="113"/>
        <v>-1.1520098850284974E-3</v>
      </c>
      <c r="E246" s="11">
        <f t="shared" si="127"/>
        <v>0</v>
      </c>
      <c r="F246" s="11">
        <f t="shared" si="114"/>
        <v>0</v>
      </c>
      <c r="G246" s="18">
        <f t="shared" si="115"/>
        <v>-1.1520098850284974E-3</v>
      </c>
      <c r="H246" s="11">
        <f t="shared" si="116"/>
        <v>3.0470699065841361E-2</v>
      </c>
      <c r="M246" s="7">
        <f t="shared" si="128"/>
        <v>3</v>
      </c>
      <c r="N246" s="9">
        <f t="shared" si="129"/>
        <v>2.7014669410755868E-2</v>
      </c>
      <c r="O246" s="11">
        <f t="shared" si="130"/>
        <v>-2.4673492244837898E-3</v>
      </c>
      <c r="P246" s="11">
        <f t="shared" si="117"/>
        <v>-1.052009885028498E-3</v>
      </c>
      <c r="Q246" s="11">
        <f t="shared" si="131"/>
        <v>0</v>
      </c>
      <c r="R246" s="11">
        <f t="shared" si="118"/>
        <v>0</v>
      </c>
      <c r="S246" s="18">
        <f t="shared" si="119"/>
        <v>-1.052009885028498E-3</v>
      </c>
      <c r="T246" s="11">
        <f t="shared" si="120"/>
        <v>3.0170699065841362E-2</v>
      </c>
      <c r="Y246" s="7">
        <f t="shared" si="132"/>
        <v>3</v>
      </c>
      <c r="Z246" s="9">
        <f t="shared" si="133"/>
        <v>2.7014669410755868E-2</v>
      </c>
      <c r="AA246" s="11">
        <f t="shared" si="134"/>
        <v>-2.4673492244837898E-3</v>
      </c>
      <c r="AB246" s="11">
        <f t="shared" si="121"/>
        <v>-1.2837138356041507E-3</v>
      </c>
      <c r="AC246" s="11">
        <f t="shared" si="135"/>
        <v>0</v>
      </c>
      <c r="AD246" s="11">
        <f t="shared" si="122"/>
        <v>0</v>
      </c>
      <c r="AE246" s="18">
        <f t="shared" si="123"/>
        <v>-1.2837138356041507E-3</v>
      </c>
      <c r="AF246" s="11">
        <f t="shared" si="124"/>
        <v>3.086581091756832E-2</v>
      </c>
    </row>
    <row r="247" spans="1:35" x14ac:dyDescent="0.3">
      <c r="A247" s="7">
        <f t="shared" si="112"/>
        <v>4</v>
      </c>
      <c r="B247" s="10">
        <f>LN(1+B6)</f>
        <v>2.5862659525727371E-2</v>
      </c>
      <c r="C247" s="11">
        <f t="shared" si="126"/>
        <v>-1.1520098850284974E-3</v>
      </c>
      <c r="D247" s="11">
        <f t="shared" si="113"/>
        <v>-2.5862659525727371E-2</v>
      </c>
      <c r="E247" s="11">
        <f t="shared" si="127"/>
        <v>0</v>
      </c>
      <c r="F247" s="11">
        <f t="shared" si="114"/>
        <v>0</v>
      </c>
      <c r="G247" s="18">
        <f t="shared" si="115"/>
        <v>-2.5862659525727371E-2</v>
      </c>
      <c r="H247" s="11">
        <f t="shared" si="116"/>
        <v>0.12931329762863686</v>
      </c>
      <c r="M247" s="7">
        <f t="shared" si="128"/>
        <v>4</v>
      </c>
      <c r="N247" s="10">
        <f>B247+$F$8</f>
        <v>2.596265952572737E-2</v>
      </c>
      <c r="O247" s="11">
        <f t="shared" si="130"/>
        <v>-1.052009885028498E-3</v>
      </c>
      <c r="P247" s="11">
        <f t="shared" si="117"/>
        <v>-2.596265952572737E-2</v>
      </c>
      <c r="Q247" s="11">
        <f t="shared" si="131"/>
        <v>0</v>
      </c>
      <c r="R247" s="11">
        <f t="shared" si="118"/>
        <v>0</v>
      </c>
      <c r="S247" s="18">
        <f t="shared" si="119"/>
        <v>-2.596265952572737E-2</v>
      </c>
      <c r="T247" s="11">
        <f t="shared" si="120"/>
        <v>0.12981329762863686</v>
      </c>
      <c r="Y247" s="7">
        <f t="shared" si="132"/>
        <v>4</v>
      </c>
      <c r="Z247" s="10">
        <f>B247 + (I244-I243)/U244</f>
        <v>2.5730955575151718E-2</v>
      </c>
      <c r="AA247" s="11">
        <f t="shared" si="134"/>
        <v>-1.2837138356041507E-3</v>
      </c>
      <c r="AB247" s="11">
        <f t="shared" si="121"/>
        <v>-2.5730955575151718E-2</v>
      </c>
      <c r="AC247" s="11">
        <f t="shared" si="135"/>
        <v>0</v>
      </c>
      <c r="AD247" s="11">
        <f t="shared" si="122"/>
        <v>0</v>
      </c>
      <c r="AE247" s="18">
        <f t="shared" si="123"/>
        <v>-2.5730955575151718E-2</v>
      </c>
      <c r="AF247" s="11">
        <f t="shared" si="124"/>
        <v>0.12865477787575857</v>
      </c>
    </row>
    <row r="248" spans="1:35" x14ac:dyDescent="0.3">
      <c r="A248" s="7">
        <f t="shared" si="112"/>
        <v>5</v>
      </c>
      <c r="B248" s="9">
        <f>B191</f>
        <v>0</v>
      </c>
      <c r="C248" s="11">
        <f t="shared" si="126"/>
        <v>-2.5862659525727371E-2</v>
      </c>
      <c r="D248" s="11">
        <f t="shared" si="113"/>
        <v>0</v>
      </c>
      <c r="E248" s="11">
        <f t="shared" si="127"/>
        <v>0</v>
      </c>
      <c r="F248" s="11">
        <f t="shared" si="114"/>
        <v>0</v>
      </c>
      <c r="G248" s="18">
        <f t="shared" si="115"/>
        <v>0</v>
      </c>
      <c r="H248" s="11">
        <f t="shared" si="116"/>
        <v>0</v>
      </c>
      <c r="M248" s="7">
        <f t="shared" si="128"/>
        <v>5</v>
      </c>
      <c r="N248" s="9">
        <f t="shared" ref="N248:N250" si="136">B248</f>
        <v>0</v>
      </c>
      <c r="O248" s="11">
        <f t="shared" si="130"/>
        <v>-2.596265952572737E-2</v>
      </c>
      <c r="P248" s="11">
        <f t="shared" si="117"/>
        <v>0</v>
      </c>
      <c r="Q248" s="11">
        <f t="shared" si="131"/>
        <v>0</v>
      </c>
      <c r="R248" s="11">
        <f t="shared" si="118"/>
        <v>0</v>
      </c>
      <c r="S248" s="18">
        <f t="shared" si="119"/>
        <v>0</v>
      </c>
      <c r="T248" s="11">
        <f t="shared" si="120"/>
        <v>0</v>
      </c>
      <c r="Y248" s="7">
        <f t="shared" si="132"/>
        <v>5</v>
      </c>
      <c r="Z248" s="9">
        <f t="shared" ref="Z248:Z250" si="137">N248</f>
        <v>0</v>
      </c>
      <c r="AA248" s="11">
        <f t="shared" si="134"/>
        <v>-2.5730955575151718E-2</v>
      </c>
      <c r="AB248" s="11">
        <f t="shared" si="121"/>
        <v>0</v>
      </c>
      <c r="AC248" s="11">
        <f t="shared" si="135"/>
        <v>0</v>
      </c>
      <c r="AD248" s="11">
        <f t="shared" si="122"/>
        <v>0</v>
      </c>
      <c r="AE248" s="18">
        <f t="shared" si="123"/>
        <v>0</v>
      </c>
      <c r="AF248" s="11">
        <f t="shared" si="124"/>
        <v>0</v>
      </c>
    </row>
    <row r="249" spans="1:35" x14ac:dyDescent="0.3">
      <c r="A249" s="7">
        <f t="shared" si="112"/>
        <v>7</v>
      </c>
      <c r="B249" s="9">
        <f>B192</f>
        <v>0</v>
      </c>
      <c r="C249" s="11">
        <f t="shared" si="126"/>
        <v>0</v>
      </c>
      <c r="D249" s="11">
        <f t="shared" si="113"/>
        <v>0</v>
      </c>
      <c r="E249" s="11">
        <f t="shared" si="127"/>
        <v>0</v>
      </c>
      <c r="F249" s="11">
        <f t="shared" si="114"/>
        <v>0</v>
      </c>
      <c r="G249" s="18">
        <f t="shared" si="115"/>
        <v>0</v>
      </c>
      <c r="H249" s="11">
        <f t="shared" si="116"/>
        <v>0</v>
      </c>
      <c r="M249" s="7">
        <f t="shared" si="128"/>
        <v>7</v>
      </c>
      <c r="N249" s="9">
        <f t="shared" si="136"/>
        <v>0</v>
      </c>
      <c r="O249" s="11">
        <f t="shared" si="130"/>
        <v>0</v>
      </c>
      <c r="P249" s="11">
        <f t="shared" si="117"/>
        <v>0</v>
      </c>
      <c r="Q249" s="11">
        <f t="shared" si="131"/>
        <v>0</v>
      </c>
      <c r="R249" s="11">
        <f t="shared" si="118"/>
        <v>0</v>
      </c>
      <c r="S249" s="18">
        <f t="shared" si="119"/>
        <v>0</v>
      </c>
      <c r="T249" s="11">
        <f t="shared" si="120"/>
        <v>0</v>
      </c>
      <c r="Y249" s="7">
        <f t="shared" si="132"/>
        <v>7</v>
      </c>
      <c r="Z249" s="9">
        <f t="shared" si="137"/>
        <v>0</v>
      </c>
      <c r="AA249" s="11">
        <f t="shared" si="134"/>
        <v>0</v>
      </c>
      <c r="AB249" s="11">
        <f t="shared" si="121"/>
        <v>0</v>
      </c>
      <c r="AC249" s="11">
        <f t="shared" si="135"/>
        <v>0</v>
      </c>
      <c r="AD249" s="11">
        <f t="shared" si="122"/>
        <v>0</v>
      </c>
      <c r="AE249" s="18">
        <f t="shared" si="123"/>
        <v>0</v>
      </c>
      <c r="AF249" s="11">
        <f t="shared" si="124"/>
        <v>0</v>
      </c>
    </row>
    <row r="250" spans="1:35" x14ac:dyDescent="0.3">
      <c r="A250" s="7">
        <f t="shared" si="112"/>
        <v>10</v>
      </c>
      <c r="B250" s="9">
        <f>B193</f>
        <v>0</v>
      </c>
      <c r="C250" s="11">
        <f t="shared" si="126"/>
        <v>0</v>
      </c>
      <c r="D250" s="11">
        <v>0</v>
      </c>
      <c r="E250" s="11">
        <f t="shared" si="127"/>
        <v>0</v>
      </c>
      <c r="F250" s="11">
        <f t="shared" si="114"/>
        <v>0</v>
      </c>
      <c r="G250" s="18">
        <f t="shared" si="115"/>
        <v>0</v>
      </c>
      <c r="H250" s="11">
        <f t="shared" si="116"/>
        <v>0</v>
      </c>
      <c r="M250" s="7">
        <f t="shared" si="128"/>
        <v>10</v>
      </c>
      <c r="N250" s="9">
        <f t="shared" si="136"/>
        <v>0</v>
      </c>
      <c r="O250" s="11">
        <f t="shared" si="130"/>
        <v>0</v>
      </c>
      <c r="P250" s="11">
        <v>0</v>
      </c>
      <c r="Q250" s="11">
        <f t="shared" si="131"/>
        <v>0</v>
      </c>
      <c r="R250" s="11">
        <f t="shared" si="118"/>
        <v>0</v>
      </c>
      <c r="S250" s="18">
        <f t="shared" si="119"/>
        <v>0</v>
      </c>
      <c r="T250" s="11">
        <f t="shared" si="120"/>
        <v>0</v>
      </c>
      <c r="Y250" s="7">
        <f t="shared" si="132"/>
        <v>10</v>
      </c>
      <c r="Z250" s="9">
        <f t="shared" si="137"/>
        <v>0</v>
      </c>
      <c r="AA250" s="11">
        <f t="shared" si="134"/>
        <v>0</v>
      </c>
      <c r="AB250" s="11">
        <v>0</v>
      </c>
      <c r="AC250" s="11">
        <f t="shared" si="135"/>
        <v>0</v>
      </c>
      <c r="AD250" s="11">
        <f t="shared" si="122"/>
        <v>0</v>
      </c>
      <c r="AE250" s="18">
        <f t="shared" si="123"/>
        <v>0</v>
      </c>
      <c r="AF250" s="11">
        <f t="shared" si="124"/>
        <v>0</v>
      </c>
    </row>
    <row r="252" spans="1:35" x14ac:dyDescent="0.3">
      <c r="A252" t="s">
        <v>10</v>
      </c>
      <c r="B252" t="s">
        <v>23</v>
      </c>
      <c r="C252" t="s">
        <v>44</v>
      </c>
      <c r="D252" t="s">
        <v>45</v>
      </c>
      <c r="E252" t="s">
        <v>46</v>
      </c>
      <c r="F252" t="s">
        <v>49</v>
      </c>
      <c r="G252" t="s">
        <v>24</v>
      </c>
      <c r="H252" t="s">
        <v>25</v>
      </c>
      <c r="I252" t="s">
        <v>11</v>
      </c>
      <c r="J252" t="s">
        <v>27</v>
      </c>
      <c r="K252" t="s">
        <v>28</v>
      </c>
      <c r="M252" t="s">
        <v>10</v>
      </c>
      <c r="N252" t="s">
        <v>23</v>
      </c>
      <c r="O252" t="s">
        <v>44</v>
      </c>
      <c r="P252" t="s">
        <v>45</v>
      </c>
      <c r="Q252" t="s">
        <v>46</v>
      </c>
      <c r="R252" t="s">
        <v>49</v>
      </c>
      <c r="S252" t="s">
        <v>24</v>
      </c>
      <c r="T252" t="s">
        <v>25</v>
      </c>
      <c r="U252" t="s">
        <v>11</v>
      </c>
      <c r="V252" t="s">
        <v>27</v>
      </c>
      <c r="W252" t="s">
        <v>28</v>
      </c>
      <c r="Y252" t="s">
        <v>10</v>
      </c>
      <c r="Z252" t="s">
        <v>23</v>
      </c>
      <c r="AA252" t="s">
        <v>44</v>
      </c>
      <c r="AB252" t="s">
        <v>45</v>
      </c>
      <c r="AC252" t="s">
        <v>46</v>
      </c>
      <c r="AD252" t="s">
        <v>49</v>
      </c>
      <c r="AE252" t="s">
        <v>24</v>
      </c>
      <c r="AF252" t="s">
        <v>25</v>
      </c>
      <c r="AG252" t="s">
        <v>11</v>
      </c>
      <c r="AH252" t="s">
        <v>27</v>
      </c>
      <c r="AI252" t="s">
        <v>28</v>
      </c>
    </row>
    <row r="253" spans="1:35" x14ac:dyDescent="0.3">
      <c r="A253" s="7">
        <v>0</v>
      </c>
      <c r="B253" s="7">
        <f t="array" ref="B253:B293">INDEX(A242:A250, MATCH(A253:A293, A242:A250, 1))</f>
        <v>0</v>
      </c>
      <c r="C253" s="11">
        <f t="array" ref="C253:C293">VLOOKUP(B253:B293, A242:H250, 5, FALSE)</f>
        <v>0</v>
      </c>
      <c r="D253" s="11">
        <f t="array" ref="D253:D293">VLOOKUP(B253:B293, A242:H250, 6, FALSE)</f>
        <v>0</v>
      </c>
      <c r="E253" s="11">
        <f t="array" ref="E253:E293">VLOOKUP(B253:B293, A242:H250, 7, FALSE)</f>
        <v>0</v>
      </c>
      <c r="F253" s="1">
        <f t="array" ref="F253:F293">VLOOKUP(B253:B293, A242:H250, 8, FALSE)</f>
        <v>3.920721988904103E-2</v>
      </c>
      <c r="G253" s="3">
        <f>C253*A253^3 + D253*A253^2 + E253*A253 + F253</f>
        <v>3.920721988904103E-2</v>
      </c>
      <c r="H253" s="11">
        <f t="shared" ref="H253:H293" si="138">EXP(-G253*A253)</f>
        <v>1</v>
      </c>
      <c r="I253" s="3">
        <f t="shared" ref="I253:I292" si="139">(H253/H254-1)/(A254-A253)</f>
        <v>3.9399999999999658E-2</v>
      </c>
      <c r="M253" s="7">
        <v>0</v>
      </c>
      <c r="N253" s="7">
        <f t="array" ref="N253:N293">INDEX(M242:M250, MATCH(M253:M293, M242:M250, 1))</f>
        <v>0</v>
      </c>
      <c r="O253" s="11">
        <f t="array" ref="O253:O293">VLOOKUP(N253:N293, M242:T250, 5, FALSE)</f>
        <v>0</v>
      </c>
      <c r="P253" s="11">
        <f t="array" ref="P253:P293">VLOOKUP(N253:N293, M242:T250, 6, FALSE)</f>
        <v>0</v>
      </c>
      <c r="Q253" s="11">
        <f t="array" ref="Q253:Q293">VLOOKUP(N253:N293, M242:T250, 7, FALSE)</f>
        <v>0</v>
      </c>
      <c r="R253" s="1">
        <f t="array" ref="R253:R293">VLOOKUP(N253:N293, M242:T250, 8, FALSE)</f>
        <v>3.920721988904103E-2</v>
      </c>
      <c r="S253" s="3">
        <f>O253*M253^3 + P253*M253^2 + Q253*M253 + R253</f>
        <v>3.920721988904103E-2</v>
      </c>
      <c r="T253" s="11">
        <f t="shared" ref="T253:T293" si="140">EXP(-S253*M253)</f>
        <v>1</v>
      </c>
      <c r="U253" s="3">
        <f t="shared" ref="U253:U292" si="141">(T253/T254-1)/(M254-M253)</f>
        <v>3.9399999999999658E-2</v>
      </c>
      <c r="Y253" s="7">
        <v>0</v>
      </c>
      <c r="Z253" s="7">
        <f t="array" ref="Z253:Z293">INDEX(Y242:Y250, MATCH(Y253:Y293, Y242:Y250, 1))</f>
        <v>0</v>
      </c>
      <c r="AA253" s="11">
        <f t="array" ref="AA253:AA293">VLOOKUP(Z253:Z293, Y242:AF250, 5, FALSE)</f>
        <v>0</v>
      </c>
      <c r="AB253" s="11">
        <f t="array" ref="AB253:AB293">VLOOKUP(Z253:Z293, Y242:AF250, 6, FALSE)</f>
        <v>0</v>
      </c>
      <c r="AC253" s="11">
        <f t="array" ref="AC253:AC293">VLOOKUP(Z253:Z293, Y242:AF250, 7, FALSE)</f>
        <v>0</v>
      </c>
      <c r="AD253" s="1">
        <f t="array" ref="AD253:AD293">VLOOKUP(Z253:Z293, Y242:AF250, 8, FALSE)</f>
        <v>3.920721988904103E-2</v>
      </c>
      <c r="AE253" s="3">
        <f>AA253*Y253^3 + AB253*Y253^2 + AC253*Y253 + AD253</f>
        <v>3.920721988904103E-2</v>
      </c>
      <c r="AF253" s="11">
        <f t="shared" ref="AF253:AF293" si="142">EXP(-AE253*Y253)</f>
        <v>1</v>
      </c>
      <c r="AG253" s="3">
        <f t="shared" ref="AG253:AG292" si="143">(AF253/AF254-1)/(Y254-Y253)</f>
        <v>3.9399999999999658E-2</v>
      </c>
    </row>
    <row r="254" spans="1:35" x14ac:dyDescent="0.3">
      <c r="A254" s="7">
        <v>0.25</v>
      </c>
      <c r="B254" s="7">
        <v>0.25</v>
      </c>
      <c r="C254" s="11">
        <v>0</v>
      </c>
      <c r="D254" s="11">
        <v>0</v>
      </c>
      <c r="E254" s="11">
        <v>-6.0213067988139453E-3</v>
      </c>
      <c r="F254" s="1">
        <v>4.0712546588744514E-2</v>
      </c>
      <c r="G254" s="3">
        <f t="shared" ref="G254:G293" si="144">C254*A254^3 + D254*A254^2 + E254*A254 + F254</f>
        <v>3.920721988904103E-2</v>
      </c>
      <c r="H254" s="11">
        <f t="shared" si="138"/>
        <v>0.99024607614992333</v>
      </c>
      <c r="I254" s="3">
        <f t="shared" si="139"/>
        <v>3.6360835541933589E-2</v>
      </c>
      <c r="J254" s="3">
        <f t="array" ref="J254:J293">(A254:A293 &lt;= I241) * I253:I292 * H254:H293 * (A254:A293-A253:A292)</f>
        <v>9.7539238500766595E-3</v>
      </c>
      <c r="K254" s="11">
        <f t="array" ref="K254:K293">(A254:A293 &lt;= I241) * (ROUND(A254:A293*I242, 0)=A254:A293*I242) * H254:H293</f>
        <v>0</v>
      </c>
      <c r="M254" s="7">
        <v>0.25</v>
      </c>
      <c r="N254" s="7">
        <v>0.25</v>
      </c>
      <c r="O254" s="11">
        <v>0</v>
      </c>
      <c r="P254" s="11">
        <v>0</v>
      </c>
      <c r="Q254" s="11">
        <v>-6.0213067988139453E-3</v>
      </c>
      <c r="R254" s="1">
        <v>4.0712546588744514E-2</v>
      </c>
      <c r="S254" s="3">
        <f t="shared" ref="S254:S293" si="145">O254*M254^3 + P254*M254^2 + Q254*M254 + R254</f>
        <v>3.920721988904103E-2</v>
      </c>
      <c r="T254" s="11">
        <f t="shared" si="140"/>
        <v>0.99024607614992333</v>
      </c>
      <c r="U254" s="3">
        <f t="shared" si="141"/>
        <v>3.6360835541933589E-2</v>
      </c>
      <c r="V254" s="3">
        <f t="array" ref="V254:V293">(M254:M293 &lt;= U241) * U253:U292 * T254:T293 * (M254:M293-M253:M292)</f>
        <v>9.7539238500766595E-3</v>
      </c>
      <c r="W254" s="11">
        <f t="array" ref="W254:W293">(M254:M293 &lt;= U241) * (ROUND(M254:M293*U242, 0)=M254:M293*U242) * T254:T293</f>
        <v>0</v>
      </c>
      <c r="Y254" s="7">
        <v>0.25</v>
      </c>
      <c r="Z254" s="7">
        <v>0.25</v>
      </c>
      <c r="AA254" s="11">
        <v>0</v>
      </c>
      <c r="AB254" s="11">
        <v>0</v>
      </c>
      <c r="AC254" s="11">
        <v>-6.0213067988139453E-3</v>
      </c>
      <c r="AD254" s="1">
        <v>4.0712546588744514E-2</v>
      </c>
      <c r="AE254" s="3">
        <f t="shared" ref="AE254:AE293" si="146">AA254*Y254^3 + AB254*Y254^2 + AC254*Y254 + AD254</f>
        <v>3.920721988904103E-2</v>
      </c>
      <c r="AF254" s="11">
        <f t="shared" si="142"/>
        <v>0.99024607614992333</v>
      </c>
      <c r="AG254" s="3">
        <f t="shared" si="143"/>
        <v>3.6360835541933589E-2</v>
      </c>
      <c r="AH254" s="3">
        <f t="array" ref="AH254:AH293">(Y254:Y293 &lt;= AG241) * AG253:AG292 * AF254:AF293 * (Y254:Y293-Y253:Y292)</f>
        <v>9.7539238500766595E-3</v>
      </c>
      <c r="AI254" s="11">
        <f t="array" ref="AI254:AI293">(Y254:Y293 &lt;= AG241) * (ROUND(Y254:Y293*AG242, 0)=Y254:Y293*AG242) * AF254:AF293</f>
        <v>0</v>
      </c>
    </row>
    <row r="255" spans="1:35" x14ac:dyDescent="0.3">
      <c r="A255" s="7">
        <v>0.5</v>
      </c>
      <c r="B255" s="7">
        <v>0.25</v>
      </c>
      <c r="C255" s="11">
        <v>0</v>
      </c>
      <c r="D255" s="11">
        <v>0</v>
      </c>
      <c r="E255" s="11">
        <v>-6.0213067988139453E-3</v>
      </c>
      <c r="F255" s="1">
        <v>4.0712546588744514E-2</v>
      </c>
      <c r="G255" s="3">
        <f t="shared" si="144"/>
        <v>3.7701893189337539E-2</v>
      </c>
      <c r="H255" s="11">
        <f t="shared" si="138"/>
        <v>0.98132562126792111</v>
      </c>
      <c r="I255" s="3">
        <f t="shared" si="139"/>
        <v>3.332395769093921E-2</v>
      </c>
      <c r="J255" s="3">
        <v>8.9204548820021722E-3</v>
      </c>
      <c r="K255" s="11">
        <v>0</v>
      </c>
      <c r="M255" s="7">
        <v>0.5</v>
      </c>
      <c r="N255" s="7">
        <v>0.25</v>
      </c>
      <c r="O255" s="11">
        <v>0</v>
      </c>
      <c r="P255" s="11">
        <v>0</v>
      </c>
      <c r="Q255" s="11">
        <v>-6.0213067988139453E-3</v>
      </c>
      <c r="R255" s="1">
        <v>4.0712546588744514E-2</v>
      </c>
      <c r="S255" s="3">
        <f t="shared" si="145"/>
        <v>3.7701893189337539E-2</v>
      </c>
      <c r="T255" s="11">
        <f t="shared" si="140"/>
        <v>0.98132562126792111</v>
      </c>
      <c r="U255" s="3">
        <f t="shared" si="141"/>
        <v>3.332395769093921E-2</v>
      </c>
      <c r="V255" s="3">
        <v>8.9204548820021722E-3</v>
      </c>
      <c r="W255" s="11">
        <v>0</v>
      </c>
      <c r="Y255" s="7">
        <v>0.5</v>
      </c>
      <c r="Z255" s="7">
        <v>0.25</v>
      </c>
      <c r="AA255" s="11">
        <v>0</v>
      </c>
      <c r="AB255" s="11">
        <v>0</v>
      </c>
      <c r="AC255" s="11">
        <v>-6.0213067988139453E-3</v>
      </c>
      <c r="AD255" s="1">
        <v>4.0712546588744514E-2</v>
      </c>
      <c r="AE255" s="3">
        <f t="shared" si="146"/>
        <v>3.7701893189337539E-2</v>
      </c>
      <c r="AF255" s="11">
        <f t="shared" si="142"/>
        <v>0.98132562126792111</v>
      </c>
      <c r="AG255" s="3">
        <f t="shared" si="143"/>
        <v>3.332395769093921E-2</v>
      </c>
      <c r="AH255" s="3">
        <v>8.9204548820021722E-3</v>
      </c>
      <c r="AI255" s="11">
        <v>0</v>
      </c>
    </row>
    <row r="256" spans="1:35" x14ac:dyDescent="0.3">
      <c r="A256" s="7">
        <v>0.75</v>
      </c>
      <c r="B256" s="7">
        <v>0.25</v>
      </c>
      <c r="C256" s="11">
        <v>0</v>
      </c>
      <c r="D256" s="11">
        <v>0</v>
      </c>
      <c r="E256" s="11">
        <v>-6.0213067988139453E-3</v>
      </c>
      <c r="F256" s="1">
        <v>4.0712546588744514E-2</v>
      </c>
      <c r="G256" s="3">
        <f t="shared" si="144"/>
        <v>3.6196566489634055E-2</v>
      </c>
      <c r="H256" s="11">
        <f t="shared" si="138"/>
        <v>0.97321775444958392</v>
      </c>
      <c r="I256" s="3">
        <f t="shared" si="139"/>
        <v>3.0289364726617585E-2</v>
      </c>
      <c r="J256" s="3">
        <v>8.1078668183372001E-3</v>
      </c>
      <c r="K256" s="11">
        <v>0</v>
      </c>
      <c r="M256" s="7">
        <v>0.75</v>
      </c>
      <c r="N256" s="7">
        <v>0.25</v>
      </c>
      <c r="O256" s="11">
        <v>0</v>
      </c>
      <c r="P256" s="11">
        <v>0</v>
      </c>
      <c r="Q256" s="11">
        <v>-6.0213067988139453E-3</v>
      </c>
      <c r="R256" s="1">
        <v>4.0712546588744514E-2</v>
      </c>
      <c r="S256" s="3">
        <f t="shared" si="145"/>
        <v>3.6196566489634055E-2</v>
      </c>
      <c r="T256" s="11">
        <f t="shared" si="140"/>
        <v>0.97321775444958392</v>
      </c>
      <c r="U256" s="3">
        <f t="shared" si="141"/>
        <v>3.0289364726617585E-2</v>
      </c>
      <c r="V256" s="3">
        <v>8.1078668183372001E-3</v>
      </c>
      <c r="W256" s="11">
        <v>0</v>
      </c>
      <c r="Y256" s="7">
        <v>0.75</v>
      </c>
      <c r="Z256" s="7">
        <v>0.25</v>
      </c>
      <c r="AA256" s="11">
        <v>0</v>
      </c>
      <c r="AB256" s="11">
        <v>0</v>
      </c>
      <c r="AC256" s="11">
        <v>-6.0213067988139453E-3</v>
      </c>
      <c r="AD256" s="1">
        <v>4.0712546588744514E-2</v>
      </c>
      <c r="AE256" s="3">
        <f t="shared" si="146"/>
        <v>3.6196566489634055E-2</v>
      </c>
      <c r="AF256" s="11">
        <f t="shared" si="142"/>
        <v>0.97321775444958392</v>
      </c>
      <c r="AG256" s="3">
        <f t="shared" si="143"/>
        <v>3.0289364726617585E-2</v>
      </c>
      <c r="AH256" s="3">
        <v>8.1078668183372001E-3</v>
      </c>
      <c r="AI256" s="11">
        <v>0</v>
      </c>
    </row>
    <row r="257" spans="1:35" x14ac:dyDescent="0.3">
      <c r="A257" s="7">
        <v>1</v>
      </c>
      <c r="B257" s="7">
        <v>1</v>
      </c>
      <c r="C257" s="11">
        <v>0</v>
      </c>
      <c r="D257" s="11">
        <v>0</v>
      </c>
      <c r="E257" s="11">
        <v>-5.2092211546909128E-3</v>
      </c>
      <c r="F257" s="1">
        <v>3.9900460944621484E-2</v>
      </c>
      <c r="G257" s="3">
        <f t="shared" si="144"/>
        <v>3.4691239789930571E-2</v>
      </c>
      <c r="H257" s="11">
        <f t="shared" si="138"/>
        <v>0.9659036028204383</v>
      </c>
      <c r="I257" s="3">
        <f t="shared" si="139"/>
        <v>2.8279208886186069E-2</v>
      </c>
      <c r="J257" s="3">
        <v>7.3141516291455565E-3</v>
      </c>
      <c r="K257" s="11">
        <v>0.9659036028204383</v>
      </c>
      <c r="M257" s="7">
        <v>1</v>
      </c>
      <c r="N257" s="7">
        <v>1</v>
      </c>
      <c r="O257" s="11">
        <v>0</v>
      </c>
      <c r="P257" s="11">
        <v>0</v>
      </c>
      <c r="Q257" s="11">
        <v>-5.2092211546909128E-3</v>
      </c>
      <c r="R257" s="1">
        <v>3.9900460944621484E-2</v>
      </c>
      <c r="S257" s="3">
        <f t="shared" si="145"/>
        <v>3.4691239789930571E-2</v>
      </c>
      <c r="T257" s="11">
        <f t="shared" si="140"/>
        <v>0.9659036028204383</v>
      </c>
      <c r="U257" s="3">
        <f t="shared" si="141"/>
        <v>2.8279208886186069E-2</v>
      </c>
      <c r="V257" s="3">
        <v>7.3141516291455565E-3</v>
      </c>
      <c r="W257" s="11">
        <v>0.9659036028204383</v>
      </c>
      <c r="Y257" s="7">
        <v>1</v>
      </c>
      <c r="Z257" s="7">
        <v>1</v>
      </c>
      <c r="AA257" s="11">
        <v>0</v>
      </c>
      <c r="AB257" s="11">
        <v>0</v>
      </c>
      <c r="AC257" s="11">
        <v>-5.2092211546909128E-3</v>
      </c>
      <c r="AD257" s="1">
        <v>3.9900460944621484E-2</v>
      </c>
      <c r="AE257" s="3">
        <f t="shared" si="146"/>
        <v>3.4691239789930571E-2</v>
      </c>
      <c r="AF257" s="11">
        <f t="shared" si="142"/>
        <v>0.9659036028204383</v>
      </c>
      <c r="AG257" s="3">
        <f t="shared" si="143"/>
        <v>2.8279208886186069E-2</v>
      </c>
      <c r="AH257" s="3">
        <v>7.3141516291455565E-3</v>
      </c>
      <c r="AI257" s="11">
        <v>0.9659036028204383</v>
      </c>
    </row>
    <row r="258" spans="1:35" x14ac:dyDescent="0.3">
      <c r="A258" s="7">
        <v>1.25</v>
      </c>
      <c r="B258" s="7">
        <v>1</v>
      </c>
      <c r="C258" s="11">
        <v>0</v>
      </c>
      <c r="D258" s="11">
        <v>0</v>
      </c>
      <c r="E258" s="11">
        <v>-5.2092211546909128E-3</v>
      </c>
      <c r="F258" s="1">
        <v>3.9900460944621484E-2</v>
      </c>
      <c r="G258" s="3">
        <f t="shared" si="144"/>
        <v>3.3388934501257843E-2</v>
      </c>
      <c r="H258" s="11">
        <f t="shared" si="138"/>
        <v>0.95912279435814907</v>
      </c>
      <c r="I258" s="3">
        <f t="shared" si="139"/>
        <v>2.5657038036586144E-2</v>
      </c>
      <c r="J258" s="3">
        <v>6.7808084622891455E-3</v>
      </c>
      <c r="K258" s="11">
        <v>0</v>
      </c>
      <c r="M258" s="7">
        <v>1.25</v>
      </c>
      <c r="N258" s="7">
        <v>1</v>
      </c>
      <c r="O258" s="11">
        <v>0</v>
      </c>
      <c r="P258" s="11">
        <v>0</v>
      </c>
      <c r="Q258" s="11">
        <v>-5.2092211546909128E-3</v>
      </c>
      <c r="R258" s="1">
        <v>3.9900460944621484E-2</v>
      </c>
      <c r="S258" s="3">
        <f t="shared" si="145"/>
        <v>3.3388934501257843E-2</v>
      </c>
      <c r="T258" s="11">
        <f t="shared" si="140"/>
        <v>0.95912279435814907</v>
      </c>
      <c r="U258" s="3">
        <f t="shared" si="141"/>
        <v>2.5657038036586144E-2</v>
      </c>
      <c r="V258" s="3">
        <v>6.7808084622891455E-3</v>
      </c>
      <c r="W258" s="11">
        <v>0</v>
      </c>
      <c r="Y258" s="7">
        <v>1.25</v>
      </c>
      <c r="Z258" s="7">
        <v>1</v>
      </c>
      <c r="AA258" s="11">
        <v>0</v>
      </c>
      <c r="AB258" s="11">
        <v>0</v>
      </c>
      <c r="AC258" s="11">
        <v>-5.2092211546909128E-3</v>
      </c>
      <c r="AD258" s="1">
        <v>3.9900460944621484E-2</v>
      </c>
      <c r="AE258" s="3">
        <f t="shared" si="146"/>
        <v>3.3388934501257843E-2</v>
      </c>
      <c r="AF258" s="11">
        <f t="shared" si="142"/>
        <v>0.95912279435814907</v>
      </c>
      <c r="AG258" s="3">
        <f t="shared" si="143"/>
        <v>2.5657038036586144E-2</v>
      </c>
      <c r="AH258" s="3">
        <v>6.7808084622891455E-3</v>
      </c>
      <c r="AI258" s="11">
        <v>0</v>
      </c>
    </row>
    <row r="259" spans="1:35" x14ac:dyDescent="0.3">
      <c r="A259" s="7">
        <v>1.5</v>
      </c>
      <c r="B259" s="7">
        <v>1</v>
      </c>
      <c r="C259" s="11">
        <v>0</v>
      </c>
      <c r="D259" s="11">
        <v>0</v>
      </c>
      <c r="E259" s="11">
        <v>-5.2092211546909128E-3</v>
      </c>
      <c r="F259" s="1">
        <v>3.9900460944621484E-2</v>
      </c>
      <c r="G259" s="3">
        <f t="shared" si="144"/>
        <v>3.2086629212585115E-2</v>
      </c>
      <c r="H259" s="11">
        <f t="shared" si="138"/>
        <v>0.95300994127998273</v>
      </c>
      <c r="I259" s="3">
        <f t="shared" si="139"/>
        <v>2.3036574064689397E-2</v>
      </c>
      <c r="J259" s="3">
        <v>6.1128530781663108E-3</v>
      </c>
      <c r="K259" s="11">
        <v>0</v>
      </c>
      <c r="M259" s="7">
        <v>1.5</v>
      </c>
      <c r="N259" s="7">
        <v>1</v>
      </c>
      <c r="O259" s="11">
        <v>0</v>
      </c>
      <c r="P259" s="11">
        <v>0</v>
      </c>
      <c r="Q259" s="11">
        <v>-5.2092211546909128E-3</v>
      </c>
      <c r="R259" s="1">
        <v>3.9900460944621484E-2</v>
      </c>
      <c r="S259" s="3">
        <f t="shared" si="145"/>
        <v>3.2086629212585115E-2</v>
      </c>
      <c r="T259" s="11">
        <f t="shared" si="140"/>
        <v>0.95300994127998273</v>
      </c>
      <c r="U259" s="3">
        <f t="shared" si="141"/>
        <v>2.3036574064689397E-2</v>
      </c>
      <c r="V259" s="3">
        <v>6.1128530781663108E-3</v>
      </c>
      <c r="W259" s="11">
        <v>0</v>
      </c>
      <c r="Y259" s="7">
        <v>1.5</v>
      </c>
      <c r="Z259" s="7">
        <v>1</v>
      </c>
      <c r="AA259" s="11">
        <v>0</v>
      </c>
      <c r="AB259" s="11">
        <v>0</v>
      </c>
      <c r="AC259" s="11">
        <v>-5.2092211546909128E-3</v>
      </c>
      <c r="AD259" s="1">
        <v>3.9900460944621484E-2</v>
      </c>
      <c r="AE259" s="3">
        <f t="shared" si="146"/>
        <v>3.2086629212585115E-2</v>
      </c>
      <c r="AF259" s="11">
        <f t="shared" si="142"/>
        <v>0.95300994127998273</v>
      </c>
      <c r="AG259" s="3">
        <f t="shared" si="143"/>
        <v>2.3036574064689397E-2</v>
      </c>
      <c r="AH259" s="3">
        <v>6.1128530781663108E-3</v>
      </c>
      <c r="AI259" s="11">
        <v>0</v>
      </c>
    </row>
    <row r="260" spans="1:35" x14ac:dyDescent="0.3">
      <c r="A260" s="7">
        <v>1.75</v>
      </c>
      <c r="B260" s="7">
        <v>1</v>
      </c>
      <c r="C260" s="11">
        <v>0</v>
      </c>
      <c r="D260" s="11">
        <v>0</v>
      </c>
      <c r="E260" s="11">
        <v>-5.2092211546909128E-3</v>
      </c>
      <c r="F260" s="1">
        <v>3.9900460944621484E-2</v>
      </c>
      <c r="G260" s="3">
        <f t="shared" si="144"/>
        <v>3.0784323923912386E-2</v>
      </c>
      <c r="H260" s="11">
        <f t="shared" si="138"/>
        <v>0.94755284843667797</v>
      </c>
      <c r="I260" s="3">
        <f t="shared" si="139"/>
        <v>2.0417815859420152E-2</v>
      </c>
      <c r="J260" s="3">
        <v>5.4570928433047344E-3</v>
      </c>
      <c r="K260" s="11">
        <v>0</v>
      </c>
      <c r="M260" s="7">
        <v>1.75</v>
      </c>
      <c r="N260" s="7">
        <v>1</v>
      </c>
      <c r="O260" s="11">
        <v>0</v>
      </c>
      <c r="P260" s="11">
        <v>0</v>
      </c>
      <c r="Q260" s="11">
        <v>-5.2092211546909128E-3</v>
      </c>
      <c r="R260" s="1">
        <v>3.9900460944621484E-2</v>
      </c>
      <c r="S260" s="3">
        <f t="shared" si="145"/>
        <v>3.0784323923912386E-2</v>
      </c>
      <c r="T260" s="11">
        <f t="shared" si="140"/>
        <v>0.94755284843667797</v>
      </c>
      <c r="U260" s="3">
        <f t="shared" si="141"/>
        <v>2.0417815859420152E-2</v>
      </c>
      <c r="V260" s="3">
        <v>5.4570928433047344E-3</v>
      </c>
      <c r="W260" s="11">
        <v>0</v>
      </c>
      <c r="Y260" s="7">
        <v>1.75</v>
      </c>
      <c r="Z260" s="7">
        <v>1</v>
      </c>
      <c r="AA260" s="11">
        <v>0</v>
      </c>
      <c r="AB260" s="11">
        <v>0</v>
      </c>
      <c r="AC260" s="11">
        <v>-5.2092211546909128E-3</v>
      </c>
      <c r="AD260" s="1">
        <v>3.9900460944621484E-2</v>
      </c>
      <c r="AE260" s="3">
        <f t="shared" si="146"/>
        <v>3.0784323923912386E-2</v>
      </c>
      <c r="AF260" s="11">
        <f t="shared" si="142"/>
        <v>0.94755284843667797</v>
      </c>
      <c r="AG260" s="3">
        <f t="shared" si="143"/>
        <v>2.0417815859420152E-2</v>
      </c>
      <c r="AH260" s="3">
        <v>5.4570928433047344E-3</v>
      </c>
      <c r="AI260" s="11">
        <v>0</v>
      </c>
    </row>
    <row r="261" spans="1:35" x14ac:dyDescent="0.3">
      <c r="A261" s="7">
        <v>2</v>
      </c>
      <c r="B261" s="7">
        <v>2</v>
      </c>
      <c r="C261" s="11">
        <v>0</v>
      </c>
      <c r="D261" s="11">
        <v>0</v>
      </c>
      <c r="E261" s="11">
        <v>-2.4673492244837898E-3</v>
      </c>
      <c r="F261" s="1">
        <v>3.4416717084207238E-2</v>
      </c>
      <c r="G261" s="3">
        <f t="shared" si="144"/>
        <v>2.9482018635239658E-2</v>
      </c>
      <c r="H261" s="11">
        <f t="shared" si="138"/>
        <v>0.94274067207527334</v>
      </c>
      <c r="I261" s="3">
        <f t="shared" si="139"/>
        <v>2.4002209347587566E-2</v>
      </c>
      <c r="J261" s="3">
        <v>4.8121763614047321E-3</v>
      </c>
      <c r="K261" s="11">
        <v>0.94274067207527334</v>
      </c>
      <c r="M261" s="7">
        <v>2</v>
      </c>
      <c r="N261" s="7">
        <v>2</v>
      </c>
      <c r="O261" s="11">
        <v>0</v>
      </c>
      <c r="P261" s="11">
        <v>0</v>
      </c>
      <c r="Q261" s="11">
        <v>-2.4673492244837898E-3</v>
      </c>
      <c r="R261" s="1">
        <v>3.4416717084207238E-2</v>
      </c>
      <c r="S261" s="3">
        <f t="shared" si="145"/>
        <v>2.9482018635239658E-2</v>
      </c>
      <c r="T261" s="11">
        <f t="shared" si="140"/>
        <v>0.94274067207527334</v>
      </c>
      <c r="U261" s="3">
        <f t="shared" si="141"/>
        <v>2.4002209347587566E-2</v>
      </c>
      <c r="V261" s="3">
        <v>4.8121763614047321E-3</v>
      </c>
      <c r="W261" s="11">
        <v>0.94274067207527334</v>
      </c>
      <c r="Y261" s="7">
        <v>2</v>
      </c>
      <c r="Z261" s="7">
        <v>2</v>
      </c>
      <c r="AA261" s="11">
        <v>0</v>
      </c>
      <c r="AB261" s="11">
        <v>0</v>
      </c>
      <c r="AC261" s="11">
        <v>-2.4673492244837898E-3</v>
      </c>
      <c r="AD261" s="1">
        <v>3.4416717084207238E-2</v>
      </c>
      <c r="AE261" s="3">
        <f t="shared" si="146"/>
        <v>2.9482018635239658E-2</v>
      </c>
      <c r="AF261" s="11">
        <f t="shared" si="142"/>
        <v>0.94274067207527334</v>
      </c>
      <c r="AG261" s="3">
        <f t="shared" si="143"/>
        <v>2.4002209347587566E-2</v>
      </c>
      <c r="AH261" s="3">
        <v>4.8121763614047321E-3</v>
      </c>
      <c r="AI261" s="11">
        <v>0.94274067207527334</v>
      </c>
    </row>
    <row r="262" spans="1:35" x14ac:dyDescent="0.3">
      <c r="A262" s="7">
        <v>2.25</v>
      </c>
      <c r="B262" s="7">
        <v>2</v>
      </c>
      <c r="C262" s="11">
        <v>0</v>
      </c>
      <c r="D262" s="11">
        <v>0</v>
      </c>
      <c r="E262" s="11">
        <v>-2.4673492244837898E-3</v>
      </c>
      <c r="F262" s="1">
        <v>3.4416717084207238E-2</v>
      </c>
      <c r="G262" s="3">
        <f t="shared" si="144"/>
        <v>2.8865181329118712E-2</v>
      </c>
      <c r="H262" s="11">
        <f t="shared" si="138"/>
        <v>0.93711744977209654</v>
      </c>
      <c r="I262" s="3">
        <f t="shared" si="139"/>
        <v>2.2761323372295195E-2</v>
      </c>
      <c r="J262" s="3">
        <v>5.6232223031768089E-3</v>
      </c>
      <c r="K262" s="11">
        <v>0</v>
      </c>
      <c r="M262" s="7">
        <v>2.25</v>
      </c>
      <c r="N262" s="7">
        <v>2</v>
      </c>
      <c r="O262" s="11">
        <v>0</v>
      </c>
      <c r="P262" s="11">
        <v>0</v>
      </c>
      <c r="Q262" s="11">
        <v>-2.4673492244837898E-3</v>
      </c>
      <c r="R262" s="1">
        <v>3.4416717084207238E-2</v>
      </c>
      <c r="S262" s="3">
        <f t="shared" si="145"/>
        <v>2.8865181329118712E-2</v>
      </c>
      <c r="T262" s="11">
        <f t="shared" si="140"/>
        <v>0.93711744977209654</v>
      </c>
      <c r="U262" s="3">
        <f t="shared" si="141"/>
        <v>2.2761323372295195E-2</v>
      </c>
      <c r="V262" s="3">
        <v>5.6232223031768089E-3</v>
      </c>
      <c r="W262" s="11">
        <v>0</v>
      </c>
      <c r="Y262" s="7">
        <v>2.25</v>
      </c>
      <c r="Z262" s="7">
        <v>2</v>
      </c>
      <c r="AA262" s="11">
        <v>0</v>
      </c>
      <c r="AB262" s="11">
        <v>0</v>
      </c>
      <c r="AC262" s="11">
        <v>-2.4673492244837898E-3</v>
      </c>
      <c r="AD262" s="1">
        <v>3.4416717084207238E-2</v>
      </c>
      <c r="AE262" s="3">
        <f t="shared" si="146"/>
        <v>2.8865181329118712E-2</v>
      </c>
      <c r="AF262" s="11">
        <f t="shared" si="142"/>
        <v>0.93711744977209654</v>
      </c>
      <c r="AG262" s="3">
        <f t="shared" si="143"/>
        <v>2.2761323372295195E-2</v>
      </c>
      <c r="AH262" s="3">
        <v>5.6232223031768089E-3</v>
      </c>
      <c r="AI262" s="11">
        <v>0</v>
      </c>
    </row>
    <row r="263" spans="1:35" x14ac:dyDescent="0.3">
      <c r="A263" s="7">
        <v>2.5</v>
      </c>
      <c r="B263" s="7">
        <v>2</v>
      </c>
      <c r="C263" s="11">
        <v>0</v>
      </c>
      <c r="D263" s="11">
        <v>0</v>
      </c>
      <c r="E263" s="11">
        <v>-2.4673492244837898E-3</v>
      </c>
      <c r="F263" s="1">
        <v>3.4416717084207238E-2</v>
      </c>
      <c r="G263" s="3">
        <f t="shared" si="144"/>
        <v>2.8248344022997765E-2</v>
      </c>
      <c r="H263" s="11">
        <f t="shared" si="138"/>
        <v>0.93181511349175217</v>
      </c>
      <c r="I263" s="3">
        <f t="shared" si="139"/>
        <v>2.1520820050372258E-2</v>
      </c>
      <c r="J263" s="3">
        <v>5.3023362803444295E-3</v>
      </c>
      <c r="K263" s="11">
        <v>0</v>
      </c>
      <c r="M263" s="7">
        <v>2.5</v>
      </c>
      <c r="N263" s="7">
        <v>2</v>
      </c>
      <c r="O263" s="11">
        <v>0</v>
      </c>
      <c r="P263" s="11">
        <v>0</v>
      </c>
      <c r="Q263" s="11">
        <v>-2.4673492244837898E-3</v>
      </c>
      <c r="R263" s="1">
        <v>3.4416717084207238E-2</v>
      </c>
      <c r="S263" s="3">
        <f t="shared" si="145"/>
        <v>2.8248344022997765E-2</v>
      </c>
      <c r="T263" s="11">
        <f t="shared" si="140"/>
        <v>0.93181511349175217</v>
      </c>
      <c r="U263" s="3">
        <f t="shared" si="141"/>
        <v>2.1520820050372258E-2</v>
      </c>
      <c r="V263" s="3">
        <v>5.3023362803444295E-3</v>
      </c>
      <c r="W263" s="11">
        <v>0</v>
      </c>
      <c r="Y263" s="7">
        <v>2.5</v>
      </c>
      <c r="Z263" s="7">
        <v>2</v>
      </c>
      <c r="AA263" s="11">
        <v>0</v>
      </c>
      <c r="AB263" s="11">
        <v>0</v>
      </c>
      <c r="AC263" s="11">
        <v>-2.4673492244837898E-3</v>
      </c>
      <c r="AD263" s="1">
        <v>3.4416717084207238E-2</v>
      </c>
      <c r="AE263" s="3">
        <f t="shared" si="146"/>
        <v>2.8248344022997765E-2</v>
      </c>
      <c r="AF263" s="11">
        <f t="shared" si="142"/>
        <v>0.93181511349175217</v>
      </c>
      <c r="AG263" s="3">
        <f t="shared" si="143"/>
        <v>2.1520820050372258E-2</v>
      </c>
      <c r="AH263" s="3">
        <v>5.3023362803444295E-3</v>
      </c>
      <c r="AI263" s="11">
        <v>0</v>
      </c>
    </row>
    <row r="264" spans="1:35" x14ac:dyDescent="0.3">
      <c r="A264" s="7">
        <v>2.75</v>
      </c>
      <c r="B264" s="7">
        <v>2</v>
      </c>
      <c r="C264" s="11">
        <v>0</v>
      </c>
      <c r="D264" s="11">
        <v>0</v>
      </c>
      <c r="E264" s="11">
        <v>-2.4673492244837898E-3</v>
      </c>
      <c r="F264" s="1">
        <v>3.4416717084207238E-2</v>
      </c>
      <c r="G264" s="3">
        <f t="shared" si="144"/>
        <v>2.7631506716876815E-2</v>
      </c>
      <c r="H264" s="11">
        <f t="shared" si="138"/>
        <v>0.92682858568921256</v>
      </c>
      <c r="I264" s="3">
        <f t="shared" si="139"/>
        <v>2.0280699263818924E-2</v>
      </c>
      <c r="J264" s="3">
        <v>4.9865278025396417E-3</v>
      </c>
      <c r="K264" s="11">
        <v>0</v>
      </c>
      <c r="M264" s="7">
        <v>2.75</v>
      </c>
      <c r="N264" s="7">
        <v>2</v>
      </c>
      <c r="O264" s="11">
        <v>0</v>
      </c>
      <c r="P264" s="11">
        <v>0</v>
      </c>
      <c r="Q264" s="11">
        <v>-2.4673492244837898E-3</v>
      </c>
      <c r="R264" s="1">
        <v>3.4416717084207238E-2</v>
      </c>
      <c r="S264" s="3">
        <f t="shared" si="145"/>
        <v>2.7631506716876815E-2</v>
      </c>
      <c r="T264" s="11">
        <f t="shared" si="140"/>
        <v>0.92682858568921256</v>
      </c>
      <c r="U264" s="3">
        <f t="shared" si="141"/>
        <v>2.0280699263818924E-2</v>
      </c>
      <c r="V264" s="3">
        <v>4.9865278025396417E-3</v>
      </c>
      <c r="W264" s="11">
        <v>0</v>
      </c>
      <c r="Y264" s="7">
        <v>2.75</v>
      </c>
      <c r="Z264" s="7">
        <v>2</v>
      </c>
      <c r="AA264" s="11">
        <v>0</v>
      </c>
      <c r="AB264" s="11">
        <v>0</v>
      </c>
      <c r="AC264" s="11">
        <v>-2.4673492244837898E-3</v>
      </c>
      <c r="AD264" s="1">
        <v>3.4416717084207238E-2</v>
      </c>
      <c r="AE264" s="3">
        <f t="shared" si="146"/>
        <v>2.7631506716876815E-2</v>
      </c>
      <c r="AF264" s="11">
        <f t="shared" si="142"/>
        <v>0.92682858568921256</v>
      </c>
      <c r="AG264" s="3">
        <f t="shared" si="143"/>
        <v>2.0280699263818924E-2</v>
      </c>
      <c r="AH264" s="3">
        <v>4.9865278025396417E-3</v>
      </c>
      <c r="AI264" s="11">
        <v>0</v>
      </c>
    </row>
    <row r="265" spans="1:35" x14ac:dyDescent="0.3">
      <c r="A265" s="7">
        <v>3</v>
      </c>
      <c r="B265" s="7">
        <v>3</v>
      </c>
      <c r="C265" s="11">
        <v>0</v>
      </c>
      <c r="D265" s="11">
        <v>0</v>
      </c>
      <c r="E265" s="11">
        <v>-1.1520098850284974E-3</v>
      </c>
      <c r="F265" s="1">
        <v>3.0470699065841361E-2</v>
      </c>
      <c r="G265" s="3">
        <f t="shared" si="144"/>
        <v>2.7014669410755868E-2</v>
      </c>
      <c r="H265" s="11">
        <f t="shared" si="138"/>
        <v>0.92215310822344376</v>
      </c>
      <c r="I265" s="3">
        <f t="shared" si="139"/>
        <v>2.333845906191101E-2</v>
      </c>
      <c r="J265" s="3">
        <v>4.6754774657688826E-3</v>
      </c>
      <c r="K265" s="11">
        <v>0.92215310822344376</v>
      </c>
      <c r="M265" s="7">
        <v>3</v>
      </c>
      <c r="N265" s="7">
        <v>3</v>
      </c>
      <c r="O265" s="11">
        <v>0</v>
      </c>
      <c r="P265" s="11">
        <v>0</v>
      </c>
      <c r="Q265" s="11">
        <v>-1.052009885028498E-3</v>
      </c>
      <c r="R265" s="1">
        <v>3.0170699065841362E-2</v>
      </c>
      <c r="S265" s="3">
        <f t="shared" si="145"/>
        <v>2.7014669410755868E-2</v>
      </c>
      <c r="T265" s="11">
        <f t="shared" si="140"/>
        <v>0.92215310822344376</v>
      </c>
      <c r="U265" s="3">
        <f t="shared" si="141"/>
        <v>2.3665368592229896E-2</v>
      </c>
      <c r="V265" s="3">
        <v>4.6754774657688826E-3</v>
      </c>
      <c r="W265" s="11">
        <v>0.92215310822344376</v>
      </c>
      <c r="Y265" s="7">
        <v>3</v>
      </c>
      <c r="Z265" s="7">
        <v>3</v>
      </c>
      <c r="AA265" s="11">
        <v>0</v>
      </c>
      <c r="AB265" s="11">
        <v>0</v>
      </c>
      <c r="AC265" s="11">
        <v>-1.2837138356041507E-3</v>
      </c>
      <c r="AD265" s="1">
        <v>3.086581091756832E-2</v>
      </c>
      <c r="AE265" s="3">
        <f t="shared" si="146"/>
        <v>2.7014669410755868E-2</v>
      </c>
      <c r="AF265" s="11">
        <f t="shared" si="142"/>
        <v>0.92215310822344376</v>
      </c>
      <c r="AG265" s="3">
        <f t="shared" si="143"/>
        <v>2.2907946821494107E-2</v>
      </c>
      <c r="AH265" s="3">
        <v>4.6754774657688826E-3</v>
      </c>
      <c r="AI265" s="11">
        <v>0.92215310822344376</v>
      </c>
    </row>
    <row r="266" spans="1:35" x14ac:dyDescent="0.3">
      <c r="A266" s="7">
        <v>3.25</v>
      </c>
      <c r="B266" s="7">
        <v>3</v>
      </c>
      <c r="C266" s="11">
        <v>0</v>
      </c>
      <c r="D266" s="11">
        <v>0</v>
      </c>
      <c r="E266" s="11">
        <v>-1.1520098850284974E-3</v>
      </c>
      <c r="F266" s="1">
        <v>3.0470699065841361E-2</v>
      </c>
      <c r="G266" s="3">
        <f t="shared" si="144"/>
        <v>2.6726666939498746E-2</v>
      </c>
      <c r="H266" s="11">
        <f t="shared" si="138"/>
        <v>0.91680391058966948</v>
      </c>
      <c r="I266" s="3">
        <f t="shared" si="139"/>
        <v>2.2759135065141045E-2</v>
      </c>
      <c r="J266" s="3">
        <v>5.349197633774231E-3</v>
      </c>
      <c r="K266" s="11">
        <v>0</v>
      </c>
      <c r="M266" s="7">
        <v>3.25</v>
      </c>
      <c r="N266" s="7">
        <v>3</v>
      </c>
      <c r="O266" s="11">
        <v>0</v>
      </c>
      <c r="P266" s="11">
        <v>0</v>
      </c>
      <c r="Q266" s="11">
        <v>-1.052009885028498E-3</v>
      </c>
      <c r="R266" s="1">
        <v>3.0170699065841362E-2</v>
      </c>
      <c r="S266" s="3">
        <f t="shared" si="145"/>
        <v>2.6751666939498743E-2</v>
      </c>
      <c r="T266" s="11">
        <f t="shared" si="140"/>
        <v>0.91672942329802121</v>
      </c>
      <c r="U266" s="3">
        <f t="shared" si="141"/>
        <v>2.3136286412746898E-2</v>
      </c>
      <c r="V266" s="3">
        <v>5.423684925422504E-3</v>
      </c>
      <c r="W266" s="11">
        <v>0</v>
      </c>
      <c r="Y266" s="7">
        <v>3.25</v>
      </c>
      <c r="Z266" s="7">
        <v>3</v>
      </c>
      <c r="AA266" s="11">
        <v>0</v>
      </c>
      <c r="AB266" s="11">
        <v>0</v>
      </c>
      <c r="AC266" s="11">
        <v>-1.2837138356041507E-3</v>
      </c>
      <c r="AD266" s="1">
        <v>3.086581091756832E-2</v>
      </c>
      <c r="AE266" s="3">
        <f t="shared" si="146"/>
        <v>2.6693740951854832E-2</v>
      </c>
      <c r="AF266" s="11">
        <f t="shared" si="142"/>
        <v>0.91690202253028263</v>
      </c>
      <c r="AG266" s="3">
        <f t="shared" si="143"/>
        <v>2.2262465787350472E-2</v>
      </c>
      <c r="AH266" s="3">
        <v>5.2510856931610268E-3</v>
      </c>
      <c r="AI266" s="11">
        <v>0</v>
      </c>
    </row>
    <row r="267" spans="1:35" x14ac:dyDescent="0.3">
      <c r="A267" s="7">
        <v>3.5</v>
      </c>
      <c r="B267" s="7">
        <v>3</v>
      </c>
      <c r="C267" s="11">
        <v>0</v>
      </c>
      <c r="D267" s="11">
        <v>0</v>
      </c>
      <c r="E267" s="11">
        <v>-1.1520098850284974E-3</v>
      </c>
      <c r="F267" s="1">
        <v>3.0470699065841361E-2</v>
      </c>
      <c r="G267" s="3">
        <f t="shared" si="144"/>
        <v>2.643866446824162E-2</v>
      </c>
      <c r="H267" s="11">
        <f t="shared" si="138"/>
        <v>0.91161700694249848</v>
      </c>
      <c r="I267" s="3">
        <f t="shared" si="139"/>
        <v>2.217989448573654E-2</v>
      </c>
      <c r="J267" s="3">
        <v>5.1869036471709857E-3</v>
      </c>
      <c r="K267" s="11">
        <v>0</v>
      </c>
      <c r="M267" s="7">
        <v>3.5</v>
      </c>
      <c r="N267" s="7">
        <v>3</v>
      </c>
      <c r="O267" s="11">
        <v>0</v>
      </c>
      <c r="P267" s="11">
        <v>0</v>
      </c>
      <c r="Q267" s="11">
        <v>-1.052009885028498E-3</v>
      </c>
      <c r="R267" s="1">
        <v>3.0170699065841362E-2</v>
      </c>
      <c r="S267" s="3">
        <f t="shared" si="145"/>
        <v>2.6488664468241621E-2</v>
      </c>
      <c r="T267" s="11">
        <f t="shared" si="140"/>
        <v>0.91145748792460468</v>
      </c>
      <c r="U267" s="3">
        <f t="shared" si="141"/>
        <v>2.2607273803649797E-2</v>
      </c>
      <c r="V267" s="3">
        <v>5.2719353734166129E-3</v>
      </c>
      <c r="W267" s="11">
        <v>0</v>
      </c>
      <c r="Y267" s="7">
        <v>3.5</v>
      </c>
      <c r="Z267" s="7">
        <v>3</v>
      </c>
      <c r="AA267" s="11">
        <v>0</v>
      </c>
      <c r="AB267" s="11">
        <v>0</v>
      </c>
      <c r="AC267" s="11">
        <v>-1.2837138356041507E-3</v>
      </c>
      <c r="AD267" s="1">
        <v>3.086581091756832E-2</v>
      </c>
      <c r="AE267" s="3">
        <f t="shared" si="146"/>
        <v>2.6372812492953791E-2</v>
      </c>
      <c r="AF267" s="11">
        <f t="shared" si="142"/>
        <v>0.91182714238992424</v>
      </c>
      <c r="AG267" s="3">
        <f t="shared" si="143"/>
        <v>2.1617088321514544E-2</v>
      </c>
      <c r="AH267" s="3">
        <v>5.0748801403583087E-3</v>
      </c>
      <c r="AI267" s="11">
        <v>0</v>
      </c>
    </row>
    <row r="268" spans="1:35" x14ac:dyDescent="0.3">
      <c r="A268" s="7">
        <v>3.75</v>
      </c>
      <c r="B268" s="7">
        <v>3</v>
      </c>
      <c r="C268" s="11">
        <v>0</v>
      </c>
      <c r="D268" s="11">
        <v>0</v>
      </c>
      <c r="E268" s="11">
        <v>-1.1520098850284974E-3</v>
      </c>
      <c r="F268" s="1">
        <v>3.0470699065841361E-2</v>
      </c>
      <c r="G268" s="3">
        <f t="shared" si="144"/>
        <v>2.6150661996984494E-2</v>
      </c>
      <c r="H268" s="11">
        <f t="shared" si="138"/>
        <v>0.90658998936600776</v>
      </c>
      <c r="I268" s="3">
        <f t="shared" si="139"/>
        <v>2.1600737311684881E-2</v>
      </c>
      <c r="J268" s="3">
        <v>5.0270175764907657E-3</v>
      </c>
      <c r="K268" s="11">
        <v>0</v>
      </c>
      <c r="M268" s="7">
        <v>3.75</v>
      </c>
      <c r="N268" s="7">
        <v>3</v>
      </c>
      <c r="O268" s="11">
        <v>0</v>
      </c>
      <c r="P268" s="11">
        <v>0</v>
      </c>
      <c r="Q268" s="11">
        <v>-1.052009885028498E-3</v>
      </c>
      <c r="R268" s="1">
        <v>3.0170699065841362E-2</v>
      </c>
      <c r="S268" s="3">
        <f t="shared" si="145"/>
        <v>2.6225661996984496E-2</v>
      </c>
      <c r="T268" s="11">
        <f t="shared" si="140"/>
        <v>0.90633504678447963</v>
      </c>
      <c r="U268" s="3">
        <f t="shared" si="141"/>
        <v>2.2078330755790354E-2</v>
      </c>
      <c r="V268" s="3">
        <v>5.12244114012512E-3</v>
      </c>
      <c r="W268" s="11">
        <v>0</v>
      </c>
      <c r="Y268" s="7">
        <v>3.75</v>
      </c>
      <c r="Z268" s="7">
        <v>3</v>
      </c>
      <c r="AA268" s="11">
        <v>0</v>
      </c>
      <c r="AB268" s="11">
        <v>0</v>
      </c>
      <c r="AC268" s="11">
        <v>-1.2837138356041507E-3</v>
      </c>
      <c r="AD268" s="1">
        <v>3.086581091756832E-2</v>
      </c>
      <c r="AE268" s="3">
        <f t="shared" si="146"/>
        <v>2.6051884034052755E-2</v>
      </c>
      <c r="AF268" s="11">
        <f t="shared" si="142"/>
        <v>0.90692586824121513</v>
      </c>
      <c r="AG268" s="3">
        <f t="shared" si="143"/>
        <v>2.0971814407366729E-2</v>
      </c>
      <c r="AH268" s="3">
        <v>4.9012741487091524E-3</v>
      </c>
      <c r="AI268" s="11">
        <v>0</v>
      </c>
    </row>
    <row r="269" spans="1:35" x14ac:dyDescent="0.3">
      <c r="A269" s="7">
        <v>4</v>
      </c>
      <c r="B269" s="7">
        <v>4</v>
      </c>
      <c r="C269" s="11">
        <v>0</v>
      </c>
      <c r="D269" s="11">
        <v>0</v>
      </c>
      <c r="E269" s="11">
        <v>-2.5862659525727371E-2</v>
      </c>
      <c r="F269" s="1">
        <v>0.12931329762863686</v>
      </c>
      <c r="G269" s="3">
        <f t="shared" si="144"/>
        <v>2.5862659525727374E-2</v>
      </c>
      <c r="H269" s="11">
        <f t="shared" si="138"/>
        <v>0.90172053227942761</v>
      </c>
      <c r="I269" s="3">
        <f t="shared" si="139"/>
        <v>-8.3176670061935187E-2</v>
      </c>
      <c r="J269" s="3">
        <v>4.8694570865801456E-3</v>
      </c>
      <c r="K269" s="11">
        <v>0.90172053227942761</v>
      </c>
      <c r="M269" s="7">
        <v>4</v>
      </c>
      <c r="N269" s="7">
        <v>4</v>
      </c>
      <c r="O269" s="11">
        <v>0</v>
      </c>
      <c r="P269" s="11">
        <v>0</v>
      </c>
      <c r="Q269" s="11">
        <v>-2.596265952572737E-2</v>
      </c>
      <c r="R269" s="1">
        <v>0.12981329762863686</v>
      </c>
      <c r="S269" s="3">
        <f t="shared" si="145"/>
        <v>2.5962659525727377E-2</v>
      </c>
      <c r="T269" s="11">
        <f t="shared" si="140"/>
        <v>0.90135991619454092</v>
      </c>
      <c r="U269" s="3">
        <f t="shared" si="141"/>
        <v>-8.3494899029266101E-2</v>
      </c>
      <c r="V269" s="3">
        <v>4.9751305899386374E-3</v>
      </c>
      <c r="W269" s="11">
        <v>0.90135991619454092</v>
      </c>
      <c r="Y269" s="7">
        <v>4</v>
      </c>
      <c r="Z269" s="7">
        <v>4</v>
      </c>
      <c r="AA269" s="11">
        <v>0</v>
      </c>
      <c r="AB269" s="11">
        <v>0</v>
      </c>
      <c r="AC269" s="11">
        <v>-2.5730955575151718E-2</v>
      </c>
      <c r="AD269" s="1">
        <v>0.12865477787575857</v>
      </c>
      <c r="AE269" s="3">
        <f t="shared" si="146"/>
        <v>2.5730955575151704E-2</v>
      </c>
      <c r="AF269" s="11">
        <f t="shared" si="142"/>
        <v>0.90219569805652355</v>
      </c>
      <c r="AG269" s="3">
        <f t="shared" si="143"/>
        <v>-8.2757510486479724E-2</v>
      </c>
      <c r="AH269" s="3">
        <v>4.7301701846915213E-3</v>
      </c>
      <c r="AI269" s="11">
        <v>0.90219569805652355</v>
      </c>
    </row>
    <row r="270" spans="1:35" x14ac:dyDescent="0.3">
      <c r="A270" s="7">
        <v>4.25</v>
      </c>
      <c r="B270" s="7">
        <v>4</v>
      </c>
      <c r="C270" s="11">
        <v>0</v>
      </c>
      <c r="D270" s="11">
        <v>0</v>
      </c>
      <c r="E270" s="11">
        <v>-2.5862659525727371E-2</v>
      </c>
      <c r="F270" s="1">
        <v>0.12931329762863686</v>
      </c>
      <c r="G270" s="3">
        <f t="shared" si="144"/>
        <v>1.9396994644295534E-2</v>
      </c>
      <c r="H270" s="11">
        <f t="shared" si="138"/>
        <v>0.92086924154803396</v>
      </c>
      <c r="I270" s="3">
        <f t="shared" si="139"/>
        <v>-9.5818657863040446E-2</v>
      </c>
      <c r="J270" s="3">
        <v>0</v>
      </c>
      <c r="K270" s="11">
        <v>0</v>
      </c>
      <c r="M270" s="7">
        <v>4.25</v>
      </c>
      <c r="N270" s="7">
        <v>4</v>
      </c>
      <c r="O270" s="11">
        <v>0</v>
      </c>
      <c r="P270" s="11">
        <v>0</v>
      </c>
      <c r="Q270" s="11">
        <v>-2.596265952572737E-2</v>
      </c>
      <c r="R270" s="1">
        <v>0.12981329762863686</v>
      </c>
      <c r="S270" s="3">
        <f t="shared" si="145"/>
        <v>1.947199464429554E-2</v>
      </c>
      <c r="T270" s="11">
        <f t="shared" si="140"/>
        <v>0.92057576125319729</v>
      </c>
      <c r="U270" s="3">
        <f t="shared" si="141"/>
        <v>-9.6184657707355292E-2</v>
      </c>
      <c r="V270" s="3">
        <v>0</v>
      </c>
      <c r="W270" s="11">
        <v>0</v>
      </c>
      <c r="Y270" s="7">
        <v>4.25</v>
      </c>
      <c r="Z270" s="7">
        <v>4</v>
      </c>
      <c r="AA270" s="11">
        <v>0</v>
      </c>
      <c r="AB270" s="11">
        <v>0</v>
      </c>
      <c r="AC270" s="11">
        <v>-2.5730955575151718E-2</v>
      </c>
      <c r="AD270" s="1">
        <v>0.12865477787575857</v>
      </c>
      <c r="AE270" s="3">
        <f t="shared" si="146"/>
        <v>1.9298216681363778E-2</v>
      </c>
      <c r="AF270" s="11">
        <f t="shared" si="142"/>
        <v>0.92125590945335289</v>
      </c>
      <c r="AG270" s="3">
        <f t="shared" si="143"/>
        <v>-9.5336569251455394E-2</v>
      </c>
      <c r="AH270" s="3">
        <v>0</v>
      </c>
      <c r="AI270" s="11">
        <v>0</v>
      </c>
    </row>
    <row r="271" spans="1:35" x14ac:dyDescent="0.3">
      <c r="A271" s="7">
        <v>4.5</v>
      </c>
      <c r="B271" s="7">
        <v>4</v>
      </c>
      <c r="C271" s="11">
        <v>0</v>
      </c>
      <c r="D271" s="11">
        <v>0</v>
      </c>
      <c r="E271" s="11">
        <v>-2.5862659525727371E-2</v>
      </c>
      <c r="F271" s="1">
        <v>0.12931329762863686</v>
      </c>
      <c r="G271" s="3">
        <f t="shared" si="144"/>
        <v>1.2931329762863694E-2</v>
      </c>
      <c r="H271" s="11">
        <f t="shared" si="138"/>
        <v>0.94346974266722439</v>
      </c>
      <c r="I271" s="3">
        <f t="shared" si="139"/>
        <v>-0.10841984222674172</v>
      </c>
      <c r="J271" s="3">
        <v>0</v>
      </c>
      <c r="K271" s="11">
        <v>0</v>
      </c>
      <c r="M271" s="7">
        <v>4.5</v>
      </c>
      <c r="N271" s="7">
        <v>4</v>
      </c>
      <c r="O271" s="11">
        <v>0</v>
      </c>
      <c r="P271" s="11">
        <v>0</v>
      </c>
      <c r="Q271" s="11">
        <v>-2.596265952572737E-2</v>
      </c>
      <c r="R271" s="1">
        <v>0.12981329762863686</v>
      </c>
      <c r="S271" s="3">
        <f t="shared" si="145"/>
        <v>1.2981329762863689E-2</v>
      </c>
      <c r="T271" s="11">
        <f t="shared" si="140"/>
        <v>0.94325748585491109</v>
      </c>
      <c r="U271" s="3">
        <f t="shared" si="141"/>
        <v>-0.10883330065313723</v>
      </c>
      <c r="V271" s="3">
        <v>0</v>
      </c>
      <c r="W271" s="11">
        <v>0</v>
      </c>
      <c r="Y271" s="7">
        <v>4.5</v>
      </c>
      <c r="Z271" s="7">
        <v>4</v>
      </c>
      <c r="AA271" s="11">
        <v>0</v>
      </c>
      <c r="AB271" s="11">
        <v>0</v>
      </c>
      <c r="AC271" s="11">
        <v>-2.5730955575151718E-2</v>
      </c>
      <c r="AD271" s="1">
        <v>0.12865477787575857</v>
      </c>
      <c r="AE271" s="3">
        <f t="shared" si="146"/>
        <v>1.2865477787575852E-2</v>
      </c>
      <c r="AF271" s="11">
        <f t="shared" si="142"/>
        <v>0.94374936615394101</v>
      </c>
      <c r="AG271" s="3">
        <f t="shared" si="143"/>
        <v>-0.10787523411183253</v>
      </c>
      <c r="AH271" s="3">
        <v>0</v>
      </c>
      <c r="AI271" s="11">
        <v>0</v>
      </c>
    </row>
    <row r="272" spans="1:35" x14ac:dyDescent="0.3">
      <c r="A272" s="7">
        <v>4.75</v>
      </c>
      <c r="B272" s="7">
        <v>4</v>
      </c>
      <c r="C272" s="11">
        <v>0</v>
      </c>
      <c r="D272" s="11">
        <v>0</v>
      </c>
      <c r="E272" s="11">
        <v>-2.5862659525727371E-2</v>
      </c>
      <c r="F272" s="1">
        <v>0.12931329762863686</v>
      </c>
      <c r="G272" s="3">
        <f t="shared" si="144"/>
        <v>6.4656648814318401E-3</v>
      </c>
      <c r="H272" s="11">
        <f t="shared" si="138"/>
        <v>0.96975491128731917</v>
      </c>
      <c r="I272" s="3">
        <f t="shared" si="139"/>
        <v>-0.12098035485072334</v>
      </c>
      <c r="J272" s="3">
        <v>0</v>
      </c>
      <c r="K272" s="11">
        <v>0</v>
      </c>
      <c r="M272" s="7">
        <v>4.75</v>
      </c>
      <c r="N272" s="7">
        <v>4</v>
      </c>
      <c r="O272" s="11">
        <v>0</v>
      </c>
      <c r="P272" s="11">
        <v>0</v>
      </c>
      <c r="Q272" s="11">
        <v>-2.596265952572737E-2</v>
      </c>
      <c r="R272" s="1">
        <v>0.12981329762863686</v>
      </c>
      <c r="S272" s="3">
        <f t="shared" si="145"/>
        <v>6.4906648814318513E-3</v>
      </c>
      <c r="T272" s="11">
        <f t="shared" si="140"/>
        <v>0.96963975972886285</v>
      </c>
      <c r="U272" s="3">
        <f t="shared" si="141"/>
        <v>-0.1214409610845486</v>
      </c>
      <c r="V272" s="3">
        <v>0</v>
      </c>
      <c r="W272" s="11">
        <v>0</v>
      </c>
      <c r="Y272" s="7">
        <v>4.75</v>
      </c>
      <c r="Z272" s="7">
        <v>4</v>
      </c>
      <c r="AA272" s="11">
        <v>0</v>
      </c>
      <c r="AB272" s="11">
        <v>0</v>
      </c>
      <c r="AC272" s="11">
        <v>-2.5730955575151718E-2</v>
      </c>
      <c r="AD272" s="1">
        <v>0.12865477787575857</v>
      </c>
      <c r="AE272" s="3">
        <f t="shared" si="146"/>
        <v>6.4327388937879121E-3</v>
      </c>
      <c r="AF272" s="11">
        <f t="shared" si="142"/>
        <v>0.96990659130484591</v>
      </c>
      <c r="AG272" s="3">
        <f t="shared" si="143"/>
        <v>-0.12037363478061636</v>
      </c>
      <c r="AH272" s="3">
        <v>0</v>
      </c>
      <c r="AI272" s="11">
        <v>0</v>
      </c>
    </row>
    <row r="273" spans="1:35" x14ac:dyDescent="0.3">
      <c r="A273" s="7">
        <v>5</v>
      </c>
      <c r="B273" s="7">
        <v>5</v>
      </c>
      <c r="C273" s="11">
        <v>0</v>
      </c>
      <c r="D273" s="11">
        <v>0</v>
      </c>
      <c r="E273" s="11">
        <v>0</v>
      </c>
      <c r="F273" s="1">
        <v>0</v>
      </c>
      <c r="G273" s="3">
        <f t="shared" si="144"/>
        <v>0</v>
      </c>
      <c r="H273" s="11">
        <f t="shared" si="138"/>
        <v>1</v>
      </c>
      <c r="I273" s="3">
        <f t="shared" si="139"/>
        <v>0</v>
      </c>
      <c r="J273" s="3">
        <v>0</v>
      </c>
      <c r="K273" s="11">
        <v>0</v>
      </c>
      <c r="M273" s="7">
        <v>5</v>
      </c>
      <c r="N273" s="7">
        <v>5</v>
      </c>
      <c r="O273" s="11">
        <v>0</v>
      </c>
      <c r="P273" s="11">
        <v>0</v>
      </c>
      <c r="Q273" s="11">
        <v>0</v>
      </c>
      <c r="R273" s="1">
        <v>0</v>
      </c>
      <c r="S273" s="3">
        <f t="shared" si="145"/>
        <v>0</v>
      </c>
      <c r="T273" s="11">
        <f t="shared" si="140"/>
        <v>1</v>
      </c>
      <c r="U273" s="3">
        <f t="shared" si="141"/>
        <v>0</v>
      </c>
      <c r="V273" s="3">
        <v>0</v>
      </c>
      <c r="W273" s="11">
        <v>0</v>
      </c>
      <c r="Y273" s="7">
        <v>5</v>
      </c>
      <c r="Z273" s="7">
        <v>5</v>
      </c>
      <c r="AA273" s="11">
        <v>0</v>
      </c>
      <c r="AB273" s="11">
        <v>0</v>
      </c>
      <c r="AC273" s="11">
        <v>0</v>
      </c>
      <c r="AD273" s="1">
        <v>0</v>
      </c>
      <c r="AE273" s="3">
        <f t="shared" si="146"/>
        <v>0</v>
      </c>
      <c r="AF273" s="11">
        <f t="shared" si="142"/>
        <v>1</v>
      </c>
      <c r="AG273" s="3">
        <f t="shared" si="143"/>
        <v>0</v>
      </c>
      <c r="AH273" s="3">
        <v>0</v>
      </c>
      <c r="AI273" s="11">
        <v>0</v>
      </c>
    </row>
    <row r="274" spans="1:35" x14ac:dyDescent="0.3">
      <c r="A274" s="7">
        <v>5.25</v>
      </c>
      <c r="B274" s="7">
        <v>5</v>
      </c>
      <c r="C274" s="11">
        <v>0</v>
      </c>
      <c r="D274" s="11">
        <v>0</v>
      </c>
      <c r="E274" s="11">
        <v>0</v>
      </c>
      <c r="F274" s="1">
        <v>0</v>
      </c>
      <c r="G274" s="3">
        <f t="shared" si="144"/>
        <v>0</v>
      </c>
      <c r="H274" s="11">
        <f t="shared" si="138"/>
        <v>1</v>
      </c>
      <c r="I274" s="3">
        <f t="shared" si="139"/>
        <v>0</v>
      </c>
      <c r="J274" s="3">
        <v>0</v>
      </c>
      <c r="K274" s="11">
        <v>0</v>
      </c>
      <c r="M274" s="7">
        <v>5.25</v>
      </c>
      <c r="N274" s="7">
        <v>5</v>
      </c>
      <c r="O274" s="11">
        <v>0</v>
      </c>
      <c r="P274" s="11">
        <v>0</v>
      </c>
      <c r="Q274" s="11">
        <v>0</v>
      </c>
      <c r="R274" s="1">
        <v>0</v>
      </c>
      <c r="S274" s="3">
        <f t="shared" si="145"/>
        <v>0</v>
      </c>
      <c r="T274" s="11">
        <f t="shared" si="140"/>
        <v>1</v>
      </c>
      <c r="U274" s="3">
        <f t="shared" si="141"/>
        <v>0</v>
      </c>
      <c r="V274" s="3">
        <v>0</v>
      </c>
      <c r="W274" s="11">
        <v>0</v>
      </c>
      <c r="Y274" s="7">
        <v>5.25</v>
      </c>
      <c r="Z274" s="7">
        <v>5</v>
      </c>
      <c r="AA274" s="11">
        <v>0</v>
      </c>
      <c r="AB274" s="11">
        <v>0</v>
      </c>
      <c r="AC274" s="11">
        <v>0</v>
      </c>
      <c r="AD274" s="1">
        <v>0</v>
      </c>
      <c r="AE274" s="3">
        <f t="shared" si="146"/>
        <v>0</v>
      </c>
      <c r="AF274" s="11">
        <f t="shared" si="142"/>
        <v>1</v>
      </c>
      <c r="AG274" s="3">
        <f t="shared" si="143"/>
        <v>0</v>
      </c>
      <c r="AH274" s="3">
        <v>0</v>
      </c>
      <c r="AI274" s="11">
        <v>0</v>
      </c>
    </row>
    <row r="275" spans="1:35" x14ac:dyDescent="0.3">
      <c r="A275" s="7">
        <v>5.5</v>
      </c>
      <c r="B275" s="7">
        <v>5</v>
      </c>
      <c r="C275" s="11">
        <v>0</v>
      </c>
      <c r="D275" s="11">
        <v>0</v>
      </c>
      <c r="E275" s="11">
        <v>0</v>
      </c>
      <c r="F275" s="1">
        <v>0</v>
      </c>
      <c r="G275" s="3">
        <f t="shared" si="144"/>
        <v>0</v>
      </c>
      <c r="H275" s="11">
        <f t="shared" si="138"/>
        <v>1</v>
      </c>
      <c r="I275" s="3">
        <f t="shared" si="139"/>
        <v>0</v>
      </c>
      <c r="J275" s="3">
        <v>0</v>
      </c>
      <c r="K275" s="11">
        <v>0</v>
      </c>
      <c r="M275" s="7">
        <v>5.5</v>
      </c>
      <c r="N275" s="7">
        <v>5</v>
      </c>
      <c r="O275" s="11">
        <v>0</v>
      </c>
      <c r="P275" s="11">
        <v>0</v>
      </c>
      <c r="Q275" s="11">
        <v>0</v>
      </c>
      <c r="R275" s="1">
        <v>0</v>
      </c>
      <c r="S275" s="3">
        <f t="shared" si="145"/>
        <v>0</v>
      </c>
      <c r="T275" s="11">
        <f t="shared" si="140"/>
        <v>1</v>
      </c>
      <c r="U275" s="3">
        <f t="shared" si="141"/>
        <v>0</v>
      </c>
      <c r="V275" s="3">
        <v>0</v>
      </c>
      <c r="W275" s="11">
        <v>0</v>
      </c>
      <c r="Y275" s="7">
        <v>5.5</v>
      </c>
      <c r="Z275" s="7">
        <v>5</v>
      </c>
      <c r="AA275" s="11">
        <v>0</v>
      </c>
      <c r="AB275" s="11">
        <v>0</v>
      </c>
      <c r="AC275" s="11">
        <v>0</v>
      </c>
      <c r="AD275" s="1">
        <v>0</v>
      </c>
      <c r="AE275" s="3">
        <f t="shared" si="146"/>
        <v>0</v>
      </c>
      <c r="AF275" s="11">
        <f t="shared" si="142"/>
        <v>1</v>
      </c>
      <c r="AG275" s="3">
        <f t="shared" si="143"/>
        <v>0</v>
      </c>
      <c r="AH275" s="3">
        <v>0</v>
      </c>
      <c r="AI275" s="11">
        <v>0</v>
      </c>
    </row>
    <row r="276" spans="1:35" x14ac:dyDescent="0.3">
      <c r="A276" s="7">
        <v>5.75</v>
      </c>
      <c r="B276" s="7">
        <v>5</v>
      </c>
      <c r="C276" s="11">
        <v>0</v>
      </c>
      <c r="D276" s="11">
        <v>0</v>
      </c>
      <c r="E276" s="11">
        <v>0</v>
      </c>
      <c r="F276" s="1">
        <v>0</v>
      </c>
      <c r="G276" s="3">
        <f t="shared" si="144"/>
        <v>0</v>
      </c>
      <c r="H276" s="11">
        <f t="shared" si="138"/>
        <v>1</v>
      </c>
      <c r="I276" s="3">
        <f t="shared" si="139"/>
        <v>0</v>
      </c>
      <c r="J276" s="3">
        <v>0</v>
      </c>
      <c r="K276" s="11">
        <v>0</v>
      </c>
      <c r="M276" s="7">
        <v>5.75</v>
      </c>
      <c r="N276" s="7">
        <v>5</v>
      </c>
      <c r="O276" s="11">
        <v>0</v>
      </c>
      <c r="P276" s="11">
        <v>0</v>
      </c>
      <c r="Q276" s="11">
        <v>0</v>
      </c>
      <c r="R276" s="1">
        <v>0</v>
      </c>
      <c r="S276" s="3">
        <f t="shared" si="145"/>
        <v>0</v>
      </c>
      <c r="T276" s="11">
        <f t="shared" si="140"/>
        <v>1</v>
      </c>
      <c r="U276" s="3">
        <f t="shared" si="141"/>
        <v>0</v>
      </c>
      <c r="V276" s="3">
        <v>0</v>
      </c>
      <c r="W276" s="11">
        <v>0</v>
      </c>
      <c r="Y276" s="7">
        <v>5.75</v>
      </c>
      <c r="Z276" s="7">
        <v>5</v>
      </c>
      <c r="AA276" s="11">
        <v>0</v>
      </c>
      <c r="AB276" s="11">
        <v>0</v>
      </c>
      <c r="AC276" s="11">
        <v>0</v>
      </c>
      <c r="AD276" s="1">
        <v>0</v>
      </c>
      <c r="AE276" s="3">
        <f t="shared" si="146"/>
        <v>0</v>
      </c>
      <c r="AF276" s="11">
        <f t="shared" si="142"/>
        <v>1</v>
      </c>
      <c r="AG276" s="3">
        <f t="shared" si="143"/>
        <v>0</v>
      </c>
      <c r="AH276" s="3">
        <v>0</v>
      </c>
      <c r="AI276" s="11">
        <v>0</v>
      </c>
    </row>
    <row r="277" spans="1:35" x14ac:dyDescent="0.3">
      <c r="A277" s="7">
        <v>6</v>
      </c>
      <c r="B277" s="7">
        <v>5</v>
      </c>
      <c r="C277" s="11">
        <v>0</v>
      </c>
      <c r="D277" s="11">
        <v>0</v>
      </c>
      <c r="E277" s="11">
        <v>0</v>
      </c>
      <c r="F277" s="1">
        <v>0</v>
      </c>
      <c r="G277" s="3">
        <f t="shared" si="144"/>
        <v>0</v>
      </c>
      <c r="H277" s="11">
        <f t="shared" si="138"/>
        <v>1</v>
      </c>
      <c r="I277" s="3">
        <f t="shared" si="139"/>
        <v>0</v>
      </c>
      <c r="J277" s="3">
        <v>0</v>
      </c>
      <c r="K277" s="11">
        <v>0</v>
      </c>
      <c r="M277" s="7">
        <v>6</v>
      </c>
      <c r="N277" s="7">
        <v>5</v>
      </c>
      <c r="O277" s="11">
        <v>0</v>
      </c>
      <c r="P277" s="11">
        <v>0</v>
      </c>
      <c r="Q277" s="11">
        <v>0</v>
      </c>
      <c r="R277" s="1">
        <v>0</v>
      </c>
      <c r="S277" s="3">
        <f t="shared" si="145"/>
        <v>0</v>
      </c>
      <c r="T277" s="11">
        <f t="shared" si="140"/>
        <v>1</v>
      </c>
      <c r="U277" s="3">
        <f t="shared" si="141"/>
        <v>0</v>
      </c>
      <c r="V277" s="3">
        <v>0</v>
      </c>
      <c r="W277" s="11">
        <v>0</v>
      </c>
      <c r="Y277" s="7">
        <v>6</v>
      </c>
      <c r="Z277" s="7">
        <v>5</v>
      </c>
      <c r="AA277" s="11">
        <v>0</v>
      </c>
      <c r="AB277" s="11">
        <v>0</v>
      </c>
      <c r="AC277" s="11">
        <v>0</v>
      </c>
      <c r="AD277" s="1">
        <v>0</v>
      </c>
      <c r="AE277" s="3">
        <f t="shared" si="146"/>
        <v>0</v>
      </c>
      <c r="AF277" s="11">
        <f t="shared" si="142"/>
        <v>1</v>
      </c>
      <c r="AG277" s="3">
        <f t="shared" si="143"/>
        <v>0</v>
      </c>
      <c r="AH277" s="3">
        <v>0</v>
      </c>
      <c r="AI277" s="11">
        <v>0</v>
      </c>
    </row>
    <row r="278" spans="1:35" x14ac:dyDescent="0.3">
      <c r="A278" s="7">
        <v>6.25</v>
      </c>
      <c r="B278" s="7">
        <v>5</v>
      </c>
      <c r="C278" s="11">
        <v>0</v>
      </c>
      <c r="D278" s="11">
        <v>0</v>
      </c>
      <c r="E278" s="11">
        <v>0</v>
      </c>
      <c r="F278" s="1">
        <v>0</v>
      </c>
      <c r="G278" s="3">
        <f t="shared" si="144"/>
        <v>0</v>
      </c>
      <c r="H278" s="11">
        <f t="shared" si="138"/>
        <v>1</v>
      </c>
      <c r="I278" s="3">
        <f t="shared" si="139"/>
        <v>0</v>
      </c>
      <c r="J278" s="3">
        <v>0</v>
      </c>
      <c r="K278" s="11">
        <v>0</v>
      </c>
      <c r="M278" s="7">
        <v>6.25</v>
      </c>
      <c r="N278" s="7">
        <v>5</v>
      </c>
      <c r="O278" s="11">
        <v>0</v>
      </c>
      <c r="P278" s="11">
        <v>0</v>
      </c>
      <c r="Q278" s="11">
        <v>0</v>
      </c>
      <c r="R278" s="1">
        <v>0</v>
      </c>
      <c r="S278" s="3">
        <f t="shared" si="145"/>
        <v>0</v>
      </c>
      <c r="T278" s="11">
        <f t="shared" si="140"/>
        <v>1</v>
      </c>
      <c r="U278" s="3">
        <f t="shared" si="141"/>
        <v>0</v>
      </c>
      <c r="V278" s="3">
        <v>0</v>
      </c>
      <c r="W278" s="11">
        <v>0</v>
      </c>
      <c r="Y278" s="7">
        <v>6.25</v>
      </c>
      <c r="Z278" s="7">
        <v>5</v>
      </c>
      <c r="AA278" s="11">
        <v>0</v>
      </c>
      <c r="AB278" s="11">
        <v>0</v>
      </c>
      <c r="AC278" s="11">
        <v>0</v>
      </c>
      <c r="AD278" s="1">
        <v>0</v>
      </c>
      <c r="AE278" s="3">
        <f t="shared" si="146"/>
        <v>0</v>
      </c>
      <c r="AF278" s="11">
        <f t="shared" si="142"/>
        <v>1</v>
      </c>
      <c r="AG278" s="3">
        <f t="shared" si="143"/>
        <v>0</v>
      </c>
      <c r="AH278" s="3">
        <v>0</v>
      </c>
      <c r="AI278" s="11">
        <v>0</v>
      </c>
    </row>
    <row r="279" spans="1:35" x14ac:dyDescent="0.3">
      <c r="A279" s="7">
        <v>6.5</v>
      </c>
      <c r="B279" s="7">
        <v>5</v>
      </c>
      <c r="C279" s="11">
        <v>0</v>
      </c>
      <c r="D279" s="11">
        <v>0</v>
      </c>
      <c r="E279" s="11">
        <v>0</v>
      </c>
      <c r="F279" s="1">
        <v>0</v>
      </c>
      <c r="G279" s="3">
        <f t="shared" si="144"/>
        <v>0</v>
      </c>
      <c r="H279" s="11">
        <f t="shared" si="138"/>
        <v>1</v>
      </c>
      <c r="I279" s="3">
        <f t="shared" si="139"/>
        <v>0</v>
      </c>
      <c r="J279" s="3">
        <v>0</v>
      </c>
      <c r="K279" s="11">
        <v>0</v>
      </c>
      <c r="M279" s="7">
        <v>6.5</v>
      </c>
      <c r="N279" s="7">
        <v>5</v>
      </c>
      <c r="O279" s="11">
        <v>0</v>
      </c>
      <c r="P279" s="11">
        <v>0</v>
      </c>
      <c r="Q279" s="11">
        <v>0</v>
      </c>
      <c r="R279" s="1">
        <v>0</v>
      </c>
      <c r="S279" s="3">
        <f t="shared" si="145"/>
        <v>0</v>
      </c>
      <c r="T279" s="11">
        <f t="shared" si="140"/>
        <v>1</v>
      </c>
      <c r="U279" s="3">
        <f t="shared" si="141"/>
        <v>0</v>
      </c>
      <c r="V279" s="3">
        <v>0</v>
      </c>
      <c r="W279" s="11">
        <v>0</v>
      </c>
      <c r="Y279" s="7">
        <v>6.5</v>
      </c>
      <c r="Z279" s="7">
        <v>5</v>
      </c>
      <c r="AA279" s="11">
        <v>0</v>
      </c>
      <c r="AB279" s="11">
        <v>0</v>
      </c>
      <c r="AC279" s="11">
        <v>0</v>
      </c>
      <c r="AD279" s="1">
        <v>0</v>
      </c>
      <c r="AE279" s="3">
        <f t="shared" si="146"/>
        <v>0</v>
      </c>
      <c r="AF279" s="11">
        <f t="shared" si="142"/>
        <v>1</v>
      </c>
      <c r="AG279" s="3">
        <f t="shared" si="143"/>
        <v>0</v>
      </c>
      <c r="AH279" s="3">
        <v>0</v>
      </c>
      <c r="AI279" s="11">
        <v>0</v>
      </c>
    </row>
    <row r="280" spans="1:35" x14ac:dyDescent="0.3">
      <c r="A280" s="7">
        <v>6.75</v>
      </c>
      <c r="B280" s="7">
        <v>5</v>
      </c>
      <c r="C280" s="11">
        <v>0</v>
      </c>
      <c r="D280" s="11">
        <v>0</v>
      </c>
      <c r="E280" s="11">
        <v>0</v>
      </c>
      <c r="F280" s="1">
        <v>0</v>
      </c>
      <c r="G280" s="3">
        <f t="shared" si="144"/>
        <v>0</v>
      </c>
      <c r="H280" s="11">
        <f t="shared" si="138"/>
        <v>1</v>
      </c>
      <c r="I280" s="3">
        <f t="shared" si="139"/>
        <v>0</v>
      </c>
      <c r="J280" s="3">
        <v>0</v>
      </c>
      <c r="K280" s="11">
        <v>0</v>
      </c>
      <c r="M280" s="7">
        <v>6.75</v>
      </c>
      <c r="N280" s="7">
        <v>5</v>
      </c>
      <c r="O280" s="11">
        <v>0</v>
      </c>
      <c r="P280" s="11">
        <v>0</v>
      </c>
      <c r="Q280" s="11">
        <v>0</v>
      </c>
      <c r="R280" s="1">
        <v>0</v>
      </c>
      <c r="S280" s="3">
        <f t="shared" si="145"/>
        <v>0</v>
      </c>
      <c r="T280" s="11">
        <f t="shared" si="140"/>
        <v>1</v>
      </c>
      <c r="U280" s="3">
        <f t="shared" si="141"/>
        <v>0</v>
      </c>
      <c r="V280" s="3">
        <v>0</v>
      </c>
      <c r="W280" s="11">
        <v>0</v>
      </c>
      <c r="Y280" s="7">
        <v>6.75</v>
      </c>
      <c r="Z280" s="7">
        <v>5</v>
      </c>
      <c r="AA280" s="11">
        <v>0</v>
      </c>
      <c r="AB280" s="11">
        <v>0</v>
      </c>
      <c r="AC280" s="11">
        <v>0</v>
      </c>
      <c r="AD280" s="1">
        <v>0</v>
      </c>
      <c r="AE280" s="3">
        <f t="shared" si="146"/>
        <v>0</v>
      </c>
      <c r="AF280" s="11">
        <f t="shared" si="142"/>
        <v>1</v>
      </c>
      <c r="AG280" s="3">
        <f t="shared" si="143"/>
        <v>0</v>
      </c>
      <c r="AH280" s="3">
        <v>0</v>
      </c>
      <c r="AI280" s="11">
        <v>0</v>
      </c>
    </row>
    <row r="281" spans="1:35" x14ac:dyDescent="0.3">
      <c r="A281" s="7">
        <v>7</v>
      </c>
      <c r="B281" s="7">
        <v>7</v>
      </c>
      <c r="C281" s="11">
        <v>0</v>
      </c>
      <c r="D281" s="11">
        <v>0</v>
      </c>
      <c r="E281" s="11">
        <v>0</v>
      </c>
      <c r="F281" s="1">
        <v>0</v>
      </c>
      <c r="G281" s="3">
        <f t="shared" si="144"/>
        <v>0</v>
      </c>
      <c r="H281" s="11">
        <f t="shared" si="138"/>
        <v>1</v>
      </c>
      <c r="I281" s="3">
        <f t="shared" si="139"/>
        <v>0</v>
      </c>
      <c r="J281" s="3">
        <v>0</v>
      </c>
      <c r="K281" s="11">
        <v>0</v>
      </c>
      <c r="M281" s="7">
        <v>7</v>
      </c>
      <c r="N281" s="7">
        <v>7</v>
      </c>
      <c r="O281" s="11">
        <v>0</v>
      </c>
      <c r="P281" s="11">
        <v>0</v>
      </c>
      <c r="Q281" s="11">
        <v>0</v>
      </c>
      <c r="R281" s="1">
        <v>0</v>
      </c>
      <c r="S281" s="3">
        <f t="shared" si="145"/>
        <v>0</v>
      </c>
      <c r="T281" s="11">
        <f t="shared" si="140"/>
        <v>1</v>
      </c>
      <c r="U281" s="3">
        <f t="shared" si="141"/>
        <v>0</v>
      </c>
      <c r="V281" s="3">
        <v>0</v>
      </c>
      <c r="W281" s="11">
        <v>0</v>
      </c>
      <c r="Y281" s="7">
        <v>7</v>
      </c>
      <c r="Z281" s="7">
        <v>7</v>
      </c>
      <c r="AA281" s="11">
        <v>0</v>
      </c>
      <c r="AB281" s="11">
        <v>0</v>
      </c>
      <c r="AC281" s="11">
        <v>0</v>
      </c>
      <c r="AD281" s="1">
        <v>0</v>
      </c>
      <c r="AE281" s="3">
        <f t="shared" si="146"/>
        <v>0</v>
      </c>
      <c r="AF281" s="11">
        <f t="shared" si="142"/>
        <v>1</v>
      </c>
      <c r="AG281" s="3">
        <f t="shared" si="143"/>
        <v>0</v>
      </c>
      <c r="AH281" s="3">
        <v>0</v>
      </c>
      <c r="AI281" s="11">
        <v>0</v>
      </c>
    </row>
    <row r="282" spans="1:35" x14ac:dyDescent="0.3">
      <c r="A282" s="7">
        <v>7.25</v>
      </c>
      <c r="B282" s="7">
        <v>7</v>
      </c>
      <c r="C282" s="11">
        <v>0</v>
      </c>
      <c r="D282" s="11">
        <v>0</v>
      </c>
      <c r="E282" s="11">
        <v>0</v>
      </c>
      <c r="F282" s="1">
        <v>0</v>
      </c>
      <c r="G282" s="3">
        <f t="shared" si="144"/>
        <v>0</v>
      </c>
      <c r="H282" s="11">
        <f t="shared" si="138"/>
        <v>1</v>
      </c>
      <c r="I282" s="3">
        <f t="shared" si="139"/>
        <v>0</v>
      </c>
      <c r="J282" s="3">
        <v>0</v>
      </c>
      <c r="K282" s="11">
        <v>0</v>
      </c>
      <c r="M282" s="7">
        <v>7.25</v>
      </c>
      <c r="N282" s="7">
        <v>7</v>
      </c>
      <c r="O282" s="11">
        <v>0</v>
      </c>
      <c r="P282" s="11">
        <v>0</v>
      </c>
      <c r="Q282" s="11">
        <v>0</v>
      </c>
      <c r="R282" s="1">
        <v>0</v>
      </c>
      <c r="S282" s="3">
        <f t="shared" si="145"/>
        <v>0</v>
      </c>
      <c r="T282" s="11">
        <f t="shared" si="140"/>
        <v>1</v>
      </c>
      <c r="U282" s="3">
        <f t="shared" si="141"/>
        <v>0</v>
      </c>
      <c r="V282" s="3">
        <v>0</v>
      </c>
      <c r="W282" s="11">
        <v>0</v>
      </c>
      <c r="Y282" s="7">
        <v>7.25</v>
      </c>
      <c r="Z282" s="7">
        <v>7</v>
      </c>
      <c r="AA282" s="11">
        <v>0</v>
      </c>
      <c r="AB282" s="11">
        <v>0</v>
      </c>
      <c r="AC282" s="11">
        <v>0</v>
      </c>
      <c r="AD282" s="1">
        <v>0</v>
      </c>
      <c r="AE282" s="3">
        <f t="shared" si="146"/>
        <v>0</v>
      </c>
      <c r="AF282" s="11">
        <f t="shared" si="142"/>
        <v>1</v>
      </c>
      <c r="AG282" s="3">
        <f t="shared" si="143"/>
        <v>0</v>
      </c>
      <c r="AH282" s="3">
        <v>0</v>
      </c>
      <c r="AI282" s="11">
        <v>0</v>
      </c>
    </row>
    <row r="283" spans="1:35" x14ac:dyDescent="0.3">
      <c r="A283" s="7">
        <v>7.5</v>
      </c>
      <c r="B283" s="7">
        <v>7</v>
      </c>
      <c r="C283" s="11">
        <v>0</v>
      </c>
      <c r="D283" s="11">
        <v>0</v>
      </c>
      <c r="E283" s="11">
        <v>0</v>
      </c>
      <c r="F283" s="1">
        <v>0</v>
      </c>
      <c r="G283" s="3">
        <f t="shared" si="144"/>
        <v>0</v>
      </c>
      <c r="H283" s="11">
        <f t="shared" si="138"/>
        <v>1</v>
      </c>
      <c r="I283" s="3">
        <f t="shared" si="139"/>
        <v>0</v>
      </c>
      <c r="J283" s="3">
        <v>0</v>
      </c>
      <c r="K283" s="11">
        <v>0</v>
      </c>
      <c r="M283" s="7">
        <v>7.5</v>
      </c>
      <c r="N283" s="7">
        <v>7</v>
      </c>
      <c r="O283" s="11">
        <v>0</v>
      </c>
      <c r="P283" s="11">
        <v>0</v>
      </c>
      <c r="Q283" s="11">
        <v>0</v>
      </c>
      <c r="R283" s="1">
        <v>0</v>
      </c>
      <c r="S283" s="3">
        <f t="shared" si="145"/>
        <v>0</v>
      </c>
      <c r="T283" s="11">
        <f t="shared" si="140"/>
        <v>1</v>
      </c>
      <c r="U283" s="3">
        <f t="shared" si="141"/>
        <v>0</v>
      </c>
      <c r="V283" s="3">
        <v>0</v>
      </c>
      <c r="W283" s="11">
        <v>0</v>
      </c>
      <c r="Y283" s="7">
        <v>7.5</v>
      </c>
      <c r="Z283" s="7">
        <v>7</v>
      </c>
      <c r="AA283" s="11">
        <v>0</v>
      </c>
      <c r="AB283" s="11">
        <v>0</v>
      </c>
      <c r="AC283" s="11">
        <v>0</v>
      </c>
      <c r="AD283" s="1">
        <v>0</v>
      </c>
      <c r="AE283" s="3">
        <f t="shared" si="146"/>
        <v>0</v>
      </c>
      <c r="AF283" s="11">
        <f t="shared" si="142"/>
        <v>1</v>
      </c>
      <c r="AG283" s="3">
        <f t="shared" si="143"/>
        <v>0</v>
      </c>
      <c r="AH283" s="3">
        <v>0</v>
      </c>
      <c r="AI283" s="11">
        <v>0</v>
      </c>
    </row>
    <row r="284" spans="1:35" x14ac:dyDescent="0.3">
      <c r="A284" s="7">
        <v>7.75</v>
      </c>
      <c r="B284" s="7">
        <v>7</v>
      </c>
      <c r="C284" s="11">
        <v>0</v>
      </c>
      <c r="D284" s="11">
        <v>0</v>
      </c>
      <c r="E284" s="11">
        <v>0</v>
      </c>
      <c r="F284" s="1">
        <v>0</v>
      </c>
      <c r="G284" s="3">
        <f t="shared" si="144"/>
        <v>0</v>
      </c>
      <c r="H284" s="11">
        <f t="shared" si="138"/>
        <v>1</v>
      </c>
      <c r="I284" s="3">
        <f t="shared" si="139"/>
        <v>0</v>
      </c>
      <c r="J284" s="3">
        <v>0</v>
      </c>
      <c r="K284" s="11">
        <v>0</v>
      </c>
      <c r="M284" s="7">
        <v>7.75</v>
      </c>
      <c r="N284" s="7">
        <v>7</v>
      </c>
      <c r="O284" s="11">
        <v>0</v>
      </c>
      <c r="P284" s="11">
        <v>0</v>
      </c>
      <c r="Q284" s="11">
        <v>0</v>
      </c>
      <c r="R284" s="1">
        <v>0</v>
      </c>
      <c r="S284" s="3">
        <f t="shared" si="145"/>
        <v>0</v>
      </c>
      <c r="T284" s="11">
        <f t="shared" si="140"/>
        <v>1</v>
      </c>
      <c r="U284" s="3">
        <f t="shared" si="141"/>
        <v>0</v>
      </c>
      <c r="V284" s="3">
        <v>0</v>
      </c>
      <c r="W284" s="11">
        <v>0</v>
      </c>
      <c r="Y284" s="7">
        <v>7.75</v>
      </c>
      <c r="Z284" s="7">
        <v>7</v>
      </c>
      <c r="AA284" s="11">
        <v>0</v>
      </c>
      <c r="AB284" s="11">
        <v>0</v>
      </c>
      <c r="AC284" s="11">
        <v>0</v>
      </c>
      <c r="AD284" s="1">
        <v>0</v>
      </c>
      <c r="AE284" s="3">
        <f t="shared" si="146"/>
        <v>0</v>
      </c>
      <c r="AF284" s="11">
        <f t="shared" si="142"/>
        <v>1</v>
      </c>
      <c r="AG284" s="3">
        <f t="shared" si="143"/>
        <v>0</v>
      </c>
      <c r="AH284" s="3">
        <v>0</v>
      </c>
      <c r="AI284" s="11">
        <v>0</v>
      </c>
    </row>
    <row r="285" spans="1:35" x14ac:dyDescent="0.3">
      <c r="A285" s="7">
        <v>8</v>
      </c>
      <c r="B285" s="7">
        <v>7</v>
      </c>
      <c r="C285" s="11">
        <v>0</v>
      </c>
      <c r="D285" s="11">
        <v>0</v>
      </c>
      <c r="E285" s="11">
        <v>0</v>
      </c>
      <c r="F285" s="1">
        <v>0</v>
      </c>
      <c r="G285" s="3">
        <f t="shared" si="144"/>
        <v>0</v>
      </c>
      <c r="H285" s="11">
        <f t="shared" si="138"/>
        <v>1</v>
      </c>
      <c r="I285" s="3">
        <f t="shared" si="139"/>
        <v>0</v>
      </c>
      <c r="J285" s="3">
        <v>0</v>
      </c>
      <c r="K285" s="11">
        <v>0</v>
      </c>
      <c r="M285" s="7">
        <v>8</v>
      </c>
      <c r="N285" s="7">
        <v>7</v>
      </c>
      <c r="O285" s="11">
        <v>0</v>
      </c>
      <c r="P285" s="11">
        <v>0</v>
      </c>
      <c r="Q285" s="11">
        <v>0</v>
      </c>
      <c r="R285" s="1">
        <v>0</v>
      </c>
      <c r="S285" s="3">
        <f t="shared" si="145"/>
        <v>0</v>
      </c>
      <c r="T285" s="11">
        <f t="shared" si="140"/>
        <v>1</v>
      </c>
      <c r="U285" s="3">
        <f t="shared" si="141"/>
        <v>0</v>
      </c>
      <c r="V285" s="3">
        <v>0</v>
      </c>
      <c r="W285" s="11">
        <v>0</v>
      </c>
      <c r="Y285" s="7">
        <v>8</v>
      </c>
      <c r="Z285" s="7">
        <v>7</v>
      </c>
      <c r="AA285" s="11">
        <v>0</v>
      </c>
      <c r="AB285" s="11">
        <v>0</v>
      </c>
      <c r="AC285" s="11">
        <v>0</v>
      </c>
      <c r="AD285" s="1">
        <v>0</v>
      </c>
      <c r="AE285" s="3">
        <f t="shared" si="146"/>
        <v>0</v>
      </c>
      <c r="AF285" s="11">
        <f t="shared" si="142"/>
        <v>1</v>
      </c>
      <c r="AG285" s="3">
        <f t="shared" si="143"/>
        <v>0</v>
      </c>
      <c r="AH285" s="3">
        <v>0</v>
      </c>
      <c r="AI285" s="11">
        <v>0</v>
      </c>
    </row>
    <row r="286" spans="1:35" x14ac:dyDescent="0.3">
      <c r="A286" s="7">
        <v>8.25</v>
      </c>
      <c r="B286" s="7">
        <v>7</v>
      </c>
      <c r="C286" s="11">
        <v>0</v>
      </c>
      <c r="D286" s="11">
        <v>0</v>
      </c>
      <c r="E286" s="11">
        <v>0</v>
      </c>
      <c r="F286" s="1">
        <v>0</v>
      </c>
      <c r="G286" s="3">
        <f t="shared" si="144"/>
        <v>0</v>
      </c>
      <c r="H286" s="11">
        <f t="shared" si="138"/>
        <v>1</v>
      </c>
      <c r="I286" s="3">
        <f t="shared" si="139"/>
        <v>0</v>
      </c>
      <c r="J286" s="3">
        <v>0</v>
      </c>
      <c r="K286" s="11">
        <v>0</v>
      </c>
      <c r="M286" s="7">
        <v>8.25</v>
      </c>
      <c r="N286" s="7">
        <v>7</v>
      </c>
      <c r="O286" s="11">
        <v>0</v>
      </c>
      <c r="P286" s="11">
        <v>0</v>
      </c>
      <c r="Q286" s="11">
        <v>0</v>
      </c>
      <c r="R286" s="1">
        <v>0</v>
      </c>
      <c r="S286" s="3">
        <f t="shared" si="145"/>
        <v>0</v>
      </c>
      <c r="T286" s="11">
        <f t="shared" si="140"/>
        <v>1</v>
      </c>
      <c r="U286" s="3">
        <f t="shared" si="141"/>
        <v>0</v>
      </c>
      <c r="V286" s="3">
        <v>0</v>
      </c>
      <c r="W286" s="11">
        <v>0</v>
      </c>
      <c r="Y286" s="7">
        <v>8.25</v>
      </c>
      <c r="Z286" s="7">
        <v>7</v>
      </c>
      <c r="AA286" s="11">
        <v>0</v>
      </c>
      <c r="AB286" s="11">
        <v>0</v>
      </c>
      <c r="AC286" s="11">
        <v>0</v>
      </c>
      <c r="AD286" s="1">
        <v>0</v>
      </c>
      <c r="AE286" s="3">
        <f t="shared" si="146"/>
        <v>0</v>
      </c>
      <c r="AF286" s="11">
        <f t="shared" si="142"/>
        <v>1</v>
      </c>
      <c r="AG286" s="3">
        <f t="shared" si="143"/>
        <v>0</v>
      </c>
      <c r="AH286" s="3">
        <v>0</v>
      </c>
      <c r="AI286" s="11">
        <v>0</v>
      </c>
    </row>
    <row r="287" spans="1:35" x14ac:dyDescent="0.3">
      <c r="A287" s="7">
        <v>8.5</v>
      </c>
      <c r="B287" s="7">
        <v>7</v>
      </c>
      <c r="C287" s="11">
        <v>0</v>
      </c>
      <c r="D287" s="11">
        <v>0</v>
      </c>
      <c r="E287" s="11">
        <v>0</v>
      </c>
      <c r="F287" s="1">
        <v>0</v>
      </c>
      <c r="G287" s="3">
        <f t="shared" si="144"/>
        <v>0</v>
      </c>
      <c r="H287" s="11">
        <f t="shared" si="138"/>
        <v>1</v>
      </c>
      <c r="I287" s="3">
        <f t="shared" si="139"/>
        <v>0</v>
      </c>
      <c r="J287" s="3">
        <v>0</v>
      </c>
      <c r="K287" s="11">
        <v>0</v>
      </c>
      <c r="M287" s="7">
        <v>8.5</v>
      </c>
      <c r="N287" s="7">
        <v>7</v>
      </c>
      <c r="O287" s="11">
        <v>0</v>
      </c>
      <c r="P287" s="11">
        <v>0</v>
      </c>
      <c r="Q287" s="11">
        <v>0</v>
      </c>
      <c r="R287" s="1">
        <v>0</v>
      </c>
      <c r="S287" s="3">
        <f t="shared" si="145"/>
        <v>0</v>
      </c>
      <c r="T287" s="11">
        <f t="shared" si="140"/>
        <v>1</v>
      </c>
      <c r="U287" s="3">
        <f t="shared" si="141"/>
        <v>0</v>
      </c>
      <c r="V287" s="3">
        <v>0</v>
      </c>
      <c r="W287" s="11">
        <v>0</v>
      </c>
      <c r="Y287" s="7">
        <v>8.5</v>
      </c>
      <c r="Z287" s="7">
        <v>7</v>
      </c>
      <c r="AA287" s="11">
        <v>0</v>
      </c>
      <c r="AB287" s="11">
        <v>0</v>
      </c>
      <c r="AC287" s="11">
        <v>0</v>
      </c>
      <c r="AD287" s="1">
        <v>0</v>
      </c>
      <c r="AE287" s="3">
        <f t="shared" si="146"/>
        <v>0</v>
      </c>
      <c r="AF287" s="11">
        <f t="shared" si="142"/>
        <v>1</v>
      </c>
      <c r="AG287" s="3">
        <f t="shared" si="143"/>
        <v>0</v>
      </c>
      <c r="AH287" s="3">
        <v>0</v>
      </c>
      <c r="AI287" s="11">
        <v>0</v>
      </c>
    </row>
    <row r="288" spans="1:35" x14ac:dyDescent="0.3">
      <c r="A288" s="7">
        <v>8.75</v>
      </c>
      <c r="B288" s="7">
        <v>7</v>
      </c>
      <c r="C288" s="11">
        <v>0</v>
      </c>
      <c r="D288" s="11">
        <v>0</v>
      </c>
      <c r="E288" s="11">
        <v>0</v>
      </c>
      <c r="F288" s="1">
        <v>0</v>
      </c>
      <c r="G288" s="3">
        <f t="shared" si="144"/>
        <v>0</v>
      </c>
      <c r="H288" s="11">
        <f t="shared" si="138"/>
        <v>1</v>
      </c>
      <c r="I288" s="3">
        <f t="shared" si="139"/>
        <v>0</v>
      </c>
      <c r="J288" s="3">
        <v>0</v>
      </c>
      <c r="K288" s="11">
        <v>0</v>
      </c>
      <c r="M288" s="7">
        <v>8.75</v>
      </c>
      <c r="N288" s="7">
        <v>7</v>
      </c>
      <c r="O288" s="11">
        <v>0</v>
      </c>
      <c r="P288" s="11">
        <v>0</v>
      </c>
      <c r="Q288" s="11">
        <v>0</v>
      </c>
      <c r="R288" s="1">
        <v>0</v>
      </c>
      <c r="S288" s="3">
        <f t="shared" si="145"/>
        <v>0</v>
      </c>
      <c r="T288" s="11">
        <f t="shared" si="140"/>
        <v>1</v>
      </c>
      <c r="U288" s="3">
        <f t="shared" si="141"/>
        <v>0</v>
      </c>
      <c r="V288" s="3">
        <v>0</v>
      </c>
      <c r="W288" s="11">
        <v>0</v>
      </c>
      <c r="Y288" s="7">
        <v>8.75</v>
      </c>
      <c r="Z288" s="7">
        <v>7</v>
      </c>
      <c r="AA288" s="11">
        <v>0</v>
      </c>
      <c r="AB288" s="11">
        <v>0</v>
      </c>
      <c r="AC288" s="11">
        <v>0</v>
      </c>
      <c r="AD288" s="1">
        <v>0</v>
      </c>
      <c r="AE288" s="3">
        <f t="shared" si="146"/>
        <v>0</v>
      </c>
      <c r="AF288" s="11">
        <f t="shared" si="142"/>
        <v>1</v>
      </c>
      <c r="AG288" s="3">
        <f t="shared" si="143"/>
        <v>0</v>
      </c>
      <c r="AH288" s="3">
        <v>0</v>
      </c>
      <c r="AI288" s="11">
        <v>0</v>
      </c>
    </row>
    <row r="289" spans="1:35" x14ac:dyDescent="0.3">
      <c r="A289" s="7">
        <v>9</v>
      </c>
      <c r="B289" s="7">
        <v>7</v>
      </c>
      <c r="C289" s="11">
        <v>0</v>
      </c>
      <c r="D289" s="11">
        <v>0</v>
      </c>
      <c r="E289" s="11">
        <v>0</v>
      </c>
      <c r="F289" s="1">
        <v>0</v>
      </c>
      <c r="G289" s="3">
        <f t="shared" si="144"/>
        <v>0</v>
      </c>
      <c r="H289" s="11">
        <f t="shared" si="138"/>
        <v>1</v>
      </c>
      <c r="I289" s="3">
        <f t="shared" si="139"/>
        <v>0</v>
      </c>
      <c r="J289" s="3">
        <v>0</v>
      </c>
      <c r="K289" s="11">
        <v>0</v>
      </c>
      <c r="M289" s="7">
        <v>9</v>
      </c>
      <c r="N289" s="7">
        <v>7</v>
      </c>
      <c r="O289" s="11">
        <v>0</v>
      </c>
      <c r="P289" s="11">
        <v>0</v>
      </c>
      <c r="Q289" s="11">
        <v>0</v>
      </c>
      <c r="R289" s="1">
        <v>0</v>
      </c>
      <c r="S289" s="3">
        <f t="shared" si="145"/>
        <v>0</v>
      </c>
      <c r="T289" s="11">
        <f t="shared" si="140"/>
        <v>1</v>
      </c>
      <c r="U289" s="3">
        <f t="shared" si="141"/>
        <v>0</v>
      </c>
      <c r="V289" s="3">
        <v>0</v>
      </c>
      <c r="W289" s="11">
        <v>0</v>
      </c>
      <c r="Y289" s="7">
        <v>9</v>
      </c>
      <c r="Z289" s="7">
        <v>7</v>
      </c>
      <c r="AA289" s="11">
        <v>0</v>
      </c>
      <c r="AB289" s="11">
        <v>0</v>
      </c>
      <c r="AC289" s="11">
        <v>0</v>
      </c>
      <c r="AD289" s="1">
        <v>0</v>
      </c>
      <c r="AE289" s="3">
        <f t="shared" si="146"/>
        <v>0</v>
      </c>
      <c r="AF289" s="11">
        <f t="shared" si="142"/>
        <v>1</v>
      </c>
      <c r="AG289" s="3">
        <f t="shared" si="143"/>
        <v>0</v>
      </c>
      <c r="AH289" s="3">
        <v>0</v>
      </c>
      <c r="AI289" s="11">
        <v>0</v>
      </c>
    </row>
    <row r="290" spans="1:35" x14ac:dyDescent="0.3">
      <c r="A290" s="7">
        <v>9.25</v>
      </c>
      <c r="B290" s="7">
        <v>7</v>
      </c>
      <c r="C290" s="11">
        <v>0</v>
      </c>
      <c r="D290" s="11">
        <v>0</v>
      </c>
      <c r="E290" s="11">
        <v>0</v>
      </c>
      <c r="F290" s="1">
        <v>0</v>
      </c>
      <c r="G290" s="3">
        <f t="shared" si="144"/>
        <v>0</v>
      </c>
      <c r="H290" s="11">
        <f t="shared" si="138"/>
        <v>1</v>
      </c>
      <c r="I290" s="3">
        <f t="shared" si="139"/>
        <v>0</v>
      </c>
      <c r="J290" s="3">
        <v>0</v>
      </c>
      <c r="K290" s="11">
        <v>0</v>
      </c>
      <c r="M290" s="7">
        <v>9.25</v>
      </c>
      <c r="N290" s="7">
        <v>7</v>
      </c>
      <c r="O290" s="11">
        <v>0</v>
      </c>
      <c r="P290" s="11">
        <v>0</v>
      </c>
      <c r="Q290" s="11">
        <v>0</v>
      </c>
      <c r="R290" s="1">
        <v>0</v>
      </c>
      <c r="S290" s="3">
        <f t="shared" si="145"/>
        <v>0</v>
      </c>
      <c r="T290" s="11">
        <f t="shared" si="140"/>
        <v>1</v>
      </c>
      <c r="U290" s="3">
        <f t="shared" si="141"/>
        <v>0</v>
      </c>
      <c r="V290" s="3">
        <v>0</v>
      </c>
      <c r="W290" s="11">
        <v>0</v>
      </c>
      <c r="Y290" s="7">
        <v>9.25</v>
      </c>
      <c r="Z290" s="7">
        <v>7</v>
      </c>
      <c r="AA290" s="11">
        <v>0</v>
      </c>
      <c r="AB290" s="11">
        <v>0</v>
      </c>
      <c r="AC290" s="11">
        <v>0</v>
      </c>
      <c r="AD290" s="1">
        <v>0</v>
      </c>
      <c r="AE290" s="3">
        <f t="shared" si="146"/>
        <v>0</v>
      </c>
      <c r="AF290" s="11">
        <f t="shared" si="142"/>
        <v>1</v>
      </c>
      <c r="AG290" s="3">
        <f t="shared" si="143"/>
        <v>0</v>
      </c>
      <c r="AH290" s="3">
        <v>0</v>
      </c>
      <c r="AI290" s="11">
        <v>0</v>
      </c>
    </row>
    <row r="291" spans="1:35" x14ac:dyDescent="0.3">
      <c r="A291" s="7">
        <v>9.5</v>
      </c>
      <c r="B291" s="7">
        <v>7</v>
      </c>
      <c r="C291" s="11">
        <v>0</v>
      </c>
      <c r="D291" s="11">
        <v>0</v>
      </c>
      <c r="E291" s="11">
        <v>0</v>
      </c>
      <c r="F291" s="1">
        <v>0</v>
      </c>
      <c r="G291" s="3">
        <f t="shared" si="144"/>
        <v>0</v>
      </c>
      <c r="H291" s="11">
        <f t="shared" si="138"/>
        <v>1</v>
      </c>
      <c r="I291" s="3">
        <f t="shared" si="139"/>
        <v>0</v>
      </c>
      <c r="J291" s="3">
        <v>0</v>
      </c>
      <c r="K291" s="11">
        <v>0</v>
      </c>
      <c r="M291" s="7">
        <v>9.5</v>
      </c>
      <c r="N291" s="7">
        <v>7</v>
      </c>
      <c r="O291" s="11">
        <v>0</v>
      </c>
      <c r="P291" s="11">
        <v>0</v>
      </c>
      <c r="Q291" s="11">
        <v>0</v>
      </c>
      <c r="R291" s="1">
        <v>0</v>
      </c>
      <c r="S291" s="3">
        <f t="shared" si="145"/>
        <v>0</v>
      </c>
      <c r="T291" s="11">
        <f t="shared" si="140"/>
        <v>1</v>
      </c>
      <c r="U291" s="3">
        <f t="shared" si="141"/>
        <v>0</v>
      </c>
      <c r="V291" s="3">
        <v>0</v>
      </c>
      <c r="W291" s="11">
        <v>0</v>
      </c>
      <c r="Y291" s="7">
        <v>9.5</v>
      </c>
      <c r="Z291" s="7">
        <v>7</v>
      </c>
      <c r="AA291" s="11">
        <v>0</v>
      </c>
      <c r="AB291" s="11">
        <v>0</v>
      </c>
      <c r="AC291" s="11">
        <v>0</v>
      </c>
      <c r="AD291" s="1">
        <v>0</v>
      </c>
      <c r="AE291" s="3">
        <f t="shared" si="146"/>
        <v>0</v>
      </c>
      <c r="AF291" s="11">
        <f t="shared" si="142"/>
        <v>1</v>
      </c>
      <c r="AG291" s="3">
        <f t="shared" si="143"/>
        <v>0</v>
      </c>
      <c r="AH291" s="3">
        <v>0</v>
      </c>
      <c r="AI291" s="11">
        <v>0</v>
      </c>
    </row>
    <row r="292" spans="1:35" x14ac:dyDescent="0.3">
      <c r="A292" s="7">
        <v>9.75</v>
      </c>
      <c r="B292" s="7">
        <v>7</v>
      </c>
      <c r="C292" s="11">
        <v>0</v>
      </c>
      <c r="D292" s="11">
        <v>0</v>
      </c>
      <c r="E292" s="11">
        <v>0</v>
      </c>
      <c r="F292" s="1">
        <v>0</v>
      </c>
      <c r="G292" s="3">
        <f t="shared" si="144"/>
        <v>0</v>
      </c>
      <c r="H292" s="11">
        <f t="shared" si="138"/>
        <v>1</v>
      </c>
      <c r="I292" s="3">
        <f t="shared" si="139"/>
        <v>0</v>
      </c>
      <c r="J292" s="3">
        <v>0</v>
      </c>
      <c r="K292" s="11">
        <v>0</v>
      </c>
      <c r="M292" s="7">
        <v>9.75</v>
      </c>
      <c r="N292" s="7">
        <v>7</v>
      </c>
      <c r="O292" s="11">
        <v>0</v>
      </c>
      <c r="P292" s="11">
        <v>0</v>
      </c>
      <c r="Q292" s="11">
        <v>0</v>
      </c>
      <c r="R292" s="1">
        <v>0</v>
      </c>
      <c r="S292" s="3">
        <f t="shared" si="145"/>
        <v>0</v>
      </c>
      <c r="T292" s="11">
        <f t="shared" si="140"/>
        <v>1</v>
      </c>
      <c r="U292" s="3">
        <f t="shared" si="141"/>
        <v>0</v>
      </c>
      <c r="V292" s="3">
        <v>0</v>
      </c>
      <c r="W292" s="11">
        <v>0</v>
      </c>
      <c r="Y292" s="7">
        <v>9.75</v>
      </c>
      <c r="Z292" s="7">
        <v>7</v>
      </c>
      <c r="AA292" s="11">
        <v>0</v>
      </c>
      <c r="AB292" s="11">
        <v>0</v>
      </c>
      <c r="AC292" s="11">
        <v>0</v>
      </c>
      <c r="AD292" s="1">
        <v>0</v>
      </c>
      <c r="AE292" s="3">
        <f t="shared" si="146"/>
        <v>0</v>
      </c>
      <c r="AF292" s="11">
        <f t="shared" si="142"/>
        <v>1</v>
      </c>
      <c r="AG292" s="3">
        <f t="shared" si="143"/>
        <v>0</v>
      </c>
      <c r="AH292" s="3">
        <v>0</v>
      </c>
      <c r="AI292" s="11">
        <v>0</v>
      </c>
    </row>
    <row r="293" spans="1:35" x14ac:dyDescent="0.3">
      <c r="A293" s="7">
        <v>10</v>
      </c>
      <c r="B293" s="7">
        <v>10</v>
      </c>
      <c r="C293" s="11">
        <v>0</v>
      </c>
      <c r="D293" s="11">
        <v>0</v>
      </c>
      <c r="E293" s="11">
        <v>0</v>
      </c>
      <c r="F293" s="1">
        <v>0</v>
      </c>
      <c r="G293" s="3">
        <f t="shared" si="144"/>
        <v>0</v>
      </c>
      <c r="H293" s="11">
        <f t="shared" si="138"/>
        <v>1</v>
      </c>
      <c r="J293" s="3">
        <v>0</v>
      </c>
      <c r="K293" s="11">
        <v>0</v>
      </c>
      <c r="M293" s="7">
        <v>10</v>
      </c>
      <c r="N293" s="7">
        <v>10</v>
      </c>
      <c r="O293" s="11">
        <v>0</v>
      </c>
      <c r="P293" s="11">
        <v>0</v>
      </c>
      <c r="Q293" s="11">
        <v>0</v>
      </c>
      <c r="R293" s="1">
        <v>0</v>
      </c>
      <c r="S293" s="3">
        <f t="shared" si="145"/>
        <v>0</v>
      </c>
      <c r="T293" s="11">
        <f t="shared" si="140"/>
        <v>1</v>
      </c>
      <c r="V293" s="3">
        <v>0</v>
      </c>
      <c r="W293" s="11">
        <v>0</v>
      </c>
      <c r="Y293" s="7">
        <v>10</v>
      </c>
      <c r="Z293" s="7">
        <v>10</v>
      </c>
      <c r="AA293" s="11">
        <v>0</v>
      </c>
      <c r="AB293" s="11">
        <v>0</v>
      </c>
      <c r="AC293" s="11">
        <v>0</v>
      </c>
      <c r="AD293" s="1">
        <v>0</v>
      </c>
      <c r="AE293" s="3">
        <f t="shared" si="146"/>
        <v>0</v>
      </c>
      <c r="AF293" s="11">
        <f t="shared" si="142"/>
        <v>1</v>
      </c>
      <c r="AH293" s="3">
        <v>0</v>
      </c>
      <c r="AI293" s="11">
        <v>0</v>
      </c>
    </row>
    <row r="295" spans="1:35" s="5" customFormat="1" x14ac:dyDescent="0.3">
      <c r="A295" s="5" t="str">
        <f>"Step 6. " &amp; A7</f>
        <v>Step 6. 5Y Swap</v>
      </c>
    </row>
    <row r="297" spans="1:35" x14ac:dyDescent="0.3">
      <c r="A297" s="5" t="str">
        <f>LEFT(A295, 6) &amp; ".1. Initial guess"</f>
        <v>Step 6.1. Initial guess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 t="str">
        <f>LEFT(A297, 6) &amp; ".2. Estimate the derivative"</f>
        <v>Step 6.2. Estimate the derivative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Y297" s="5" t="str">
        <f>LEFT(M297, 6) &amp; ".3. Improve the initial guess using the Newton method"</f>
        <v>Step 6.3. Improve the initial guess using the Newton method</v>
      </c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5" x14ac:dyDescent="0.3">
      <c r="A298" t="s">
        <v>10</v>
      </c>
      <c r="B298" t="s">
        <v>9</v>
      </c>
      <c r="C298" t="s">
        <v>43</v>
      </c>
      <c r="D298" t="s">
        <v>50</v>
      </c>
      <c r="E298" t="s">
        <v>44</v>
      </c>
      <c r="F298" t="s">
        <v>45</v>
      </c>
      <c r="G298" t="s">
        <v>46</v>
      </c>
      <c r="H298" t="s">
        <v>49</v>
      </c>
      <c r="I298" t="s">
        <v>26</v>
      </c>
      <c r="J298">
        <f>C7</f>
        <v>5</v>
      </c>
      <c r="M298" t="s">
        <v>10</v>
      </c>
      <c r="N298" t="s">
        <v>9</v>
      </c>
      <c r="O298" t="s">
        <v>43</v>
      </c>
      <c r="P298" t="s">
        <v>50</v>
      </c>
      <c r="Q298" t="s">
        <v>44</v>
      </c>
      <c r="R298" t="s">
        <v>45</v>
      </c>
      <c r="S298" t="s">
        <v>46</v>
      </c>
      <c r="T298" t="s">
        <v>49</v>
      </c>
      <c r="U298" t="s">
        <v>26</v>
      </c>
      <c r="V298">
        <f>J298</f>
        <v>5</v>
      </c>
      <c r="Y298" t="s">
        <v>10</v>
      </c>
      <c r="Z298" t="s">
        <v>9</v>
      </c>
      <c r="AA298" t="s">
        <v>43</v>
      </c>
      <c r="AB298" t="s">
        <v>50</v>
      </c>
      <c r="AC298" t="s">
        <v>44</v>
      </c>
      <c r="AD298" t="s">
        <v>45</v>
      </c>
      <c r="AE298" t="s">
        <v>46</v>
      </c>
      <c r="AF298" t="s">
        <v>49</v>
      </c>
      <c r="AG298" t="s">
        <v>26</v>
      </c>
      <c r="AH298">
        <f>V298</f>
        <v>5</v>
      </c>
    </row>
    <row r="299" spans="1:35" x14ac:dyDescent="0.3">
      <c r="A299" s="7">
        <f t="shared" ref="A299:A307" si="147">A242</f>
        <v>0</v>
      </c>
      <c r="B299" s="9">
        <f>Z242</f>
        <v>3.920721988904103E-2</v>
      </c>
      <c r="C299" s="18">
        <v>0</v>
      </c>
      <c r="D299" s="11">
        <f t="shared" ref="D299:D306" si="148">(B300-B299)/(A300-A299)</f>
        <v>0</v>
      </c>
      <c r="E299" s="11">
        <f>IF($G$3="Cubic",(C299+D299-2*(B300-B299)/(A300-A299))/(A300-A299)^2, 0)</f>
        <v>0</v>
      </c>
      <c r="F299" s="11">
        <f t="shared" ref="F299:F307" si="149">IF($G$3="Cubic", ((B300-B299)/(A300-A299) - C299 - E299*(A300^2 + A299*A300 - 2*A299^2))/(A300-A299), IF($G$3="QUADRATIC", (B300-B299-C299*(A300-A299))/(A300-A299)^2, 0))</f>
        <v>0</v>
      </c>
      <c r="G299" s="18">
        <f t="shared" ref="G299:G307" si="150">IF($G$3="Cubic", C299-2*F299*A299 - 3*E299*A299^2, IF($G$3="Quadratic", C299-2*F299*A299, (B300-B299)/(A300-A299)))</f>
        <v>0</v>
      </c>
      <c r="H299" s="11">
        <f t="shared" ref="H299:H307" si="151">B299 -E299*A299^3 - F299*A299^2 - G299*A299</f>
        <v>3.920721988904103E-2</v>
      </c>
      <c r="I299" t="s">
        <v>29</v>
      </c>
      <c r="J299">
        <v>1</v>
      </c>
      <c r="M299" s="7">
        <f>A299</f>
        <v>0</v>
      </c>
      <c r="N299" s="9">
        <f>B299</f>
        <v>3.920721988904103E-2</v>
      </c>
      <c r="O299" s="18">
        <v>0</v>
      </c>
      <c r="P299" s="11">
        <f t="shared" ref="P299:P306" si="152">(N300-N299)/(M300-M299)</f>
        <v>0</v>
      </c>
      <c r="Q299" s="11">
        <f>IF($G$3="Cubic",(O299+P299-2*(N300-N299)/(M300-M299))/(M300-M299)^2, 0)</f>
        <v>0</v>
      </c>
      <c r="R299" s="11">
        <f t="shared" ref="R299:R307" si="153">IF($G$3="Cubic", ((N300-N299)/(M300-M299) - O299 - Q299*(M300^2 + M299*M300 - 2*M299^2))/(M300-M299), IF($G$3="QUADRATIC", (N300-N299-O299*(M300-M299))/(M300-M299)^2, 0))</f>
        <v>0</v>
      </c>
      <c r="S299" s="18">
        <f t="shared" ref="S299:S307" si="154">IF($G$3="Cubic", O299-2*R299*M299 - 3*Q299*M299^2, IF($G$3="Quadratic", O299-2*R299*M299, (N300-N299)/(M300-M299)))</f>
        <v>0</v>
      </c>
      <c r="T299" s="11">
        <f t="shared" ref="T299:T307" si="155">N299 -Q299*M299^3 - R299*M299^2 - S299*M299</f>
        <v>3.920721988904103E-2</v>
      </c>
      <c r="U299" t="s">
        <v>29</v>
      </c>
      <c r="V299">
        <f>J299</f>
        <v>1</v>
      </c>
      <c r="Y299" s="7">
        <f>M299</f>
        <v>0</v>
      </c>
      <c r="Z299" s="9">
        <f>N299</f>
        <v>3.920721988904103E-2</v>
      </c>
      <c r="AA299" s="18">
        <v>0</v>
      </c>
      <c r="AB299" s="11">
        <f t="shared" ref="AB299:AB306" si="156">(Z300-Z299)/(Y300-Y299)</f>
        <v>0</v>
      </c>
      <c r="AC299" s="11">
        <f>IF($G$3="Cubic",(AA299+AB299-2*(Z300-Z299)/(Y300-Y299))/(Y300-Y299)^2, 0)</f>
        <v>0</v>
      </c>
      <c r="AD299" s="11">
        <f t="shared" ref="AD299:AD307" si="157">IF($G$3="Cubic", ((Z300-Z299)/(Y300-Y299) - AA299 - AC299*(Y300^2 + Y299*Y300 - 2*Y299^2))/(Y300-Y299), IF($G$3="QUADRATIC", (Z300-Z299-AA299*(Y300-Y299))/(Y300-Y299)^2, 0))</f>
        <v>0</v>
      </c>
      <c r="AE299" s="18">
        <f t="shared" ref="AE299:AE307" si="158">IF($G$3="Cubic", AA299-2*AD299*Y299 - 3*AC299*Y299^2, IF($G$3="Quadratic", AA299-2*AD299*Y299, (Z300-Z299)/(Y300-Y299)))</f>
        <v>0</v>
      </c>
      <c r="AF299" s="11">
        <f t="shared" ref="AF299:AF307" si="159">Z299 -AC299*Y299^3 - AD299*Y299^2 - AE299*Y299</f>
        <v>3.920721988904103E-2</v>
      </c>
      <c r="AG299" t="s">
        <v>29</v>
      </c>
      <c r="AH299">
        <f>V299</f>
        <v>1</v>
      </c>
    </row>
    <row r="300" spans="1:35" x14ac:dyDescent="0.3">
      <c r="A300" s="7">
        <f t="shared" si="147"/>
        <v>0.25</v>
      </c>
      <c r="B300" s="9">
        <f t="shared" ref="B300:B304" si="160">Z243</f>
        <v>3.920721988904103E-2</v>
      </c>
      <c r="C300" s="11">
        <f t="shared" ref="C300:C307" si="161">3*E299*A300^2 + 2*F299*A300 + G299</f>
        <v>0</v>
      </c>
      <c r="D300" s="11">
        <f t="shared" si="148"/>
        <v>-6.0213067988139453E-3</v>
      </c>
      <c r="E300" s="11">
        <f t="shared" ref="E300:E307" si="162">IF($G$3="Cubic",(C300+D300-2*(B301-B300)/(A301-A300))/(A301-A300)^2, 0)</f>
        <v>0</v>
      </c>
      <c r="F300" s="11">
        <f t="shared" si="149"/>
        <v>0</v>
      </c>
      <c r="G300" s="18">
        <f t="shared" si="150"/>
        <v>-6.0213067988139453E-3</v>
      </c>
      <c r="H300" s="11">
        <f t="shared" si="151"/>
        <v>4.0712546588744514E-2</v>
      </c>
      <c r="I300" t="s">
        <v>30</v>
      </c>
      <c r="J300" s="9">
        <f>SUM(J310:J350) / SUM(K310:K350) * J299</f>
        <v>2.5826143536863917E-2</v>
      </c>
      <c r="M300" s="7">
        <f t="shared" ref="M300:M307" si="163">A300</f>
        <v>0.25</v>
      </c>
      <c r="N300" s="9">
        <f t="shared" ref="N300:N304" si="164">B300</f>
        <v>3.920721988904103E-2</v>
      </c>
      <c r="O300" s="11">
        <f t="shared" ref="O300:O307" si="165">3*Q299*M300^2 + 2*R299*M300 + S299</f>
        <v>0</v>
      </c>
      <c r="P300" s="11">
        <f t="shared" si="152"/>
        <v>-6.0213067988139453E-3</v>
      </c>
      <c r="Q300" s="11">
        <f t="shared" ref="Q300:Q307" si="166">IF($G$3="Cubic",(O300+P300-2*(N301-N300)/(M301-M300))/(M301-M300)^2, 0)</f>
        <v>0</v>
      </c>
      <c r="R300" s="11">
        <f t="shared" si="153"/>
        <v>0</v>
      </c>
      <c r="S300" s="18">
        <f t="shared" si="154"/>
        <v>-6.0213067988139453E-3</v>
      </c>
      <c r="T300" s="11">
        <f t="shared" si="155"/>
        <v>4.0712546588744514E-2</v>
      </c>
      <c r="U300" t="s">
        <v>30</v>
      </c>
      <c r="V300" s="9">
        <f>SUM(V310:V350) / SUM(W310:W350) * V299</f>
        <v>2.592405031561339E-2</v>
      </c>
      <c r="Y300" s="7">
        <f t="shared" ref="Y300:Y307" si="167">M300</f>
        <v>0.25</v>
      </c>
      <c r="Z300" s="9">
        <f t="shared" ref="Z300:Z304" si="168">N300</f>
        <v>3.920721988904103E-2</v>
      </c>
      <c r="AA300" s="11">
        <f t="shared" ref="AA300:AA307" si="169">3*AC299*Y300^2 + 2*AD299*Y300 + AE299</f>
        <v>0</v>
      </c>
      <c r="AB300" s="11">
        <f t="shared" si="156"/>
        <v>-6.0213067988139453E-3</v>
      </c>
      <c r="AC300" s="11">
        <f t="shared" ref="AC300:AC307" si="170">IF($G$3="Cubic",(AA300+AB300-2*(Z301-Z300)/(Y301-Y300))/(Y301-Y300)^2, 0)</f>
        <v>0</v>
      </c>
      <c r="AD300" s="11">
        <f t="shared" si="157"/>
        <v>0</v>
      </c>
      <c r="AE300" s="18">
        <f t="shared" si="158"/>
        <v>-6.0213067988139453E-3</v>
      </c>
      <c r="AF300" s="11">
        <f t="shared" si="159"/>
        <v>4.0712546588744514E-2</v>
      </c>
      <c r="AG300" t="s">
        <v>30</v>
      </c>
      <c r="AH300" s="9">
        <f>SUM(AH310:AH350) / SUM(AI310:AI350) * AH299</f>
        <v>2.5699955381213984E-2</v>
      </c>
    </row>
    <row r="301" spans="1:35" x14ac:dyDescent="0.3">
      <c r="A301" s="7">
        <f t="shared" si="147"/>
        <v>1</v>
      </c>
      <c r="B301" s="9">
        <f t="shared" si="160"/>
        <v>3.4691239789930571E-2</v>
      </c>
      <c r="C301" s="11">
        <f t="shared" si="161"/>
        <v>-6.0213067988139453E-3</v>
      </c>
      <c r="D301" s="11">
        <f t="shared" si="148"/>
        <v>-5.2092211546909128E-3</v>
      </c>
      <c r="E301" s="11">
        <f t="shared" si="162"/>
        <v>0</v>
      </c>
      <c r="F301" s="11">
        <f t="shared" si="149"/>
        <v>0</v>
      </c>
      <c r="G301" s="18">
        <f t="shared" si="150"/>
        <v>-5.2092211546909128E-3</v>
      </c>
      <c r="H301" s="11">
        <f t="shared" si="151"/>
        <v>3.9900460944621484E-2</v>
      </c>
      <c r="I301" t="s">
        <v>12</v>
      </c>
      <c r="J301" s="9">
        <f>B7</f>
        <v>2.5700000000000001E-2</v>
      </c>
      <c r="M301" s="7">
        <f t="shared" si="163"/>
        <v>1</v>
      </c>
      <c r="N301" s="9">
        <f t="shared" si="164"/>
        <v>3.4691239789930571E-2</v>
      </c>
      <c r="O301" s="11">
        <f t="shared" si="165"/>
        <v>-6.0213067988139453E-3</v>
      </c>
      <c r="P301" s="11">
        <f t="shared" si="152"/>
        <v>-5.2092211546909128E-3</v>
      </c>
      <c r="Q301" s="11">
        <f t="shared" si="166"/>
        <v>0</v>
      </c>
      <c r="R301" s="11">
        <f t="shared" si="153"/>
        <v>0</v>
      </c>
      <c r="S301" s="18">
        <f t="shared" si="154"/>
        <v>-5.2092211546909128E-3</v>
      </c>
      <c r="T301" s="11">
        <f t="shared" si="155"/>
        <v>3.9900460944621484E-2</v>
      </c>
      <c r="U301" t="s">
        <v>13</v>
      </c>
      <c r="V301" s="11">
        <f>(V300-J300)/$F$8</f>
        <v>0.97906778749472922</v>
      </c>
      <c r="Y301" s="7">
        <f t="shared" si="167"/>
        <v>1</v>
      </c>
      <c r="Z301" s="9">
        <f t="shared" si="168"/>
        <v>3.4691239789930571E-2</v>
      </c>
      <c r="AA301" s="11">
        <f t="shared" si="169"/>
        <v>-6.0213067988139453E-3</v>
      </c>
      <c r="AB301" s="11">
        <f t="shared" si="156"/>
        <v>-5.2092211546909128E-3</v>
      </c>
      <c r="AC301" s="11">
        <f t="shared" si="170"/>
        <v>0</v>
      </c>
      <c r="AD301" s="11">
        <f t="shared" si="157"/>
        <v>0</v>
      </c>
      <c r="AE301" s="18">
        <f t="shared" si="158"/>
        <v>-5.2092211546909128E-3</v>
      </c>
      <c r="AF301" s="11">
        <f t="shared" si="159"/>
        <v>3.9900460944621484E-2</v>
      </c>
      <c r="AG301" t="s">
        <v>12</v>
      </c>
      <c r="AH301" s="9">
        <f>J301</f>
        <v>2.5700000000000001E-2</v>
      </c>
    </row>
    <row r="302" spans="1:35" x14ac:dyDescent="0.3">
      <c r="A302" s="7">
        <f t="shared" si="147"/>
        <v>2</v>
      </c>
      <c r="B302" s="9">
        <f t="shared" si="160"/>
        <v>2.9482018635239658E-2</v>
      </c>
      <c r="C302" s="11">
        <f t="shared" si="161"/>
        <v>-5.2092211546909128E-3</v>
      </c>
      <c r="D302" s="11">
        <f t="shared" si="148"/>
        <v>-2.4673492244837898E-3</v>
      </c>
      <c r="E302" s="11">
        <f t="shared" si="162"/>
        <v>0</v>
      </c>
      <c r="F302" s="11">
        <f t="shared" si="149"/>
        <v>0</v>
      </c>
      <c r="G302" s="18">
        <f t="shared" si="150"/>
        <v>-2.4673492244837898E-3</v>
      </c>
      <c r="H302" s="11">
        <f t="shared" si="151"/>
        <v>3.4416717084207238E-2</v>
      </c>
      <c r="M302" s="7">
        <f t="shared" si="163"/>
        <v>2</v>
      </c>
      <c r="N302" s="9">
        <f t="shared" si="164"/>
        <v>2.9482018635239658E-2</v>
      </c>
      <c r="O302" s="11">
        <f t="shared" si="165"/>
        <v>-5.2092211546909128E-3</v>
      </c>
      <c r="P302" s="11">
        <f t="shared" si="152"/>
        <v>-2.4673492244837898E-3</v>
      </c>
      <c r="Q302" s="11">
        <f t="shared" si="166"/>
        <v>0</v>
      </c>
      <c r="R302" s="11">
        <f t="shared" si="153"/>
        <v>0</v>
      </c>
      <c r="S302" s="18">
        <f t="shared" si="154"/>
        <v>-2.4673492244837898E-3</v>
      </c>
      <c r="T302" s="11">
        <f t="shared" si="155"/>
        <v>3.4416717084207238E-2</v>
      </c>
      <c r="Y302" s="7">
        <f t="shared" si="167"/>
        <v>2</v>
      </c>
      <c r="Z302" s="9">
        <f t="shared" si="168"/>
        <v>2.9482018635239658E-2</v>
      </c>
      <c r="AA302" s="11">
        <f t="shared" si="169"/>
        <v>-5.2092211546909128E-3</v>
      </c>
      <c r="AB302" s="11">
        <f t="shared" si="156"/>
        <v>-2.4673492244837898E-3</v>
      </c>
      <c r="AC302" s="11">
        <f t="shared" si="170"/>
        <v>0</v>
      </c>
      <c r="AD302" s="11">
        <f t="shared" si="157"/>
        <v>0</v>
      </c>
      <c r="AE302" s="18">
        <f t="shared" si="158"/>
        <v>-2.4673492244837898E-3</v>
      </c>
      <c r="AF302" s="11">
        <f t="shared" si="159"/>
        <v>3.4416717084207238E-2</v>
      </c>
    </row>
    <row r="303" spans="1:35" x14ac:dyDescent="0.3">
      <c r="A303" s="7">
        <f t="shared" si="147"/>
        <v>3</v>
      </c>
      <c r="B303" s="9">
        <f t="shared" si="160"/>
        <v>2.7014669410755868E-2</v>
      </c>
      <c r="C303" s="11">
        <f t="shared" si="161"/>
        <v>-2.4673492244837898E-3</v>
      </c>
      <c r="D303" s="11">
        <f t="shared" si="148"/>
        <v>-1.2837138356041507E-3</v>
      </c>
      <c r="E303" s="11">
        <f t="shared" si="162"/>
        <v>0</v>
      </c>
      <c r="F303" s="11">
        <f t="shared" si="149"/>
        <v>0</v>
      </c>
      <c r="G303" s="18">
        <f t="shared" si="150"/>
        <v>-1.2837138356041507E-3</v>
      </c>
      <c r="H303" s="11">
        <f t="shared" si="151"/>
        <v>3.086581091756832E-2</v>
      </c>
      <c r="M303" s="7">
        <f t="shared" si="163"/>
        <v>3</v>
      </c>
      <c r="N303" s="9">
        <f t="shared" si="164"/>
        <v>2.7014669410755868E-2</v>
      </c>
      <c r="O303" s="11">
        <f t="shared" si="165"/>
        <v>-2.4673492244837898E-3</v>
      </c>
      <c r="P303" s="11">
        <f t="shared" si="152"/>
        <v>-1.2837138356041507E-3</v>
      </c>
      <c r="Q303" s="11">
        <f t="shared" si="166"/>
        <v>0</v>
      </c>
      <c r="R303" s="11">
        <f t="shared" si="153"/>
        <v>0</v>
      </c>
      <c r="S303" s="18">
        <f t="shared" si="154"/>
        <v>-1.2837138356041507E-3</v>
      </c>
      <c r="T303" s="11">
        <f t="shared" si="155"/>
        <v>3.086581091756832E-2</v>
      </c>
      <c r="Y303" s="7">
        <f t="shared" si="167"/>
        <v>3</v>
      </c>
      <c r="Z303" s="9">
        <f t="shared" si="168"/>
        <v>2.7014669410755868E-2</v>
      </c>
      <c r="AA303" s="11">
        <f t="shared" si="169"/>
        <v>-2.4673492244837898E-3</v>
      </c>
      <c r="AB303" s="11">
        <f t="shared" si="156"/>
        <v>-1.2837138356041507E-3</v>
      </c>
      <c r="AC303" s="11">
        <f t="shared" si="170"/>
        <v>0</v>
      </c>
      <c r="AD303" s="11">
        <f t="shared" si="157"/>
        <v>0</v>
      </c>
      <c r="AE303" s="18">
        <f t="shared" si="158"/>
        <v>-1.2837138356041507E-3</v>
      </c>
      <c r="AF303" s="11">
        <f t="shared" si="159"/>
        <v>3.086581091756832E-2</v>
      </c>
    </row>
    <row r="304" spans="1:35" x14ac:dyDescent="0.3">
      <c r="A304" s="7">
        <f t="shared" si="147"/>
        <v>4</v>
      </c>
      <c r="B304" s="9">
        <f t="shared" si="160"/>
        <v>2.5730955575151718E-2</v>
      </c>
      <c r="C304" s="11">
        <f t="shared" si="161"/>
        <v>-1.2837138356041507E-3</v>
      </c>
      <c r="D304" s="11">
        <f t="shared" si="148"/>
        <v>-3.5564924392341921E-4</v>
      </c>
      <c r="E304" s="11">
        <f t="shared" si="162"/>
        <v>0</v>
      </c>
      <c r="F304" s="11">
        <f t="shared" si="149"/>
        <v>0</v>
      </c>
      <c r="G304" s="18">
        <f t="shared" si="150"/>
        <v>-3.5564924392341921E-4</v>
      </c>
      <c r="H304" s="11">
        <f t="shared" si="151"/>
        <v>2.7153552550845395E-2</v>
      </c>
      <c r="M304" s="7">
        <f t="shared" si="163"/>
        <v>4</v>
      </c>
      <c r="N304" s="9">
        <f t="shared" si="164"/>
        <v>2.5730955575151718E-2</v>
      </c>
      <c r="O304" s="11">
        <f t="shared" si="165"/>
        <v>-1.2837138356041507E-3</v>
      </c>
      <c r="P304" s="11">
        <f t="shared" si="152"/>
        <v>-2.5564924392341981E-4</v>
      </c>
      <c r="Q304" s="11">
        <f t="shared" si="166"/>
        <v>0</v>
      </c>
      <c r="R304" s="11">
        <f t="shared" si="153"/>
        <v>0</v>
      </c>
      <c r="S304" s="18">
        <f t="shared" si="154"/>
        <v>-2.5564924392341981E-4</v>
      </c>
      <c r="T304" s="11">
        <f t="shared" si="155"/>
        <v>2.6753552550845397E-2</v>
      </c>
      <c r="Y304" s="7">
        <f t="shared" si="167"/>
        <v>4</v>
      </c>
      <c r="Z304" s="9">
        <f t="shared" si="168"/>
        <v>2.5730955575151718E-2</v>
      </c>
      <c r="AA304" s="11">
        <f t="shared" si="169"/>
        <v>-1.2837138356041507E-3</v>
      </c>
      <c r="AB304" s="11">
        <f t="shared" si="156"/>
        <v>-4.844896965203703E-4</v>
      </c>
      <c r="AC304" s="11">
        <f t="shared" si="170"/>
        <v>0</v>
      </c>
      <c r="AD304" s="11">
        <f t="shared" si="157"/>
        <v>0</v>
      </c>
      <c r="AE304" s="18">
        <f t="shared" si="158"/>
        <v>-4.844896965203703E-4</v>
      </c>
      <c r="AF304" s="11">
        <f t="shared" si="159"/>
        <v>2.7668914361233199E-2</v>
      </c>
    </row>
    <row r="305" spans="1:35" x14ac:dyDescent="0.3">
      <c r="A305" s="7">
        <f t="shared" si="147"/>
        <v>5</v>
      </c>
      <c r="B305" s="10">
        <f>LN(1+B7)</f>
        <v>2.5375306331228299E-2</v>
      </c>
      <c r="C305" s="11">
        <f t="shared" si="161"/>
        <v>-3.5564924392341921E-4</v>
      </c>
      <c r="D305" s="11">
        <f t="shared" si="148"/>
        <v>-1.2687653165614149E-2</v>
      </c>
      <c r="E305" s="11">
        <f t="shared" si="162"/>
        <v>0</v>
      </c>
      <c r="F305" s="11">
        <f t="shared" si="149"/>
        <v>0</v>
      </c>
      <c r="G305" s="18">
        <f t="shared" si="150"/>
        <v>-1.2687653165614149E-2</v>
      </c>
      <c r="H305" s="11">
        <f t="shared" si="151"/>
        <v>8.881357215929904E-2</v>
      </c>
      <c r="M305" s="7">
        <f t="shared" si="163"/>
        <v>5</v>
      </c>
      <c r="N305" s="10">
        <f>B305+$F$8</f>
        <v>2.5475306331228298E-2</v>
      </c>
      <c r="O305" s="11">
        <f t="shared" si="165"/>
        <v>-2.5564924392341981E-4</v>
      </c>
      <c r="P305" s="11">
        <f t="shared" si="152"/>
        <v>-1.2737653165614149E-2</v>
      </c>
      <c r="Q305" s="11">
        <f t="shared" si="166"/>
        <v>0</v>
      </c>
      <c r="R305" s="11">
        <f t="shared" si="153"/>
        <v>0</v>
      </c>
      <c r="S305" s="18">
        <f t="shared" si="154"/>
        <v>-1.2737653165614149E-2</v>
      </c>
      <c r="T305" s="11">
        <f t="shared" si="155"/>
        <v>8.9163572159299043E-2</v>
      </c>
      <c r="Y305" s="7">
        <f t="shared" si="167"/>
        <v>5</v>
      </c>
      <c r="Z305" s="10">
        <f>B305+(J301-J300)/V301</f>
        <v>2.5246465878631347E-2</v>
      </c>
      <c r="AA305" s="11">
        <f t="shared" si="169"/>
        <v>-4.844896965203703E-4</v>
      </c>
      <c r="AB305" s="11">
        <f t="shared" si="156"/>
        <v>-1.2623232939315674E-2</v>
      </c>
      <c r="AC305" s="11">
        <f t="shared" si="170"/>
        <v>0</v>
      </c>
      <c r="AD305" s="11">
        <f t="shared" si="157"/>
        <v>0</v>
      </c>
      <c r="AE305" s="18">
        <f t="shared" si="158"/>
        <v>-1.2623232939315674E-2</v>
      </c>
      <c r="AF305" s="11">
        <f t="shared" si="159"/>
        <v>8.8362630575209711E-2</v>
      </c>
    </row>
    <row r="306" spans="1:35" x14ac:dyDescent="0.3">
      <c r="A306" s="7">
        <f t="shared" si="147"/>
        <v>7</v>
      </c>
      <c r="B306" s="9">
        <f>B249</f>
        <v>0</v>
      </c>
      <c r="C306" s="11">
        <f t="shared" si="161"/>
        <v>-1.2687653165614149E-2</v>
      </c>
      <c r="D306" s="11">
        <f t="shared" si="148"/>
        <v>0</v>
      </c>
      <c r="E306" s="11">
        <f t="shared" si="162"/>
        <v>0</v>
      </c>
      <c r="F306" s="11">
        <f t="shared" si="149"/>
        <v>0</v>
      </c>
      <c r="G306" s="18">
        <f t="shared" si="150"/>
        <v>0</v>
      </c>
      <c r="H306" s="11">
        <f t="shared" si="151"/>
        <v>0</v>
      </c>
      <c r="M306" s="7">
        <f t="shared" si="163"/>
        <v>7</v>
      </c>
      <c r="N306" s="9">
        <f t="shared" ref="N306:N307" si="171">B306</f>
        <v>0</v>
      </c>
      <c r="O306" s="11">
        <f t="shared" si="165"/>
        <v>-1.2737653165614149E-2</v>
      </c>
      <c r="P306" s="11">
        <f t="shared" si="152"/>
        <v>0</v>
      </c>
      <c r="Q306" s="11">
        <f t="shared" si="166"/>
        <v>0</v>
      </c>
      <c r="R306" s="11">
        <f t="shared" si="153"/>
        <v>0</v>
      </c>
      <c r="S306" s="18">
        <f t="shared" si="154"/>
        <v>0</v>
      </c>
      <c r="T306" s="11">
        <f t="shared" si="155"/>
        <v>0</v>
      </c>
      <c r="Y306" s="7">
        <f t="shared" si="167"/>
        <v>7</v>
      </c>
      <c r="Z306" s="9">
        <f t="shared" ref="Z306:Z307" si="172">N306</f>
        <v>0</v>
      </c>
      <c r="AA306" s="11">
        <f t="shared" si="169"/>
        <v>-1.2623232939315674E-2</v>
      </c>
      <c r="AB306" s="11">
        <f t="shared" si="156"/>
        <v>0</v>
      </c>
      <c r="AC306" s="11">
        <f t="shared" si="170"/>
        <v>0</v>
      </c>
      <c r="AD306" s="11">
        <f t="shared" si="157"/>
        <v>0</v>
      </c>
      <c r="AE306" s="18">
        <f t="shared" si="158"/>
        <v>0</v>
      </c>
      <c r="AF306" s="11">
        <f t="shared" si="159"/>
        <v>0</v>
      </c>
    </row>
    <row r="307" spans="1:35" x14ac:dyDescent="0.3">
      <c r="A307" s="7">
        <f t="shared" si="147"/>
        <v>10</v>
      </c>
      <c r="B307" s="9">
        <f>B250</f>
        <v>0</v>
      </c>
      <c r="C307" s="11">
        <f t="shared" si="161"/>
        <v>0</v>
      </c>
      <c r="D307" s="11">
        <v>0</v>
      </c>
      <c r="E307" s="11">
        <f t="shared" si="162"/>
        <v>0</v>
      </c>
      <c r="F307" s="11">
        <f t="shared" si="149"/>
        <v>0</v>
      </c>
      <c r="G307" s="18">
        <f t="shared" si="150"/>
        <v>0</v>
      </c>
      <c r="H307" s="11">
        <f t="shared" si="151"/>
        <v>0</v>
      </c>
      <c r="M307" s="7">
        <f t="shared" si="163"/>
        <v>10</v>
      </c>
      <c r="N307" s="9">
        <f t="shared" si="171"/>
        <v>0</v>
      </c>
      <c r="O307" s="11">
        <f t="shared" si="165"/>
        <v>0</v>
      </c>
      <c r="P307" s="11">
        <v>0</v>
      </c>
      <c r="Q307" s="11">
        <f t="shared" si="166"/>
        <v>0</v>
      </c>
      <c r="R307" s="11">
        <f t="shared" si="153"/>
        <v>0</v>
      </c>
      <c r="S307" s="18">
        <f t="shared" si="154"/>
        <v>0</v>
      </c>
      <c r="T307" s="11">
        <f t="shared" si="155"/>
        <v>0</v>
      </c>
      <c r="Y307" s="7">
        <f t="shared" si="167"/>
        <v>10</v>
      </c>
      <c r="Z307" s="9">
        <f t="shared" si="172"/>
        <v>0</v>
      </c>
      <c r="AA307" s="11">
        <f t="shared" si="169"/>
        <v>0</v>
      </c>
      <c r="AB307" s="11">
        <v>0</v>
      </c>
      <c r="AC307" s="11">
        <f t="shared" si="170"/>
        <v>0</v>
      </c>
      <c r="AD307" s="11">
        <f t="shared" si="157"/>
        <v>0</v>
      </c>
      <c r="AE307" s="18">
        <f t="shared" si="158"/>
        <v>0</v>
      </c>
      <c r="AF307" s="11">
        <f t="shared" si="159"/>
        <v>0</v>
      </c>
    </row>
    <row r="309" spans="1:35" x14ac:dyDescent="0.3">
      <c r="A309" t="s">
        <v>10</v>
      </c>
      <c r="B309" t="s">
        <v>23</v>
      </c>
      <c r="C309" t="s">
        <v>44</v>
      </c>
      <c r="D309" t="s">
        <v>45</v>
      </c>
      <c r="E309" t="s">
        <v>46</v>
      </c>
      <c r="F309" t="s">
        <v>49</v>
      </c>
      <c r="G309" t="s">
        <v>24</v>
      </c>
      <c r="H309" t="s">
        <v>25</v>
      </c>
      <c r="I309" t="s">
        <v>11</v>
      </c>
      <c r="J309" t="s">
        <v>27</v>
      </c>
      <c r="K309" t="s">
        <v>28</v>
      </c>
      <c r="M309" t="s">
        <v>10</v>
      </c>
      <c r="N309" t="s">
        <v>23</v>
      </c>
      <c r="O309" t="s">
        <v>44</v>
      </c>
      <c r="P309" t="s">
        <v>45</v>
      </c>
      <c r="Q309" t="s">
        <v>46</v>
      </c>
      <c r="R309" t="s">
        <v>49</v>
      </c>
      <c r="S309" t="s">
        <v>24</v>
      </c>
      <c r="T309" t="s">
        <v>25</v>
      </c>
      <c r="U309" t="s">
        <v>11</v>
      </c>
      <c r="V309" t="s">
        <v>27</v>
      </c>
      <c r="W309" t="s">
        <v>28</v>
      </c>
      <c r="Y309" t="s">
        <v>10</v>
      </c>
      <c r="Z309" t="s">
        <v>23</v>
      </c>
      <c r="AA309" t="s">
        <v>44</v>
      </c>
      <c r="AB309" t="s">
        <v>45</v>
      </c>
      <c r="AC309" t="s">
        <v>46</v>
      </c>
      <c r="AD309" t="s">
        <v>49</v>
      </c>
      <c r="AE309" t="s">
        <v>24</v>
      </c>
      <c r="AF309" t="s">
        <v>25</v>
      </c>
      <c r="AG309" t="s">
        <v>11</v>
      </c>
      <c r="AH309" t="s">
        <v>27</v>
      </c>
      <c r="AI309" t="s">
        <v>28</v>
      </c>
    </row>
    <row r="310" spans="1:35" x14ac:dyDescent="0.3">
      <c r="A310" s="7">
        <v>0</v>
      </c>
      <c r="B310" s="7">
        <f t="array" ref="B310:B350">INDEX(A299:A307, MATCH(A310:A350, A299:A307, 1))</f>
        <v>0</v>
      </c>
      <c r="C310" s="11">
        <f t="array" ref="C310:C350">VLOOKUP(B310:B350, A299:H307, 5, FALSE)</f>
        <v>0</v>
      </c>
      <c r="D310" s="11">
        <f t="array" ref="D310:D350">VLOOKUP(B310:B350, A299:H307, 6, FALSE)</f>
        <v>0</v>
      </c>
      <c r="E310" s="11">
        <f t="array" ref="E310:E350">VLOOKUP(B310:B350, A299:H307, 7, FALSE)</f>
        <v>0</v>
      </c>
      <c r="F310" s="1">
        <f t="array" ref="F310:F350">VLOOKUP(B310:B350, A299:H307, 8, FALSE)</f>
        <v>3.920721988904103E-2</v>
      </c>
      <c r="G310" s="3">
        <f>C310*A310^3 + D310*A310^2 + E310*A310 + F310</f>
        <v>3.920721988904103E-2</v>
      </c>
      <c r="H310" s="11">
        <f t="shared" ref="H310:H350" si="173">EXP(-G310*A310)</f>
        <v>1</v>
      </c>
      <c r="I310" s="3">
        <f t="shared" ref="I310:I349" si="174">(H310/H311-1)/(A311-A310)</f>
        <v>3.9399999999999658E-2</v>
      </c>
      <c r="M310" s="7">
        <v>0</v>
      </c>
      <c r="N310" s="7">
        <f t="array" ref="N310:N350">INDEX(M299:M307, MATCH(M310:M350, M299:M307, 1))</f>
        <v>0</v>
      </c>
      <c r="O310" s="11">
        <f t="array" ref="O310:O350">VLOOKUP(N310:N350, M299:T307, 5, FALSE)</f>
        <v>0</v>
      </c>
      <c r="P310" s="11">
        <f t="array" ref="P310:P350">VLOOKUP(N310:N350, M299:T307, 6, FALSE)</f>
        <v>0</v>
      </c>
      <c r="Q310" s="11">
        <f t="array" ref="Q310:Q350">VLOOKUP(N310:N350, M299:T307, 7, FALSE)</f>
        <v>0</v>
      </c>
      <c r="R310" s="1">
        <f t="array" ref="R310:R350">VLOOKUP(N310:N350, M299:T307, 8, FALSE)</f>
        <v>3.920721988904103E-2</v>
      </c>
      <c r="S310" s="3">
        <f>O310*M310^3 + P310*M310^2 + Q310*M310 + R310</f>
        <v>3.920721988904103E-2</v>
      </c>
      <c r="T310" s="11">
        <f t="shared" ref="T310:T350" si="175">EXP(-S310*M310)</f>
        <v>1</v>
      </c>
      <c r="U310" s="3">
        <f t="shared" ref="U310:U349" si="176">(T310/T311-1)/(M311-M310)</f>
        <v>3.9399999999999658E-2</v>
      </c>
      <c r="Y310" s="7">
        <v>0</v>
      </c>
      <c r="Z310" s="7">
        <f t="array" ref="Z310:Z350">INDEX(Y299:Y307, MATCH(Y310:Y350, Y299:Y307, 1))</f>
        <v>0</v>
      </c>
      <c r="AA310" s="11">
        <f t="array" ref="AA310:AA350">VLOOKUP(Z310:Z350, Y299:AF307, 5, FALSE)</f>
        <v>0</v>
      </c>
      <c r="AB310" s="11">
        <f t="array" ref="AB310:AB350">VLOOKUP(Z310:Z350, Y299:AF307, 6, FALSE)</f>
        <v>0</v>
      </c>
      <c r="AC310" s="11">
        <f t="array" ref="AC310:AC350">VLOOKUP(Z310:Z350, Y299:AF307, 7, FALSE)</f>
        <v>0</v>
      </c>
      <c r="AD310" s="1">
        <f t="array" ref="AD310:AD350">VLOOKUP(Z310:Z350, Y299:AF307, 8, FALSE)</f>
        <v>3.920721988904103E-2</v>
      </c>
      <c r="AE310" s="3">
        <f>AA310*Y310^3 + AB310*Y310^2 + AC310*Y310 + AD310</f>
        <v>3.920721988904103E-2</v>
      </c>
      <c r="AF310" s="11">
        <f t="shared" ref="AF310:AF350" si="177">EXP(-AE310*Y310)</f>
        <v>1</v>
      </c>
      <c r="AG310" s="3">
        <f t="shared" ref="AG310:AG349" si="178">(AF310/AF311-1)/(Y311-Y310)</f>
        <v>3.9399999999999658E-2</v>
      </c>
    </row>
    <row r="311" spans="1:35" x14ac:dyDescent="0.3">
      <c r="A311" s="7">
        <v>0.25</v>
      </c>
      <c r="B311" s="7">
        <v>0.25</v>
      </c>
      <c r="C311" s="11">
        <v>0</v>
      </c>
      <c r="D311" s="11">
        <v>0</v>
      </c>
      <c r="E311" s="11">
        <v>-6.0213067988139453E-3</v>
      </c>
      <c r="F311" s="1">
        <v>4.0712546588744514E-2</v>
      </c>
      <c r="G311" s="3">
        <f t="shared" ref="G311:G350" si="179">C311*A311^3 + D311*A311^2 + E311*A311 + F311</f>
        <v>3.920721988904103E-2</v>
      </c>
      <c r="H311" s="11">
        <f t="shared" si="173"/>
        <v>0.99024607614992333</v>
      </c>
      <c r="I311" s="3">
        <f t="shared" si="174"/>
        <v>3.6360835541933589E-2</v>
      </c>
      <c r="J311" s="3">
        <f t="array" ref="J311:J350">(A311:A350 &lt;= J298) * I310:I349 * H311:H350 * (A311:A350-A310:A349)</f>
        <v>9.7539238500766595E-3</v>
      </c>
      <c r="K311" s="11">
        <f t="array" ref="K311:K350">(A311:A350 &lt;= J298) * (ROUND(A311:A350*J299, 0)=A311:A350*J299) * H311:H350</f>
        <v>0</v>
      </c>
      <c r="M311" s="7">
        <v>0.25</v>
      </c>
      <c r="N311" s="7">
        <v>0.25</v>
      </c>
      <c r="O311" s="11">
        <v>0</v>
      </c>
      <c r="P311" s="11">
        <v>0</v>
      </c>
      <c r="Q311" s="11">
        <v>-6.0213067988139453E-3</v>
      </c>
      <c r="R311" s="1">
        <v>4.0712546588744514E-2</v>
      </c>
      <c r="S311" s="3">
        <f t="shared" ref="S311:S350" si="180">O311*M311^3 + P311*M311^2 + Q311*M311 + R311</f>
        <v>3.920721988904103E-2</v>
      </c>
      <c r="T311" s="11">
        <f t="shared" si="175"/>
        <v>0.99024607614992333</v>
      </c>
      <c r="U311" s="3">
        <f t="shared" si="176"/>
        <v>3.6360835541933589E-2</v>
      </c>
      <c r="V311" s="3">
        <f t="array" ref="V311:V350">(M311:M350 &lt;= V298) * U310:U349 * T311:T350 * (M311:M350-M310:M349)</f>
        <v>9.7539238500766595E-3</v>
      </c>
      <c r="W311" s="11">
        <f t="array" ref="W311:W350">(M311:M350 &lt;= V298) * (ROUND(M311:M350*V299, 0)=M311:M350*V299) * T311:T350</f>
        <v>0</v>
      </c>
      <c r="Y311" s="7">
        <v>0.25</v>
      </c>
      <c r="Z311" s="7">
        <v>0.25</v>
      </c>
      <c r="AA311" s="11">
        <v>0</v>
      </c>
      <c r="AB311" s="11">
        <v>0</v>
      </c>
      <c r="AC311" s="11">
        <v>-6.0213067988139453E-3</v>
      </c>
      <c r="AD311" s="1">
        <v>4.0712546588744514E-2</v>
      </c>
      <c r="AE311" s="3">
        <f t="shared" ref="AE311:AE350" si="181">AA311*Y311^3 + AB311*Y311^2 + AC311*Y311 + AD311</f>
        <v>3.920721988904103E-2</v>
      </c>
      <c r="AF311" s="11">
        <f t="shared" si="177"/>
        <v>0.99024607614992333</v>
      </c>
      <c r="AG311" s="3">
        <f t="shared" si="178"/>
        <v>3.6360835541933589E-2</v>
      </c>
      <c r="AH311" s="3">
        <f t="array" ref="AH311:AH350">(Y311:Y350 &lt;= AH298) * AG310:AG349 * AF311:AF350 * (Y311:Y350-Y310:Y349)</f>
        <v>9.7539238500766595E-3</v>
      </c>
      <c r="AI311" s="11">
        <f t="array" ref="AI311:AI350">(Y311:Y350 &lt;= AH298) * (ROUND(Y311:Y350*AH299, 0)=Y311:Y350*AH299) * AF311:AF350</f>
        <v>0</v>
      </c>
    </row>
    <row r="312" spans="1:35" x14ac:dyDescent="0.3">
      <c r="A312" s="7">
        <v>0.5</v>
      </c>
      <c r="B312" s="7">
        <v>0.25</v>
      </c>
      <c r="C312" s="11">
        <v>0</v>
      </c>
      <c r="D312" s="11">
        <v>0</v>
      </c>
      <c r="E312" s="11">
        <v>-6.0213067988139453E-3</v>
      </c>
      <c r="F312" s="1">
        <v>4.0712546588744514E-2</v>
      </c>
      <c r="G312" s="3">
        <f t="shared" si="179"/>
        <v>3.7701893189337539E-2</v>
      </c>
      <c r="H312" s="11">
        <f t="shared" si="173"/>
        <v>0.98132562126792111</v>
      </c>
      <c r="I312" s="3">
        <f t="shared" si="174"/>
        <v>3.332395769093921E-2</v>
      </c>
      <c r="J312" s="3">
        <v>8.9204548820021722E-3</v>
      </c>
      <c r="K312" s="11">
        <v>0</v>
      </c>
      <c r="M312" s="7">
        <v>0.5</v>
      </c>
      <c r="N312" s="7">
        <v>0.25</v>
      </c>
      <c r="O312" s="11">
        <v>0</v>
      </c>
      <c r="P312" s="11">
        <v>0</v>
      </c>
      <c r="Q312" s="11">
        <v>-6.0213067988139453E-3</v>
      </c>
      <c r="R312" s="1">
        <v>4.0712546588744514E-2</v>
      </c>
      <c r="S312" s="3">
        <f t="shared" si="180"/>
        <v>3.7701893189337539E-2</v>
      </c>
      <c r="T312" s="11">
        <f t="shared" si="175"/>
        <v>0.98132562126792111</v>
      </c>
      <c r="U312" s="3">
        <f t="shared" si="176"/>
        <v>3.332395769093921E-2</v>
      </c>
      <c r="V312" s="3">
        <v>8.9204548820021722E-3</v>
      </c>
      <c r="W312" s="11">
        <v>0</v>
      </c>
      <c r="Y312" s="7">
        <v>0.5</v>
      </c>
      <c r="Z312" s="7">
        <v>0.25</v>
      </c>
      <c r="AA312" s="11">
        <v>0</v>
      </c>
      <c r="AB312" s="11">
        <v>0</v>
      </c>
      <c r="AC312" s="11">
        <v>-6.0213067988139453E-3</v>
      </c>
      <c r="AD312" s="1">
        <v>4.0712546588744514E-2</v>
      </c>
      <c r="AE312" s="3">
        <f t="shared" si="181"/>
        <v>3.7701893189337539E-2</v>
      </c>
      <c r="AF312" s="11">
        <f t="shared" si="177"/>
        <v>0.98132562126792111</v>
      </c>
      <c r="AG312" s="3">
        <f t="shared" si="178"/>
        <v>3.332395769093921E-2</v>
      </c>
      <c r="AH312" s="3">
        <v>8.9204548820021722E-3</v>
      </c>
      <c r="AI312" s="11">
        <v>0</v>
      </c>
    </row>
    <row r="313" spans="1:35" x14ac:dyDescent="0.3">
      <c r="A313" s="7">
        <v>0.75</v>
      </c>
      <c r="B313" s="7">
        <v>0.25</v>
      </c>
      <c r="C313" s="11">
        <v>0</v>
      </c>
      <c r="D313" s="11">
        <v>0</v>
      </c>
      <c r="E313" s="11">
        <v>-6.0213067988139453E-3</v>
      </c>
      <c r="F313" s="1">
        <v>4.0712546588744514E-2</v>
      </c>
      <c r="G313" s="3">
        <f t="shared" si="179"/>
        <v>3.6196566489634055E-2</v>
      </c>
      <c r="H313" s="11">
        <f t="shared" si="173"/>
        <v>0.97321775444958392</v>
      </c>
      <c r="I313" s="3">
        <f t="shared" si="174"/>
        <v>3.0289364726617585E-2</v>
      </c>
      <c r="J313" s="3">
        <v>8.1078668183372001E-3</v>
      </c>
      <c r="K313" s="11">
        <v>0</v>
      </c>
      <c r="M313" s="7">
        <v>0.75</v>
      </c>
      <c r="N313" s="7">
        <v>0.25</v>
      </c>
      <c r="O313" s="11">
        <v>0</v>
      </c>
      <c r="P313" s="11">
        <v>0</v>
      </c>
      <c r="Q313" s="11">
        <v>-6.0213067988139453E-3</v>
      </c>
      <c r="R313" s="1">
        <v>4.0712546588744514E-2</v>
      </c>
      <c r="S313" s="3">
        <f t="shared" si="180"/>
        <v>3.6196566489634055E-2</v>
      </c>
      <c r="T313" s="11">
        <f t="shared" si="175"/>
        <v>0.97321775444958392</v>
      </c>
      <c r="U313" s="3">
        <f t="shared" si="176"/>
        <v>3.0289364726617585E-2</v>
      </c>
      <c r="V313" s="3">
        <v>8.1078668183372001E-3</v>
      </c>
      <c r="W313" s="11">
        <v>0</v>
      </c>
      <c r="Y313" s="7">
        <v>0.75</v>
      </c>
      <c r="Z313" s="7">
        <v>0.25</v>
      </c>
      <c r="AA313" s="11">
        <v>0</v>
      </c>
      <c r="AB313" s="11">
        <v>0</v>
      </c>
      <c r="AC313" s="11">
        <v>-6.0213067988139453E-3</v>
      </c>
      <c r="AD313" s="1">
        <v>4.0712546588744514E-2</v>
      </c>
      <c r="AE313" s="3">
        <f t="shared" si="181"/>
        <v>3.6196566489634055E-2</v>
      </c>
      <c r="AF313" s="11">
        <f t="shared" si="177"/>
        <v>0.97321775444958392</v>
      </c>
      <c r="AG313" s="3">
        <f t="shared" si="178"/>
        <v>3.0289364726617585E-2</v>
      </c>
      <c r="AH313" s="3">
        <v>8.1078668183372001E-3</v>
      </c>
      <c r="AI313" s="11">
        <v>0</v>
      </c>
    </row>
    <row r="314" spans="1:35" x14ac:dyDescent="0.3">
      <c r="A314" s="7">
        <v>1</v>
      </c>
      <c r="B314" s="7">
        <v>1</v>
      </c>
      <c r="C314" s="11">
        <v>0</v>
      </c>
      <c r="D314" s="11">
        <v>0</v>
      </c>
      <c r="E314" s="11">
        <v>-5.2092211546909128E-3</v>
      </c>
      <c r="F314" s="1">
        <v>3.9900460944621484E-2</v>
      </c>
      <c r="G314" s="3">
        <f t="shared" si="179"/>
        <v>3.4691239789930571E-2</v>
      </c>
      <c r="H314" s="11">
        <f t="shared" si="173"/>
        <v>0.9659036028204383</v>
      </c>
      <c r="I314" s="3">
        <f t="shared" si="174"/>
        <v>2.8279208886186069E-2</v>
      </c>
      <c r="J314" s="3">
        <v>7.3141516291455565E-3</v>
      </c>
      <c r="K314" s="11">
        <v>0.9659036028204383</v>
      </c>
      <c r="M314" s="7">
        <v>1</v>
      </c>
      <c r="N314" s="7">
        <v>1</v>
      </c>
      <c r="O314" s="11">
        <v>0</v>
      </c>
      <c r="P314" s="11">
        <v>0</v>
      </c>
      <c r="Q314" s="11">
        <v>-5.2092211546909128E-3</v>
      </c>
      <c r="R314" s="1">
        <v>3.9900460944621484E-2</v>
      </c>
      <c r="S314" s="3">
        <f t="shared" si="180"/>
        <v>3.4691239789930571E-2</v>
      </c>
      <c r="T314" s="11">
        <f t="shared" si="175"/>
        <v>0.9659036028204383</v>
      </c>
      <c r="U314" s="3">
        <f t="shared" si="176"/>
        <v>2.8279208886186069E-2</v>
      </c>
      <c r="V314" s="3">
        <v>7.3141516291455565E-3</v>
      </c>
      <c r="W314" s="11">
        <v>0.9659036028204383</v>
      </c>
      <c r="Y314" s="7">
        <v>1</v>
      </c>
      <c r="Z314" s="7">
        <v>1</v>
      </c>
      <c r="AA314" s="11">
        <v>0</v>
      </c>
      <c r="AB314" s="11">
        <v>0</v>
      </c>
      <c r="AC314" s="11">
        <v>-5.2092211546909128E-3</v>
      </c>
      <c r="AD314" s="1">
        <v>3.9900460944621484E-2</v>
      </c>
      <c r="AE314" s="3">
        <f t="shared" si="181"/>
        <v>3.4691239789930571E-2</v>
      </c>
      <c r="AF314" s="11">
        <f t="shared" si="177"/>
        <v>0.9659036028204383</v>
      </c>
      <c r="AG314" s="3">
        <f t="shared" si="178"/>
        <v>2.8279208886186069E-2</v>
      </c>
      <c r="AH314" s="3">
        <v>7.3141516291455565E-3</v>
      </c>
      <c r="AI314" s="11">
        <v>0.9659036028204383</v>
      </c>
    </row>
    <row r="315" spans="1:35" x14ac:dyDescent="0.3">
      <c r="A315" s="7">
        <v>1.25</v>
      </c>
      <c r="B315" s="7">
        <v>1</v>
      </c>
      <c r="C315" s="11">
        <v>0</v>
      </c>
      <c r="D315" s="11">
        <v>0</v>
      </c>
      <c r="E315" s="11">
        <v>-5.2092211546909128E-3</v>
      </c>
      <c r="F315" s="1">
        <v>3.9900460944621484E-2</v>
      </c>
      <c r="G315" s="3">
        <f t="shared" si="179"/>
        <v>3.3388934501257843E-2</v>
      </c>
      <c r="H315" s="11">
        <f t="shared" si="173"/>
        <v>0.95912279435814907</v>
      </c>
      <c r="I315" s="3">
        <f t="shared" si="174"/>
        <v>2.5657038036586144E-2</v>
      </c>
      <c r="J315" s="3">
        <v>6.7808084622891455E-3</v>
      </c>
      <c r="K315" s="11">
        <v>0</v>
      </c>
      <c r="M315" s="7">
        <v>1.25</v>
      </c>
      <c r="N315" s="7">
        <v>1</v>
      </c>
      <c r="O315" s="11">
        <v>0</v>
      </c>
      <c r="P315" s="11">
        <v>0</v>
      </c>
      <c r="Q315" s="11">
        <v>-5.2092211546909128E-3</v>
      </c>
      <c r="R315" s="1">
        <v>3.9900460944621484E-2</v>
      </c>
      <c r="S315" s="3">
        <f t="shared" si="180"/>
        <v>3.3388934501257843E-2</v>
      </c>
      <c r="T315" s="11">
        <f t="shared" si="175"/>
        <v>0.95912279435814907</v>
      </c>
      <c r="U315" s="3">
        <f t="shared" si="176"/>
        <v>2.5657038036586144E-2</v>
      </c>
      <c r="V315" s="3">
        <v>6.7808084622891455E-3</v>
      </c>
      <c r="W315" s="11">
        <v>0</v>
      </c>
      <c r="Y315" s="7">
        <v>1.25</v>
      </c>
      <c r="Z315" s="7">
        <v>1</v>
      </c>
      <c r="AA315" s="11">
        <v>0</v>
      </c>
      <c r="AB315" s="11">
        <v>0</v>
      </c>
      <c r="AC315" s="11">
        <v>-5.2092211546909128E-3</v>
      </c>
      <c r="AD315" s="1">
        <v>3.9900460944621484E-2</v>
      </c>
      <c r="AE315" s="3">
        <f t="shared" si="181"/>
        <v>3.3388934501257843E-2</v>
      </c>
      <c r="AF315" s="11">
        <f t="shared" si="177"/>
        <v>0.95912279435814907</v>
      </c>
      <c r="AG315" s="3">
        <f t="shared" si="178"/>
        <v>2.5657038036586144E-2</v>
      </c>
      <c r="AH315" s="3">
        <v>6.7808084622891455E-3</v>
      </c>
      <c r="AI315" s="11">
        <v>0</v>
      </c>
    </row>
    <row r="316" spans="1:35" x14ac:dyDescent="0.3">
      <c r="A316" s="7">
        <v>1.5</v>
      </c>
      <c r="B316" s="7">
        <v>1</v>
      </c>
      <c r="C316" s="11">
        <v>0</v>
      </c>
      <c r="D316" s="11">
        <v>0</v>
      </c>
      <c r="E316" s="11">
        <v>-5.2092211546909128E-3</v>
      </c>
      <c r="F316" s="1">
        <v>3.9900460944621484E-2</v>
      </c>
      <c r="G316" s="3">
        <f t="shared" si="179"/>
        <v>3.2086629212585115E-2</v>
      </c>
      <c r="H316" s="11">
        <f t="shared" si="173"/>
        <v>0.95300994127998273</v>
      </c>
      <c r="I316" s="3">
        <f t="shared" si="174"/>
        <v>2.3036574064689397E-2</v>
      </c>
      <c r="J316" s="3">
        <v>6.1128530781663108E-3</v>
      </c>
      <c r="K316" s="11">
        <v>0</v>
      </c>
      <c r="M316" s="7">
        <v>1.5</v>
      </c>
      <c r="N316" s="7">
        <v>1</v>
      </c>
      <c r="O316" s="11">
        <v>0</v>
      </c>
      <c r="P316" s="11">
        <v>0</v>
      </c>
      <c r="Q316" s="11">
        <v>-5.2092211546909128E-3</v>
      </c>
      <c r="R316" s="1">
        <v>3.9900460944621484E-2</v>
      </c>
      <c r="S316" s="3">
        <f t="shared" si="180"/>
        <v>3.2086629212585115E-2</v>
      </c>
      <c r="T316" s="11">
        <f t="shared" si="175"/>
        <v>0.95300994127998273</v>
      </c>
      <c r="U316" s="3">
        <f t="shared" si="176"/>
        <v>2.3036574064689397E-2</v>
      </c>
      <c r="V316" s="3">
        <v>6.1128530781663108E-3</v>
      </c>
      <c r="W316" s="11">
        <v>0</v>
      </c>
      <c r="Y316" s="7">
        <v>1.5</v>
      </c>
      <c r="Z316" s="7">
        <v>1</v>
      </c>
      <c r="AA316" s="11">
        <v>0</v>
      </c>
      <c r="AB316" s="11">
        <v>0</v>
      </c>
      <c r="AC316" s="11">
        <v>-5.2092211546909128E-3</v>
      </c>
      <c r="AD316" s="1">
        <v>3.9900460944621484E-2</v>
      </c>
      <c r="AE316" s="3">
        <f t="shared" si="181"/>
        <v>3.2086629212585115E-2</v>
      </c>
      <c r="AF316" s="11">
        <f t="shared" si="177"/>
        <v>0.95300994127998273</v>
      </c>
      <c r="AG316" s="3">
        <f t="shared" si="178"/>
        <v>2.3036574064689397E-2</v>
      </c>
      <c r="AH316" s="3">
        <v>6.1128530781663108E-3</v>
      </c>
      <c r="AI316" s="11">
        <v>0</v>
      </c>
    </row>
    <row r="317" spans="1:35" x14ac:dyDescent="0.3">
      <c r="A317" s="7">
        <v>1.75</v>
      </c>
      <c r="B317" s="7">
        <v>1</v>
      </c>
      <c r="C317" s="11">
        <v>0</v>
      </c>
      <c r="D317" s="11">
        <v>0</v>
      </c>
      <c r="E317" s="11">
        <v>-5.2092211546909128E-3</v>
      </c>
      <c r="F317" s="1">
        <v>3.9900460944621484E-2</v>
      </c>
      <c r="G317" s="3">
        <f t="shared" si="179"/>
        <v>3.0784323923912386E-2</v>
      </c>
      <c r="H317" s="11">
        <f t="shared" si="173"/>
        <v>0.94755284843667797</v>
      </c>
      <c r="I317" s="3">
        <f t="shared" si="174"/>
        <v>2.0417815859420152E-2</v>
      </c>
      <c r="J317" s="3">
        <v>5.4570928433047344E-3</v>
      </c>
      <c r="K317" s="11">
        <v>0</v>
      </c>
      <c r="M317" s="7">
        <v>1.75</v>
      </c>
      <c r="N317" s="7">
        <v>1</v>
      </c>
      <c r="O317" s="11">
        <v>0</v>
      </c>
      <c r="P317" s="11">
        <v>0</v>
      </c>
      <c r="Q317" s="11">
        <v>-5.2092211546909128E-3</v>
      </c>
      <c r="R317" s="1">
        <v>3.9900460944621484E-2</v>
      </c>
      <c r="S317" s="3">
        <f t="shared" si="180"/>
        <v>3.0784323923912386E-2</v>
      </c>
      <c r="T317" s="11">
        <f t="shared" si="175"/>
        <v>0.94755284843667797</v>
      </c>
      <c r="U317" s="3">
        <f t="shared" si="176"/>
        <v>2.0417815859420152E-2</v>
      </c>
      <c r="V317" s="3">
        <v>5.4570928433047344E-3</v>
      </c>
      <c r="W317" s="11">
        <v>0</v>
      </c>
      <c r="Y317" s="7">
        <v>1.75</v>
      </c>
      <c r="Z317" s="7">
        <v>1</v>
      </c>
      <c r="AA317" s="11">
        <v>0</v>
      </c>
      <c r="AB317" s="11">
        <v>0</v>
      </c>
      <c r="AC317" s="11">
        <v>-5.2092211546909128E-3</v>
      </c>
      <c r="AD317" s="1">
        <v>3.9900460944621484E-2</v>
      </c>
      <c r="AE317" s="3">
        <f t="shared" si="181"/>
        <v>3.0784323923912386E-2</v>
      </c>
      <c r="AF317" s="11">
        <f t="shared" si="177"/>
        <v>0.94755284843667797</v>
      </c>
      <c r="AG317" s="3">
        <f t="shared" si="178"/>
        <v>2.0417815859420152E-2</v>
      </c>
      <c r="AH317" s="3">
        <v>5.4570928433047344E-3</v>
      </c>
      <c r="AI317" s="11">
        <v>0</v>
      </c>
    </row>
    <row r="318" spans="1:35" x14ac:dyDescent="0.3">
      <c r="A318" s="7">
        <v>2</v>
      </c>
      <c r="B318" s="7">
        <v>2</v>
      </c>
      <c r="C318" s="11">
        <v>0</v>
      </c>
      <c r="D318" s="11">
        <v>0</v>
      </c>
      <c r="E318" s="11">
        <v>-2.4673492244837898E-3</v>
      </c>
      <c r="F318" s="1">
        <v>3.4416717084207238E-2</v>
      </c>
      <c r="G318" s="3">
        <f t="shared" si="179"/>
        <v>2.9482018635239658E-2</v>
      </c>
      <c r="H318" s="11">
        <f t="shared" si="173"/>
        <v>0.94274067207527334</v>
      </c>
      <c r="I318" s="3">
        <f t="shared" si="174"/>
        <v>2.4002209347587566E-2</v>
      </c>
      <c r="J318" s="3">
        <v>4.8121763614047321E-3</v>
      </c>
      <c r="K318" s="11">
        <v>0.94274067207527334</v>
      </c>
      <c r="M318" s="7">
        <v>2</v>
      </c>
      <c r="N318" s="7">
        <v>2</v>
      </c>
      <c r="O318" s="11">
        <v>0</v>
      </c>
      <c r="P318" s="11">
        <v>0</v>
      </c>
      <c r="Q318" s="11">
        <v>-2.4673492244837898E-3</v>
      </c>
      <c r="R318" s="1">
        <v>3.4416717084207238E-2</v>
      </c>
      <c r="S318" s="3">
        <f t="shared" si="180"/>
        <v>2.9482018635239658E-2</v>
      </c>
      <c r="T318" s="11">
        <f t="shared" si="175"/>
        <v>0.94274067207527334</v>
      </c>
      <c r="U318" s="3">
        <f t="shared" si="176"/>
        <v>2.4002209347587566E-2</v>
      </c>
      <c r="V318" s="3">
        <v>4.8121763614047321E-3</v>
      </c>
      <c r="W318" s="11">
        <v>0.94274067207527334</v>
      </c>
      <c r="Y318" s="7">
        <v>2</v>
      </c>
      <c r="Z318" s="7">
        <v>2</v>
      </c>
      <c r="AA318" s="11">
        <v>0</v>
      </c>
      <c r="AB318" s="11">
        <v>0</v>
      </c>
      <c r="AC318" s="11">
        <v>-2.4673492244837898E-3</v>
      </c>
      <c r="AD318" s="1">
        <v>3.4416717084207238E-2</v>
      </c>
      <c r="AE318" s="3">
        <f t="shared" si="181"/>
        <v>2.9482018635239658E-2</v>
      </c>
      <c r="AF318" s="11">
        <f t="shared" si="177"/>
        <v>0.94274067207527334</v>
      </c>
      <c r="AG318" s="3">
        <f t="shared" si="178"/>
        <v>2.4002209347587566E-2</v>
      </c>
      <c r="AH318" s="3">
        <v>4.8121763614047321E-3</v>
      </c>
      <c r="AI318" s="11">
        <v>0.94274067207527334</v>
      </c>
    </row>
    <row r="319" spans="1:35" x14ac:dyDescent="0.3">
      <c r="A319" s="7">
        <v>2.25</v>
      </c>
      <c r="B319" s="7">
        <v>2</v>
      </c>
      <c r="C319" s="11">
        <v>0</v>
      </c>
      <c r="D319" s="11">
        <v>0</v>
      </c>
      <c r="E319" s="11">
        <v>-2.4673492244837898E-3</v>
      </c>
      <c r="F319" s="1">
        <v>3.4416717084207238E-2</v>
      </c>
      <c r="G319" s="3">
        <f t="shared" si="179"/>
        <v>2.8865181329118712E-2</v>
      </c>
      <c r="H319" s="11">
        <f t="shared" si="173"/>
        <v>0.93711744977209654</v>
      </c>
      <c r="I319" s="3">
        <f t="shared" si="174"/>
        <v>2.2761323372295195E-2</v>
      </c>
      <c r="J319" s="3">
        <v>5.6232223031768089E-3</v>
      </c>
      <c r="K319" s="11">
        <v>0</v>
      </c>
      <c r="M319" s="7">
        <v>2.25</v>
      </c>
      <c r="N319" s="7">
        <v>2</v>
      </c>
      <c r="O319" s="11">
        <v>0</v>
      </c>
      <c r="P319" s="11">
        <v>0</v>
      </c>
      <c r="Q319" s="11">
        <v>-2.4673492244837898E-3</v>
      </c>
      <c r="R319" s="1">
        <v>3.4416717084207238E-2</v>
      </c>
      <c r="S319" s="3">
        <f t="shared" si="180"/>
        <v>2.8865181329118712E-2</v>
      </c>
      <c r="T319" s="11">
        <f t="shared" si="175"/>
        <v>0.93711744977209654</v>
      </c>
      <c r="U319" s="3">
        <f t="shared" si="176"/>
        <v>2.2761323372295195E-2</v>
      </c>
      <c r="V319" s="3">
        <v>5.6232223031768089E-3</v>
      </c>
      <c r="W319" s="11">
        <v>0</v>
      </c>
      <c r="Y319" s="7">
        <v>2.25</v>
      </c>
      <c r="Z319" s="7">
        <v>2</v>
      </c>
      <c r="AA319" s="11">
        <v>0</v>
      </c>
      <c r="AB319" s="11">
        <v>0</v>
      </c>
      <c r="AC319" s="11">
        <v>-2.4673492244837898E-3</v>
      </c>
      <c r="AD319" s="1">
        <v>3.4416717084207238E-2</v>
      </c>
      <c r="AE319" s="3">
        <f t="shared" si="181"/>
        <v>2.8865181329118712E-2</v>
      </c>
      <c r="AF319" s="11">
        <f t="shared" si="177"/>
        <v>0.93711744977209654</v>
      </c>
      <c r="AG319" s="3">
        <f t="shared" si="178"/>
        <v>2.2761323372295195E-2</v>
      </c>
      <c r="AH319" s="3">
        <v>5.6232223031768089E-3</v>
      </c>
      <c r="AI319" s="11">
        <v>0</v>
      </c>
    </row>
    <row r="320" spans="1:35" x14ac:dyDescent="0.3">
      <c r="A320" s="7">
        <v>2.5</v>
      </c>
      <c r="B320" s="7">
        <v>2</v>
      </c>
      <c r="C320" s="11">
        <v>0</v>
      </c>
      <c r="D320" s="11">
        <v>0</v>
      </c>
      <c r="E320" s="11">
        <v>-2.4673492244837898E-3</v>
      </c>
      <c r="F320" s="1">
        <v>3.4416717084207238E-2</v>
      </c>
      <c r="G320" s="3">
        <f t="shared" si="179"/>
        <v>2.8248344022997765E-2</v>
      </c>
      <c r="H320" s="11">
        <f t="shared" si="173"/>
        <v>0.93181511349175217</v>
      </c>
      <c r="I320" s="3">
        <f t="shared" si="174"/>
        <v>2.1520820050372258E-2</v>
      </c>
      <c r="J320" s="3">
        <v>5.3023362803444295E-3</v>
      </c>
      <c r="K320" s="11">
        <v>0</v>
      </c>
      <c r="M320" s="7">
        <v>2.5</v>
      </c>
      <c r="N320" s="7">
        <v>2</v>
      </c>
      <c r="O320" s="11">
        <v>0</v>
      </c>
      <c r="P320" s="11">
        <v>0</v>
      </c>
      <c r="Q320" s="11">
        <v>-2.4673492244837898E-3</v>
      </c>
      <c r="R320" s="1">
        <v>3.4416717084207238E-2</v>
      </c>
      <c r="S320" s="3">
        <f t="shared" si="180"/>
        <v>2.8248344022997765E-2</v>
      </c>
      <c r="T320" s="11">
        <f t="shared" si="175"/>
        <v>0.93181511349175217</v>
      </c>
      <c r="U320" s="3">
        <f t="shared" si="176"/>
        <v>2.1520820050372258E-2</v>
      </c>
      <c r="V320" s="3">
        <v>5.3023362803444295E-3</v>
      </c>
      <c r="W320" s="11">
        <v>0</v>
      </c>
      <c r="Y320" s="7">
        <v>2.5</v>
      </c>
      <c r="Z320" s="7">
        <v>2</v>
      </c>
      <c r="AA320" s="11">
        <v>0</v>
      </c>
      <c r="AB320" s="11">
        <v>0</v>
      </c>
      <c r="AC320" s="11">
        <v>-2.4673492244837898E-3</v>
      </c>
      <c r="AD320" s="1">
        <v>3.4416717084207238E-2</v>
      </c>
      <c r="AE320" s="3">
        <f t="shared" si="181"/>
        <v>2.8248344022997765E-2</v>
      </c>
      <c r="AF320" s="11">
        <f t="shared" si="177"/>
        <v>0.93181511349175217</v>
      </c>
      <c r="AG320" s="3">
        <f t="shared" si="178"/>
        <v>2.1520820050372258E-2</v>
      </c>
      <c r="AH320" s="3">
        <v>5.3023362803444295E-3</v>
      </c>
      <c r="AI320" s="11">
        <v>0</v>
      </c>
    </row>
    <row r="321" spans="1:35" x14ac:dyDescent="0.3">
      <c r="A321" s="7">
        <v>2.75</v>
      </c>
      <c r="B321" s="7">
        <v>2</v>
      </c>
      <c r="C321" s="11">
        <v>0</v>
      </c>
      <c r="D321" s="11">
        <v>0</v>
      </c>
      <c r="E321" s="11">
        <v>-2.4673492244837898E-3</v>
      </c>
      <c r="F321" s="1">
        <v>3.4416717084207238E-2</v>
      </c>
      <c r="G321" s="3">
        <f t="shared" si="179"/>
        <v>2.7631506716876815E-2</v>
      </c>
      <c r="H321" s="11">
        <f t="shared" si="173"/>
        <v>0.92682858568921256</v>
      </c>
      <c r="I321" s="3">
        <f t="shared" si="174"/>
        <v>2.0280699263818924E-2</v>
      </c>
      <c r="J321" s="3">
        <v>4.9865278025396417E-3</v>
      </c>
      <c r="K321" s="11">
        <v>0</v>
      </c>
      <c r="M321" s="7">
        <v>2.75</v>
      </c>
      <c r="N321" s="7">
        <v>2</v>
      </c>
      <c r="O321" s="11">
        <v>0</v>
      </c>
      <c r="P321" s="11">
        <v>0</v>
      </c>
      <c r="Q321" s="11">
        <v>-2.4673492244837898E-3</v>
      </c>
      <c r="R321" s="1">
        <v>3.4416717084207238E-2</v>
      </c>
      <c r="S321" s="3">
        <f t="shared" si="180"/>
        <v>2.7631506716876815E-2</v>
      </c>
      <c r="T321" s="11">
        <f t="shared" si="175"/>
        <v>0.92682858568921256</v>
      </c>
      <c r="U321" s="3">
        <f t="shared" si="176"/>
        <v>2.0280699263818924E-2</v>
      </c>
      <c r="V321" s="3">
        <v>4.9865278025396417E-3</v>
      </c>
      <c r="W321" s="11">
        <v>0</v>
      </c>
      <c r="Y321" s="7">
        <v>2.75</v>
      </c>
      <c r="Z321" s="7">
        <v>2</v>
      </c>
      <c r="AA321" s="11">
        <v>0</v>
      </c>
      <c r="AB321" s="11">
        <v>0</v>
      </c>
      <c r="AC321" s="11">
        <v>-2.4673492244837898E-3</v>
      </c>
      <c r="AD321" s="1">
        <v>3.4416717084207238E-2</v>
      </c>
      <c r="AE321" s="3">
        <f t="shared" si="181"/>
        <v>2.7631506716876815E-2</v>
      </c>
      <c r="AF321" s="11">
        <f t="shared" si="177"/>
        <v>0.92682858568921256</v>
      </c>
      <c r="AG321" s="3">
        <f t="shared" si="178"/>
        <v>2.0280699263818924E-2</v>
      </c>
      <c r="AH321" s="3">
        <v>4.9865278025396417E-3</v>
      </c>
      <c r="AI321" s="11">
        <v>0</v>
      </c>
    </row>
    <row r="322" spans="1:35" x14ac:dyDescent="0.3">
      <c r="A322" s="7">
        <v>3</v>
      </c>
      <c r="B322" s="7">
        <v>3</v>
      </c>
      <c r="C322" s="11">
        <v>0</v>
      </c>
      <c r="D322" s="11">
        <v>0</v>
      </c>
      <c r="E322" s="11">
        <v>-1.2837138356041507E-3</v>
      </c>
      <c r="F322" s="1">
        <v>3.086581091756832E-2</v>
      </c>
      <c r="G322" s="3">
        <f t="shared" si="179"/>
        <v>2.7014669410755868E-2</v>
      </c>
      <c r="H322" s="11">
        <f t="shared" si="173"/>
        <v>0.92215310822344376</v>
      </c>
      <c r="I322" s="3">
        <f t="shared" si="174"/>
        <v>2.2907946821494107E-2</v>
      </c>
      <c r="J322" s="3">
        <v>4.6754774657688826E-3</v>
      </c>
      <c r="K322" s="11">
        <v>0.92215310822344376</v>
      </c>
      <c r="M322" s="7">
        <v>3</v>
      </c>
      <c r="N322" s="7">
        <v>3</v>
      </c>
      <c r="O322" s="11">
        <v>0</v>
      </c>
      <c r="P322" s="11">
        <v>0</v>
      </c>
      <c r="Q322" s="11">
        <v>-1.2837138356041507E-3</v>
      </c>
      <c r="R322" s="1">
        <v>3.086581091756832E-2</v>
      </c>
      <c r="S322" s="3">
        <f t="shared" si="180"/>
        <v>2.7014669410755868E-2</v>
      </c>
      <c r="T322" s="11">
        <f t="shared" si="175"/>
        <v>0.92215310822344376</v>
      </c>
      <c r="U322" s="3">
        <f t="shared" si="176"/>
        <v>2.2907946821494107E-2</v>
      </c>
      <c r="V322" s="3">
        <v>4.6754774657688826E-3</v>
      </c>
      <c r="W322" s="11">
        <v>0.92215310822344376</v>
      </c>
      <c r="Y322" s="7">
        <v>3</v>
      </c>
      <c r="Z322" s="7">
        <v>3</v>
      </c>
      <c r="AA322" s="11">
        <v>0</v>
      </c>
      <c r="AB322" s="11">
        <v>0</v>
      </c>
      <c r="AC322" s="11">
        <v>-1.2837138356041507E-3</v>
      </c>
      <c r="AD322" s="1">
        <v>3.086581091756832E-2</v>
      </c>
      <c r="AE322" s="3">
        <f t="shared" si="181"/>
        <v>2.7014669410755868E-2</v>
      </c>
      <c r="AF322" s="11">
        <f t="shared" si="177"/>
        <v>0.92215310822344376</v>
      </c>
      <c r="AG322" s="3">
        <f t="shared" si="178"/>
        <v>2.2907946821494107E-2</v>
      </c>
      <c r="AH322" s="3">
        <v>4.6754774657688826E-3</v>
      </c>
      <c r="AI322" s="11">
        <v>0.92215310822344376</v>
      </c>
    </row>
    <row r="323" spans="1:35" x14ac:dyDescent="0.3">
      <c r="A323" s="7">
        <v>3.25</v>
      </c>
      <c r="B323" s="7">
        <v>3</v>
      </c>
      <c r="C323" s="11">
        <v>0</v>
      </c>
      <c r="D323" s="11">
        <v>0</v>
      </c>
      <c r="E323" s="11">
        <v>-1.2837138356041507E-3</v>
      </c>
      <c r="F323" s="1">
        <v>3.086581091756832E-2</v>
      </c>
      <c r="G323" s="3">
        <f t="shared" si="179"/>
        <v>2.6693740951854832E-2</v>
      </c>
      <c r="H323" s="11">
        <f t="shared" si="173"/>
        <v>0.91690202253028263</v>
      </c>
      <c r="I323" s="3">
        <f t="shared" si="174"/>
        <v>2.2262465787350472E-2</v>
      </c>
      <c r="J323" s="3">
        <v>5.2510856931610268E-3</v>
      </c>
      <c r="K323" s="11">
        <v>0</v>
      </c>
      <c r="M323" s="7">
        <v>3.25</v>
      </c>
      <c r="N323" s="7">
        <v>3</v>
      </c>
      <c r="O323" s="11">
        <v>0</v>
      </c>
      <c r="P323" s="11">
        <v>0</v>
      </c>
      <c r="Q323" s="11">
        <v>-1.2837138356041507E-3</v>
      </c>
      <c r="R323" s="1">
        <v>3.086581091756832E-2</v>
      </c>
      <c r="S323" s="3">
        <f t="shared" si="180"/>
        <v>2.6693740951854832E-2</v>
      </c>
      <c r="T323" s="11">
        <f t="shared" si="175"/>
        <v>0.91690202253028263</v>
      </c>
      <c r="U323" s="3">
        <f t="shared" si="176"/>
        <v>2.2262465787350472E-2</v>
      </c>
      <c r="V323" s="3">
        <v>5.2510856931610268E-3</v>
      </c>
      <c r="W323" s="11">
        <v>0</v>
      </c>
      <c r="Y323" s="7">
        <v>3.25</v>
      </c>
      <c r="Z323" s="7">
        <v>3</v>
      </c>
      <c r="AA323" s="11">
        <v>0</v>
      </c>
      <c r="AB323" s="11">
        <v>0</v>
      </c>
      <c r="AC323" s="11">
        <v>-1.2837138356041507E-3</v>
      </c>
      <c r="AD323" s="1">
        <v>3.086581091756832E-2</v>
      </c>
      <c r="AE323" s="3">
        <f t="shared" si="181"/>
        <v>2.6693740951854832E-2</v>
      </c>
      <c r="AF323" s="11">
        <f t="shared" si="177"/>
        <v>0.91690202253028263</v>
      </c>
      <c r="AG323" s="3">
        <f t="shared" si="178"/>
        <v>2.2262465787350472E-2</v>
      </c>
      <c r="AH323" s="3">
        <v>5.2510856931610268E-3</v>
      </c>
      <c r="AI323" s="11">
        <v>0</v>
      </c>
    </row>
    <row r="324" spans="1:35" x14ac:dyDescent="0.3">
      <c r="A324" s="7">
        <v>3.5</v>
      </c>
      <c r="B324" s="7">
        <v>3</v>
      </c>
      <c r="C324" s="11">
        <v>0</v>
      </c>
      <c r="D324" s="11">
        <v>0</v>
      </c>
      <c r="E324" s="11">
        <v>-1.2837138356041507E-3</v>
      </c>
      <c r="F324" s="1">
        <v>3.086581091756832E-2</v>
      </c>
      <c r="G324" s="3">
        <f t="shared" si="179"/>
        <v>2.6372812492953791E-2</v>
      </c>
      <c r="H324" s="11">
        <f t="shared" si="173"/>
        <v>0.91182714238992424</v>
      </c>
      <c r="I324" s="3">
        <f t="shared" si="174"/>
        <v>2.1617088321514544E-2</v>
      </c>
      <c r="J324" s="3">
        <v>5.0748801403583087E-3</v>
      </c>
      <c r="K324" s="11">
        <v>0</v>
      </c>
      <c r="M324" s="7">
        <v>3.5</v>
      </c>
      <c r="N324" s="7">
        <v>3</v>
      </c>
      <c r="O324" s="11">
        <v>0</v>
      </c>
      <c r="P324" s="11">
        <v>0</v>
      </c>
      <c r="Q324" s="11">
        <v>-1.2837138356041507E-3</v>
      </c>
      <c r="R324" s="1">
        <v>3.086581091756832E-2</v>
      </c>
      <c r="S324" s="3">
        <f t="shared" si="180"/>
        <v>2.6372812492953791E-2</v>
      </c>
      <c r="T324" s="11">
        <f t="shared" si="175"/>
        <v>0.91182714238992424</v>
      </c>
      <c r="U324" s="3">
        <f t="shared" si="176"/>
        <v>2.1617088321514544E-2</v>
      </c>
      <c r="V324" s="3">
        <v>5.0748801403583087E-3</v>
      </c>
      <c r="W324" s="11">
        <v>0</v>
      </c>
      <c r="Y324" s="7">
        <v>3.5</v>
      </c>
      <c r="Z324" s="7">
        <v>3</v>
      </c>
      <c r="AA324" s="11">
        <v>0</v>
      </c>
      <c r="AB324" s="11">
        <v>0</v>
      </c>
      <c r="AC324" s="11">
        <v>-1.2837138356041507E-3</v>
      </c>
      <c r="AD324" s="1">
        <v>3.086581091756832E-2</v>
      </c>
      <c r="AE324" s="3">
        <f t="shared" si="181"/>
        <v>2.6372812492953791E-2</v>
      </c>
      <c r="AF324" s="11">
        <f t="shared" si="177"/>
        <v>0.91182714238992424</v>
      </c>
      <c r="AG324" s="3">
        <f t="shared" si="178"/>
        <v>2.1617088321514544E-2</v>
      </c>
      <c r="AH324" s="3">
        <v>5.0748801403583087E-3</v>
      </c>
      <c r="AI324" s="11">
        <v>0</v>
      </c>
    </row>
    <row r="325" spans="1:35" x14ac:dyDescent="0.3">
      <c r="A325" s="7">
        <v>3.75</v>
      </c>
      <c r="B325" s="7">
        <v>3</v>
      </c>
      <c r="C325" s="11">
        <v>0</v>
      </c>
      <c r="D325" s="11">
        <v>0</v>
      </c>
      <c r="E325" s="11">
        <v>-1.2837138356041507E-3</v>
      </c>
      <c r="F325" s="1">
        <v>3.086581091756832E-2</v>
      </c>
      <c r="G325" s="3">
        <f t="shared" si="179"/>
        <v>2.6051884034052755E-2</v>
      </c>
      <c r="H325" s="11">
        <f t="shared" si="173"/>
        <v>0.90692586824121513</v>
      </c>
      <c r="I325" s="3">
        <f t="shared" si="174"/>
        <v>2.0971814407366729E-2</v>
      </c>
      <c r="J325" s="3">
        <v>4.9012741487091524E-3</v>
      </c>
      <c r="K325" s="11">
        <v>0</v>
      </c>
      <c r="M325" s="7">
        <v>3.75</v>
      </c>
      <c r="N325" s="7">
        <v>3</v>
      </c>
      <c r="O325" s="11">
        <v>0</v>
      </c>
      <c r="P325" s="11">
        <v>0</v>
      </c>
      <c r="Q325" s="11">
        <v>-1.2837138356041507E-3</v>
      </c>
      <c r="R325" s="1">
        <v>3.086581091756832E-2</v>
      </c>
      <c r="S325" s="3">
        <f t="shared" si="180"/>
        <v>2.6051884034052755E-2</v>
      </c>
      <c r="T325" s="11">
        <f t="shared" si="175"/>
        <v>0.90692586824121513</v>
      </c>
      <c r="U325" s="3">
        <f t="shared" si="176"/>
        <v>2.0971814407366729E-2</v>
      </c>
      <c r="V325" s="3">
        <v>4.9012741487091524E-3</v>
      </c>
      <c r="W325" s="11">
        <v>0</v>
      </c>
      <c r="Y325" s="7">
        <v>3.75</v>
      </c>
      <c r="Z325" s="7">
        <v>3</v>
      </c>
      <c r="AA325" s="11">
        <v>0</v>
      </c>
      <c r="AB325" s="11">
        <v>0</v>
      </c>
      <c r="AC325" s="11">
        <v>-1.2837138356041507E-3</v>
      </c>
      <c r="AD325" s="1">
        <v>3.086581091756832E-2</v>
      </c>
      <c r="AE325" s="3">
        <f t="shared" si="181"/>
        <v>2.6051884034052755E-2</v>
      </c>
      <c r="AF325" s="11">
        <f t="shared" si="177"/>
        <v>0.90692586824121513</v>
      </c>
      <c r="AG325" s="3">
        <f t="shared" si="178"/>
        <v>2.0971814407366729E-2</v>
      </c>
      <c r="AH325" s="3">
        <v>4.9012741487091524E-3</v>
      </c>
      <c r="AI325" s="11">
        <v>0</v>
      </c>
    </row>
    <row r="326" spans="1:35" x14ac:dyDescent="0.3">
      <c r="A326" s="7">
        <v>4</v>
      </c>
      <c r="B326" s="7">
        <v>4</v>
      </c>
      <c r="C326" s="11">
        <v>0</v>
      </c>
      <c r="D326" s="11">
        <v>0</v>
      </c>
      <c r="E326" s="11">
        <v>-3.5564924392341921E-4</v>
      </c>
      <c r="F326" s="1">
        <v>2.7153552550845395E-2</v>
      </c>
      <c r="G326" s="3">
        <f t="shared" si="179"/>
        <v>2.5730955575151718E-2</v>
      </c>
      <c r="H326" s="11">
        <f t="shared" si="173"/>
        <v>0.90219569805652355</v>
      </c>
      <c r="I326" s="3">
        <f t="shared" si="174"/>
        <v>2.4292917196333974E-2</v>
      </c>
      <c r="J326" s="3">
        <v>4.7301701846915213E-3</v>
      </c>
      <c r="K326" s="11">
        <v>0.90219569805652355</v>
      </c>
      <c r="M326" s="7">
        <v>4</v>
      </c>
      <c r="N326" s="7">
        <v>4</v>
      </c>
      <c r="O326" s="11">
        <v>0</v>
      </c>
      <c r="P326" s="11">
        <v>0</v>
      </c>
      <c r="Q326" s="11">
        <v>-2.5564924392341981E-4</v>
      </c>
      <c r="R326" s="1">
        <v>2.6753552550845397E-2</v>
      </c>
      <c r="S326" s="3">
        <f t="shared" si="180"/>
        <v>2.5730955575151718E-2</v>
      </c>
      <c r="T326" s="11">
        <f t="shared" si="175"/>
        <v>0.90219569805652355</v>
      </c>
      <c r="U326" s="3">
        <f t="shared" si="176"/>
        <v>2.4720521034836906E-2</v>
      </c>
      <c r="V326" s="3">
        <v>4.7301701846915213E-3</v>
      </c>
      <c r="W326" s="11">
        <v>0.90219569805652355</v>
      </c>
      <c r="Y326" s="7">
        <v>4</v>
      </c>
      <c r="Z326" s="7">
        <v>4</v>
      </c>
      <c r="AA326" s="11">
        <v>0</v>
      </c>
      <c r="AB326" s="11">
        <v>0</v>
      </c>
      <c r="AC326" s="11">
        <v>-4.844896965203703E-4</v>
      </c>
      <c r="AD326" s="1">
        <v>2.7668914361233199E-2</v>
      </c>
      <c r="AE326" s="3">
        <f t="shared" si="181"/>
        <v>2.5730955575151718E-2</v>
      </c>
      <c r="AF326" s="11">
        <f t="shared" si="177"/>
        <v>0.90219569805652355</v>
      </c>
      <c r="AG326" s="3">
        <f t="shared" si="178"/>
        <v>2.374205744822433E-2</v>
      </c>
      <c r="AH326" s="3">
        <v>4.7301701846915213E-3</v>
      </c>
      <c r="AI326" s="11">
        <v>0.90219569805652355</v>
      </c>
    </row>
    <row r="327" spans="1:35" x14ac:dyDescent="0.3">
      <c r="A327" s="7">
        <v>4.25</v>
      </c>
      <c r="B327" s="7">
        <v>4</v>
      </c>
      <c r="C327" s="11">
        <v>0</v>
      </c>
      <c r="D327" s="11">
        <v>0</v>
      </c>
      <c r="E327" s="11">
        <v>-3.5564924392341921E-4</v>
      </c>
      <c r="F327" s="1">
        <v>2.7153552550845395E-2</v>
      </c>
      <c r="G327" s="3">
        <f t="shared" si="179"/>
        <v>2.5642043264170862E-2</v>
      </c>
      <c r="H327" s="11">
        <f t="shared" si="173"/>
        <v>0.89674953252167355</v>
      </c>
      <c r="I327" s="3">
        <f t="shared" si="174"/>
        <v>2.4114016581314068E-2</v>
      </c>
      <c r="J327" s="3">
        <v>5.4461655348500542E-3</v>
      </c>
      <c r="K327" s="11">
        <v>0</v>
      </c>
      <c r="M327" s="7">
        <v>4.25</v>
      </c>
      <c r="N327" s="7">
        <v>4</v>
      </c>
      <c r="O327" s="11">
        <v>0</v>
      </c>
      <c r="P327" s="11">
        <v>0</v>
      </c>
      <c r="Q327" s="11">
        <v>-2.5564924392341981E-4</v>
      </c>
      <c r="R327" s="1">
        <v>2.6753552550845397E-2</v>
      </c>
      <c r="S327" s="3">
        <f t="shared" si="180"/>
        <v>2.5667043264170863E-2</v>
      </c>
      <c r="T327" s="11">
        <f t="shared" si="175"/>
        <v>0.89665425794539466</v>
      </c>
      <c r="U327" s="3">
        <f t="shared" si="176"/>
        <v>2.4591908495053438E-2</v>
      </c>
      <c r="V327" s="3">
        <v>5.5414401111288014E-3</v>
      </c>
      <c r="W327" s="11">
        <v>0</v>
      </c>
      <c r="Y327" s="7">
        <v>4.25</v>
      </c>
      <c r="Z327" s="7">
        <v>4</v>
      </c>
      <c r="AA327" s="11">
        <v>0</v>
      </c>
      <c r="AB327" s="11">
        <v>0</v>
      </c>
      <c r="AC327" s="11">
        <v>-4.844896965203703E-4</v>
      </c>
      <c r="AD327" s="1">
        <v>2.7668914361233199E-2</v>
      </c>
      <c r="AE327" s="3">
        <f t="shared" si="181"/>
        <v>2.5609833151021624E-2</v>
      </c>
      <c r="AF327" s="11">
        <f t="shared" si="177"/>
        <v>0.89687229964107373</v>
      </c>
      <c r="AG327" s="3">
        <f t="shared" si="178"/>
        <v>2.3498382130898499E-2</v>
      </c>
      <c r="AH327" s="3">
        <v>5.3233984154498594E-3</v>
      </c>
      <c r="AI327" s="11">
        <v>0</v>
      </c>
    </row>
    <row r="328" spans="1:35" x14ac:dyDescent="0.3">
      <c r="A328" s="7">
        <v>4.5</v>
      </c>
      <c r="B328" s="7">
        <v>4</v>
      </c>
      <c r="C328" s="11">
        <v>0</v>
      </c>
      <c r="D328" s="11">
        <v>0</v>
      </c>
      <c r="E328" s="11">
        <v>-3.5564924392341921E-4</v>
      </c>
      <c r="F328" s="1">
        <v>2.7153552550845395E-2</v>
      </c>
      <c r="G328" s="3">
        <f t="shared" si="179"/>
        <v>2.5553130953190006E-2</v>
      </c>
      <c r="H328" s="11">
        <f t="shared" si="173"/>
        <v>0.89137586939796221</v>
      </c>
      <c r="I328" s="3">
        <f t="shared" si="174"/>
        <v>2.3935123919351042E-2</v>
      </c>
      <c r="J328" s="3">
        <v>5.3736631237114264E-3</v>
      </c>
      <c r="K328" s="11">
        <v>0</v>
      </c>
      <c r="M328" s="7">
        <v>4.5</v>
      </c>
      <c r="N328" s="7">
        <v>4</v>
      </c>
      <c r="O328" s="11">
        <v>0</v>
      </c>
      <c r="P328" s="11">
        <v>0</v>
      </c>
      <c r="Q328" s="11">
        <v>-2.5564924392341981E-4</v>
      </c>
      <c r="R328" s="1">
        <v>2.6753552550845397E-2</v>
      </c>
      <c r="S328" s="3">
        <f t="shared" si="180"/>
        <v>2.5603130953190008E-2</v>
      </c>
      <c r="T328" s="11">
        <f t="shared" si="175"/>
        <v>0.89117533238860724</v>
      </c>
      <c r="U328" s="3">
        <f t="shared" si="176"/>
        <v>2.4463300065167282E-2</v>
      </c>
      <c r="V328" s="3">
        <v>5.4789255567873653E-3</v>
      </c>
      <c r="W328" s="11">
        <v>0</v>
      </c>
      <c r="Y328" s="7">
        <v>4.5</v>
      </c>
      <c r="Z328" s="7">
        <v>4</v>
      </c>
      <c r="AA328" s="11">
        <v>0</v>
      </c>
      <c r="AB328" s="11">
        <v>0</v>
      </c>
      <c r="AC328" s="11">
        <v>-4.844896965203703E-4</v>
      </c>
      <c r="AD328" s="1">
        <v>2.7668914361233199E-2</v>
      </c>
      <c r="AE328" s="3">
        <f t="shared" si="181"/>
        <v>2.5488710726891531E-2</v>
      </c>
      <c r="AF328" s="11">
        <f t="shared" si="177"/>
        <v>0.89163430871427685</v>
      </c>
      <c r="AG328" s="3">
        <f t="shared" si="178"/>
        <v>2.3254721570398651E-2</v>
      </c>
      <c r="AH328" s="3">
        <v>5.2379909267968993E-3</v>
      </c>
      <c r="AI328" s="11">
        <v>0</v>
      </c>
    </row>
    <row r="329" spans="1:35" x14ac:dyDescent="0.3">
      <c r="A329" s="7">
        <v>4.75</v>
      </c>
      <c r="B329" s="7">
        <v>4</v>
      </c>
      <c r="C329" s="11">
        <v>0</v>
      </c>
      <c r="D329" s="11">
        <v>0</v>
      </c>
      <c r="E329" s="11">
        <v>-3.5564924392341921E-4</v>
      </c>
      <c r="F329" s="1">
        <v>2.7153552550845395E-2</v>
      </c>
      <c r="G329" s="3">
        <f t="shared" si="179"/>
        <v>2.5464218642209154E-2</v>
      </c>
      <c r="H329" s="11">
        <f t="shared" si="173"/>
        <v>0.88607379785959728</v>
      </c>
      <c r="I329" s="3">
        <f t="shared" si="174"/>
        <v>2.3756239210091401E-2</v>
      </c>
      <c r="J329" s="3">
        <v>5.3020715383648668E-3</v>
      </c>
      <c r="K329" s="11">
        <v>0</v>
      </c>
      <c r="M329" s="7">
        <v>4.75</v>
      </c>
      <c r="N329" s="7">
        <v>4</v>
      </c>
      <c r="O329" s="11">
        <v>0</v>
      </c>
      <c r="P329" s="11">
        <v>0</v>
      </c>
      <c r="Q329" s="11">
        <v>-2.5564924392341981E-4</v>
      </c>
      <c r="R329" s="1">
        <v>2.6753552550845397E-2</v>
      </c>
      <c r="S329" s="3">
        <f t="shared" si="180"/>
        <v>2.5539218642209153E-2</v>
      </c>
      <c r="T329" s="11">
        <f t="shared" si="175"/>
        <v>0.8857581902900461</v>
      </c>
      <c r="U329" s="3">
        <f t="shared" si="176"/>
        <v>2.4334695745045209E-2</v>
      </c>
      <c r="V329" s="3">
        <v>5.4171420985612345E-3</v>
      </c>
      <c r="W329" s="11">
        <v>0</v>
      </c>
      <c r="Y329" s="7">
        <v>4.75</v>
      </c>
      <c r="Z329" s="7">
        <v>4</v>
      </c>
      <c r="AA329" s="11">
        <v>0</v>
      </c>
      <c r="AB329" s="11">
        <v>0</v>
      </c>
      <c r="AC329" s="11">
        <v>-4.844896965203703E-4</v>
      </c>
      <c r="AD329" s="1">
        <v>2.7668914361233199E-2</v>
      </c>
      <c r="AE329" s="3">
        <f t="shared" si="181"/>
        <v>2.5367588302761441E-2</v>
      </c>
      <c r="AF329" s="11">
        <f t="shared" si="177"/>
        <v>0.8864805938672905</v>
      </c>
      <c r="AG329" s="3">
        <f t="shared" si="178"/>
        <v>2.3011075765831279E-2</v>
      </c>
      <c r="AH329" s="3">
        <v>5.1537148469863719E-3</v>
      </c>
      <c r="AI329" s="11">
        <v>0</v>
      </c>
    </row>
    <row r="330" spans="1:35" x14ac:dyDescent="0.3">
      <c r="A330" s="7">
        <v>5</v>
      </c>
      <c r="B330" s="7">
        <v>5</v>
      </c>
      <c r="C330" s="11">
        <v>0</v>
      </c>
      <c r="D330" s="11">
        <v>0</v>
      </c>
      <c r="E330" s="11">
        <v>-1.2687653165614149E-2</v>
      </c>
      <c r="F330" s="1">
        <v>8.881357215929904E-2</v>
      </c>
      <c r="G330" s="3">
        <f t="shared" si="179"/>
        <v>2.5375306331228295E-2</v>
      </c>
      <c r="H330" s="11">
        <f t="shared" si="173"/>
        <v>0.88084242203851149</v>
      </c>
      <c r="I330" s="3">
        <f t="shared" si="174"/>
        <v>-4.1023061904239988E-2</v>
      </c>
      <c r="J330" s="3">
        <v>5.2313758210857913E-3</v>
      </c>
      <c r="K330" s="11">
        <v>0.88084242203851149</v>
      </c>
      <c r="M330" s="7">
        <v>5</v>
      </c>
      <c r="N330" s="7">
        <v>5</v>
      </c>
      <c r="O330" s="11">
        <v>0</v>
      </c>
      <c r="P330" s="11">
        <v>0</v>
      </c>
      <c r="Q330" s="11">
        <v>-1.2737653165614149E-2</v>
      </c>
      <c r="R330" s="1">
        <v>8.9163572159299043E-2</v>
      </c>
      <c r="S330" s="3">
        <f t="shared" si="180"/>
        <v>2.5475306331228298E-2</v>
      </c>
      <c r="T330" s="11">
        <f t="shared" si="175"/>
        <v>0.88040211091444642</v>
      </c>
      <c r="U330" s="3">
        <f t="shared" si="176"/>
        <v>-4.1183892075464801E-2</v>
      </c>
      <c r="V330" s="3">
        <v>5.35607937559965E-3</v>
      </c>
      <c r="W330" s="11">
        <v>0.88040211091444642</v>
      </c>
      <c r="Y330" s="7">
        <v>5</v>
      </c>
      <c r="Z330" s="7">
        <v>5</v>
      </c>
      <c r="AA330" s="11">
        <v>0</v>
      </c>
      <c r="AB330" s="11">
        <v>0</v>
      </c>
      <c r="AC330" s="11">
        <v>-1.2623232939315674E-2</v>
      </c>
      <c r="AD330" s="1">
        <v>8.8362630575209711E-2</v>
      </c>
      <c r="AE330" s="3">
        <f t="shared" si="181"/>
        <v>2.5246465878631344E-2</v>
      </c>
      <c r="AF330" s="11">
        <f t="shared" si="177"/>
        <v>0.88141004553266122</v>
      </c>
      <c r="AG330" s="3">
        <f t="shared" si="178"/>
        <v>-4.0815837951499567E-2</v>
      </c>
      <c r="AH330" s="3">
        <v>5.0705483346292161E-3</v>
      </c>
      <c r="AI330" s="11">
        <v>0.88141004553266122</v>
      </c>
    </row>
    <row r="331" spans="1:35" x14ac:dyDescent="0.3">
      <c r="A331" s="7">
        <v>5.25</v>
      </c>
      <c r="B331" s="7">
        <v>5</v>
      </c>
      <c r="C331" s="11">
        <v>0</v>
      </c>
      <c r="D331" s="11">
        <v>0</v>
      </c>
      <c r="E331" s="11">
        <v>-1.2687653165614149E-2</v>
      </c>
      <c r="F331" s="1">
        <v>8.881357215929904E-2</v>
      </c>
      <c r="G331" s="3">
        <f t="shared" si="179"/>
        <v>2.2203393039824756E-2</v>
      </c>
      <c r="H331" s="11">
        <f t="shared" si="173"/>
        <v>0.88996974300354526</v>
      </c>
      <c r="I331" s="3">
        <f t="shared" si="174"/>
        <v>-4.7296851395307815E-2</v>
      </c>
      <c r="J331" s="3">
        <v>0</v>
      </c>
      <c r="K331" s="11">
        <v>0</v>
      </c>
      <c r="M331" s="7">
        <v>5.25</v>
      </c>
      <c r="N331" s="7">
        <v>5</v>
      </c>
      <c r="O331" s="11">
        <v>0</v>
      </c>
      <c r="P331" s="11">
        <v>0</v>
      </c>
      <c r="Q331" s="11">
        <v>-1.2737653165614149E-2</v>
      </c>
      <c r="R331" s="1">
        <v>8.9163572159299043E-2</v>
      </c>
      <c r="S331" s="3">
        <f t="shared" si="180"/>
        <v>2.2290893039824761E-2</v>
      </c>
      <c r="T331" s="11">
        <f t="shared" si="175"/>
        <v>0.88956100704158203</v>
      </c>
      <c r="U331" s="3">
        <f t="shared" si="176"/>
        <v>-4.7482130012896473E-2</v>
      </c>
      <c r="V331" s="3">
        <v>0</v>
      </c>
      <c r="W331" s="11">
        <v>0</v>
      </c>
      <c r="Y331" s="7">
        <v>5.25</v>
      </c>
      <c r="Z331" s="7">
        <v>5</v>
      </c>
      <c r="AA331" s="11">
        <v>0</v>
      </c>
      <c r="AB331" s="11">
        <v>0</v>
      </c>
      <c r="AC331" s="11">
        <v>-1.2623232939315674E-2</v>
      </c>
      <c r="AD331" s="1">
        <v>8.8362630575209711E-2</v>
      </c>
      <c r="AE331" s="3">
        <f t="shared" si="181"/>
        <v>2.2090657643802428E-2</v>
      </c>
      <c r="AF331" s="11">
        <f t="shared" si="177"/>
        <v>0.89049663714214855</v>
      </c>
      <c r="AG331" s="3">
        <f t="shared" si="178"/>
        <v>-4.7058124782190625E-2</v>
      </c>
      <c r="AH331" s="3">
        <v>0</v>
      </c>
      <c r="AI331" s="11">
        <v>0</v>
      </c>
    </row>
    <row r="332" spans="1:35" x14ac:dyDescent="0.3">
      <c r="A332" s="7">
        <v>5.5</v>
      </c>
      <c r="B332" s="7">
        <v>5</v>
      </c>
      <c r="C332" s="11">
        <v>0</v>
      </c>
      <c r="D332" s="11">
        <v>0</v>
      </c>
      <c r="E332" s="11">
        <v>-1.2687653165614149E-2</v>
      </c>
      <c r="F332" s="1">
        <v>8.881357215929904E-2</v>
      </c>
      <c r="G332" s="3">
        <f t="shared" si="179"/>
        <v>1.9031479748421218E-2</v>
      </c>
      <c r="H332" s="11">
        <f t="shared" si="173"/>
        <v>0.90061885200532232</v>
      </c>
      <c r="I332" s="3">
        <f t="shared" si="174"/>
        <v>-5.3560698814169694E-2</v>
      </c>
      <c r="J332" s="3">
        <v>0</v>
      </c>
      <c r="K332" s="11">
        <v>0</v>
      </c>
      <c r="M332" s="7">
        <v>5.5</v>
      </c>
      <c r="N332" s="7">
        <v>5</v>
      </c>
      <c r="O332" s="11">
        <v>0</v>
      </c>
      <c r="P332" s="11">
        <v>0</v>
      </c>
      <c r="Q332" s="11">
        <v>-1.2737653165614149E-2</v>
      </c>
      <c r="R332" s="1">
        <v>8.9163572159299043E-2</v>
      </c>
      <c r="S332" s="3">
        <f t="shared" si="180"/>
        <v>1.9106479748421223E-2</v>
      </c>
      <c r="T332" s="11">
        <f t="shared" si="175"/>
        <v>0.9002474233412987</v>
      </c>
      <c r="U332" s="3">
        <f t="shared" si="176"/>
        <v>-5.3770347833193899E-2</v>
      </c>
      <c r="V332" s="3">
        <v>0</v>
      </c>
      <c r="W332" s="11">
        <v>0</v>
      </c>
      <c r="Y332" s="7">
        <v>5.5</v>
      </c>
      <c r="Z332" s="7">
        <v>5</v>
      </c>
      <c r="AA332" s="11">
        <v>0</v>
      </c>
      <c r="AB332" s="11">
        <v>0</v>
      </c>
      <c r="AC332" s="11">
        <v>-1.2623232939315674E-2</v>
      </c>
      <c r="AD332" s="1">
        <v>8.8362630575209711E-2</v>
      </c>
      <c r="AE332" s="3">
        <f t="shared" si="181"/>
        <v>1.8934849408973511E-2</v>
      </c>
      <c r="AF332" s="11">
        <f t="shared" si="177"/>
        <v>0.90109762830052409</v>
      </c>
      <c r="AG332" s="3">
        <f t="shared" si="178"/>
        <v>-5.3290569649669717E-2</v>
      </c>
      <c r="AH332" s="3">
        <v>0</v>
      </c>
      <c r="AI332" s="11">
        <v>0</v>
      </c>
    </row>
    <row r="333" spans="1:35" x14ac:dyDescent="0.3">
      <c r="A333" s="7">
        <v>5.75</v>
      </c>
      <c r="B333" s="7">
        <v>5</v>
      </c>
      <c r="C333" s="11">
        <v>0</v>
      </c>
      <c r="D333" s="11">
        <v>0</v>
      </c>
      <c r="E333" s="11">
        <v>-1.2687653165614149E-2</v>
      </c>
      <c r="F333" s="1">
        <v>8.881357215929904E-2</v>
      </c>
      <c r="G333" s="3">
        <f t="shared" si="179"/>
        <v>1.5859566457017679E-2</v>
      </c>
      <c r="H333" s="11">
        <f t="shared" si="173"/>
        <v>0.91284196539873641</v>
      </c>
      <c r="I333" s="3">
        <f t="shared" si="174"/>
        <v>-5.9814619916024991E-2</v>
      </c>
      <c r="J333" s="3">
        <v>0</v>
      </c>
      <c r="K333" s="11">
        <v>0</v>
      </c>
      <c r="M333" s="7">
        <v>5.75</v>
      </c>
      <c r="N333" s="7">
        <v>5</v>
      </c>
      <c r="O333" s="11">
        <v>0</v>
      </c>
      <c r="P333" s="11">
        <v>0</v>
      </c>
      <c r="Q333" s="11">
        <v>-1.2737653165614149E-2</v>
      </c>
      <c r="R333" s="1">
        <v>8.9163572159299043E-2</v>
      </c>
      <c r="S333" s="3">
        <f t="shared" si="180"/>
        <v>1.5922066457017686E-2</v>
      </c>
      <c r="T333" s="11">
        <f t="shared" si="175"/>
        <v>0.91251397175730864</v>
      </c>
      <c r="U333" s="3">
        <f t="shared" si="176"/>
        <v>-6.0048561477759055E-2</v>
      </c>
      <c r="V333" s="3">
        <v>0</v>
      </c>
      <c r="W333" s="11">
        <v>0</v>
      </c>
      <c r="Y333" s="7">
        <v>5.75</v>
      </c>
      <c r="Z333" s="7">
        <v>5</v>
      </c>
      <c r="AA333" s="11">
        <v>0</v>
      </c>
      <c r="AB333" s="11">
        <v>0</v>
      </c>
      <c r="AC333" s="11">
        <v>-1.2623232939315674E-2</v>
      </c>
      <c r="AD333" s="1">
        <v>8.8362630575209711E-2</v>
      </c>
      <c r="AE333" s="3">
        <f t="shared" si="181"/>
        <v>1.5779041174144581E-2</v>
      </c>
      <c r="AF333" s="11">
        <f t="shared" si="177"/>
        <v>0.91326472769548483</v>
      </c>
      <c r="AG333" s="3">
        <f t="shared" si="178"/>
        <v>-5.9513188071363299E-2</v>
      </c>
      <c r="AH333" s="3">
        <v>0</v>
      </c>
      <c r="AI333" s="11">
        <v>0</v>
      </c>
    </row>
    <row r="334" spans="1:35" x14ac:dyDescent="0.3">
      <c r="A334" s="7">
        <v>6</v>
      </c>
      <c r="B334" s="7">
        <v>5</v>
      </c>
      <c r="C334" s="11">
        <v>0</v>
      </c>
      <c r="D334" s="11">
        <v>0</v>
      </c>
      <c r="E334" s="11">
        <v>-1.2687653165614149E-2</v>
      </c>
      <c r="F334" s="1">
        <v>8.881357215929904E-2</v>
      </c>
      <c r="G334" s="3">
        <f t="shared" si="179"/>
        <v>1.2687653165614141E-2</v>
      </c>
      <c r="H334" s="11">
        <f t="shared" si="173"/>
        <v>0.92669951014262331</v>
      </c>
      <c r="I334" s="3">
        <f t="shared" si="174"/>
        <v>-6.6058630431105048E-2</v>
      </c>
      <c r="J334" s="3">
        <v>0</v>
      </c>
      <c r="K334" s="11">
        <v>0</v>
      </c>
      <c r="M334" s="7">
        <v>6</v>
      </c>
      <c r="N334" s="7">
        <v>5</v>
      </c>
      <c r="O334" s="11">
        <v>0</v>
      </c>
      <c r="P334" s="11">
        <v>0</v>
      </c>
      <c r="Q334" s="11">
        <v>-1.2737653165614149E-2</v>
      </c>
      <c r="R334" s="1">
        <v>8.9163572159299043E-2</v>
      </c>
      <c r="S334" s="3">
        <f t="shared" si="180"/>
        <v>1.2737653165614149E-2</v>
      </c>
      <c r="T334" s="11">
        <f t="shared" si="175"/>
        <v>0.92642154198688864</v>
      </c>
      <c r="U334" s="3">
        <f t="shared" si="176"/>
        <v>-6.631678686263287E-2</v>
      </c>
      <c r="V334" s="3">
        <v>0</v>
      </c>
      <c r="W334" s="11">
        <v>0</v>
      </c>
      <c r="Y334" s="7">
        <v>6</v>
      </c>
      <c r="Z334" s="7">
        <v>5</v>
      </c>
      <c r="AA334" s="11">
        <v>0</v>
      </c>
      <c r="AB334" s="11">
        <v>0</v>
      </c>
      <c r="AC334" s="11">
        <v>-1.2623232939315674E-2</v>
      </c>
      <c r="AD334" s="1">
        <v>8.8362630575209711E-2</v>
      </c>
      <c r="AE334" s="3">
        <f t="shared" si="181"/>
        <v>1.2623232939315665E-2</v>
      </c>
      <c r="AF334" s="11">
        <f t="shared" si="177"/>
        <v>0.92705776852834632</v>
      </c>
      <c r="AG334" s="3">
        <f t="shared" si="178"/>
        <v>-6.572599554023606E-2</v>
      </c>
      <c r="AH334" s="3">
        <v>0</v>
      </c>
      <c r="AI334" s="11">
        <v>0</v>
      </c>
    </row>
    <row r="335" spans="1:35" x14ac:dyDescent="0.3">
      <c r="A335" s="7">
        <v>6.25</v>
      </c>
      <c r="B335" s="7">
        <v>5</v>
      </c>
      <c r="C335" s="11">
        <v>0</v>
      </c>
      <c r="D335" s="11">
        <v>0</v>
      </c>
      <c r="E335" s="11">
        <v>-1.2687653165614149E-2</v>
      </c>
      <c r="F335" s="1">
        <v>8.881357215929904E-2</v>
      </c>
      <c r="G335" s="3">
        <f t="shared" si="179"/>
        <v>9.515739874210602E-3</v>
      </c>
      <c r="H335" s="11">
        <f t="shared" si="173"/>
        <v>0.94226062168707581</v>
      </c>
      <c r="I335" s="3">
        <f t="shared" si="174"/>
        <v>-7.2292746064713587E-2</v>
      </c>
      <c r="J335" s="3">
        <v>0</v>
      </c>
      <c r="K335" s="11">
        <v>0</v>
      </c>
      <c r="M335" s="7">
        <v>6.25</v>
      </c>
      <c r="N335" s="7">
        <v>5</v>
      </c>
      <c r="O335" s="11">
        <v>0</v>
      </c>
      <c r="P335" s="11">
        <v>0</v>
      </c>
      <c r="Q335" s="11">
        <v>-1.2737653165614149E-2</v>
      </c>
      <c r="R335" s="1">
        <v>8.9163572159299043E-2</v>
      </c>
      <c r="S335" s="3">
        <f t="shared" si="180"/>
        <v>9.5532398742106117E-3</v>
      </c>
      <c r="T335" s="11">
        <f t="shared" si="175"/>
        <v>0.94203980523180708</v>
      </c>
      <c r="U335" s="3">
        <f t="shared" si="176"/>
        <v>-7.2575039878534309E-2</v>
      </c>
      <c r="V335" s="3">
        <v>0</v>
      </c>
      <c r="W335" s="11">
        <v>0</v>
      </c>
      <c r="Y335" s="7">
        <v>6.25</v>
      </c>
      <c r="Z335" s="7">
        <v>5</v>
      </c>
      <c r="AA335" s="11">
        <v>0</v>
      </c>
      <c r="AB335" s="11">
        <v>0</v>
      </c>
      <c r="AC335" s="11">
        <v>-1.2623232939315674E-2</v>
      </c>
      <c r="AD335" s="1">
        <v>8.8362630575209711E-2</v>
      </c>
      <c r="AE335" s="3">
        <f t="shared" si="181"/>
        <v>9.4674247044867488E-3</v>
      </c>
      <c r="AF335" s="11">
        <f t="shared" si="177"/>
        <v>0.94254519891340971</v>
      </c>
      <c r="AG335" s="3">
        <f t="shared" si="178"/>
        <v>-7.1929007524822008E-2</v>
      </c>
      <c r="AH335" s="3">
        <v>0</v>
      </c>
      <c r="AI335" s="11">
        <v>0</v>
      </c>
    </row>
    <row r="336" spans="1:35" x14ac:dyDescent="0.3">
      <c r="A336" s="7">
        <v>6.5</v>
      </c>
      <c r="B336" s="7">
        <v>5</v>
      </c>
      <c r="C336" s="11">
        <v>0</v>
      </c>
      <c r="D336" s="11">
        <v>0</v>
      </c>
      <c r="E336" s="11">
        <v>-1.2687653165614149E-2</v>
      </c>
      <c r="F336" s="1">
        <v>8.881357215929904E-2</v>
      </c>
      <c r="G336" s="3">
        <f t="shared" si="179"/>
        <v>6.3438265828070634E-3</v>
      </c>
      <c r="H336" s="11">
        <f t="shared" si="173"/>
        <v>0.95960371867633154</v>
      </c>
      <c r="I336" s="3">
        <f t="shared" si="174"/>
        <v>-7.8516982497265797E-2</v>
      </c>
      <c r="J336" s="3">
        <v>0</v>
      </c>
      <c r="K336" s="11">
        <v>0</v>
      </c>
      <c r="M336" s="7">
        <v>6.5</v>
      </c>
      <c r="N336" s="7">
        <v>5</v>
      </c>
      <c r="O336" s="11">
        <v>0</v>
      </c>
      <c r="P336" s="11">
        <v>0</v>
      </c>
      <c r="Q336" s="11">
        <v>-1.2737653165614149E-2</v>
      </c>
      <c r="R336" s="1">
        <v>8.9163572159299043E-2</v>
      </c>
      <c r="S336" s="3">
        <f t="shared" si="180"/>
        <v>6.3688265828070745E-3</v>
      </c>
      <c r="T336" s="11">
        <f t="shared" si="175"/>
        <v>0.95944779574112815</v>
      </c>
      <c r="U336" s="3">
        <f t="shared" si="176"/>
        <v>-7.8823336390903886E-2</v>
      </c>
      <c r="V336" s="3">
        <v>0</v>
      </c>
      <c r="W336" s="11">
        <v>0</v>
      </c>
      <c r="Y336" s="7">
        <v>6.5</v>
      </c>
      <c r="Z336" s="7">
        <v>5</v>
      </c>
      <c r="AA336" s="11">
        <v>0</v>
      </c>
      <c r="AB336" s="11">
        <v>0</v>
      </c>
      <c r="AC336" s="11">
        <v>-1.2623232939315674E-2</v>
      </c>
      <c r="AD336" s="1">
        <v>8.8362630575209711E-2</v>
      </c>
      <c r="AE336" s="3">
        <f t="shared" si="181"/>
        <v>6.3116164696578325E-3</v>
      </c>
      <c r="AF336" s="11">
        <f t="shared" si="177"/>
        <v>0.95980464784775987</v>
      </c>
      <c r="AG336" s="3">
        <f t="shared" si="178"/>
        <v>-7.8122239469270216E-2</v>
      </c>
      <c r="AH336" s="3">
        <v>0</v>
      </c>
      <c r="AI336" s="11">
        <v>0</v>
      </c>
    </row>
    <row r="337" spans="1:35" x14ac:dyDescent="0.3">
      <c r="A337" s="7">
        <v>6.75</v>
      </c>
      <c r="B337" s="7">
        <v>5</v>
      </c>
      <c r="C337" s="11">
        <v>0</v>
      </c>
      <c r="D337" s="11">
        <v>0</v>
      </c>
      <c r="E337" s="11">
        <v>-1.2687653165614149E-2</v>
      </c>
      <c r="F337" s="1">
        <v>8.881357215929904E-2</v>
      </c>
      <c r="G337" s="3">
        <f t="shared" si="179"/>
        <v>3.1719132914035386E-3</v>
      </c>
      <c r="H337" s="11">
        <f t="shared" si="173"/>
        <v>0.97881716115391793</v>
      </c>
      <c r="I337" s="3">
        <f t="shared" si="174"/>
        <v>-8.47313553843283E-2</v>
      </c>
      <c r="J337" s="3">
        <v>0</v>
      </c>
      <c r="K337" s="11">
        <v>0</v>
      </c>
      <c r="M337" s="7">
        <v>6.75</v>
      </c>
      <c r="N337" s="7">
        <v>5</v>
      </c>
      <c r="O337" s="11">
        <v>0</v>
      </c>
      <c r="P337" s="11">
        <v>0</v>
      </c>
      <c r="Q337" s="11">
        <v>-1.2737653165614149E-2</v>
      </c>
      <c r="R337" s="1">
        <v>8.9163572159299043E-2</v>
      </c>
      <c r="S337" s="3">
        <f t="shared" si="180"/>
        <v>3.1844132914035372E-3</v>
      </c>
      <c r="T337" s="11">
        <f t="shared" si="175"/>
        <v>0.97873457694001609</v>
      </c>
      <c r="U337" s="3">
        <f t="shared" si="176"/>
        <v>-8.5061692239935649E-2</v>
      </c>
      <c r="V337" s="3">
        <v>0</v>
      </c>
      <c r="W337" s="11">
        <v>0</v>
      </c>
      <c r="Y337" s="7">
        <v>6.75</v>
      </c>
      <c r="Z337" s="7">
        <v>5</v>
      </c>
      <c r="AA337" s="11">
        <v>0</v>
      </c>
      <c r="AB337" s="11">
        <v>0</v>
      </c>
      <c r="AC337" s="11">
        <v>-1.2623232939315674E-2</v>
      </c>
      <c r="AD337" s="1">
        <v>8.8362630575209711E-2</v>
      </c>
      <c r="AE337" s="3">
        <f t="shared" si="181"/>
        <v>3.1558082348289163E-3</v>
      </c>
      <c r="AF337" s="11">
        <f t="shared" si="177"/>
        <v>0.97892357330165625</v>
      </c>
      <c r="AG337" s="3">
        <f t="shared" si="178"/>
        <v>-8.4305706793375013E-2</v>
      </c>
      <c r="AH337" s="3">
        <v>0</v>
      </c>
      <c r="AI337" s="11">
        <v>0</v>
      </c>
    </row>
    <row r="338" spans="1:35" x14ac:dyDescent="0.3">
      <c r="A338" s="7">
        <v>7</v>
      </c>
      <c r="B338" s="7">
        <v>7</v>
      </c>
      <c r="C338" s="11">
        <v>0</v>
      </c>
      <c r="D338" s="11">
        <v>0</v>
      </c>
      <c r="E338" s="11">
        <v>0</v>
      </c>
      <c r="F338" s="1">
        <v>0</v>
      </c>
      <c r="G338" s="3">
        <f t="shared" si="179"/>
        <v>0</v>
      </c>
      <c r="H338" s="11">
        <f t="shared" si="173"/>
        <v>1</v>
      </c>
      <c r="I338" s="3">
        <f t="shared" si="174"/>
        <v>0</v>
      </c>
      <c r="J338" s="3">
        <v>0</v>
      </c>
      <c r="K338" s="11">
        <v>0</v>
      </c>
      <c r="M338" s="7">
        <v>7</v>
      </c>
      <c r="N338" s="7">
        <v>7</v>
      </c>
      <c r="O338" s="11">
        <v>0</v>
      </c>
      <c r="P338" s="11">
        <v>0</v>
      </c>
      <c r="Q338" s="11">
        <v>0</v>
      </c>
      <c r="R338" s="1">
        <v>0</v>
      </c>
      <c r="S338" s="3">
        <f t="shared" si="180"/>
        <v>0</v>
      </c>
      <c r="T338" s="11">
        <f t="shared" si="175"/>
        <v>1</v>
      </c>
      <c r="U338" s="3">
        <f t="shared" si="176"/>
        <v>0</v>
      </c>
      <c r="V338" s="3">
        <v>0</v>
      </c>
      <c r="W338" s="11">
        <v>0</v>
      </c>
      <c r="Y338" s="7">
        <v>7</v>
      </c>
      <c r="Z338" s="7">
        <v>7</v>
      </c>
      <c r="AA338" s="11">
        <v>0</v>
      </c>
      <c r="AB338" s="11">
        <v>0</v>
      </c>
      <c r="AC338" s="11">
        <v>0</v>
      </c>
      <c r="AD338" s="1">
        <v>0</v>
      </c>
      <c r="AE338" s="3">
        <f t="shared" si="181"/>
        <v>0</v>
      </c>
      <c r="AF338" s="11">
        <f t="shared" si="177"/>
        <v>1</v>
      </c>
      <c r="AG338" s="3">
        <f t="shared" si="178"/>
        <v>0</v>
      </c>
      <c r="AH338" s="3">
        <v>0</v>
      </c>
      <c r="AI338" s="11">
        <v>0</v>
      </c>
    </row>
    <row r="339" spans="1:35" x14ac:dyDescent="0.3">
      <c r="A339" s="7">
        <v>7.25</v>
      </c>
      <c r="B339" s="7">
        <v>7</v>
      </c>
      <c r="C339" s="11">
        <v>0</v>
      </c>
      <c r="D339" s="11">
        <v>0</v>
      </c>
      <c r="E339" s="11">
        <v>0</v>
      </c>
      <c r="F339" s="1">
        <v>0</v>
      </c>
      <c r="G339" s="3">
        <f t="shared" si="179"/>
        <v>0</v>
      </c>
      <c r="H339" s="11">
        <f t="shared" si="173"/>
        <v>1</v>
      </c>
      <c r="I339" s="3">
        <f t="shared" si="174"/>
        <v>0</v>
      </c>
      <c r="J339" s="3">
        <v>0</v>
      </c>
      <c r="K339" s="11">
        <v>0</v>
      </c>
      <c r="M339" s="7">
        <v>7.25</v>
      </c>
      <c r="N339" s="7">
        <v>7</v>
      </c>
      <c r="O339" s="11">
        <v>0</v>
      </c>
      <c r="P339" s="11">
        <v>0</v>
      </c>
      <c r="Q339" s="11">
        <v>0</v>
      </c>
      <c r="R339" s="1">
        <v>0</v>
      </c>
      <c r="S339" s="3">
        <f t="shared" si="180"/>
        <v>0</v>
      </c>
      <c r="T339" s="11">
        <f t="shared" si="175"/>
        <v>1</v>
      </c>
      <c r="U339" s="3">
        <f t="shared" si="176"/>
        <v>0</v>
      </c>
      <c r="V339" s="3">
        <v>0</v>
      </c>
      <c r="W339" s="11">
        <v>0</v>
      </c>
      <c r="Y339" s="7">
        <v>7.25</v>
      </c>
      <c r="Z339" s="7">
        <v>7</v>
      </c>
      <c r="AA339" s="11">
        <v>0</v>
      </c>
      <c r="AB339" s="11">
        <v>0</v>
      </c>
      <c r="AC339" s="11">
        <v>0</v>
      </c>
      <c r="AD339" s="1">
        <v>0</v>
      </c>
      <c r="AE339" s="3">
        <f t="shared" si="181"/>
        <v>0</v>
      </c>
      <c r="AF339" s="11">
        <f t="shared" si="177"/>
        <v>1</v>
      </c>
      <c r="AG339" s="3">
        <f t="shared" si="178"/>
        <v>0</v>
      </c>
      <c r="AH339" s="3">
        <v>0</v>
      </c>
      <c r="AI339" s="11">
        <v>0</v>
      </c>
    </row>
    <row r="340" spans="1:35" x14ac:dyDescent="0.3">
      <c r="A340" s="7">
        <v>7.5</v>
      </c>
      <c r="B340" s="7">
        <v>7</v>
      </c>
      <c r="C340" s="11">
        <v>0</v>
      </c>
      <c r="D340" s="11">
        <v>0</v>
      </c>
      <c r="E340" s="11">
        <v>0</v>
      </c>
      <c r="F340" s="1">
        <v>0</v>
      </c>
      <c r="G340" s="3">
        <f t="shared" si="179"/>
        <v>0</v>
      </c>
      <c r="H340" s="11">
        <f t="shared" si="173"/>
        <v>1</v>
      </c>
      <c r="I340" s="3">
        <f t="shared" si="174"/>
        <v>0</v>
      </c>
      <c r="J340" s="3">
        <v>0</v>
      </c>
      <c r="K340" s="11">
        <v>0</v>
      </c>
      <c r="M340" s="7">
        <v>7.5</v>
      </c>
      <c r="N340" s="7">
        <v>7</v>
      </c>
      <c r="O340" s="11">
        <v>0</v>
      </c>
      <c r="P340" s="11">
        <v>0</v>
      </c>
      <c r="Q340" s="11">
        <v>0</v>
      </c>
      <c r="R340" s="1">
        <v>0</v>
      </c>
      <c r="S340" s="3">
        <f t="shared" si="180"/>
        <v>0</v>
      </c>
      <c r="T340" s="11">
        <f t="shared" si="175"/>
        <v>1</v>
      </c>
      <c r="U340" s="3">
        <f t="shared" si="176"/>
        <v>0</v>
      </c>
      <c r="V340" s="3">
        <v>0</v>
      </c>
      <c r="W340" s="11">
        <v>0</v>
      </c>
      <c r="Y340" s="7">
        <v>7.5</v>
      </c>
      <c r="Z340" s="7">
        <v>7</v>
      </c>
      <c r="AA340" s="11">
        <v>0</v>
      </c>
      <c r="AB340" s="11">
        <v>0</v>
      </c>
      <c r="AC340" s="11">
        <v>0</v>
      </c>
      <c r="AD340" s="1">
        <v>0</v>
      </c>
      <c r="AE340" s="3">
        <f t="shared" si="181"/>
        <v>0</v>
      </c>
      <c r="AF340" s="11">
        <f t="shared" si="177"/>
        <v>1</v>
      </c>
      <c r="AG340" s="3">
        <f t="shared" si="178"/>
        <v>0</v>
      </c>
      <c r="AH340" s="3">
        <v>0</v>
      </c>
      <c r="AI340" s="11">
        <v>0</v>
      </c>
    </row>
    <row r="341" spans="1:35" x14ac:dyDescent="0.3">
      <c r="A341" s="7">
        <v>7.75</v>
      </c>
      <c r="B341" s="7">
        <v>7</v>
      </c>
      <c r="C341" s="11">
        <v>0</v>
      </c>
      <c r="D341" s="11">
        <v>0</v>
      </c>
      <c r="E341" s="11">
        <v>0</v>
      </c>
      <c r="F341" s="1">
        <v>0</v>
      </c>
      <c r="G341" s="3">
        <f t="shared" si="179"/>
        <v>0</v>
      </c>
      <c r="H341" s="11">
        <f t="shared" si="173"/>
        <v>1</v>
      </c>
      <c r="I341" s="3">
        <f t="shared" si="174"/>
        <v>0</v>
      </c>
      <c r="J341" s="3">
        <v>0</v>
      </c>
      <c r="K341" s="11">
        <v>0</v>
      </c>
      <c r="M341" s="7">
        <v>7.75</v>
      </c>
      <c r="N341" s="7">
        <v>7</v>
      </c>
      <c r="O341" s="11">
        <v>0</v>
      </c>
      <c r="P341" s="11">
        <v>0</v>
      </c>
      <c r="Q341" s="11">
        <v>0</v>
      </c>
      <c r="R341" s="1">
        <v>0</v>
      </c>
      <c r="S341" s="3">
        <f t="shared" si="180"/>
        <v>0</v>
      </c>
      <c r="T341" s="11">
        <f t="shared" si="175"/>
        <v>1</v>
      </c>
      <c r="U341" s="3">
        <f t="shared" si="176"/>
        <v>0</v>
      </c>
      <c r="V341" s="3">
        <v>0</v>
      </c>
      <c r="W341" s="11">
        <v>0</v>
      </c>
      <c r="Y341" s="7">
        <v>7.75</v>
      </c>
      <c r="Z341" s="7">
        <v>7</v>
      </c>
      <c r="AA341" s="11">
        <v>0</v>
      </c>
      <c r="AB341" s="11">
        <v>0</v>
      </c>
      <c r="AC341" s="11">
        <v>0</v>
      </c>
      <c r="AD341" s="1">
        <v>0</v>
      </c>
      <c r="AE341" s="3">
        <f t="shared" si="181"/>
        <v>0</v>
      </c>
      <c r="AF341" s="11">
        <f t="shared" si="177"/>
        <v>1</v>
      </c>
      <c r="AG341" s="3">
        <f t="shared" si="178"/>
        <v>0</v>
      </c>
      <c r="AH341" s="3">
        <v>0</v>
      </c>
      <c r="AI341" s="11">
        <v>0</v>
      </c>
    </row>
    <row r="342" spans="1:35" x14ac:dyDescent="0.3">
      <c r="A342" s="7">
        <v>8</v>
      </c>
      <c r="B342" s="7">
        <v>7</v>
      </c>
      <c r="C342" s="11">
        <v>0</v>
      </c>
      <c r="D342" s="11">
        <v>0</v>
      </c>
      <c r="E342" s="11">
        <v>0</v>
      </c>
      <c r="F342" s="1">
        <v>0</v>
      </c>
      <c r="G342" s="3">
        <f t="shared" si="179"/>
        <v>0</v>
      </c>
      <c r="H342" s="11">
        <f t="shared" si="173"/>
        <v>1</v>
      </c>
      <c r="I342" s="3">
        <f t="shared" si="174"/>
        <v>0</v>
      </c>
      <c r="J342" s="3">
        <v>0</v>
      </c>
      <c r="K342" s="11">
        <v>0</v>
      </c>
      <c r="M342" s="7">
        <v>8</v>
      </c>
      <c r="N342" s="7">
        <v>7</v>
      </c>
      <c r="O342" s="11">
        <v>0</v>
      </c>
      <c r="P342" s="11">
        <v>0</v>
      </c>
      <c r="Q342" s="11">
        <v>0</v>
      </c>
      <c r="R342" s="1">
        <v>0</v>
      </c>
      <c r="S342" s="3">
        <f t="shared" si="180"/>
        <v>0</v>
      </c>
      <c r="T342" s="11">
        <f t="shared" si="175"/>
        <v>1</v>
      </c>
      <c r="U342" s="3">
        <f t="shared" si="176"/>
        <v>0</v>
      </c>
      <c r="V342" s="3">
        <v>0</v>
      </c>
      <c r="W342" s="11">
        <v>0</v>
      </c>
      <c r="Y342" s="7">
        <v>8</v>
      </c>
      <c r="Z342" s="7">
        <v>7</v>
      </c>
      <c r="AA342" s="11">
        <v>0</v>
      </c>
      <c r="AB342" s="11">
        <v>0</v>
      </c>
      <c r="AC342" s="11">
        <v>0</v>
      </c>
      <c r="AD342" s="1">
        <v>0</v>
      </c>
      <c r="AE342" s="3">
        <f t="shared" si="181"/>
        <v>0</v>
      </c>
      <c r="AF342" s="11">
        <f t="shared" si="177"/>
        <v>1</v>
      </c>
      <c r="AG342" s="3">
        <f t="shared" si="178"/>
        <v>0</v>
      </c>
      <c r="AH342" s="3">
        <v>0</v>
      </c>
      <c r="AI342" s="11">
        <v>0</v>
      </c>
    </row>
    <row r="343" spans="1:35" x14ac:dyDescent="0.3">
      <c r="A343" s="7">
        <v>8.25</v>
      </c>
      <c r="B343" s="7">
        <v>7</v>
      </c>
      <c r="C343" s="11">
        <v>0</v>
      </c>
      <c r="D343" s="11">
        <v>0</v>
      </c>
      <c r="E343" s="11">
        <v>0</v>
      </c>
      <c r="F343" s="1">
        <v>0</v>
      </c>
      <c r="G343" s="3">
        <f t="shared" si="179"/>
        <v>0</v>
      </c>
      <c r="H343" s="11">
        <f t="shared" si="173"/>
        <v>1</v>
      </c>
      <c r="I343" s="3">
        <f t="shared" si="174"/>
        <v>0</v>
      </c>
      <c r="J343" s="3">
        <v>0</v>
      </c>
      <c r="K343" s="11">
        <v>0</v>
      </c>
      <c r="M343" s="7">
        <v>8.25</v>
      </c>
      <c r="N343" s="7">
        <v>7</v>
      </c>
      <c r="O343" s="11">
        <v>0</v>
      </c>
      <c r="P343" s="11">
        <v>0</v>
      </c>
      <c r="Q343" s="11">
        <v>0</v>
      </c>
      <c r="R343" s="1">
        <v>0</v>
      </c>
      <c r="S343" s="3">
        <f t="shared" si="180"/>
        <v>0</v>
      </c>
      <c r="T343" s="11">
        <f t="shared" si="175"/>
        <v>1</v>
      </c>
      <c r="U343" s="3">
        <f t="shared" si="176"/>
        <v>0</v>
      </c>
      <c r="V343" s="3">
        <v>0</v>
      </c>
      <c r="W343" s="11">
        <v>0</v>
      </c>
      <c r="Y343" s="7">
        <v>8.25</v>
      </c>
      <c r="Z343" s="7">
        <v>7</v>
      </c>
      <c r="AA343" s="11">
        <v>0</v>
      </c>
      <c r="AB343" s="11">
        <v>0</v>
      </c>
      <c r="AC343" s="11">
        <v>0</v>
      </c>
      <c r="AD343" s="1">
        <v>0</v>
      </c>
      <c r="AE343" s="3">
        <f t="shared" si="181"/>
        <v>0</v>
      </c>
      <c r="AF343" s="11">
        <f t="shared" si="177"/>
        <v>1</v>
      </c>
      <c r="AG343" s="3">
        <f t="shared" si="178"/>
        <v>0</v>
      </c>
      <c r="AH343" s="3">
        <v>0</v>
      </c>
      <c r="AI343" s="11">
        <v>0</v>
      </c>
    </row>
    <row r="344" spans="1:35" x14ac:dyDescent="0.3">
      <c r="A344" s="7">
        <v>8.5</v>
      </c>
      <c r="B344" s="7">
        <v>7</v>
      </c>
      <c r="C344" s="11">
        <v>0</v>
      </c>
      <c r="D344" s="11">
        <v>0</v>
      </c>
      <c r="E344" s="11">
        <v>0</v>
      </c>
      <c r="F344" s="1">
        <v>0</v>
      </c>
      <c r="G344" s="3">
        <f t="shared" si="179"/>
        <v>0</v>
      </c>
      <c r="H344" s="11">
        <f t="shared" si="173"/>
        <v>1</v>
      </c>
      <c r="I344" s="3">
        <f t="shared" si="174"/>
        <v>0</v>
      </c>
      <c r="J344" s="3">
        <v>0</v>
      </c>
      <c r="K344" s="11">
        <v>0</v>
      </c>
      <c r="M344" s="7">
        <v>8.5</v>
      </c>
      <c r="N344" s="7">
        <v>7</v>
      </c>
      <c r="O344" s="11">
        <v>0</v>
      </c>
      <c r="P344" s="11">
        <v>0</v>
      </c>
      <c r="Q344" s="11">
        <v>0</v>
      </c>
      <c r="R344" s="1">
        <v>0</v>
      </c>
      <c r="S344" s="3">
        <f t="shared" si="180"/>
        <v>0</v>
      </c>
      <c r="T344" s="11">
        <f t="shared" si="175"/>
        <v>1</v>
      </c>
      <c r="U344" s="3">
        <f t="shared" si="176"/>
        <v>0</v>
      </c>
      <c r="V344" s="3">
        <v>0</v>
      </c>
      <c r="W344" s="11">
        <v>0</v>
      </c>
      <c r="Y344" s="7">
        <v>8.5</v>
      </c>
      <c r="Z344" s="7">
        <v>7</v>
      </c>
      <c r="AA344" s="11">
        <v>0</v>
      </c>
      <c r="AB344" s="11">
        <v>0</v>
      </c>
      <c r="AC344" s="11">
        <v>0</v>
      </c>
      <c r="AD344" s="1">
        <v>0</v>
      </c>
      <c r="AE344" s="3">
        <f t="shared" si="181"/>
        <v>0</v>
      </c>
      <c r="AF344" s="11">
        <f t="shared" si="177"/>
        <v>1</v>
      </c>
      <c r="AG344" s="3">
        <f t="shared" si="178"/>
        <v>0</v>
      </c>
      <c r="AH344" s="3">
        <v>0</v>
      </c>
      <c r="AI344" s="11">
        <v>0</v>
      </c>
    </row>
    <row r="345" spans="1:35" x14ac:dyDescent="0.3">
      <c r="A345" s="7">
        <v>8.75</v>
      </c>
      <c r="B345" s="7">
        <v>7</v>
      </c>
      <c r="C345" s="11">
        <v>0</v>
      </c>
      <c r="D345" s="11">
        <v>0</v>
      </c>
      <c r="E345" s="11">
        <v>0</v>
      </c>
      <c r="F345" s="1">
        <v>0</v>
      </c>
      <c r="G345" s="3">
        <f t="shared" si="179"/>
        <v>0</v>
      </c>
      <c r="H345" s="11">
        <f t="shared" si="173"/>
        <v>1</v>
      </c>
      <c r="I345" s="3">
        <f t="shared" si="174"/>
        <v>0</v>
      </c>
      <c r="J345" s="3">
        <v>0</v>
      </c>
      <c r="K345" s="11">
        <v>0</v>
      </c>
      <c r="M345" s="7">
        <v>8.75</v>
      </c>
      <c r="N345" s="7">
        <v>7</v>
      </c>
      <c r="O345" s="11">
        <v>0</v>
      </c>
      <c r="P345" s="11">
        <v>0</v>
      </c>
      <c r="Q345" s="11">
        <v>0</v>
      </c>
      <c r="R345" s="1">
        <v>0</v>
      </c>
      <c r="S345" s="3">
        <f t="shared" si="180"/>
        <v>0</v>
      </c>
      <c r="T345" s="11">
        <f t="shared" si="175"/>
        <v>1</v>
      </c>
      <c r="U345" s="3">
        <f t="shared" si="176"/>
        <v>0</v>
      </c>
      <c r="V345" s="3">
        <v>0</v>
      </c>
      <c r="W345" s="11">
        <v>0</v>
      </c>
      <c r="Y345" s="7">
        <v>8.75</v>
      </c>
      <c r="Z345" s="7">
        <v>7</v>
      </c>
      <c r="AA345" s="11">
        <v>0</v>
      </c>
      <c r="AB345" s="11">
        <v>0</v>
      </c>
      <c r="AC345" s="11">
        <v>0</v>
      </c>
      <c r="AD345" s="1">
        <v>0</v>
      </c>
      <c r="AE345" s="3">
        <f t="shared" si="181"/>
        <v>0</v>
      </c>
      <c r="AF345" s="11">
        <f t="shared" si="177"/>
        <v>1</v>
      </c>
      <c r="AG345" s="3">
        <f t="shared" si="178"/>
        <v>0</v>
      </c>
      <c r="AH345" s="3">
        <v>0</v>
      </c>
      <c r="AI345" s="11">
        <v>0</v>
      </c>
    </row>
    <row r="346" spans="1:35" x14ac:dyDescent="0.3">
      <c r="A346" s="7">
        <v>9</v>
      </c>
      <c r="B346" s="7">
        <v>7</v>
      </c>
      <c r="C346" s="11">
        <v>0</v>
      </c>
      <c r="D346" s="11">
        <v>0</v>
      </c>
      <c r="E346" s="11">
        <v>0</v>
      </c>
      <c r="F346" s="1">
        <v>0</v>
      </c>
      <c r="G346" s="3">
        <f t="shared" si="179"/>
        <v>0</v>
      </c>
      <c r="H346" s="11">
        <f t="shared" si="173"/>
        <v>1</v>
      </c>
      <c r="I346" s="3">
        <f t="shared" si="174"/>
        <v>0</v>
      </c>
      <c r="J346" s="3">
        <v>0</v>
      </c>
      <c r="K346" s="11">
        <v>0</v>
      </c>
      <c r="M346" s="7">
        <v>9</v>
      </c>
      <c r="N346" s="7">
        <v>7</v>
      </c>
      <c r="O346" s="11">
        <v>0</v>
      </c>
      <c r="P346" s="11">
        <v>0</v>
      </c>
      <c r="Q346" s="11">
        <v>0</v>
      </c>
      <c r="R346" s="1">
        <v>0</v>
      </c>
      <c r="S346" s="3">
        <f t="shared" si="180"/>
        <v>0</v>
      </c>
      <c r="T346" s="11">
        <f t="shared" si="175"/>
        <v>1</v>
      </c>
      <c r="U346" s="3">
        <f t="shared" si="176"/>
        <v>0</v>
      </c>
      <c r="V346" s="3">
        <v>0</v>
      </c>
      <c r="W346" s="11">
        <v>0</v>
      </c>
      <c r="Y346" s="7">
        <v>9</v>
      </c>
      <c r="Z346" s="7">
        <v>7</v>
      </c>
      <c r="AA346" s="11">
        <v>0</v>
      </c>
      <c r="AB346" s="11">
        <v>0</v>
      </c>
      <c r="AC346" s="11">
        <v>0</v>
      </c>
      <c r="AD346" s="1">
        <v>0</v>
      </c>
      <c r="AE346" s="3">
        <f t="shared" si="181"/>
        <v>0</v>
      </c>
      <c r="AF346" s="11">
        <f t="shared" si="177"/>
        <v>1</v>
      </c>
      <c r="AG346" s="3">
        <f t="shared" si="178"/>
        <v>0</v>
      </c>
      <c r="AH346" s="3">
        <v>0</v>
      </c>
      <c r="AI346" s="11">
        <v>0</v>
      </c>
    </row>
    <row r="347" spans="1:35" x14ac:dyDescent="0.3">
      <c r="A347" s="7">
        <v>9.25</v>
      </c>
      <c r="B347" s="7">
        <v>7</v>
      </c>
      <c r="C347" s="11">
        <v>0</v>
      </c>
      <c r="D347" s="11">
        <v>0</v>
      </c>
      <c r="E347" s="11">
        <v>0</v>
      </c>
      <c r="F347" s="1">
        <v>0</v>
      </c>
      <c r="G347" s="3">
        <f t="shared" si="179"/>
        <v>0</v>
      </c>
      <c r="H347" s="11">
        <f t="shared" si="173"/>
        <v>1</v>
      </c>
      <c r="I347" s="3">
        <f t="shared" si="174"/>
        <v>0</v>
      </c>
      <c r="J347" s="3">
        <v>0</v>
      </c>
      <c r="K347" s="11">
        <v>0</v>
      </c>
      <c r="M347" s="7">
        <v>9.25</v>
      </c>
      <c r="N347" s="7">
        <v>7</v>
      </c>
      <c r="O347" s="11">
        <v>0</v>
      </c>
      <c r="P347" s="11">
        <v>0</v>
      </c>
      <c r="Q347" s="11">
        <v>0</v>
      </c>
      <c r="R347" s="1">
        <v>0</v>
      </c>
      <c r="S347" s="3">
        <f t="shared" si="180"/>
        <v>0</v>
      </c>
      <c r="T347" s="11">
        <f t="shared" si="175"/>
        <v>1</v>
      </c>
      <c r="U347" s="3">
        <f t="shared" si="176"/>
        <v>0</v>
      </c>
      <c r="V347" s="3">
        <v>0</v>
      </c>
      <c r="W347" s="11">
        <v>0</v>
      </c>
      <c r="Y347" s="7">
        <v>9.25</v>
      </c>
      <c r="Z347" s="7">
        <v>7</v>
      </c>
      <c r="AA347" s="11">
        <v>0</v>
      </c>
      <c r="AB347" s="11">
        <v>0</v>
      </c>
      <c r="AC347" s="11">
        <v>0</v>
      </c>
      <c r="AD347" s="1">
        <v>0</v>
      </c>
      <c r="AE347" s="3">
        <f t="shared" si="181"/>
        <v>0</v>
      </c>
      <c r="AF347" s="11">
        <f t="shared" si="177"/>
        <v>1</v>
      </c>
      <c r="AG347" s="3">
        <f t="shared" si="178"/>
        <v>0</v>
      </c>
      <c r="AH347" s="3">
        <v>0</v>
      </c>
      <c r="AI347" s="11">
        <v>0</v>
      </c>
    </row>
    <row r="348" spans="1:35" x14ac:dyDescent="0.3">
      <c r="A348" s="7">
        <v>9.5</v>
      </c>
      <c r="B348" s="7">
        <v>7</v>
      </c>
      <c r="C348" s="11">
        <v>0</v>
      </c>
      <c r="D348" s="11">
        <v>0</v>
      </c>
      <c r="E348" s="11">
        <v>0</v>
      </c>
      <c r="F348" s="1">
        <v>0</v>
      </c>
      <c r="G348" s="3">
        <f t="shared" si="179"/>
        <v>0</v>
      </c>
      <c r="H348" s="11">
        <f t="shared" si="173"/>
        <v>1</v>
      </c>
      <c r="I348" s="3">
        <f t="shared" si="174"/>
        <v>0</v>
      </c>
      <c r="J348" s="3">
        <v>0</v>
      </c>
      <c r="K348" s="11">
        <v>0</v>
      </c>
      <c r="M348" s="7">
        <v>9.5</v>
      </c>
      <c r="N348" s="7">
        <v>7</v>
      </c>
      <c r="O348" s="11">
        <v>0</v>
      </c>
      <c r="P348" s="11">
        <v>0</v>
      </c>
      <c r="Q348" s="11">
        <v>0</v>
      </c>
      <c r="R348" s="1">
        <v>0</v>
      </c>
      <c r="S348" s="3">
        <f t="shared" si="180"/>
        <v>0</v>
      </c>
      <c r="T348" s="11">
        <f t="shared" si="175"/>
        <v>1</v>
      </c>
      <c r="U348" s="3">
        <f t="shared" si="176"/>
        <v>0</v>
      </c>
      <c r="V348" s="3">
        <v>0</v>
      </c>
      <c r="W348" s="11">
        <v>0</v>
      </c>
      <c r="Y348" s="7">
        <v>9.5</v>
      </c>
      <c r="Z348" s="7">
        <v>7</v>
      </c>
      <c r="AA348" s="11">
        <v>0</v>
      </c>
      <c r="AB348" s="11">
        <v>0</v>
      </c>
      <c r="AC348" s="11">
        <v>0</v>
      </c>
      <c r="AD348" s="1">
        <v>0</v>
      </c>
      <c r="AE348" s="3">
        <f t="shared" si="181"/>
        <v>0</v>
      </c>
      <c r="AF348" s="11">
        <f t="shared" si="177"/>
        <v>1</v>
      </c>
      <c r="AG348" s="3">
        <f t="shared" si="178"/>
        <v>0</v>
      </c>
      <c r="AH348" s="3">
        <v>0</v>
      </c>
      <c r="AI348" s="11">
        <v>0</v>
      </c>
    </row>
    <row r="349" spans="1:35" x14ac:dyDescent="0.3">
      <c r="A349" s="7">
        <v>9.75</v>
      </c>
      <c r="B349" s="7">
        <v>7</v>
      </c>
      <c r="C349" s="11">
        <v>0</v>
      </c>
      <c r="D349" s="11">
        <v>0</v>
      </c>
      <c r="E349" s="11">
        <v>0</v>
      </c>
      <c r="F349" s="1">
        <v>0</v>
      </c>
      <c r="G349" s="3">
        <f t="shared" si="179"/>
        <v>0</v>
      </c>
      <c r="H349" s="11">
        <f t="shared" si="173"/>
        <v>1</v>
      </c>
      <c r="I349" s="3">
        <f t="shared" si="174"/>
        <v>0</v>
      </c>
      <c r="J349" s="3">
        <v>0</v>
      </c>
      <c r="K349" s="11">
        <v>0</v>
      </c>
      <c r="M349" s="7">
        <v>9.75</v>
      </c>
      <c r="N349" s="7">
        <v>7</v>
      </c>
      <c r="O349" s="11">
        <v>0</v>
      </c>
      <c r="P349" s="11">
        <v>0</v>
      </c>
      <c r="Q349" s="11">
        <v>0</v>
      </c>
      <c r="R349" s="1">
        <v>0</v>
      </c>
      <c r="S349" s="3">
        <f t="shared" si="180"/>
        <v>0</v>
      </c>
      <c r="T349" s="11">
        <f t="shared" si="175"/>
        <v>1</v>
      </c>
      <c r="U349" s="3">
        <f t="shared" si="176"/>
        <v>0</v>
      </c>
      <c r="V349" s="3">
        <v>0</v>
      </c>
      <c r="W349" s="11">
        <v>0</v>
      </c>
      <c r="Y349" s="7">
        <v>9.75</v>
      </c>
      <c r="Z349" s="7">
        <v>7</v>
      </c>
      <c r="AA349" s="11">
        <v>0</v>
      </c>
      <c r="AB349" s="11">
        <v>0</v>
      </c>
      <c r="AC349" s="11">
        <v>0</v>
      </c>
      <c r="AD349" s="1">
        <v>0</v>
      </c>
      <c r="AE349" s="3">
        <f t="shared" si="181"/>
        <v>0</v>
      </c>
      <c r="AF349" s="11">
        <f t="shared" si="177"/>
        <v>1</v>
      </c>
      <c r="AG349" s="3">
        <f t="shared" si="178"/>
        <v>0</v>
      </c>
      <c r="AH349" s="3">
        <v>0</v>
      </c>
      <c r="AI349" s="11">
        <v>0</v>
      </c>
    </row>
    <row r="350" spans="1:35" x14ac:dyDescent="0.3">
      <c r="A350" s="7">
        <v>10</v>
      </c>
      <c r="B350" s="7">
        <v>10</v>
      </c>
      <c r="C350" s="11">
        <v>0</v>
      </c>
      <c r="D350" s="11">
        <v>0</v>
      </c>
      <c r="E350" s="11">
        <v>0</v>
      </c>
      <c r="F350" s="1">
        <v>0</v>
      </c>
      <c r="G350" s="3">
        <f t="shared" si="179"/>
        <v>0</v>
      </c>
      <c r="H350" s="11">
        <f t="shared" si="173"/>
        <v>1</v>
      </c>
      <c r="J350" s="3">
        <v>0</v>
      </c>
      <c r="K350" s="11">
        <v>0</v>
      </c>
      <c r="M350" s="7">
        <v>10</v>
      </c>
      <c r="N350" s="7">
        <v>10</v>
      </c>
      <c r="O350" s="11">
        <v>0</v>
      </c>
      <c r="P350" s="11">
        <v>0</v>
      </c>
      <c r="Q350" s="11">
        <v>0</v>
      </c>
      <c r="R350" s="1">
        <v>0</v>
      </c>
      <c r="S350" s="3">
        <f t="shared" si="180"/>
        <v>0</v>
      </c>
      <c r="T350" s="11">
        <f t="shared" si="175"/>
        <v>1</v>
      </c>
      <c r="V350" s="3">
        <v>0</v>
      </c>
      <c r="W350" s="11">
        <v>0</v>
      </c>
      <c r="Y350" s="7">
        <v>10</v>
      </c>
      <c r="Z350" s="7">
        <v>10</v>
      </c>
      <c r="AA350" s="11">
        <v>0</v>
      </c>
      <c r="AB350" s="11">
        <v>0</v>
      </c>
      <c r="AC350" s="11">
        <v>0</v>
      </c>
      <c r="AD350" s="1">
        <v>0</v>
      </c>
      <c r="AE350" s="3">
        <f t="shared" si="181"/>
        <v>0</v>
      </c>
      <c r="AF350" s="11">
        <f t="shared" si="177"/>
        <v>1</v>
      </c>
      <c r="AH350" s="3">
        <v>0</v>
      </c>
      <c r="AI350" s="11">
        <v>0</v>
      </c>
    </row>
    <row r="352" spans="1:35" s="5" customFormat="1" x14ac:dyDescent="0.3">
      <c r="A352" s="5" t="str">
        <f>"Step 6. " &amp; A8</f>
        <v>Step 6. 7Y Swap</v>
      </c>
    </row>
    <row r="354" spans="1:35" x14ac:dyDescent="0.3">
      <c r="A354" s="5" t="str">
        <f>LEFT(A352, 6) &amp; ".1. Initial guess"</f>
        <v>Step 6.1. Initial guess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 t="str">
        <f>LEFT(A354, 6) &amp; ".2. Estimate the derivative"</f>
        <v>Step 6.2. Estimate the derivative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Y354" s="5" t="str">
        <f>LEFT(M354, 6) &amp; ".3. Improve the initial guess using the Newton method"</f>
        <v>Step 6.3. Improve the initial guess using the Newton method</v>
      </c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5" x14ac:dyDescent="0.3">
      <c r="A355" t="s">
        <v>10</v>
      </c>
      <c r="B355" t="s">
        <v>9</v>
      </c>
      <c r="C355" t="s">
        <v>43</v>
      </c>
      <c r="D355" t="s">
        <v>50</v>
      </c>
      <c r="E355" t="s">
        <v>44</v>
      </c>
      <c r="F355" t="s">
        <v>45</v>
      </c>
      <c r="G355" t="s">
        <v>46</v>
      </c>
      <c r="H355" t="s">
        <v>49</v>
      </c>
      <c r="I355" t="s">
        <v>26</v>
      </c>
      <c r="J355">
        <f>C8</f>
        <v>7</v>
      </c>
      <c r="M355" t="s">
        <v>10</v>
      </c>
      <c r="N355" t="s">
        <v>9</v>
      </c>
      <c r="O355" t="s">
        <v>43</v>
      </c>
      <c r="P355" t="s">
        <v>50</v>
      </c>
      <c r="Q355" t="s">
        <v>44</v>
      </c>
      <c r="R355" t="s">
        <v>45</v>
      </c>
      <c r="S355" t="s">
        <v>46</v>
      </c>
      <c r="T355" t="s">
        <v>49</v>
      </c>
      <c r="U355" t="s">
        <v>26</v>
      </c>
      <c r="V355">
        <f>J355</f>
        <v>7</v>
      </c>
      <c r="Y355" t="s">
        <v>10</v>
      </c>
      <c r="Z355" t="s">
        <v>9</v>
      </c>
      <c r="AA355" t="s">
        <v>43</v>
      </c>
      <c r="AB355" t="s">
        <v>50</v>
      </c>
      <c r="AC355" t="s">
        <v>44</v>
      </c>
      <c r="AD355" t="s">
        <v>45</v>
      </c>
      <c r="AE355" t="s">
        <v>46</v>
      </c>
      <c r="AF355" t="s">
        <v>49</v>
      </c>
      <c r="AG355" t="s">
        <v>26</v>
      </c>
      <c r="AH355">
        <f>V355</f>
        <v>7</v>
      </c>
    </row>
    <row r="356" spans="1:35" x14ac:dyDescent="0.3">
      <c r="A356" s="7">
        <f t="shared" ref="A356:A364" si="182">A299</f>
        <v>0</v>
      </c>
      <c r="B356" s="9">
        <f>Z299</f>
        <v>3.920721988904103E-2</v>
      </c>
      <c r="C356" s="18">
        <v>0</v>
      </c>
      <c r="D356" s="11">
        <f t="shared" ref="D356:D363" si="183">(B357-B356)/(A357-A356)</f>
        <v>0</v>
      </c>
      <c r="E356" s="11">
        <f>IF($G$3="Cubic",(C356+D356-2*(B357-B356)/(A357-A356))/(A357-A356)^2, 0)</f>
        <v>0</v>
      </c>
      <c r="F356" s="11">
        <f t="shared" ref="F356:F364" si="184">IF($G$3="Cubic", ((B357-B356)/(A357-A356) - C356 - E356*(A357^2 + A356*A357 - 2*A356^2))/(A357-A356), IF($G$3="QUADRATIC", (B357-B356-C356*(A357-A356))/(A357-A356)^2, 0))</f>
        <v>0</v>
      </c>
      <c r="G356" s="18">
        <f t="shared" ref="G356:G364" si="185">IF($G$3="Cubic", C356-2*F356*A356 - 3*E356*A356^2, IF($G$3="Quadratic", C356-2*F356*A356, (B357-B356)/(A357-A356)))</f>
        <v>0</v>
      </c>
      <c r="H356" s="11">
        <f t="shared" ref="H356:H364" si="186">B356 -E356*A356^3 - F356*A356^2 - G356*A356</f>
        <v>3.920721988904103E-2</v>
      </c>
      <c r="I356" t="s">
        <v>29</v>
      </c>
      <c r="J356">
        <v>1</v>
      </c>
      <c r="M356" s="7">
        <f>A356</f>
        <v>0</v>
      </c>
      <c r="N356" s="9">
        <f>B356</f>
        <v>3.920721988904103E-2</v>
      </c>
      <c r="O356" s="18">
        <v>0</v>
      </c>
      <c r="P356" s="11">
        <f t="shared" ref="P356:P363" si="187">(N357-N356)/(M357-M356)</f>
        <v>0</v>
      </c>
      <c r="Q356" s="11">
        <f>IF($G$3="Cubic",(O356+P356-2*(N357-N356)/(M357-M356))/(M357-M356)^2, 0)</f>
        <v>0</v>
      </c>
      <c r="R356" s="11">
        <f t="shared" ref="R356:R364" si="188">IF($G$3="Cubic", ((N357-N356)/(M357-M356) - O356 - Q356*(M357^2 + M356*M357 - 2*M356^2))/(M357-M356), IF($G$3="QUADRATIC", (N357-N356-O356*(M357-M356))/(M357-M356)^2, 0))</f>
        <v>0</v>
      </c>
      <c r="S356" s="18">
        <f t="shared" ref="S356:S364" si="189">IF($G$3="Cubic", O356-2*R356*M356 - 3*Q356*M356^2, IF($G$3="Quadratic", O356-2*R356*M356, (N357-N356)/(M357-M356)))</f>
        <v>0</v>
      </c>
      <c r="T356" s="11">
        <f t="shared" ref="T356:T364" si="190">N356 -Q356*M356^3 - R356*M356^2 - S356*M356</f>
        <v>3.920721988904103E-2</v>
      </c>
      <c r="U356" t="s">
        <v>29</v>
      </c>
      <c r="V356">
        <f>J356</f>
        <v>1</v>
      </c>
      <c r="Y356" s="7">
        <f>M356</f>
        <v>0</v>
      </c>
      <c r="Z356" s="9">
        <f>N356</f>
        <v>3.920721988904103E-2</v>
      </c>
      <c r="AA356" s="18">
        <v>0</v>
      </c>
      <c r="AB356" s="11">
        <f t="shared" ref="AB356:AB363" si="191">(Z357-Z356)/(Y357-Y356)</f>
        <v>0</v>
      </c>
      <c r="AC356" s="11">
        <f>IF($G$3="Cubic",(AA356+AB356-2*(Z357-Z356)/(Y357-Y356))/(Y357-Y356)^2, 0)</f>
        <v>0</v>
      </c>
      <c r="AD356" s="11">
        <f t="shared" ref="AD356:AD364" si="192">IF($G$3="Cubic", ((Z357-Z356)/(Y357-Y356) - AA356 - AC356*(Y357^2 + Y356*Y357 - 2*Y356^2))/(Y357-Y356), IF($G$3="QUADRATIC", (Z357-Z356-AA356*(Y357-Y356))/(Y357-Y356)^2, 0))</f>
        <v>0</v>
      </c>
      <c r="AE356" s="18">
        <f t="shared" ref="AE356:AE364" si="193">IF($G$3="Cubic", AA356-2*AD356*Y356 - 3*AC356*Y356^2, IF($G$3="Quadratic", AA356-2*AD356*Y356, (Z357-Z356)/(Y357-Y356)))</f>
        <v>0</v>
      </c>
      <c r="AF356" s="11">
        <f t="shared" ref="AF356:AF364" si="194">Z356 -AC356*Y356^3 - AD356*Y356^2 - AE356*Y356</f>
        <v>3.920721988904103E-2</v>
      </c>
      <c r="AG356" t="s">
        <v>29</v>
      </c>
      <c r="AH356">
        <f>V356</f>
        <v>1</v>
      </c>
    </row>
    <row r="357" spans="1:35" x14ac:dyDescent="0.3">
      <c r="A357" s="7">
        <f t="shared" si="182"/>
        <v>0.25</v>
      </c>
      <c r="B357" s="9">
        <f t="shared" ref="B357:B362" si="195">Z300</f>
        <v>3.920721988904103E-2</v>
      </c>
      <c r="C357" s="11">
        <f t="shared" ref="C357:C364" si="196">3*E356*A357^2 + 2*F356*A357 + G356</f>
        <v>0</v>
      </c>
      <c r="D357" s="11">
        <f t="shared" si="183"/>
        <v>-6.0213067988139453E-3</v>
      </c>
      <c r="E357" s="11">
        <f t="shared" ref="E357:E364" si="197">IF($G$3="Cubic",(C357+D357-2*(B358-B357)/(A358-A357))/(A358-A357)^2, 0)</f>
        <v>0</v>
      </c>
      <c r="F357" s="11">
        <f t="shared" si="184"/>
        <v>0</v>
      </c>
      <c r="G357" s="18">
        <f t="shared" si="185"/>
        <v>-6.0213067988139453E-3</v>
      </c>
      <c r="H357" s="11">
        <f t="shared" si="186"/>
        <v>4.0712546588744514E-2</v>
      </c>
      <c r="I357" t="s">
        <v>30</v>
      </c>
      <c r="J357" s="9">
        <f>SUM(J367:J407) / SUM(K367:K407) * J356</f>
        <v>2.5318433383416619E-2</v>
      </c>
      <c r="M357" s="7">
        <f t="shared" ref="M357:M364" si="198">A357</f>
        <v>0.25</v>
      </c>
      <c r="N357" s="9">
        <f t="shared" ref="N357:N362" si="199">B357</f>
        <v>3.920721988904103E-2</v>
      </c>
      <c r="O357" s="11">
        <f t="shared" ref="O357:O364" si="200">3*Q356*M357^2 + 2*R356*M357 + S356</f>
        <v>0</v>
      </c>
      <c r="P357" s="11">
        <f t="shared" si="187"/>
        <v>-6.0213067988139453E-3</v>
      </c>
      <c r="Q357" s="11">
        <f t="shared" ref="Q357:Q364" si="201">IF($G$3="Cubic",(O357+P357-2*(N358-N357)/(M358-M357))/(M358-M357)^2, 0)</f>
        <v>0</v>
      </c>
      <c r="R357" s="11">
        <f t="shared" si="188"/>
        <v>0</v>
      </c>
      <c r="S357" s="18">
        <f t="shared" si="189"/>
        <v>-6.0213067988139453E-3</v>
      </c>
      <c r="T357" s="11">
        <f t="shared" si="190"/>
        <v>4.0712546588744514E-2</v>
      </c>
      <c r="U357" t="s">
        <v>30</v>
      </c>
      <c r="V357" s="9">
        <f>SUM(V367:V407) / SUM(W367:W407) * V356</f>
        <v>2.5414931759572549E-2</v>
      </c>
      <c r="Y357" s="7">
        <f t="shared" ref="Y357:Y364" si="202">M357</f>
        <v>0.25</v>
      </c>
      <c r="Z357" s="9">
        <f t="shared" ref="Z357:Z362" si="203">N357</f>
        <v>3.920721988904103E-2</v>
      </c>
      <c r="AA357" s="11">
        <f t="shared" ref="AA357:AA364" si="204">3*AC356*Y357^2 + 2*AD356*Y357 + AE356</f>
        <v>0</v>
      </c>
      <c r="AB357" s="11">
        <f t="shared" si="191"/>
        <v>-6.0213067988139453E-3</v>
      </c>
      <c r="AC357" s="11">
        <f t="shared" ref="AC357:AC364" si="205">IF($G$3="Cubic",(AA357+AB357-2*(Z358-Z357)/(Y358-Y357))/(Y358-Y357)^2, 0)</f>
        <v>0</v>
      </c>
      <c r="AD357" s="11">
        <f t="shared" si="192"/>
        <v>0</v>
      </c>
      <c r="AE357" s="18">
        <f t="shared" si="193"/>
        <v>-6.0213067988139453E-3</v>
      </c>
      <c r="AF357" s="11">
        <f t="shared" si="194"/>
        <v>4.0712546588744514E-2</v>
      </c>
      <c r="AG357" t="s">
        <v>30</v>
      </c>
      <c r="AH357" s="9">
        <f>SUM(AH367:AH407) / SUM(AI367:AI407) * AH356</f>
        <v>2.5199943574445726E-2</v>
      </c>
    </row>
    <row r="358" spans="1:35" x14ac:dyDescent="0.3">
      <c r="A358" s="7">
        <f t="shared" si="182"/>
        <v>1</v>
      </c>
      <c r="B358" s="9">
        <f t="shared" si="195"/>
        <v>3.4691239789930571E-2</v>
      </c>
      <c r="C358" s="11">
        <f t="shared" si="196"/>
        <v>-6.0213067988139453E-3</v>
      </c>
      <c r="D358" s="11">
        <f t="shared" si="183"/>
        <v>-5.2092211546909128E-3</v>
      </c>
      <c r="E358" s="11">
        <f t="shared" si="197"/>
        <v>0</v>
      </c>
      <c r="F358" s="11">
        <f t="shared" si="184"/>
        <v>0</v>
      </c>
      <c r="G358" s="18">
        <f t="shared" si="185"/>
        <v>-5.2092211546909128E-3</v>
      </c>
      <c r="H358" s="11">
        <f t="shared" si="186"/>
        <v>3.9900460944621484E-2</v>
      </c>
      <c r="I358" t="s">
        <v>12</v>
      </c>
      <c r="J358" s="9">
        <f>B8</f>
        <v>2.52E-2</v>
      </c>
      <c r="M358" s="7">
        <f t="shared" si="198"/>
        <v>1</v>
      </c>
      <c r="N358" s="9">
        <f t="shared" si="199"/>
        <v>3.4691239789930571E-2</v>
      </c>
      <c r="O358" s="11">
        <f t="shared" si="200"/>
        <v>-6.0213067988139453E-3</v>
      </c>
      <c r="P358" s="11">
        <f t="shared" si="187"/>
        <v>-5.2092211546909128E-3</v>
      </c>
      <c r="Q358" s="11">
        <f t="shared" si="201"/>
        <v>0</v>
      </c>
      <c r="R358" s="11">
        <f t="shared" si="188"/>
        <v>0</v>
      </c>
      <c r="S358" s="18">
        <f t="shared" si="189"/>
        <v>-5.2092211546909128E-3</v>
      </c>
      <c r="T358" s="11">
        <f t="shared" si="190"/>
        <v>3.9900460944621484E-2</v>
      </c>
      <c r="U358" t="s">
        <v>13</v>
      </c>
      <c r="V358" s="11">
        <f>(V357-J357)/$F$8</f>
        <v>0.96498376155929733</v>
      </c>
      <c r="Y358" s="7">
        <f t="shared" si="202"/>
        <v>1</v>
      </c>
      <c r="Z358" s="9">
        <f t="shared" si="203"/>
        <v>3.4691239789930571E-2</v>
      </c>
      <c r="AA358" s="11">
        <f t="shared" si="204"/>
        <v>-6.0213067988139453E-3</v>
      </c>
      <c r="AB358" s="11">
        <f t="shared" si="191"/>
        <v>-5.2092211546909128E-3</v>
      </c>
      <c r="AC358" s="11">
        <f t="shared" si="205"/>
        <v>0</v>
      </c>
      <c r="AD358" s="11">
        <f t="shared" si="192"/>
        <v>0</v>
      </c>
      <c r="AE358" s="18">
        <f t="shared" si="193"/>
        <v>-5.2092211546909128E-3</v>
      </c>
      <c r="AF358" s="11">
        <f t="shared" si="194"/>
        <v>3.9900460944621484E-2</v>
      </c>
      <c r="AG358" t="s">
        <v>12</v>
      </c>
      <c r="AH358" s="9">
        <f>J358</f>
        <v>2.52E-2</v>
      </c>
    </row>
    <row r="359" spans="1:35" x14ac:dyDescent="0.3">
      <c r="A359" s="7">
        <f t="shared" si="182"/>
        <v>2</v>
      </c>
      <c r="B359" s="9">
        <f t="shared" si="195"/>
        <v>2.9482018635239658E-2</v>
      </c>
      <c r="C359" s="11">
        <f t="shared" si="196"/>
        <v>-5.2092211546909128E-3</v>
      </c>
      <c r="D359" s="11">
        <f t="shared" si="183"/>
        <v>-2.4673492244837898E-3</v>
      </c>
      <c r="E359" s="11">
        <f t="shared" si="197"/>
        <v>0</v>
      </c>
      <c r="F359" s="11">
        <f t="shared" si="184"/>
        <v>0</v>
      </c>
      <c r="G359" s="18">
        <f t="shared" si="185"/>
        <v>-2.4673492244837898E-3</v>
      </c>
      <c r="H359" s="11">
        <f t="shared" si="186"/>
        <v>3.4416717084207238E-2</v>
      </c>
      <c r="M359" s="7">
        <f t="shared" si="198"/>
        <v>2</v>
      </c>
      <c r="N359" s="9">
        <f t="shared" si="199"/>
        <v>2.9482018635239658E-2</v>
      </c>
      <c r="O359" s="11">
        <f t="shared" si="200"/>
        <v>-5.2092211546909128E-3</v>
      </c>
      <c r="P359" s="11">
        <f t="shared" si="187"/>
        <v>-2.4673492244837898E-3</v>
      </c>
      <c r="Q359" s="11">
        <f t="shared" si="201"/>
        <v>0</v>
      </c>
      <c r="R359" s="11">
        <f t="shared" si="188"/>
        <v>0</v>
      </c>
      <c r="S359" s="18">
        <f t="shared" si="189"/>
        <v>-2.4673492244837898E-3</v>
      </c>
      <c r="T359" s="11">
        <f t="shared" si="190"/>
        <v>3.4416717084207238E-2</v>
      </c>
      <c r="Y359" s="7">
        <f t="shared" si="202"/>
        <v>2</v>
      </c>
      <c r="Z359" s="9">
        <f t="shared" si="203"/>
        <v>2.9482018635239658E-2</v>
      </c>
      <c r="AA359" s="11">
        <f t="shared" si="204"/>
        <v>-5.2092211546909128E-3</v>
      </c>
      <c r="AB359" s="11">
        <f t="shared" si="191"/>
        <v>-2.4673492244837898E-3</v>
      </c>
      <c r="AC359" s="11">
        <f t="shared" si="205"/>
        <v>0</v>
      </c>
      <c r="AD359" s="11">
        <f t="shared" si="192"/>
        <v>0</v>
      </c>
      <c r="AE359" s="18">
        <f t="shared" si="193"/>
        <v>-2.4673492244837898E-3</v>
      </c>
      <c r="AF359" s="11">
        <f t="shared" si="194"/>
        <v>3.4416717084207238E-2</v>
      </c>
    </row>
    <row r="360" spans="1:35" x14ac:dyDescent="0.3">
      <c r="A360" s="7">
        <f t="shared" si="182"/>
        <v>3</v>
      </c>
      <c r="B360" s="9">
        <f t="shared" si="195"/>
        <v>2.7014669410755868E-2</v>
      </c>
      <c r="C360" s="11">
        <f t="shared" si="196"/>
        <v>-2.4673492244837898E-3</v>
      </c>
      <c r="D360" s="11">
        <f t="shared" si="183"/>
        <v>-1.2837138356041507E-3</v>
      </c>
      <c r="E360" s="11">
        <f t="shared" si="197"/>
        <v>0</v>
      </c>
      <c r="F360" s="11">
        <f t="shared" si="184"/>
        <v>0</v>
      </c>
      <c r="G360" s="18">
        <f t="shared" si="185"/>
        <v>-1.2837138356041507E-3</v>
      </c>
      <c r="H360" s="11">
        <f t="shared" si="186"/>
        <v>3.086581091756832E-2</v>
      </c>
      <c r="M360" s="7">
        <f t="shared" si="198"/>
        <v>3</v>
      </c>
      <c r="N360" s="9">
        <f t="shared" si="199"/>
        <v>2.7014669410755868E-2</v>
      </c>
      <c r="O360" s="11">
        <f t="shared" si="200"/>
        <v>-2.4673492244837898E-3</v>
      </c>
      <c r="P360" s="11">
        <f t="shared" si="187"/>
        <v>-1.2837138356041507E-3</v>
      </c>
      <c r="Q360" s="11">
        <f t="shared" si="201"/>
        <v>0</v>
      </c>
      <c r="R360" s="11">
        <f t="shared" si="188"/>
        <v>0</v>
      </c>
      <c r="S360" s="18">
        <f t="shared" si="189"/>
        <v>-1.2837138356041507E-3</v>
      </c>
      <c r="T360" s="11">
        <f t="shared" si="190"/>
        <v>3.086581091756832E-2</v>
      </c>
      <c r="Y360" s="7">
        <f t="shared" si="202"/>
        <v>3</v>
      </c>
      <c r="Z360" s="9">
        <f t="shared" si="203"/>
        <v>2.7014669410755868E-2</v>
      </c>
      <c r="AA360" s="11">
        <f t="shared" si="204"/>
        <v>-2.4673492244837898E-3</v>
      </c>
      <c r="AB360" s="11">
        <f t="shared" si="191"/>
        <v>-1.2837138356041507E-3</v>
      </c>
      <c r="AC360" s="11">
        <f t="shared" si="205"/>
        <v>0</v>
      </c>
      <c r="AD360" s="11">
        <f t="shared" si="192"/>
        <v>0</v>
      </c>
      <c r="AE360" s="18">
        <f t="shared" si="193"/>
        <v>-1.2837138356041507E-3</v>
      </c>
      <c r="AF360" s="11">
        <f t="shared" si="194"/>
        <v>3.086581091756832E-2</v>
      </c>
    </row>
    <row r="361" spans="1:35" x14ac:dyDescent="0.3">
      <c r="A361" s="7">
        <f t="shared" si="182"/>
        <v>4</v>
      </c>
      <c r="B361" s="9">
        <f t="shared" si="195"/>
        <v>2.5730955575151718E-2</v>
      </c>
      <c r="C361" s="11">
        <f t="shared" si="196"/>
        <v>-1.2837138356041507E-3</v>
      </c>
      <c r="D361" s="11">
        <f t="shared" si="183"/>
        <v>-4.844896965203703E-4</v>
      </c>
      <c r="E361" s="11">
        <f t="shared" si="197"/>
        <v>0</v>
      </c>
      <c r="F361" s="11">
        <f t="shared" si="184"/>
        <v>0</v>
      </c>
      <c r="G361" s="18">
        <f t="shared" si="185"/>
        <v>-4.844896965203703E-4</v>
      </c>
      <c r="H361" s="11">
        <f t="shared" si="186"/>
        <v>2.7668914361233199E-2</v>
      </c>
      <c r="M361" s="7">
        <f t="shared" si="198"/>
        <v>4</v>
      </c>
      <c r="N361" s="9">
        <f t="shared" si="199"/>
        <v>2.5730955575151718E-2</v>
      </c>
      <c r="O361" s="11">
        <f t="shared" si="200"/>
        <v>-1.2837138356041507E-3</v>
      </c>
      <c r="P361" s="11">
        <f t="shared" si="187"/>
        <v>-4.844896965203703E-4</v>
      </c>
      <c r="Q361" s="11">
        <f t="shared" si="201"/>
        <v>0</v>
      </c>
      <c r="R361" s="11">
        <f t="shared" si="188"/>
        <v>0</v>
      </c>
      <c r="S361" s="18">
        <f t="shared" si="189"/>
        <v>-4.844896965203703E-4</v>
      </c>
      <c r="T361" s="11">
        <f t="shared" si="190"/>
        <v>2.7668914361233199E-2</v>
      </c>
      <c r="Y361" s="7">
        <f t="shared" si="202"/>
        <v>4</v>
      </c>
      <c r="Z361" s="9">
        <f t="shared" si="203"/>
        <v>2.5730955575151718E-2</v>
      </c>
      <c r="AA361" s="11">
        <f t="shared" si="204"/>
        <v>-1.2837138356041507E-3</v>
      </c>
      <c r="AB361" s="11">
        <f t="shared" si="191"/>
        <v>-4.844896965203703E-4</v>
      </c>
      <c r="AC361" s="11">
        <f t="shared" si="205"/>
        <v>0</v>
      </c>
      <c r="AD361" s="11">
        <f t="shared" si="192"/>
        <v>0</v>
      </c>
      <c r="AE361" s="18">
        <f t="shared" si="193"/>
        <v>-4.844896965203703E-4</v>
      </c>
      <c r="AF361" s="11">
        <f t="shared" si="194"/>
        <v>2.7668914361233199E-2</v>
      </c>
    </row>
    <row r="362" spans="1:35" x14ac:dyDescent="0.3">
      <c r="A362" s="7">
        <f t="shared" si="182"/>
        <v>5</v>
      </c>
      <c r="B362" s="9">
        <f t="shared" si="195"/>
        <v>2.5246465878631347E-2</v>
      </c>
      <c r="C362" s="11">
        <f t="shared" si="196"/>
        <v>-4.844896965203703E-4</v>
      </c>
      <c r="D362" s="11">
        <f t="shared" si="183"/>
        <v>-1.7937518542623238E-4</v>
      </c>
      <c r="E362" s="11">
        <f t="shared" si="197"/>
        <v>0</v>
      </c>
      <c r="F362" s="11">
        <f t="shared" si="184"/>
        <v>0</v>
      </c>
      <c r="G362" s="18">
        <f t="shared" si="185"/>
        <v>-1.7937518542623238E-4</v>
      </c>
      <c r="H362" s="11">
        <f t="shared" si="186"/>
        <v>2.6143341805762509E-2</v>
      </c>
      <c r="M362" s="7">
        <f t="shared" si="198"/>
        <v>5</v>
      </c>
      <c r="N362" s="9">
        <f t="shared" si="199"/>
        <v>2.5246465878631347E-2</v>
      </c>
      <c r="O362" s="11">
        <f t="shared" si="200"/>
        <v>-4.844896965203703E-4</v>
      </c>
      <c r="P362" s="11">
        <f t="shared" si="187"/>
        <v>-1.2937518542623268E-4</v>
      </c>
      <c r="Q362" s="11">
        <f t="shared" si="201"/>
        <v>0</v>
      </c>
      <c r="R362" s="11">
        <f t="shared" si="188"/>
        <v>0</v>
      </c>
      <c r="S362" s="18">
        <f t="shared" si="189"/>
        <v>-1.2937518542623268E-4</v>
      </c>
      <c r="T362" s="11">
        <f t="shared" si="190"/>
        <v>2.5893341805762513E-2</v>
      </c>
      <c r="Y362" s="7">
        <f t="shared" si="202"/>
        <v>5</v>
      </c>
      <c r="Z362" s="9">
        <f t="shared" si="203"/>
        <v>2.5246465878631347E-2</v>
      </c>
      <c r="AA362" s="11">
        <f t="shared" si="204"/>
        <v>-4.844896965203703E-4</v>
      </c>
      <c r="AB362" s="11">
        <f t="shared" si="191"/>
        <v>-2.4074066541381577E-4</v>
      </c>
      <c r="AC362" s="11">
        <f t="shared" si="205"/>
        <v>0</v>
      </c>
      <c r="AD362" s="11">
        <f t="shared" si="192"/>
        <v>0</v>
      </c>
      <c r="AE362" s="18">
        <f t="shared" si="193"/>
        <v>-2.4074066541381577E-4</v>
      </c>
      <c r="AF362" s="11">
        <f t="shared" si="194"/>
        <v>2.6450169205700425E-2</v>
      </c>
    </row>
    <row r="363" spans="1:35" x14ac:dyDescent="0.3">
      <c r="A363" s="7">
        <f t="shared" si="182"/>
        <v>7</v>
      </c>
      <c r="B363" s="10">
        <f>LN(1+B8)</f>
        <v>2.4887715507778883E-2</v>
      </c>
      <c r="C363" s="11">
        <f t="shared" si="196"/>
        <v>-1.7937518542623238E-4</v>
      </c>
      <c r="D363" s="11">
        <f t="shared" si="183"/>
        <v>-8.2959051692596281E-3</v>
      </c>
      <c r="E363" s="11">
        <f t="shared" si="197"/>
        <v>0</v>
      </c>
      <c r="F363" s="11">
        <f t="shared" si="184"/>
        <v>0</v>
      </c>
      <c r="G363" s="18">
        <f t="shared" si="185"/>
        <v>-8.2959051692596281E-3</v>
      </c>
      <c r="H363" s="11">
        <f t="shared" si="186"/>
        <v>8.2959051692596278E-2</v>
      </c>
      <c r="M363" s="7">
        <f t="shared" si="198"/>
        <v>7</v>
      </c>
      <c r="N363" s="10">
        <f>B363+$F$8</f>
        <v>2.4987715507778882E-2</v>
      </c>
      <c r="O363" s="11">
        <f t="shared" si="200"/>
        <v>-1.2937518542623268E-4</v>
      </c>
      <c r="P363" s="11">
        <f t="shared" si="187"/>
        <v>-8.3292385025929613E-3</v>
      </c>
      <c r="Q363" s="11">
        <f t="shared" si="201"/>
        <v>0</v>
      </c>
      <c r="R363" s="11">
        <f t="shared" si="188"/>
        <v>0</v>
      </c>
      <c r="S363" s="18">
        <f t="shared" si="189"/>
        <v>-8.3292385025929613E-3</v>
      </c>
      <c r="T363" s="11">
        <f t="shared" si="190"/>
        <v>8.3292385025929616E-2</v>
      </c>
      <c r="Y363" s="7">
        <f t="shared" si="202"/>
        <v>7</v>
      </c>
      <c r="Z363" s="10">
        <f>B363+(J358-J357)/V358</f>
        <v>2.4764984547803716E-2</v>
      </c>
      <c r="AA363" s="11">
        <f t="shared" si="204"/>
        <v>-2.4074066541381577E-4</v>
      </c>
      <c r="AB363" s="11">
        <f t="shared" si="191"/>
        <v>-8.2549948492679059E-3</v>
      </c>
      <c r="AC363" s="11">
        <f t="shared" si="205"/>
        <v>0</v>
      </c>
      <c r="AD363" s="11">
        <f t="shared" si="192"/>
        <v>0</v>
      </c>
      <c r="AE363" s="18">
        <f t="shared" si="193"/>
        <v>-8.2549948492679059E-3</v>
      </c>
      <c r="AF363" s="11">
        <f t="shared" si="194"/>
        <v>8.2549948492679048E-2</v>
      </c>
    </row>
    <row r="364" spans="1:35" x14ac:dyDescent="0.3">
      <c r="A364" s="7">
        <f t="shared" si="182"/>
        <v>10</v>
      </c>
      <c r="B364" s="9">
        <f>B307</f>
        <v>0</v>
      </c>
      <c r="C364" s="11">
        <f t="shared" si="196"/>
        <v>-8.2959051692596281E-3</v>
      </c>
      <c r="D364" s="11">
        <v>0</v>
      </c>
      <c r="E364" s="11">
        <f t="shared" si="197"/>
        <v>0</v>
      </c>
      <c r="F364" s="11">
        <f t="shared" si="184"/>
        <v>0</v>
      </c>
      <c r="G364" s="18">
        <f t="shared" si="185"/>
        <v>0</v>
      </c>
      <c r="H364" s="11">
        <f t="shared" si="186"/>
        <v>0</v>
      </c>
      <c r="M364" s="7">
        <f t="shared" si="198"/>
        <v>10</v>
      </c>
      <c r="N364" s="9">
        <f t="shared" ref="N364" si="206">B364</f>
        <v>0</v>
      </c>
      <c r="O364" s="11">
        <f t="shared" si="200"/>
        <v>-8.3292385025929613E-3</v>
      </c>
      <c r="P364" s="11">
        <v>0</v>
      </c>
      <c r="Q364" s="11">
        <f t="shared" si="201"/>
        <v>0</v>
      </c>
      <c r="R364" s="11">
        <f t="shared" si="188"/>
        <v>0</v>
      </c>
      <c r="S364" s="18">
        <f t="shared" si="189"/>
        <v>0</v>
      </c>
      <c r="T364" s="11">
        <f t="shared" si="190"/>
        <v>0</v>
      </c>
      <c r="Y364" s="7">
        <f t="shared" si="202"/>
        <v>10</v>
      </c>
      <c r="Z364" s="9">
        <f t="shared" ref="Z364" si="207">N364</f>
        <v>0</v>
      </c>
      <c r="AA364" s="11">
        <f t="shared" si="204"/>
        <v>-8.2549948492679059E-3</v>
      </c>
      <c r="AB364" s="11">
        <v>0</v>
      </c>
      <c r="AC364" s="11">
        <f t="shared" si="205"/>
        <v>0</v>
      </c>
      <c r="AD364" s="11">
        <f t="shared" si="192"/>
        <v>0</v>
      </c>
      <c r="AE364" s="18">
        <f t="shared" si="193"/>
        <v>0</v>
      </c>
      <c r="AF364" s="11">
        <f t="shared" si="194"/>
        <v>0</v>
      </c>
    </row>
    <row r="366" spans="1:35" x14ac:dyDescent="0.3">
      <c r="A366" t="s">
        <v>10</v>
      </c>
      <c r="B366" t="s">
        <v>23</v>
      </c>
      <c r="C366" t="s">
        <v>44</v>
      </c>
      <c r="D366" t="s">
        <v>45</v>
      </c>
      <c r="E366" t="s">
        <v>46</v>
      </c>
      <c r="F366" t="s">
        <v>49</v>
      </c>
      <c r="G366" t="s">
        <v>24</v>
      </c>
      <c r="H366" t="s">
        <v>25</v>
      </c>
      <c r="I366" t="s">
        <v>11</v>
      </c>
      <c r="J366" t="s">
        <v>27</v>
      </c>
      <c r="K366" t="s">
        <v>28</v>
      </c>
      <c r="M366" t="s">
        <v>10</v>
      </c>
      <c r="N366" t="s">
        <v>23</v>
      </c>
      <c r="O366" t="s">
        <v>44</v>
      </c>
      <c r="P366" t="s">
        <v>45</v>
      </c>
      <c r="Q366" t="s">
        <v>46</v>
      </c>
      <c r="R366" t="s">
        <v>49</v>
      </c>
      <c r="S366" t="s">
        <v>24</v>
      </c>
      <c r="T366" t="s">
        <v>25</v>
      </c>
      <c r="U366" t="s">
        <v>11</v>
      </c>
      <c r="V366" t="s">
        <v>27</v>
      </c>
      <c r="W366" t="s">
        <v>28</v>
      </c>
      <c r="Y366" t="s">
        <v>10</v>
      </c>
      <c r="Z366" t="s">
        <v>23</v>
      </c>
      <c r="AA366" t="s">
        <v>44</v>
      </c>
      <c r="AB366" t="s">
        <v>45</v>
      </c>
      <c r="AC366" t="s">
        <v>46</v>
      </c>
      <c r="AD366" t="s">
        <v>49</v>
      </c>
      <c r="AE366" t="s">
        <v>24</v>
      </c>
      <c r="AF366" t="s">
        <v>25</v>
      </c>
      <c r="AG366" t="s">
        <v>11</v>
      </c>
      <c r="AH366" t="s">
        <v>27</v>
      </c>
      <c r="AI366" t="s">
        <v>28</v>
      </c>
    </row>
    <row r="367" spans="1:35" x14ac:dyDescent="0.3">
      <c r="A367" s="7">
        <v>0</v>
      </c>
      <c r="B367" s="7">
        <f t="array" ref="B367:B407">INDEX(A356:A364, MATCH(A367:A407, A356:A364, 1))</f>
        <v>0</v>
      </c>
      <c r="C367" s="11">
        <f t="array" ref="C367:C407">VLOOKUP(B367:B407, A356:H364, 5, FALSE)</f>
        <v>0</v>
      </c>
      <c r="D367" s="11">
        <f t="array" ref="D367:D407">VLOOKUP(B367:B407, A356:H364, 6, FALSE)</f>
        <v>0</v>
      </c>
      <c r="E367" s="11">
        <f t="array" ref="E367:E407">VLOOKUP(B367:B407, A356:H364, 7, FALSE)</f>
        <v>0</v>
      </c>
      <c r="F367" s="1">
        <f t="array" ref="F367:F407">VLOOKUP(B367:B407, A356:H364, 8, FALSE)</f>
        <v>3.920721988904103E-2</v>
      </c>
      <c r="G367" s="3">
        <f>C367*A367^3 + D367*A367^2 + E367*A367 + F367</f>
        <v>3.920721988904103E-2</v>
      </c>
      <c r="H367" s="11">
        <f t="shared" ref="H367:H407" si="208">EXP(-G367*A367)</f>
        <v>1</v>
      </c>
      <c r="I367" s="3">
        <f t="shared" ref="I367:I406" si="209">(H367/H368-1)/(A368-A367)</f>
        <v>3.9399999999999658E-2</v>
      </c>
      <c r="M367" s="7">
        <v>0</v>
      </c>
      <c r="N367" s="7">
        <f t="array" ref="N367:N407">INDEX(M356:M364, MATCH(M367:M407, M356:M364, 1))</f>
        <v>0</v>
      </c>
      <c r="O367" s="11">
        <f t="array" ref="O367:O407">VLOOKUP(N367:N407, M356:T364, 5, FALSE)</f>
        <v>0</v>
      </c>
      <c r="P367" s="11">
        <f t="array" ref="P367:P407">VLOOKUP(N367:N407, M356:T364, 6, FALSE)</f>
        <v>0</v>
      </c>
      <c r="Q367" s="11">
        <f t="array" ref="Q367:Q407">VLOOKUP(N367:N407, M356:T364, 7, FALSE)</f>
        <v>0</v>
      </c>
      <c r="R367" s="1">
        <f t="array" ref="R367:R407">VLOOKUP(N367:N407, M356:T364, 8, FALSE)</f>
        <v>3.920721988904103E-2</v>
      </c>
      <c r="S367" s="3">
        <f>O367*M367^3 + P367*M367^2 + Q367*M367 + R367</f>
        <v>3.920721988904103E-2</v>
      </c>
      <c r="T367" s="11">
        <f t="shared" ref="T367:T407" si="210">EXP(-S367*M367)</f>
        <v>1</v>
      </c>
      <c r="U367" s="3">
        <f t="shared" ref="U367:U406" si="211">(T367/T368-1)/(M368-M367)</f>
        <v>3.9399999999999658E-2</v>
      </c>
      <c r="Y367" s="7">
        <v>0</v>
      </c>
      <c r="Z367" s="7">
        <f t="array" ref="Z367:Z407">INDEX(Y356:Y364, MATCH(Y367:Y407, Y356:Y364, 1))</f>
        <v>0</v>
      </c>
      <c r="AA367" s="11">
        <f t="array" ref="AA367:AA407">VLOOKUP(Z367:Z407, Y356:AF364, 5, FALSE)</f>
        <v>0</v>
      </c>
      <c r="AB367" s="11">
        <f t="array" ref="AB367:AB407">VLOOKUP(Z367:Z407, Y356:AF364, 6, FALSE)</f>
        <v>0</v>
      </c>
      <c r="AC367" s="11">
        <f t="array" ref="AC367:AC407">VLOOKUP(Z367:Z407, Y356:AF364, 7, FALSE)</f>
        <v>0</v>
      </c>
      <c r="AD367" s="1">
        <f t="array" ref="AD367:AD407">VLOOKUP(Z367:Z407, Y356:AF364, 8, FALSE)</f>
        <v>3.920721988904103E-2</v>
      </c>
      <c r="AE367" s="3">
        <f>AA367*Y367^3 + AB367*Y367^2 + AC367*Y367 + AD367</f>
        <v>3.920721988904103E-2</v>
      </c>
      <c r="AF367" s="11">
        <f t="shared" ref="AF367:AF407" si="212">EXP(-AE367*Y367)</f>
        <v>1</v>
      </c>
      <c r="AG367" s="3">
        <f t="shared" ref="AG367:AG406" si="213">(AF367/AF368-1)/(Y368-Y367)</f>
        <v>3.9399999999999658E-2</v>
      </c>
    </row>
    <row r="368" spans="1:35" x14ac:dyDescent="0.3">
      <c r="A368" s="7">
        <v>0.25</v>
      </c>
      <c r="B368" s="7">
        <v>0.25</v>
      </c>
      <c r="C368" s="11">
        <v>0</v>
      </c>
      <c r="D368" s="11">
        <v>0</v>
      </c>
      <c r="E368" s="11">
        <v>-6.0213067988139453E-3</v>
      </c>
      <c r="F368" s="1">
        <v>4.0712546588744514E-2</v>
      </c>
      <c r="G368" s="3">
        <f t="shared" ref="G368:G407" si="214">C368*A368^3 + D368*A368^2 + E368*A368 + F368</f>
        <v>3.920721988904103E-2</v>
      </c>
      <c r="H368" s="11">
        <f t="shared" si="208"/>
        <v>0.99024607614992333</v>
      </c>
      <c r="I368" s="3">
        <f t="shared" si="209"/>
        <v>3.6360835541933589E-2</v>
      </c>
      <c r="J368" s="3">
        <f t="array" ref="J368:J407">(A368:A407 &lt;= J355) * I367:I406 * H368:H407 * (A368:A407-A367:A406)</f>
        <v>9.7539238500766595E-3</v>
      </c>
      <c r="K368" s="11">
        <f t="array" ref="K368:K407">(A368:A407 &lt;= J355) * (ROUND(A368:A407*J356, 0)=A368:A407*J356) * H368:H407</f>
        <v>0</v>
      </c>
      <c r="M368" s="7">
        <v>0.25</v>
      </c>
      <c r="N368" s="7">
        <v>0.25</v>
      </c>
      <c r="O368" s="11">
        <v>0</v>
      </c>
      <c r="P368" s="11">
        <v>0</v>
      </c>
      <c r="Q368" s="11">
        <v>-6.0213067988139453E-3</v>
      </c>
      <c r="R368" s="1">
        <v>4.0712546588744514E-2</v>
      </c>
      <c r="S368" s="3">
        <f t="shared" ref="S368:S407" si="215">O368*M368^3 + P368*M368^2 + Q368*M368 + R368</f>
        <v>3.920721988904103E-2</v>
      </c>
      <c r="T368" s="11">
        <f t="shared" si="210"/>
        <v>0.99024607614992333</v>
      </c>
      <c r="U368" s="3">
        <f t="shared" si="211"/>
        <v>3.6360835541933589E-2</v>
      </c>
      <c r="V368" s="3">
        <f t="array" ref="V368:V407">(M368:M407 &lt;= V355) * U367:U406 * T368:T407 * (M368:M407-M367:M406)</f>
        <v>9.7539238500766595E-3</v>
      </c>
      <c r="W368" s="11">
        <f t="array" ref="W368:W407">(M368:M407 &lt;= V355) * (ROUND(M368:M407*V356, 0)=M368:M407*V356) * T368:T407</f>
        <v>0</v>
      </c>
      <c r="Y368" s="7">
        <v>0.25</v>
      </c>
      <c r="Z368" s="7">
        <v>0.25</v>
      </c>
      <c r="AA368" s="11">
        <v>0</v>
      </c>
      <c r="AB368" s="11">
        <v>0</v>
      </c>
      <c r="AC368" s="11">
        <v>-6.0213067988139453E-3</v>
      </c>
      <c r="AD368" s="1">
        <v>4.0712546588744514E-2</v>
      </c>
      <c r="AE368" s="3">
        <f t="shared" ref="AE368:AE407" si="216">AA368*Y368^3 + AB368*Y368^2 + AC368*Y368 + AD368</f>
        <v>3.920721988904103E-2</v>
      </c>
      <c r="AF368" s="11">
        <f t="shared" si="212"/>
        <v>0.99024607614992333</v>
      </c>
      <c r="AG368" s="3">
        <f t="shared" si="213"/>
        <v>3.6360835541933589E-2</v>
      </c>
      <c r="AH368" s="3">
        <f t="array" ref="AH368:AH407">(Y368:Y407 &lt;= AH355) * AG367:AG406 * AF368:AF407 * (Y368:Y407-Y367:Y406)</f>
        <v>9.7539238500766595E-3</v>
      </c>
      <c r="AI368" s="11">
        <f t="array" ref="AI368:AI407">(Y368:Y407 &lt;= AH355) * (ROUND(Y368:Y407*AH356, 0)=Y368:Y407*AH356) * AF368:AF407</f>
        <v>0</v>
      </c>
    </row>
    <row r="369" spans="1:35" x14ac:dyDescent="0.3">
      <c r="A369" s="7">
        <v>0.5</v>
      </c>
      <c r="B369" s="7">
        <v>0.25</v>
      </c>
      <c r="C369" s="11">
        <v>0</v>
      </c>
      <c r="D369" s="11">
        <v>0</v>
      </c>
      <c r="E369" s="11">
        <v>-6.0213067988139453E-3</v>
      </c>
      <c r="F369" s="1">
        <v>4.0712546588744514E-2</v>
      </c>
      <c r="G369" s="3">
        <f t="shared" si="214"/>
        <v>3.7701893189337539E-2</v>
      </c>
      <c r="H369" s="11">
        <f t="shared" si="208"/>
        <v>0.98132562126792111</v>
      </c>
      <c r="I369" s="3">
        <f t="shared" si="209"/>
        <v>3.332395769093921E-2</v>
      </c>
      <c r="J369" s="3">
        <v>8.9204548820021722E-3</v>
      </c>
      <c r="K369" s="11">
        <v>0</v>
      </c>
      <c r="M369" s="7">
        <v>0.5</v>
      </c>
      <c r="N369" s="7">
        <v>0.25</v>
      </c>
      <c r="O369" s="11">
        <v>0</v>
      </c>
      <c r="P369" s="11">
        <v>0</v>
      </c>
      <c r="Q369" s="11">
        <v>-6.0213067988139453E-3</v>
      </c>
      <c r="R369" s="1">
        <v>4.0712546588744514E-2</v>
      </c>
      <c r="S369" s="3">
        <f t="shared" si="215"/>
        <v>3.7701893189337539E-2</v>
      </c>
      <c r="T369" s="11">
        <f t="shared" si="210"/>
        <v>0.98132562126792111</v>
      </c>
      <c r="U369" s="3">
        <f t="shared" si="211"/>
        <v>3.332395769093921E-2</v>
      </c>
      <c r="V369" s="3">
        <v>8.9204548820021722E-3</v>
      </c>
      <c r="W369" s="11">
        <v>0</v>
      </c>
      <c r="Y369" s="7">
        <v>0.5</v>
      </c>
      <c r="Z369" s="7">
        <v>0.25</v>
      </c>
      <c r="AA369" s="11">
        <v>0</v>
      </c>
      <c r="AB369" s="11">
        <v>0</v>
      </c>
      <c r="AC369" s="11">
        <v>-6.0213067988139453E-3</v>
      </c>
      <c r="AD369" s="1">
        <v>4.0712546588744514E-2</v>
      </c>
      <c r="AE369" s="3">
        <f t="shared" si="216"/>
        <v>3.7701893189337539E-2</v>
      </c>
      <c r="AF369" s="11">
        <f t="shared" si="212"/>
        <v>0.98132562126792111</v>
      </c>
      <c r="AG369" s="3">
        <f t="shared" si="213"/>
        <v>3.332395769093921E-2</v>
      </c>
      <c r="AH369" s="3">
        <v>8.9204548820021722E-3</v>
      </c>
      <c r="AI369" s="11">
        <v>0</v>
      </c>
    </row>
    <row r="370" spans="1:35" x14ac:dyDescent="0.3">
      <c r="A370" s="7">
        <v>0.75</v>
      </c>
      <c r="B370" s="7">
        <v>0.25</v>
      </c>
      <c r="C370" s="11">
        <v>0</v>
      </c>
      <c r="D370" s="11">
        <v>0</v>
      </c>
      <c r="E370" s="11">
        <v>-6.0213067988139453E-3</v>
      </c>
      <c r="F370" s="1">
        <v>4.0712546588744514E-2</v>
      </c>
      <c r="G370" s="3">
        <f t="shared" si="214"/>
        <v>3.6196566489634055E-2</v>
      </c>
      <c r="H370" s="11">
        <f t="shared" si="208"/>
        <v>0.97321775444958392</v>
      </c>
      <c r="I370" s="3">
        <f t="shared" si="209"/>
        <v>3.0289364726617585E-2</v>
      </c>
      <c r="J370" s="3">
        <v>8.1078668183372001E-3</v>
      </c>
      <c r="K370" s="11">
        <v>0</v>
      </c>
      <c r="M370" s="7">
        <v>0.75</v>
      </c>
      <c r="N370" s="7">
        <v>0.25</v>
      </c>
      <c r="O370" s="11">
        <v>0</v>
      </c>
      <c r="P370" s="11">
        <v>0</v>
      </c>
      <c r="Q370" s="11">
        <v>-6.0213067988139453E-3</v>
      </c>
      <c r="R370" s="1">
        <v>4.0712546588744514E-2</v>
      </c>
      <c r="S370" s="3">
        <f t="shared" si="215"/>
        <v>3.6196566489634055E-2</v>
      </c>
      <c r="T370" s="11">
        <f t="shared" si="210"/>
        <v>0.97321775444958392</v>
      </c>
      <c r="U370" s="3">
        <f t="shared" si="211"/>
        <v>3.0289364726617585E-2</v>
      </c>
      <c r="V370" s="3">
        <v>8.1078668183372001E-3</v>
      </c>
      <c r="W370" s="11">
        <v>0</v>
      </c>
      <c r="Y370" s="7">
        <v>0.75</v>
      </c>
      <c r="Z370" s="7">
        <v>0.25</v>
      </c>
      <c r="AA370" s="11">
        <v>0</v>
      </c>
      <c r="AB370" s="11">
        <v>0</v>
      </c>
      <c r="AC370" s="11">
        <v>-6.0213067988139453E-3</v>
      </c>
      <c r="AD370" s="1">
        <v>4.0712546588744514E-2</v>
      </c>
      <c r="AE370" s="3">
        <f t="shared" si="216"/>
        <v>3.6196566489634055E-2</v>
      </c>
      <c r="AF370" s="11">
        <f t="shared" si="212"/>
        <v>0.97321775444958392</v>
      </c>
      <c r="AG370" s="3">
        <f t="shared" si="213"/>
        <v>3.0289364726617585E-2</v>
      </c>
      <c r="AH370" s="3">
        <v>8.1078668183372001E-3</v>
      </c>
      <c r="AI370" s="11">
        <v>0</v>
      </c>
    </row>
    <row r="371" spans="1:35" x14ac:dyDescent="0.3">
      <c r="A371" s="7">
        <v>1</v>
      </c>
      <c r="B371" s="7">
        <v>1</v>
      </c>
      <c r="C371" s="11">
        <v>0</v>
      </c>
      <c r="D371" s="11">
        <v>0</v>
      </c>
      <c r="E371" s="11">
        <v>-5.2092211546909128E-3</v>
      </c>
      <c r="F371" s="1">
        <v>3.9900460944621484E-2</v>
      </c>
      <c r="G371" s="3">
        <f t="shared" si="214"/>
        <v>3.4691239789930571E-2</v>
      </c>
      <c r="H371" s="11">
        <f t="shared" si="208"/>
        <v>0.9659036028204383</v>
      </c>
      <c r="I371" s="3">
        <f t="shared" si="209"/>
        <v>2.8279208886186069E-2</v>
      </c>
      <c r="J371" s="3">
        <v>7.3141516291455565E-3</v>
      </c>
      <c r="K371" s="11">
        <v>0.9659036028204383</v>
      </c>
      <c r="M371" s="7">
        <v>1</v>
      </c>
      <c r="N371" s="7">
        <v>1</v>
      </c>
      <c r="O371" s="11">
        <v>0</v>
      </c>
      <c r="P371" s="11">
        <v>0</v>
      </c>
      <c r="Q371" s="11">
        <v>-5.2092211546909128E-3</v>
      </c>
      <c r="R371" s="1">
        <v>3.9900460944621484E-2</v>
      </c>
      <c r="S371" s="3">
        <f t="shared" si="215"/>
        <v>3.4691239789930571E-2</v>
      </c>
      <c r="T371" s="11">
        <f t="shared" si="210"/>
        <v>0.9659036028204383</v>
      </c>
      <c r="U371" s="3">
        <f t="shared" si="211"/>
        <v>2.8279208886186069E-2</v>
      </c>
      <c r="V371" s="3">
        <v>7.3141516291455565E-3</v>
      </c>
      <c r="W371" s="11">
        <v>0.9659036028204383</v>
      </c>
      <c r="Y371" s="7">
        <v>1</v>
      </c>
      <c r="Z371" s="7">
        <v>1</v>
      </c>
      <c r="AA371" s="11">
        <v>0</v>
      </c>
      <c r="AB371" s="11">
        <v>0</v>
      </c>
      <c r="AC371" s="11">
        <v>-5.2092211546909128E-3</v>
      </c>
      <c r="AD371" s="1">
        <v>3.9900460944621484E-2</v>
      </c>
      <c r="AE371" s="3">
        <f t="shared" si="216"/>
        <v>3.4691239789930571E-2</v>
      </c>
      <c r="AF371" s="11">
        <f t="shared" si="212"/>
        <v>0.9659036028204383</v>
      </c>
      <c r="AG371" s="3">
        <f t="shared" si="213"/>
        <v>2.8279208886186069E-2</v>
      </c>
      <c r="AH371" s="3">
        <v>7.3141516291455565E-3</v>
      </c>
      <c r="AI371" s="11">
        <v>0.9659036028204383</v>
      </c>
    </row>
    <row r="372" spans="1:35" x14ac:dyDescent="0.3">
      <c r="A372" s="7">
        <v>1.25</v>
      </c>
      <c r="B372" s="7">
        <v>1</v>
      </c>
      <c r="C372" s="11">
        <v>0</v>
      </c>
      <c r="D372" s="11">
        <v>0</v>
      </c>
      <c r="E372" s="11">
        <v>-5.2092211546909128E-3</v>
      </c>
      <c r="F372" s="1">
        <v>3.9900460944621484E-2</v>
      </c>
      <c r="G372" s="3">
        <f t="shared" si="214"/>
        <v>3.3388934501257843E-2</v>
      </c>
      <c r="H372" s="11">
        <f t="shared" si="208"/>
        <v>0.95912279435814907</v>
      </c>
      <c r="I372" s="3">
        <f t="shared" si="209"/>
        <v>2.5657038036586144E-2</v>
      </c>
      <c r="J372" s="3">
        <v>6.7808084622891455E-3</v>
      </c>
      <c r="K372" s="11">
        <v>0</v>
      </c>
      <c r="M372" s="7">
        <v>1.25</v>
      </c>
      <c r="N372" s="7">
        <v>1</v>
      </c>
      <c r="O372" s="11">
        <v>0</v>
      </c>
      <c r="P372" s="11">
        <v>0</v>
      </c>
      <c r="Q372" s="11">
        <v>-5.2092211546909128E-3</v>
      </c>
      <c r="R372" s="1">
        <v>3.9900460944621484E-2</v>
      </c>
      <c r="S372" s="3">
        <f t="shared" si="215"/>
        <v>3.3388934501257843E-2</v>
      </c>
      <c r="T372" s="11">
        <f t="shared" si="210"/>
        <v>0.95912279435814907</v>
      </c>
      <c r="U372" s="3">
        <f t="shared" si="211"/>
        <v>2.5657038036586144E-2</v>
      </c>
      <c r="V372" s="3">
        <v>6.7808084622891455E-3</v>
      </c>
      <c r="W372" s="11">
        <v>0</v>
      </c>
      <c r="Y372" s="7">
        <v>1.25</v>
      </c>
      <c r="Z372" s="7">
        <v>1</v>
      </c>
      <c r="AA372" s="11">
        <v>0</v>
      </c>
      <c r="AB372" s="11">
        <v>0</v>
      </c>
      <c r="AC372" s="11">
        <v>-5.2092211546909128E-3</v>
      </c>
      <c r="AD372" s="1">
        <v>3.9900460944621484E-2</v>
      </c>
      <c r="AE372" s="3">
        <f t="shared" si="216"/>
        <v>3.3388934501257843E-2</v>
      </c>
      <c r="AF372" s="11">
        <f t="shared" si="212"/>
        <v>0.95912279435814907</v>
      </c>
      <c r="AG372" s="3">
        <f t="shared" si="213"/>
        <v>2.5657038036586144E-2</v>
      </c>
      <c r="AH372" s="3">
        <v>6.7808084622891455E-3</v>
      </c>
      <c r="AI372" s="11">
        <v>0</v>
      </c>
    </row>
    <row r="373" spans="1:35" x14ac:dyDescent="0.3">
      <c r="A373" s="7">
        <v>1.5</v>
      </c>
      <c r="B373" s="7">
        <v>1</v>
      </c>
      <c r="C373" s="11">
        <v>0</v>
      </c>
      <c r="D373" s="11">
        <v>0</v>
      </c>
      <c r="E373" s="11">
        <v>-5.2092211546909128E-3</v>
      </c>
      <c r="F373" s="1">
        <v>3.9900460944621484E-2</v>
      </c>
      <c r="G373" s="3">
        <f t="shared" si="214"/>
        <v>3.2086629212585115E-2</v>
      </c>
      <c r="H373" s="11">
        <f t="shared" si="208"/>
        <v>0.95300994127998273</v>
      </c>
      <c r="I373" s="3">
        <f t="shared" si="209"/>
        <v>2.3036574064689397E-2</v>
      </c>
      <c r="J373" s="3">
        <v>6.1128530781663108E-3</v>
      </c>
      <c r="K373" s="11">
        <v>0</v>
      </c>
      <c r="M373" s="7">
        <v>1.5</v>
      </c>
      <c r="N373" s="7">
        <v>1</v>
      </c>
      <c r="O373" s="11">
        <v>0</v>
      </c>
      <c r="P373" s="11">
        <v>0</v>
      </c>
      <c r="Q373" s="11">
        <v>-5.2092211546909128E-3</v>
      </c>
      <c r="R373" s="1">
        <v>3.9900460944621484E-2</v>
      </c>
      <c r="S373" s="3">
        <f t="shared" si="215"/>
        <v>3.2086629212585115E-2</v>
      </c>
      <c r="T373" s="11">
        <f t="shared" si="210"/>
        <v>0.95300994127998273</v>
      </c>
      <c r="U373" s="3">
        <f t="shared" si="211"/>
        <v>2.3036574064689397E-2</v>
      </c>
      <c r="V373" s="3">
        <v>6.1128530781663108E-3</v>
      </c>
      <c r="W373" s="11">
        <v>0</v>
      </c>
      <c r="Y373" s="7">
        <v>1.5</v>
      </c>
      <c r="Z373" s="7">
        <v>1</v>
      </c>
      <c r="AA373" s="11">
        <v>0</v>
      </c>
      <c r="AB373" s="11">
        <v>0</v>
      </c>
      <c r="AC373" s="11">
        <v>-5.2092211546909128E-3</v>
      </c>
      <c r="AD373" s="1">
        <v>3.9900460944621484E-2</v>
      </c>
      <c r="AE373" s="3">
        <f t="shared" si="216"/>
        <v>3.2086629212585115E-2</v>
      </c>
      <c r="AF373" s="11">
        <f t="shared" si="212"/>
        <v>0.95300994127998273</v>
      </c>
      <c r="AG373" s="3">
        <f t="shared" si="213"/>
        <v>2.3036574064689397E-2</v>
      </c>
      <c r="AH373" s="3">
        <v>6.1128530781663108E-3</v>
      </c>
      <c r="AI373" s="11">
        <v>0</v>
      </c>
    </row>
    <row r="374" spans="1:35" x14ac:dyDescent="0.3">
      <c r="A374" s="7">
        <v>1.75</v>
      </c>
      <c r="B374" s="7">
        <v>1</v>
      </c>
      <c r="C374" s="11">
        <v>0</v>
      </c>
      <c r="D374" s="11">
        <v>0</v>
      </c>
      <c r="E374" s="11">
        <v>-5.2092211546909128E-3</v>
      </c>
      <c r="F374" s="1">
        <v>3.9900460944621484E-2</v>
      </c>
      <c r="G374" s="3">
        <f t="shared" si="214"/>
        <v>3.0784323923912386E-2</v>
      </c>
      <c r="H374" s="11">
        <f t="shared" si="208"/>
        <v>0.94755284843667797</v>
      </c>
      <c r="I374" s="3">
        <f t="shared" si="209"/>
        <v>2.0417815859420152E-2</v>
      </c>
      <c r="J374" s="3">
        <v>5.4570928433047344E-3</v>
      </c>
      <c r="K374" s="11">
        <v>0</v>
      </c>
      <c r="M374" s="7">
        <v>1.75</v>
      </c>
      <c r="N374" s="7">
        <v>1</v>
      </c>
      <c r="O374" s="11">
        <v>0</v>
      </c>
      <c r="P374" s="11">
        <v>0</v>
      </c>
      <c r="Q374" s="11">
        <v>-5.2092211546909128E-3</v>
      </c>
      <c r="R374" s="1">
        <v>3.9900460944621484E-2</v>
      </c>
      <c r="S374" s="3">
        <f t="shared" si="215"/>
        <v>3.0784323923912386E-2</v>
      </c>
      <c r="T374" s="11">
        <f t="shared" si="210"/>
        <v>0.94755284843667797</v>
      </c>
      <c r="U374" s="3">
        <f t="shared" si="211"/>
        <v>2.0417815859420152E-2</v>
      </c>
      <c r="V374" s="3">
        <v>5.4570928433047344E-3</v>
      </c>
      <c r="W374" s="11">
        <v>0</v>
      </c>
      <c r="Y374" s="7">
        <v>1.75</v>
      </c>
      <c r="Z374" s="7">
        <v>1</v>
      </c>
      <c r="AA374" s="11">
        <v>0</v>
      </c>
      <c r="AB374" s="11">
        <v>0</v>
      </c>
      <c r="AC374" s="11">
        <v>-5.2092211546909128E-3</v>
      </c>
      <c r="AD374" s="1">
        <v>3.9900460944621484E-2</v>
      </c>
      <c r="AE374" s="3">
        <f t="shared" si="216"/>
        <v>3.0784323923912386E-2</v>
      </c>
      <c r="AF374" s="11">
        <f t="shared" si="212"/>
        <v>0.94755284843667797</v>
      </c>
      <c r="AG374" s="3">
        <f t="shared" si="213"/>
        <v>2.0417815859420152E-2</v>
      </c>
      <c r="AH374" s="3">
        <v>5.4570928433047344E-3</v>
      </c>
      <c r="AI374" s="11">
        <v>0</v>
      </c>
    </row>
    <row r="375" spans="1:35" x14ac:dyDescent="0.3">
      <c r="A375" s="7">
        <v>2</v>
      </c>
      <c r="B375" s="7">
        <v>2</v>
      </c>
      <c r="C375" s="11">
        <v>0</v>
      </c>
      <c r="D375" s="11">
        <v>0</v>
      </c>
      <c r="E375" s="11">
        <v>-2.4673492244837898E-3</v>
      </c>
      <c r="F375" s="1">
        <v>3.4416717084207238E-2</v>
      </c>
      <c r="G375" s="3">
        <f t="shared" si="214"/>
        <v>2.9482018635239658E-2</v>
      </c>
      <c r="H375" s="11">
        <f t="shared" si="208"/>
        <v>0.94274067207527334</v>
      </c>
      <c r="I375" s="3">
        <f t="shared" si="209"/>
        <v>2.4002209347587566E-2</v>
      </c>
      <c r="J375" s="3">
        <v>4.8121763614047321E-3</v>
      </c>
      <c r="K375" s="11">
        <v>0.94274067207527334</v>
      </c>
      <c r="M375" s="7">
        <v>2</v>
      </c>
      <c r="N375" s="7">
        <v>2</v>
      </c>
      <c r="O375" s="11">
        <v>0</v>
      </c>
      <c r="P375" s="11">
        <v>0</v>
      </c>
      <c r="Q375" s="11">
        <v>-2.4673492244837898E-3</v>
      </c>
      <c r="R375" s="1">
        <v>3.4416717084207238E-2</v>
      </c>
      <c r="S375" s="3">
        <f t="shared" si="215"/>
        <v>2.9482018635239658E-2</v>
      </c>
      <c r="T375" s="11">
        <f t="shared" si="210"/>
        <v>0.94274067207527334</v>
      </c>
      <c r="U375" s="3">
        <f t="shared" si="211"/>
        <v>2.4002209347587566E-2</v>
      </c>
      <c r="V375" s="3">
        <v>4.8121763614047321E-3</v>
      </c>
      <c r="W375" s="11">
        <v>0.94274067207527334</v>
      </c>
      <c r="Y375" s="7">
        <v>2</v>
      </c>
      <c r="Z375" s="7">
        <v>2</v>
      </c>
      <c r="AA375" s="11">
        <v>0</v>
      </c>
      <c r="AB375" s="11">
        <v>0</v>
      </c>
      <c r="AC375" s="11">
        <v>-2.4673492244837898E-3</v>
      </c>
      <c r="AD375" s="1">
        <v>3.4416717084207238E-2</v>
      </c>
      <c r="AE375" s="3">
        <f t="shared" si="216"/>
        <v>2.9482018635239658E-2</v>
      </c>
      <c r="AF375" s="11">
        <f t="shared" si="212"/>
        <v>0.94274067207527334</v>
      </c>
      <c r="AG375" s="3">
        <f t="shared" si="213"/>
        <v>2.4002209347587566E-2</v>
      </c>
      <c r="AH375" s="3">
        <v>4.8121763614047321E-3</v>
      </c>
      <c r="AI375" s="11">
        <v>0.94274067207527334</v>
      </c>
    </row>
    <row r="376" spans="1:35" x14ac:dyDescent="0.3">
      <c r="A376" s="7">
        <v>2.25</v>
      </c>
      <c r="B376" s="7">
        <v>2</v>
      </c>
      <c r="C376" s="11">
        <v>0</v>
      </c>
      <c r="D376" s="11">
        <v>0</v>
      </c>
      <c r="E376" s="11">
        <v>-2.4673492244837898E-3</v>
      </c>
      <c r="F376" s="1">
        <v>3.4416717084207238E-2</v>
      </c>
      <c r="G376" s="3">
        <f t="shared" si="214"/>
        <v>2.8865181329118712E-2</v>
      </c>
      <c r="H376" s="11">
        <f t="shared" si="208"/>
        <v>0.93711744977209654</v>
      </c>
      <c r="I376" s="3">
        <f t="shared" si="209"/>
        <v>2.2761323372295195E-2</v>
      </c>
      <c r="J376" s="3">
        <v>5.6232223031768089E-3</v>
      </c>
      <c r="K376" s="11">
        <v>0</v>
      </c>
      <c r="M376" s="7">
        <v>2.25</v>
      </c>
      <c r="N376" s="7">
        <v>2</v>
      </c>
      <c r="O376" s="11">
        <v>0</v>
      </c>
      <c r="P376" s="11">
        <v>0</v>
      </c>
      <c r="Q376" s="11">
        <v>-2.4673492244837898E-3</v>
      </c>
      <c r="R376" s="1">
        <v>3.4416717084207238E-2</v>
      </c>
      <c r="S376" s="3">
        <f t="shared" si="215"/>
        <v>2.8865181329118712E-2</v>
      </c>
      <c r="T376" s="11">
        <f t="shared" si="210"/>
        <v>0.93711744977209654</v>
      </c>
      <c r="U376" s="3">
        <f t="shared" si="211"/>
        <v>2.2761323372295195E-2</v>
      </c>
      <c r="V376" s="3">
        <v>5.6232223031768089E-3</v>
      </c>
      <c r="W376" s="11">
        <v>0</v>
      </c>
      <c r="Y376" s="7">
        <v>2.25</v>
      </c>
      <c r="Z376" s="7">
        <v>2</v>
      </c>
      <c r="AA376" s="11">
        <v>0</v>
      </c>
      <c r="AB376" s="11">
        <v>0</v>
      </c>
      <c r="AC376" s="11">
        <v>-2.4673492244837898E-3</v>
      </c>
      <c r="AD376" s="1">
        <v>3.4416717084207238E-2</v>
      </c>
      <c r="AE376" s="3">
        <f t="shared" si="216"/>
        <v>2.8865181329118712E-2</v>
      </c>
      <c r="AF376" s="11">
        <f t="shared" si="212"/>
        <v>0.93711744977209654</v>
      </c>
      <c r="AG376" s="3">
        <f t="shared" si="213"/>
        <v>2.2761323372295195E-2</v>
      </c>
      <c r="AH376" s="3">
        <v>5.6232223031768089E-3</v>
      </c>
      <c r="AI376" s="11">
        <v>0</v>
      </c>
    </row>
    <row r="377" spans="1:35" x14ac:dyDescent="0.3">
      <c r="A377" s="7">
        <v>2.5</v>
      </c>
      <c r="B377" s="7">
        <v>2</v>
      </c>
      <c r="C377" s="11">
        <v>0</v>
      </c>
      <c r="D377" s="11">
        <v>0</v>
      </c>
      <c r="E377" s="11">
        <v>-2.4673492244837898E-3</v>
      </c>
      <c r="F377" s="1">
        <v>3.4416717084207238E-2</v>
      </c>
      <c r="G377" s="3">
        <f t="shared" si="214"/>
        <v>2.8248344022997765E-2</v>
      </c>
      <c r="H377" s="11">
        <f t="shared" si="208"/>
        <v>0.93181511349175217</v>
      </c>
      <c r="I377" s="3">
        <f t="shared" si="209"/>
        <v>2.1520820050372258E-2</v>
      </c>
      <c r="J377" s="3">
        <v>5.3023362803444295E-3</v>
      </c>
      <c r="K377" s="11">
        <v>0</v>
      </c>
      <c r="M377" s="7">
        <v>2.5</v>
      </c>
      <c r="N377" s="7">
        <v>2</v>
      </c>
      <c r="O377" s="11">
        <v>0</v>
      </c>
      <c r="P377" s="11">
        <v>0</v>
      </c>
      <c r="Q377" s="11">
        <v>-2.4673492244837898E-3</v>
      </c>
      <c r="R377" s="1">
        <v>3.4416717084207238E-2</v>
      </c>
      <c r="S377" s="3">
        <f t="shared" si="215"/>
        <v>2.8248344022997765E-2</v>
      </c>
      <c r="T377" s="11">
        <f t="shared" si="210"/>
        <v>0.93181511349175217</v>
      </c>
      <c r="U377" s="3">
        <f t="shared" si="211"/>
        <v>2.1520820050372258E-2</v>
      </c>
      <c r="V377" s="3">
        <v>5.3023362803444295E-3</v>
      </c>
      <c r="W377" s="11">
        <v>0</v>
      </c>
      <c r="Y377" s="7">
        <v>2.5</v>
      </c>
      <c r="Z377" s="7">
        <v>2</v>
      </c>
      <c r="AA377" s="11">
        <v>0</v>
      </c>
      <c r="AB377" s="11">
        <v>0</v>
      </c>
      <c r="AC377" s="11">
        <v>-2.4673492244837898E-3</v>
      </c>
      <c r="AD377" s="1">
        <v>3.4416717084207238E-2</v>
      </c>
      <c r="AE377" s="3">
        <f t="shared" si="216"/>
        <v>2.8248344022997765E-2</v>
      </c>
      <c r="AF377" s="11">
        <f t="shared" si="212"/>
        <v>0.93181511349175217</v>
      </c>
      <c r="AG377" s="3">
        <f t="shared" si="213"/>
        <v>2.1520820050372258E-2</v>
      </c>
      <c r="AH377" s="3">
        <v>5.3023362803444295E-3</v>
      </c>
      <c r="AI377" s="11">
        <v>0</v>
      </c>
    </row>
    <row r="378" spans="1:35" x14ac:dyDescent="0.3">
      <c r="A378" s="7">
        <v>2.75</v>
      </c>
      <c r="B378" s="7">
        <v>2</v>
      </c>
      <c r="C378" s="11">
        <v>0</v>
      </c>
      <c r="D378" s="11">
        <v>0</v>
      </c>
      <c r="E378" s="11">
        <v>-2.4673492244837898E-3</v>
      </c>
      <c r="F378" s="1">
        <v>3.4416717084207238E-2</v>
      </c>
      <c r="G378" s="3">
        <f t="shared" si="214"/>
        <v>2.7631506716876815E-2</v>
      </c>
      <c r="H378" s="11">
        <f t="shared" si="208"/>
        <v>0.92682858568921256</v>
      </c>
      <c r="I378" s="3">
        <f t="shared" si="209"/>
        <v>2.0280699263818924E-2</v>
      </c>
      <c r="J378" s="3">
        <v>4.9865278025396417E-3</v>
      </c>
      <c r="K378" s="11">
        <v>0</v>
      </c>
      <c r="M378" s="7">
        <v>2.75</v>
      </c>
      <c r="N378" s="7">
        <v>2</v>
      </c>
      <c r="O378" s="11">
        <v>0</v>
      </c>
      <c r="P378" s="11">
        <v>0</v>
      </c>
      <c r="Q378" s="11">
        <v>-2.4673492244837898E-3</v>
      </c>
      <c r="R378" s="1">
        <v>3.4416717084207238E-2</v>
      </c>
      <c r="S378" s="3">
        <f t="shared" si="215"/>
        <v>2.7631506716876815E-2</v>
      </c>
      <c r="T378" s="11">
        <f t="shared" si="210"/>
        <v>0.92682858568921256</v>
      </c>
      <c r="U378" s="3">
        <f t="shared" si="211"/>
        <v>2.0280699263818924E-2</v>
      </c>
      <c r="V378" s="3">
        <v>4.9865278025396417E-3</v>
      </c>
      <c r="W378" s="11">
        <v>0</v>
      </c>
      <c r="Y378" s="7">
        <v>2.75</v>
      </c>
      <c r="Z378" s="7">
        <v>2</v>
      </c>
      <c r="AA378" s="11">
        <v>0</v>
      </c>
      <c r="AB378" s="11">
        <v>0</v>
      </c>
      <c r="AC378" s="11">
        <v>-2.4673492244837898E-3</v>
      </c>
      <c r="AD378" s="1">
        <v>3.4416717084207238E-2</v>
      </c>
      <c r="AE378" s="3">
        <f t="shared" si="216"/>
        <v>2.7631506716876815E-2</v>
      </c>
      <c r="AF378" s="11">
        <f t="shared" si="212"/>
        <v>0.92682858568921256</v>
      </c>
      <c r="AG378" s="3">
        <f t="shared" si="213"/>
        <v>2.0280699263818924E-2</v>
      </c>
      <c r="AH378" s="3">
        <v>4.9865278025396417E-3</v>
      </c>
      <c r="AI378" s="11">
        <v>0</v>
      </c>
    </row>
    <row r="379" spans="1:35" x14ac:dyDescent="0.3">
      <c r="A379" s="7">
        <v>3</v>
      </c>
      <c r="B379" s="7">
        <v>3</v>
      </c>
      <c r="C379" s="11">
        <v>0</v>
      </c>
      <c r="D379" s="11">
        <v>0</v>
      </c>
      <c r="E379" s="11">
        <v>-1.2837138356041507E-3</v>
      </c>
      <c r="F379" s="1">
        <v>3.086581091756832E-2</v>
      </c>
      <c r="G379" s="3">
        <f t="shared" si="214"/>
        <v>2.7014669410755868E-2</v>
      </c>
      <c r="H379" s="11">
        <f t="shared" si="208"/>
        <v>0.92215310822344376</v>
      </c>
      <c r="I379" s="3">
        <f t="shared" si="209"/>
        <v>2.2907946821494107E-2</v>
      </c>
      <c r="J379" s="3">
        <v>4.6754774657688826E-3</v>
      </c>
      <c r="K379" s="11">
        <v>0.92215310822344376</v>
      </c>
      <c r="M379" s="7">
        <v>3</v>
      </c>
      <c r="N379" s="7">
        <v>3</v>
      </c>
      <c r="O379" s="11">
        <v>0</v>
      </c>
      <c r="P379" s="11">
        <v>0</v>
      </c>
      <c r="Q379" s="11">
        <v>-1.2837138356041507E-3</v>
      </c>
      <c r="R379" s="1">
        <v>3.086581091756832E-2</v>
      </c>
      <c r="S379" s="3">
        <f t="shared" si="215"/>
        <v>2.7014669410755868E-2</v>
      </c>
      <c r="T379" s="11">
        <f t="shared" si="210"/>
        <v>0.92215310822344376</v>
      </c>
      <c r="U379" s="3">
        <f t="shared" si="211"/>
        <v>2.2907946821494107E-2</v>
      </c>
      <c r="V379" s="3">
        <v>4.6754774657688826E-3</v>
      </c>
      <c r="W379" s="11">
        <v>0.92215310822344376</v>
      </c>
      <c r="Y379" s="7">
        <v>3</v>
      </c>
      <c r="Z379" s="7">
        <v>3</v>
      </c>
      <c r="AA379" s="11">
        <v>0</v>
      </c>
      <c r="AB379" s="11">
        <v>0</v>
      </c>
      <c r="AC379" s="11">
        <v>-1.2837138356041507E-3</v>
      </c>
      <c r="AD379" s="1">
        <v>3.086581091756832E-2</v>
      </c>
      <c r="AE379" s="3">
        <f t="shared" si="216"/>
        <v>2.7014669410755868E-2</v>
      </c>
      <c r="AF379" s="11">
        <f t="shared" si="212"/>
        <v>0.92215310822344376</v>
      </c>
      <c r="AG379" s="3">
        <f t="shared" si="213"/>
        <v>2.2907946821494107E-2</v>
      </c>
      <c r="AH379" s="3">
        <v>4.6754774657688826E-3</v>
      </c>
      <c r="AI379" s="11">
        <v>0.92215310822344376</v>
      </c>
    </row>
    <row r="380" spans="1:35" x14ac:dyDescent="0.3">
      <c r="A380" s="7">
        <v>3.25</v>
      </c>
      <c r="B380" s="7">
        <v>3</v>
      </c>
      <c r="C380" s="11">
        <v>0</v>
      </c>
      <c r="D380" s="11">
        <v>0</v>
      </c>
      <c r="E380" s="11">
        <v>-1.2837138356041507E-3</v>
      </c>
      <c r="F380" s="1">
        <v>3.086581091756832E-2</v>
      </c>
      <c r="G380" s="3">
        <f t="shared" si="214"/>
        <v>2.6693740951854832E-2</v>
      </c>
      <c r="H380" s="11">
        <f t="shared" si="208"/>
        <v>0.91690202253028263</v>
      </c>
      <c r="I380" s="3">
        <f t="shared" si="209"/>
        <v>2.2262465787350472E-2</v>
      </c>
      <c r="J380" s="3">
        <v>5.2510856931610268E-3</v>
      </c>
      <c r="K380" s="11">
        <v>0</v>
      </c>
      <c r="M380" s="7">
        <v>3.25</v>
      </c>
      <c r="N380" s="7">
        <v>3</v>
      </c>
      <c r="O380" s="11">
        <v>0</v>
      </c>
      <c r="P380" s="11">
        <v>0</v>
      </c>
      <c r="Q380" s="11">
        <v>-1.2837138356041507E-3</v>
      </c>
      <c r="R380" s="1">
        <v>3.086581091756832E-2</v>
      </c>
      <c r="S380" s="3">
        <f t="shared" si="215"/>
        <v>2.6693740951854832E-2</v>
      </c>
      <c r="T380" s="11">
        <f t="shared" si="210"/>
        <v>0.91690202253028263</v>
      </c>
      <c r="U380" s="3">
        <f t="shared" si="211"/>
        <v>2.2262465787350472E-2</v>
      </c>
      <c r="V380" s="3">
        <v>5.2510856931610268E-3</v>
      </c>
      <c r="W380" s="11">
        <v>0</v>
      </c>
      <c r="Y380" s="7">
        <v>3.25</v>
      </c>
      <c r="Z380" s="7">
        <v>3</v>
      </c>
      <c r="AA380" s="11">
        <v>0</v>
      </c>
      <c r="AB380" s="11">
        <v>0</v>
      </c>
      <c r="AC380" s="11">
        <v>-1.2837138356041507E-3</v>
      </c>
      <c r="AD380" s="1">
        <v>3.086581091756832E-2</v>
      </c>
      <c r="AE380" s="3">
        <f t="shared" si="216"/>
        <v>2.6693740951854832E-2</v>
      </c>
      <c r="AF380" s="11">
        <f t="shared" si="212"/>
        <v>0.91690202253028263</v>
      </c>
      <c r="AG380" s="3">
        <f t="shared" si="213"/>
        <v>2.2262465787350472E-2</v>
      </c>
      <c r="AH380" s="3">
        <v>5.2510856931610268E-3</v>
      </c>
      <c r="AI380" s="11">
        <v>0</v>
      </c>
    </row>
    <row r="381" spans="1:35" x14ac:dyDescent="0.3">
      <c r="A381" s="7">
        <v>3.5</v>
      </c>
      <c r="B381" s="7">
        <v>3</v>
      </c>
      <c r="C381" s="11">
        <v>0</v>
      </c>
      <c r="D381" s="11">
        <v>0</v>
      </c>
      <c r="E381" s="11">
        <v>-1.2837138356041507E-3</v>
      </c>
      <c r="F381" s="1">
        <v>3.086581091756832E-2</v>
      </c>
      <c r="G381" s="3">
        <f t="shared" si="214"/>
        <v>2.6372812492953791E-2</v>
      </c>
      <c r="H381" s="11">
        <f t="shared" si="208"/>
        <v>0.91182714238992424</v>
      </c>
      <c r="I381" s="3">
        <f t="shared" si="209"/>
        <v>2.1617088321514544E-2</v>
      </c>
      <c r="J381" s="3">
        <v>5.0748801403583087E-3</v>
      </c>
      <c r="K381" s="11">
        <v>0</v>
      </c>
      <c r="M381" s="7">
        <v>3.5</v>
      </c>
      <c r="N381" s="7">
        <v>3</v>
      </c>
      <c r="O381" s="11">
        <v>0</v>
      </c>
      <c r="P381" s="11">
        <v>0</v>
      </c>
      <c r="Q381" s="11">
        <v>-1.2837138356041507E-3</v>
      </c>
      <c r="R381" s="1">
        <v>3.086581091756832E-2</v>
      </c>
      <c r="S381" s="3">
        <f t="shared" si="215"/>
        <v>2.6372812492953791E-2</v>
      </c>
      <c r="T381" s="11">
        <f t="shared" si="210"/>
        <v>0.91182714238992424</v>
      </c>
      <c r="U381" s="3">
        <f t="shared" si="211"/>
        <v>2.1617088321514544E-2</v>
      </c>
      <c r="V381" s="3">
        <v>5.0748801403583087E-3</v>
      </c>
      <c r="W381" s="11">
        <v>0</v>
      </c>
      <c r="Y381" s="7">
        <v>3.5</v>
      </c>
      <c r="Z381" s="7">
        <v>3</v>
      </c>
      <c r="AA381" s="11">
        <v>0</v>
      </c>
      <c r="AB381" s="11">
        <v>0</v>
      </c>
      <c r="AC381" s="11">
        <v>-1.2837138356041507E-3</v>
      </c>
      <c r="AD381" s="1">
        <v>3.086581091756832E-2</v>
      </c>
      <c r="AE381" s="3">
        <f t="shared" si="216"/>
        <v>2.6372812492953791E-2</v>
      </c>
      <c r="AF381" s="11">
        <f t="shared" si="212"/>
        <v>0.91182714238992424</v>
      </c>
      <c r="AG381" s="3">
        <f t="shared" si="213"/>
        <v>2.1617088321514544E-2</v>
      </c>
      <c r="AH381" s="3">
        <v>5.0748801403583087E-3</v>
      </c>
      <c r="AI381" s="11">
        <v>0</v>
      </c>
    </row>
    <row r="382" spans="1:35" x14ac:dyDescent="0.3">
      <c r="A382" s="7">
        <v>3.75</v>
      </c>
      <c r="B382" s="7">
        <v>3</v>
      </c>
      <c r="C382" s="11">
        <v>0</v>
      </c>
      <c r="D382" s="11">
        <v>0</v>
      </c>
      <c r="E382" s="11">
        <v>-1.2837138356041507E-3</v>
      </c>
      <c r="F382" s="1">
        <v>3.086581091756832E-2</v>
      </c>
      <c r="G382" s="3">
        <f t="shared" si="214"/>
        <v>2.6051884034052755E-2</v>
      </c>
      <c r="H382" s="11">
        <f t="shared" si="208"/>
        <v>0.90692586824121513</v>
      </c>
      <c r="I382" s="3">
        <f t="shared" si="209"/>
        <v>2.0971814407366729E-2</v>
      </c>
      <c r="J382" s="3">
        <v>4.9012741487091524E-3</v>
      </c>
      <c r="K382" s="11">
        <v>0</v>
      </c>
      <c r="M382" s="7">
        <v>3.75</v>
      </c>
      <c r="N382" s="7">
        <v>3</v>
      </c>
      <c r="O382" s="11">
        <v>0</v>
      </c>
      <c r="P382" s="11">
        <v>0</v>
      </c>
      <c r="Q382" s="11">
        <v>-1.2837138356041507E-3</v>
      </c>
      <c r="R382" s="1">
        <v>3.086581091756832E-2</v>
      </c>
      <c r="S382" s="3">
        <f t="shared" si="215"/>
        <v>2.6051884034052755E-2</v>
      </c>
      <c r="T382" s="11">
        <f t="shared" si="210"/>
        <v>0.90692586824121513</v>
      </c>
      <c r="U382" s="3">
        <f t="shared" si="211"/>
        <v>2.0971814407366729E-2</v>
      </c>
      <c r="V382" s="3">
        <v>4.9012741487091524E-3</v>
      </c>
      <c r="W382" s="11">
        <v>0</v>
      </c>
      <c r="Y382" s="7">
        <v>3.75</v>
      </c>
      <c r="Z382" s="7">
        <v>3</v>
      </c>
      <c r="AA382" s="11">
        <v>0</v>
      </c>
      <c r="AB382" s="11">
        <v>0</v>
      </c>
      <c r="AC382" s="11">
        <v>-1.2837138356041507E-3</v>
      </c>
      <c r="AD382" s="1">
        <v>3.086581091756832E-2</v>
      </c>
      <c r="AE382" s="3">
        <f t="shared" si="216"/>
        <v>2.6051884034052755E-2</v>
      </c>
      <c r="AF382" s="11">
        <f t="shared" si="212"/>
        <v>0.90692586824121513</v>
      </c>
      <c r="AG382" s="3">
        <f t="shared" si="213"/>
        <v>2.0971814407366729E-2</v>
      </c>
      <c r="AH382" s="3">
        <v>4.9012741487091524E-3</v>
      </c>
      <c r="AI382" s="11">
        <v>0</v>
      </c>
    </row>
    <row r="383" spans="1:35" x14ac:dyDescent="0.3">
      <c r="A383" s="7">
        <v>4</v>
      </c>
      <c r="B383" s="7">
        <v>4</v>
      </c>
      <c r="C383" s="11">
        <v>0</v>
      </c>
      <c r="D383" s="11">
        <v>0</v>
      </c>
      <c r="E383" s="11">
        <v>-4.844896965203703E-4</v>
      </c>
      <c r="F383" s="1">
        <v>2.7668914361233199E-2</v>
      </c>
      <c r="G383" s="3">
        <f t="shared" si="214"/>
        <v>2.5730955575151718E-2</v>
      </c>
      <c r="H383" s="11">
        <f t="shared" si="208"/>
        <v>0.90219569805652355</v>
      </c>
      <c r="I383" s="3">
        <f t="shared" si="209"/>
        <v>2.374205744822433E-2</v>
      </c>
      <c r="J383" s="3">
        <v>4.7301701846915213E-3</v>
      </c>
      <c r="K383" s="11">
        <v>0.90219569805652355</v>
      </c>
      <c r="M383" s="7">
        <v>4</v>
      </c>
      <c r="N383" s="7">
        <v>4</v>
      </c>
      <c r="O383" s="11">
        <v>0</v>
      </c>
      <c r="P383" s="11">
        <v>0</v>
      </c>
      <c r="Q383" s="11">
        <v>-4.844896965203703E-4</v>
      </c>
      <c r="R383" s="1">
        <v>2.7668914361233199E-2</v>
      </c>
      <c r="S383" s="3">
        <f t="shared" si="215"/>
        <v>2.5730955575151718E-2</v>
      </c>
      <c r="T383" s="11">
        <f t="shared" si="210"/>
        <v>0.90219569805652355</v>
      </c>
      <c r="U383" s="3">
        <f t="shared" si="211"/>
        <v>2.374205744822433E-2</v>
      </c>
      <c r="V383" s="3">
        <v>4.7301701846915213E-3</v>
      </c>
      <c r="W383" s="11">
        <v>0.90219569805652355</v>
      </c>
      <c r="Y383" s="7">
        <v>4</v>
      </c>
      <c r="Z383" s="7">
        <v>4</v>
      </c>
      <c r="AA383" s="11">
        <v>0</v>
      </c>
      <c r="AB383" s="11">
        <v>0</v>
      </c>
      <c r="AC383" s="11">
        <v>-4.844896965203703E-4</v>
      </c>
      <c r="AD383" s="1">
        <v>2.7668914361233199E-2</v>
      </c>
      <c r="AE383" s="3">
        <f t="shared" si="216"/>
        <v>2.5730955575151718E-2</v>
      </c>
      <c r="AF383" s="11">
        <f t="shared" si="212"/>
        <v>0.90219569805652355</v>
      </c>
      <c r="AG383" s="3">
        <f t="shared" si="213"/>
        <v>2.374205744822433E-2</v>
      </c>
      <c r="AH383" s="3">
        <v>4.7301701846915213E-3</v>
      </c>
      <c r="AI383" s="11">
        <v>0.90219569805652355</v>
      </c>
    </row>
    <row r="384" spans="1:35" x14ac:dyDescent="0.3">
      <c r="A384" s="7">
        <v>4.25</v>
      </c>
      <c r="B384" s="7">
        <v>4</v>
      </c>
      <c r="C384" s="11">
        <v>0</v>
      </c>
      <c r="D384" s="11">
        <v>0</v>
      </c>
      <c r="E384" s="11">
        <v>-4.844896965203703E-4</v>
      </c>
      <c r="F384" s="1">
        <v>2.7668914361233199E-2</v>
      </c>
      <c r="G384" s="3">
        <f t="shared" si="214"/>
        <v>2.5609833151021624E-2</v>
      </c>
      <c r="H384" s="11">
        <f t="shared" si="208"/>
        <v>0.89687229964107373</v>
      </c>
      <c r="I384" s="3">
        <f t="shared" si="209"/>
        <v>2.3498382130898499E-2</v>
      </c>
      <c r="J384" s="3">
        <v>5.3233984154498594E-3</v>
      </c>
      <c r="K384" s="11">
        <v>0</v>
      </c>
      <c r="M384" s="7">
        <v>4.25</v>
      </c>
      <c r="N384" s="7">
        <v>4</v>
      </c>
      <c r="O384" s="11">
        <v>0</v>
      </c>
      <c r="P384" s="11">
        <v>0</v>
      </c>
      <c r="Q384" s="11">
        <v>-4.844896965203703E-4</v>
      </c>
      <c r="R384" s="1">
        <v>2.7668914361233199E-2</v>
      </c>
      <c r="S384" s="3">
        <f t="shared" si="215"/>
        <v>2.5609833151021624E-2</v>
      </c>
      <c r="T384" s="11">
        <f t="shared" si="210"/>
        <v>0.89687229964107373</v>
      </c>
      <c r="U384" s="3">
        <f t="shared" si="211"/>
        <v>2.3498382130898499E-2</v>
      </c>
      <c r="V384" s="3">
        <v>5.3233984154498594E-3</v>
      </c>
      <c r="W384" s="11">
        <v>0</v>
      </c>
      <c r="Y384" s="7">
        <v>4.25</v>
      </c>
      <c r="Z384" s="7">
        <v>4</v>
      </c>
      <c r="AA384" s="11">
        <v>0</v>
      </c>
      <c r="AB384" s="11">
        <v>0</v>
      </c>
      <c r="AC384" s="11">
        <v>-4.844896965203703E-4</v>
      </c>
      <c r="AD384" s="1">
        <v>2.7668914361233199E-2</v>
      </c>
      <c r="AE384" s="3">
        <f t="shared" si="216"/>
        <v>2.5609833151021624E-2</v>
      </c>
      <c r="AF384" s="11">
        <f t="shared" si="212"/>
        <v>0.89687229964107373</v>
      </c>
      <c r="AG384" s="3">
        <f t="shared" si="213"/>
        <v>2.3498382130898499E-2</v>
      </c>
      <c r="AH384" s="3">
        <v>5.3233984154498594E-3</v>
      </c>
      <c r="AI384" s="11">
        <v>0</v>
      </c>
    </row>
    <row r="385" spans="1:35" x14ac:dyDescent="0.3">
      <c r="A385" s="7">
        <v>4.5</v>
      </c>
      <c r="B385" s="7">
        <v>4</v>
      </c>
      <c r="C385" s="11">
        <v>0</v>
      </c>
      <c r="D385" s="11">
        <v>0</v>
      </c>
      <c r="E385" s="11">
        <v>-4.844896965203703E-4</v>
      </c>
      <c r="F385" s="1">
        <v>2.7668914361233199E-2</v>
      </c>
      <c r="G385" s="3">
        <f t="shared" si="214"/>
        <v>2.5488710726891531E-2</v>
      </c>
      <c r="H385" s="11">
        <f t="shared" si="208"/>
        <v>0.89163430871427685</v>
      </c>
      <c r="I385" s="3">
        <f t="shared" si="209"/>
        <v>2.3254721570398651E-2</v>
      </c>
      <c r="J385" s="3">
        <v>5.2379909267968993E-3</v>
      </c>
      <c r="K385" s="11">
        <v>0</v>
      </c>
      <c r="M385" s="7">
        <v>4.5</v>
      </c>
      <c r="N385" s="7">
        <v>4</v>
      </c>
      <c r="O385" s="11">
        <v>0</v>
      </c>
      <c r="P385" s="11">
        <v>0</v>
      </c>
      <c r="Q385" s="11">
        <v>-4.844896965203703E-4</v>
      </c>
      <c r="R385" s="1">
        <v>2.7668914361233199E-2</v>
      </c>
      <c r="S385" s="3">
        <f t="shared" si="215"/>
        <v>2.5488710726891531E-2</v>
      </c>
      <c r="T385" s="11">
        <f t="shared" si="210"/>
        <v>0.89163430871427685</v>
      </c>
      <c r="U385" s="3">
        <f t="shared" si="211"/>
        <v>2.3254721570398651E-2</v>
      </c>
      <c r="V385" s="3">
        <v>5.2379909267968993E-3</v>
      </c>
      <c r="W385" s="11">
        <v>0</v>
      </c>
      <c r="Y385" s="7">
        <v>4.5</v>
      </c>
      <c r="Z385" s="7">
        <v>4</v>
      </c>
      <c r="AA385" s="11">
        <v>0</v>
      </c>
      <c r="AB385" s="11">
        <v>0</v>
      </c>
      <c r="AC385" s="11">
        <v>-4.844896965203703E-4</v>
      </c>
      <c r="AD385" s="1">
        <v>2.7668914361233199E-2</v>
      </c>
      <c r="AE385" s="3">
        <f t="shared" si="216"/>
        <v>2.5488710726891531E-2</v>
      </c>
      <c r="AF385" s="11">
        <f t="shared" si="212"/>
        <v>0.89163430871427685</v>
      </c>
      <c r="AG385" s="3">
        <f t="shared" si="213"/>
        <v>2.3254721570398651E-2</v>
      </c>
      <c r="AH385" s="3">
        <v>5.2379909267968993E-3</v>
      </c>
      <c r="AI385" s="11">
        <v>0</v>
      </c>
    </row>
    <row r="386" spans="1:35" x14ac:dyDescent="0.3">
      <c r="A386" s="7">
        <v>4.75</v>
      </c>
      <c r="B386" s="7">
        <v>4</v>
      </c>
      <c r="C386" s="11">
        <v>0</v>
      </c>
      <c r="D386" s="11">
        <v>0</v>
      </c>
      <c r="E386" s="11">
        <v>-4.844896965203703E-4</v>
      </c>
      <c r="F386" s="1">
        <v>2.7668914361233199E-2</v>
      </c>
      <c r="G386" s="3">
        <f t="shared" si="214"/>
        <v>2.5367588302761441E-2</v>
      </c>
      <c r="H386" s="11">
        <f t="shared" si="208"/>
        <v>0.8864805938672905</v>
      </c>
      <c r="I386" s="3">
        <f t="shared" si="209"/>
        <v>2.3011075765831279E-2</v>
      </c>
      <c r="J386" s="3">
        <v>5.1537148469863719E-3</v>
      </c>
      <c r="K386" s="11">
        <v>0</v>
      </c>
      <c r="M386" s="7">
        <v>4.75</v>
      </c>
      <c r="N386" s="7">
        <v>4</v>
      </c>
      <c r="O386" s="11">
        <v>0</v>
      </c>
      <c r="P386" s="11">
        <v>0</v>
      </c>
      <c r="Q386" s="11">
        <v>-4.844896965203703E-4</v>
      </c>
      <c r="R386" s="1">
        <v>2.7668914361233199E-2</v>
      </c>
      <c r="S386" s="3">
        <f t="shared" si="215"/>
        <v>2.5367588302761441E-2</v>
      </c>
      <c r="T386" s="11">
        <f t="shared" si="210"/>
        <v>0.8864805938672905</v>
      </c>
      <c r="U386" s="3">
        <f t="shared" si="211"/>
        <v>2.3011075765831279E-2</v>
      </c>
      <c r="V386" s="3">
        <v>5.1537148469863719E-3</v>
      </c>
      <c r="W386" s="11">
        <v>0</v>
      </c>
      <c r="Y386" s="7">
        <v>4.75</v>
      </c>
      <c r="Z386" s="7">
        <v>4</v>
      </c>
      <c r="AA386" s="11">
        <v>0</v>
      </c>
      <c r="AB386" s="11">
        <v>0</v>
      </c>
      <c r="AC386" s="11">
        <v>-4.844896965203703E-4</v>
      </c>
      <c r="AD386" s="1">
        <v>2.7668914361233199E-2</v>
      </c>
      <c r="AE386" s="3">
        <f t="shared" si="216"/>
        <v>2.5367588302761441E-2</v>
      </c>
      <c r="AF386" s="11">
        <f t="shared" si="212"/>
        <v>0.8864805938672905</v>
      </c>
      <c r="AG386" s="3">
        <f t="shared" si="213"/>
        <v>2.3011075765831279E-2</v>
      </c>
      <c r="AH386" s="3">
        <v>5.1537148469863719E-3</v>
      </c>
      <c r="AI386" s="11">
        <v>0</v>
      </c>
    </row>
    <row r="387" spans="1:35" x14ac:dyDescent="0.3">
      <c r="A387" s="7">
        <v>5</v>
      </c>
      <c r="B387" s="7">
        <v>5</v>
      </c>
      <c r="C387" s="11">
        <v>0</v>
      </c>
      <c r="D387" s="11">
        <v>0</v>
      </c>
      <c r="E387" s="11">
        <v>-1.7937518542623238E-4</v>
      </c>
      <c r="F387" s="1">
        <v>2.6143341805762509E-2</v>
      </c>
      <c r="G387" s="3">
        <f t="shared" si="214"/>
        <v>2.5246465878631347E-2</v>
      </c>
      <c r="H387" s="11">
        <f t="shared" si="208"/>
        <v>0.88141004553266122</v>
      </c>
      <c r="I387" s="3">
        <f t="shared" si="209"/>
        <v>2.4378736023688674E-2</v>
      </c>
      <c r="J387" s="3">
        <v>5.0705483346292161E-3</v>
      </c>
      <c r="K387" s="11">
        <v>0.88141004553266122</v>
      </c>
      <c r="M387" s="7">
        <v>5</v>
      </c>
      <c r="N387" s="7">
        <v>5</v>
      </c>
      <c r="O387" s="11">
        <v>0</v>
      </c>
      <c r="P387" s="11">
        <v>0</v>
      </c>
      <c r="Q387" s="11">
        <v>-1.2937518542623268E-4</v>
      </c>
      <c r="R387" s="1">
        <v>2.5893341805762513E-2</v>
      </c>
      <c r="S387" s="3">
        <f t="shared" si="215"/>
        <v>2.5246465878631351E-2</v>
      </c>
      <c r="T387" s="11">
        <f t="shared" si="210"/>
        <v>0.88141004553266122</v>
      </c>
      <c r="U387" s="3">
        <f t="shared" si="211"/>
        <v>2.4642844544205289E-2</v>
      </c>
      <c r="V387" s="3">
        <v>5.0705483346292161E-3</v>
      </c>
      <c r="W387" s="11">
        <v>0.88141004553266122</v>
      </c>
      <c r="Y387" s="7">
        <v>5</v>
      </c>
      <c r="Z387" s="7">
        <v>5</v>
      </c>
      <c r="AA387" s="11">
        <v>0</v>
      </c>
      <c r="AB387" s="11">
        <v>0</v>
      </c>
      <c r="AC387" s="11">
        <v>-2.4074066541381577E-4</v>
      </c>
      <c r="AD387" s="1">
        <v>2.6450169205700425E-2</v>
      </c>
      <c r="AE387" s="3">
        <f t="shared" si="216"/>
        <v>2.5246465878631344E-2</v>
      </c>
      <c r="AF387" s="11">
        <f t="shared" si="212"/>
        <v>0.88141004553266122</v>
      </c>
      <c r="AG387" s="3">
        <f t="shared" si="213"/>
        <v>2.4054616789715766E-2</v>
      </c>
      <c r="AH387" s="3">
        <v>5.0705483346292161E-3</v>
      </c>
      <c r="AI387" s="11">
        <v>0.88141004553266122</v>
      </c>
    </row>
    <row r="388" spans="1:35" x14ac:dyDescent="0.3">
      <c r="A388" s="7">
        <v>5.25</v>
      </c>
      <c r="B388" s="7">
        <v>5</v>
      </c>
      <c r="C388" s="11">
        <v>0</v>
      </c>
      <c r="D388" s="11">
        <v>0</v>
      </c>
      <c r="E388" s="11">
        <v>-1.7937518542623238E-4</v>
      </c>
      <c r="F388" s="1">
        <v>2.6143341805762509E-2</v>
      </c>
      <c r="G388" s="3">
        <f t="shared" si="214"/>
        <v>2.5201622082274791E-2</v>
      </c>
      <c r="H388" s="11">
        <f t="shared" si="208"/>
        <v>0.87607067162226759</v>
      </c>
      <c r="I388" s="3">
        <f t="shared" si="209"/>
        <v>2.4288502825041469E-2</v>
      </c>
      <c r="J388" s="3">
        <v>5.3393739103937262E-3</v>
      </c>
      <c r="K388" s="11">
        <v>0</v>
      </c>
      <c r="M388" s="7">
        <v>5.25</v>
      </c>
      <c r="N388" s="7">
        <v>5</v>
      </c>
      <c r="O388" s="11">
        <v>0</v>
      </c>
      <c r="P388" s="11">
        <v>0</v>
      </c>
      <c r="Q388" s="11">
        <v>-1.2937518542623268E-4</v>
      </c>
      <c r="R388" s="1">
        <v>2.5893341805762513E-2</v>
      </c>
      <c r="S388" s="3">
        <f t="shared" si="215"/>
        <v>2.521412208227479E-2</v>
      </c>
      <c r="T388" s="11">
        <f t="shared" si="210"/>
        <v>0.87601318137086193</v>
      </c>
      <c r="U388" s="3">
        <f t="shared" si="211"/>
        <v>2.4577758956199958E-2</v>
      </c>
      <c r="V388" s="3">
        <v>5.3968641617992159E-3</v>
      </c>
      <c r="W388" s="11">
        <v>0</v>
      </c>
      <c r="Y388" s="7">
        <v>5.25</v>
      </c>
      <c r="Z388" s="7">
        <v>5</v>
      </c>
      <c r="AA388" s="11">
        <v>0</v>
      </c>
      <c r="AB388" s="11">
        <v>0</v>
      </c>
      <c r="AC388" s="11">
        <v>-2.4074066541381577E-4</v>
      </c>
      <c r="AD388" s="1">
        <v>2.6450169205700425E-2</v>
      </c>
      <c r="AE388" s="3">
        <f t="shared" si="216"/>
        <v>2.5186280712277891E-2</v>
      </c>
      <c r="AF388" s="11">
        <f t="shared" si="212"/>
        <v>0.87614123511656194</v>
      </c>
      <c r="AG388" s="3">
        <f t="shared" si="213"/>
        <v>2.3933524413453533E-2</v>
      </c>
      <c r="AH388" s="3">
        <v>5.2688104160992901E-3</v>
      </c>
      <c r="AI388" s="11">
        <v>0</v>
      </c>
    </row>
    <row r="389" spans="1:35" x14ac:dyDescent="0.3">
      <c r="A389" s="7">
        <v>5.5</v>
      </c>
      <c r="B389" s="7">
        <v>5</v>
      </c>
      <c r="C389" s="11">
        <v>0</v>
      </c>
      <c r="D389" s="11">
        <v>0</v>
      </c>
      <c r="E389" s="11">
        <v>-1.7937518542623238E-4</v>
      </c>
      <c r="F389" s="1">
        <v>2.6143341805762509E-2</v>
      </c>
      <c r="G389" s="3">
        <f t="shared" si="214"/>
        <v>2.5156778285918231E-2</v>
      </c>
      <c r="H389" s="11">
        <f t="shared" si="208"/>
        <v>0.87078316677074019</v>
      </c>
      <c r="I389" s="3">
        <f t="shared" si="209"/>
        <v>2.4198271649572334E-2</v>
      </c>
      <c r="J389" s="3">
        <v>5.2875048515274199E-3</v>
      </c>
      <c r="K389" s="11">
        <v>0</v>
      </c>
      <c r="M389" s="7">
        <v>5.5</v>
      </c>
      <c r="N389" s="7">
        <v>5</v>
      </c>
      <c r="O389" s="11">
        <v>0</v>
      </c>
      <c r="P389" s="11">
        <v>0</v>
      </c>
      <c r="Q389" s="11">
        <v>-1.2937518542623268E-4</v>
      </c>
      <c r="R389" s="1">
        <v>2.5893341805762513E-2</v>
      </c>
      <c r="S389" s="3">
        <f t="shared" si="215"/>
        <v>2.5181778285918232E-2</v>
      </c>
      <c r="T389" s="11">
        <f t="shared" si="210"/>
        <v>0.87066344231655401</v>
      </c>
      <c r="U389" s="3">
        <f t="shared" si="211"/>
        <v>2.4512674420742897E-2</v>
      </c>
      <c r="V389" s="3">
        <v>5.3497390543078924E-3</v>
      </c>
      <c r="W389" s="11">
        <v>0</v>
      </c>
      <c r="Y389" s="7">
        <v>5.5</v>
      </c>
      <c r="Z389" s="7">
        <v>5</v>
      </c>
      <c r="AA389" s="11">
        <v>0</v>
      </c>
      <c r="AB389" s="11">
        <v>0</v>
      </c>
      <c r="AC389" s="11">
        <v>-2.4074066541381577E-4</v>
      </c>
      <c r="AD389" s="1">
        <v>2.6450169205700425E-2</v>
      </c>
      <c r="AE389" s="3">
        <f t="shared" si="216"/>
        <v>2.5126095545924439E-2</v>
      </c>
      <c r="AF389" s="11">
        <f t="shared" si="212"/>
        <v>0.87093012824487182</v>
      </c>
      <c r="AG389" s="3">
        <f t="shared" si="213"/>
        <v>2.381243568111735E-2</v>
      </c>
      <c r="AH389" s="3">
        <v>5.211106871690214E-3</v>
      </c>
      <c r="AI389" s="11">
        <v>0</v>
      </c>
    </row>
    <row r="390" spans="1:35" x14ac:dyDescent="0.3">
      <c r="A390" s="7">
        <v>5.75</v>
      </c>
      <c r="B390" s="7">
        <v>5</v>
      </c>
      <c r="C390" s="11">
        <v>0</v>
      </c>
      <c r="D390" s="11">
        <v>0</v>
      </c>
      <c r="E390" s="11">
        <v>-1.7937518542623238E-4</v>
      </c>
      <c r="F390" s="1">
        <v>2.6143341805762509E-2</v>
      </c>
      <c r="G390" s="3">
        <f t="shared" si="214"/>
        <v>2.5111934489561671E-2</v>
      </c>
      <c r="H390" s="11">
        <f t="shared" si="208"/>
        <v>0.86554698152464005</v>
      </c>
      <c r="I390" s="3">
        <f t="shared" si="209"/>
        <v>2.4108042497234194E-2</v>
      </c>
      <c r="J390" s="3">
        <v>5.2361852461001515E-3</v>
      </c>
      <c r="K390" s="11">
        <v>0</v>
      </c>
      <c r="M390" s="7">
        <v>5.75</v>
      </c>
      <c r="N390" s="7">
        <v>5</v>
      </c>
      <c r="O390" s="11">
        <v>0</v>
      </c>
      <c r="P390" s="11">
        <v>0</v>
      </c>
      <c r="Q390" s="11">
        <v>-1.2937518542623268E-4</v>
      </c>
      <c r="R390" s="1">
        <v>2.5893341805762513E-2</v>
      </c>
      <c r="S390" s="3">
        <f t="shared" si="215"/>
        <v>2.5149434489561674E-2</v>
      </c>
      <c r="T390" s="11">
        <f t="shared" si="210"/>
        <v>0.86536036807673422</v>
      </c>
      <c r="U390" s="3">
        <f t="shared" si="211"/>
        <v>2.4447590937819008E-2</v>
      </c>
      <c r="V390" s="3">
        <v>5.3030742398198051E-3</v>
      </c>
      <c r="W390" s="11">
        <v>0</v>
      </c>
      <c r="Y390" s="7">
        <v>5.75</v>
      </c>
      <c r="Z390" s="7">
        <v>5</v>
      </c>
      <c r="AA390" s="11">
        <v>0</v>
      </c>
      <c r="AB390" s="11">
        <v>0</v>
      </c>
      <c r="AC390" s="11">
        <v>-2.4074066541381577E-4</v>
      </c>
      <c r="AD390" s="1">
        <v>2.6450169205700425E-2</v>
      </c>
      <c r="AE390" s="3">
        <f t="shared" si="216"/>
        <v>2.5065910379570983E-2</v>
      </c>
      <c r="AF390" s="11">
        <f t="shared" si="212"/>
        <v>0.86577606900551074</v>
      </c>
      <c r="AG390" s="3">
        <f t="shared" si="213"/>
        <v>2.3691350592599747E-2</v>
      </c>
      <c r="AH390" s="3">
        <v>5.1540592393610855E-3</v>
      </c>
      <c r="AI390" s="11">
        <v>0</v>
      </c>
    </row>
    <row r="391" spans="1:35" x14ac:dyDescent="0.3">
      <c r="A391" s="7">
        <v>6</v>
      </c>
      <c r="B391" s="7">
        <v>5</v>
      </c>
      <c r="C391" s="11">
        <v>0</v>
      </c>
      <c r="D391" s="11">
        <v>0</v>
      </c>
      <c r="E391" s="11">
        <v>-1.7937518542623238E-4</v>
      </c>
      <c r="F391" s="1">
        <v>2.6143341805762509E-2</v>
      </c>
      <c r="G391" s="3">
        <f t="shared" si="214"/>
        <v>2.5067090693205115E-2</v>
      </c>
      <c r="H391" s="11">
        <f t="shared" si="208"/>
        <v>0.86036157318232331</v>
      </c>
      <c r="I391" s="3">
        <f t="shared" si="209"/>
        <v>2.4017815367982642E-2</v>
      </c>
      <c r="J391" s="3">
        <v>5.1854083423166792E-3</v>
      </c>
      <c r="K391" s="11">
        <v>0.86036157318232331</v>
      </c>
      <c r="M391" s="7">
        <v>6</v>
      </c>
      <c r="N391" s="7">
        <v>5</v>
      </c>
      <c r="O391" s="11">
        <v>0</v>
      </c>
      <c r="P391" s="11">
        <v>0</v>
      </c>
      <c r="Q391" s="11">
        <v>-1.2937518542623268E-4</v>
      </c>
      <c r="R391" s="1">
        <v>2.5893341805762513E-2</v>
      </c>
      <c r="S391" s="3">
        <f t="shared" si="215"/>
        <v>2.5117090693205116E-2</v>
      </c>
      <c r="T391" s="11">
        <f t="shared" si="210"/>
        <v>0.86010350342276809</v>
      </c>
      <c r="U391" s="3">
        <f t="shared" si="211"/>
        <v>2.4382508507408751E-2</v>
      </c>
      <c r="V391" s="3">
        <v>5.256864653966211E-3</v>
      </c>
      <c r="W391" s="11">
        <v>0.86010350342276809</v>
      </c>
      <c r="Y391" s="7">
        <v>6</v>
      </c>
      <c r="Z391" s="7">
        <v>5</v>
      </c>
      <c r="AA391" s="11">
        <v>0</v>
      </c>
      <c r="AB391" s="11">
        <v>0</v>
      </c>
      <c r="AC391" s="11">
        <v>-2.4074066541381577E-4</v>
      </c>
      <c r="AD391" s="1">
        <v>2.6450169205700425E-2</v>
      </c>
      <c r="AE391" s="3">
        <f t="shared" si="216"/>
        <v>2.500572521321753E-2</v>
      </c>
      <c r="AF391" s="11">
        <f t="shared" si="212"/>
        <v>0.86067841051277583</v>
      </c>
      <c r="AG391" s="3">
        <f t="shared" si="213"/>
        <v>2.357026914779059E-2</v>
      </c>
      <c r="AH391" s="3">
        <v>5.0976584927349151E-3</v>
      </c>
      <c r="AI391" s="11">
        <v>0.86067841051277583</v>
      </c>
    </row>
    <row r="392" spans="1:35" x14ac:dyDescent="0.3">
      <c r="A392" s="7">
        <v>6.25</v>
      </c>
      <c r="B392" s="7">
        <v>5</v>
      </c>
      <c r="C392" s="11">
        <v>0</v>
      </c>
      <c r="D392" s="11">
        <v>0</v>
      </c>
      <c r="E392" s="11">
        <v>-1.7937518542623238E-4</v>
      </c>
      <c r="F392" s="1">
        <v>2.6143341805762509E-2</v>
      </c>
      <c r="G392" s="3">
        <f t="shared" si="214"/>
        <v>2.5022246896848559E-2</v>
      </c>
      <c r="H392" s="11">
        <f t="shared" si="208"/>
        <v>0.8552264057048129</v>
      </c>
      <c r="I392" s="3">
        <f t="shared" si="209"/>
        <v>2.3927590261771492E-2</v>
      </c>
      <c r="J392" s="3">
        <v>5.1351674775104031E-3</v>
      </c>
      <c r="K392" s="11">
        <v>0</v>
      </c>
      <c r="M392" s="7">
        <v>6.25</v>
      </c>
      <c r="N392" s="7">
        <v>5</v>
      </c>
      <c r="O392" s="11">
        <v>0</v>
      </c>
      <c r="P392" s="11">
        <v>0</v>
      </c>
      <c r="Q392" s="11">
        <v>-1.2937518542623268E-4</v>
      </c>
      <c r="R392" s="1">
        <v>2.5893341805762513E-2</v>
      </c>
      <c r="S392" s="3">
        <f t="shared" si="215"/>
        <v>2.5084746896848559E-2</v>
      </c>
      <c r="T392" s="11">
        <f t="shared" si="210"/>
        <v>0.85489239813018603</v>
      </c>
      <c r="U392" s="3">
        <f t="shared" si="211"/>
        <v>2.4317427129496139E-2</v>
      </c>
      <c r="V392" s="3">
        <v>5.2111052925820824E-3</v>
      </c>
      <c r="W392" s="11">
        <v>0</v>
      </c>
      <c r="Y392" s="7">
        <v>6.25</v>
      </c>
      <c r="Z392" s="7">
        <v>5</v>
      </c>
      <c r="AA392" s="11">
        <v>0</v>
      </c>
      <c r="AB392" s="11">
        <v>0</v>
      </c>
      <c r="AC392" s="11">
        <v>-2.4074066541381577E-4</v>
      </c>
      <c r="AD392" s="1">
        <v>2.6450169205700425E-2</v>
      </c>
      <c r="AE392" s="3">
        <f t="shared" si="216"/>
        <v>2.4945540046864077E-2</v>
      </c>
      <c r="AF392" s="11">
        <f t="shared" si="212"/>
        <v>0.85563651477628722</v>
      </c>
      <c r="AG392" s="3">
        <f t="shared" si="213"/>
        <v>2.3449191346579745E-2</v>
      </c>
      <c r="AH392" s="3">
        <v>5.0418957364886472E-3</v>
      </c>
      <c r="AI392" s="11">
        <v>0</v>
      </c>
    </row>
    <row r="393" spans="1:35" x14ac:dyDescent="0.3">
      <c r="A393" s="7">
        <v>6.5</v>
      </c>
      <c r="B393" s="7">
        <v>5</v>
      </c>
      <c r="C393" s="11">
        <v>0</v>
      </c>
      <c r="D393" s="11">
        <v>0</v>
      </c>
      <c r="E393" s="11">
        <v>-1.7937518542623238E-4</v>
      </c>
      <c r="F393" s="1">
        <v>2.6143341805762509E-2</v>
      </c>
      <c r="G393" s="3">
        <f t="shared" si="214"/>
        <v>2.4977403100491999E-2</v>
      </c>
      <c r="H393" s="11">
        <f t="shared" si="208"/>
        <v>0.85014094962795017</v>
      </c>
      <c r="I393" s="3">
        <f t="shared" si="209"/>
        <v>2.3837367178556335E-2</v>
      </c>
      <c r="J393" s="3">
        <v>5.0854560768627275E-3</v>
      </c>
      <c r="K393" s="11">
        <v>0</v>
      </c>
      <c r="M393" s="7">
        <v>6.5</v>
      </c>
      <c r="N393" s="7">
        <v>5</v>
      </c>
      <c r="O393" s="11">
        <v>0</v>
      </c>
      <c r="P393" s="11">
        <v>0</v>
      </c>
      <c r="Q393" s="11">
        <v>-1.2937518542623268E-4</v>
      </c>
      <c r="R393" s="1">
        <v>2.5893341805762513E-2</v>
      </c>
      <c r="S393" s="3">
        <f t="shared" si="215"/>
        <v>2.5052403100492001E-2</v>
      </c>
      <c r="T393" s="11">
        <f t="shared" si="210"/>
        <v>0.84972660691924773</v>
      </c>
      <c r="U393" s="3">
        <f t="shared" si="211"/>
        <v>2.4252346804066072E-2</v>
      </c>
      <c r="V393" s="3">
        <v>5.1657912109382038E-3</v>
      </c>
      <c r="W393" s="11">
        <v>0</v>
      </c>
      <c r="Y393" s="7">
        <v>6.5</v>
      </c>
      <c r="Z393" s="7">
        <v>5</v>
      </c>
      <c r="AA393" s="11">
        <v>0</v>
      </c>
      <c r="AB393" s="11">
        <v>0</v>
      </c>
      <c r="AC393" s="11">
        <v>-2.4074066541381577E-4</v>
      </c>
      <c r="AD393" s="1">
        <v>2.6450169205700425E-2</v>
      </c>
      <c r="AE393" s="3">
        <f t="shared" si="216"/>
        <v>2.4885354880510621E-2</v>
      </c>
      <c r="AF393" s="11">
        <f t="shared" si="212"/>
        <v>0.85064975257204156</v>
      </c>
      <c r="AG393" s="3">
        <f t="shared" si="213"/>
        <v>2.3328117188857966E-2</v>
      </c>
      <c r="AH393" s="3">
        <v>4.9867622042456296E-3</v>
      </c>
      <c r="AI393" s="11">
        <v>0</v>
      </c>
    </row>
    <row r="394" spans="1:35" x14ac:dyDescent="0.3">
      <c r="A394" s="7">
        <v>6.75</v>
      </c>
      <c r="B394" s="7">
        <v>5</v>
      </c>
      <c r="C394" s="11">
        <v>0</v>
      </c>
      <c r="D394" s="11">
        <v>0</v>
      </c>
      <c r="E394" s="11">
        <v>-1.7937518542623238E-4</v>
      </c>
      <c r="F394" s="1">
        <v>2.6143341805762509E-2</v>
      </c>
      <c r="G394" s="3">
        <f t="shared" si="214"/>
        <v>2.4932559304135439E-2</v>
      </c>
      <c r="H394" s="11">
        <f t="shared" si="208"/>
        <v>0.84510468197580657</v>
      </c>
      <c r="I394" s="3">
        <f t="shared" si="209"/>
        <v>2.3747146118290985E-2</v>
      </c>
      <c r="J394" s="3">
        <v>5.0362676521435949E-3</v>
      </c>
      <c r="K394" s="11">
        <v>0</v>
      </c>
      <c r="M394" s="7">
        <v>6.75</v>
      </c>
      <c r="N394" s="7">
        <v>5</v>
      </c>
      <c r="O394" s="11">
        <v>0</v>
      </c>
      <c r="P394" s="11">
        <v>0</v>
      </c>
      <c r="Q394" s="11">
        <v>-1.2937518542623268E-4</v>
      </c>
      <c r="R394" s="1">
        <v>2.5893341805762513E-2</v>
      </c>
      <c r="S394" s="3">
        <f t="shared" si="215"/>
        <v>2.5020059304135443E-2</v>
      </c>
      <c r="T394" s="11">
        <f t="shared" si="210"/>
        <v>0.84460568939626635</v>
      </c>
      <c r="U394" s="3">
        <f t="shared" si="211"/>
        <v>2.4187267531098122E-2</v>
      </c>
      <c r="V394" s="3">
        <v>5.12091752298139E-3</v>
      </c>
      <c r="W394" s="11">
        <v>0</v>
      </c>
      <c r="Y394" s="7">
        <v>6.75</v>
      </c>
      <c r="Z394" s="7">
        <v>5</v>
      </c>
      <c r="AA394" s="11">
        <v>0</v>
      </c>
      <c r="AB394" s="11">
        <v>0</v>
      </c>
      <c r="AC394" s="11">
        <v>-2.4074066541381577E-4</v>
      </c>
      <c r="AD394" s="1">
        <v>2.6450169205700425E-2</v>
      </c>
      <c r="AE394" s="3">
        <f t="shared" si="216"/>
        <v>2.4825169714157169E-2</v>
      </c>
      <c r="AF394" s="11">
        <f t="shared" si="212"/>
        <v>0.84571750331553819</v>
      </c>
      <c r="AG394" s="3">
        <f t="shared" si="213"/>
        <v>2.3207046674516008E-2</v>
      </c>
      <c r="AH394" s="3">
        <v>4.932249256503313E-3</v>
      </c>
      <c r="AI394" s="11">
        <v>0</v>
      </c>
    </row>
    <row r="395" spans="1:35" x14ac:dyDescent="0.3">
      <c r="A395" s="7">
        <v>7</v>
      </c>
      <c r="B395" s="7">
        <v>7</v>
      </c>
      <c r="C395" s="11">
        <v>0</v>
      </c>
      <c r="D395" s="11">
        <v>0</v>
      </c>
      <c r="E395" s="11">
        <v>-8.2959051692596281E-3</v>
      </c>
      <c r="F395" s="1">
        <v>8.2959051692596278E-2</v>
      </c>
      <c r="G395" s="3">
        <f t="shared" si="214"/>
        <v>2.4887715507778879E-2</v>
      </c>
      <c r="H395" s="11">
        <f t="shared" si="208"/>
        <v>0.84011708617533698</v>
      </c>
      <c r="I395" s="3">
        <f t="shared" si="209"/>
        <v>-3.5102665245540177E-2</v>
      </c>
      <c r="J395" s="3">
        <v>4.9875958004696463E-3</v>
      </c>
      <c r="K395" s="11">
        <v>0.84011708617533698</v>
      </c>
      <c r="M395" s="7">
        <v>7</v>
      </c>
      <c r="N395" s="7">
        <v>7</v>
      </c>
      <c r="O395" s="11">
        <v>0</v>
      </c>
      <c r="P395" s="11">
        <v>0</v>
      </c>
      <c r="Q395" s="11">
        <v>-8.3292385025929613E-3</v>
      </c>
      <c r="R395" s="1">
        <v>8.3292385025929616E-2</v>
      </c>
      <c r="S395" s="3">
        <f t="shared" si="215"/>
        <v>2.4987715507778889E-2</v>
      </c>
      <c r="T395" s="11">
        <f t="shared" si="210"/>
        <v>0.83952920999568204</v>
      </c>
      <c r="U395" s="3">
        <f t="shared" si="211"/>
        <v>-3.5243086206176777E-2</v>
      </c>
      <c r="V395" s="3">
        <v>5.0764794005842542E-3</v>
      </c>
      <c r="W395" s="11">
        <v>0.83952920999568204</v>
      </c>
      <c r="Y395" s="7">
        <v>7</v>
      </c>
      <c r="Z395" s="7">
        <v>7</v>
      </c>
      <c r="AA395" s="11">
        <v>0</v>
      </c>
      <c r="AB395" s="11">
        <v>0</v>
      </c>
      <c r="AC395" s="11">
        <v>-8.2549948492679059E-3</v>
      </c>
      <c r="AD395" s="1">
        <v>8.2549948492679048E-2</v>
      </c>
      <c r="AE395" s="3">
        <f t="shared" si="216"/>
        <v>2.4764984547803709E-2</v>
      </c>
      <c r="AF395" s="11">
        <f t="shared" si="212"/>
        <v>0.84083915493694272</v>
      </c>
      <c r="AG395" s="3">
        <f t="shared" si="213"/>
        <v>-3.4930318454981624E-2</v>
      </c>
      <c r="AH395" s="3">
        <v>4.878348378595557E-3</v>
      </c>
      <c r="AI395" s="11">
        <v>0.84083915493694272</v>
      </c>
    </row>
    <row r="396" spans="1:35" x14ac:dyDescent="0.3">
      <c r="A396" s="7">
        <v>7.25</v>
      </c>
      <c r="B396" s="7">
        <v>7</v>
      </c>
      <c r="C396" s="11">
        <v>0</v>
      </c>
      <c r="D396" s="11">
        <v>0</v>
      </c>
      <c r="E396" s="11">
        <v>-8.2959051692596281E-3</v>
      </c>
      <c r="F396" s="1">
        <v>8.2959051692596278E-2</v>
      </c>
      <c r="G396" s="3">
        <f t="shared" si="214"/>
        <v>2.2813739215463973E-2</v>
      </c>
      <c r="H396" s="11">
        <f t="shared" si="208"/>
        <v>0.84755494555811917</v>
      </c>
      <c r="I396" s="3">
        <f t="shared" si="209"/>
        <v>-3.9212085704006139E-2</v>
      </c>
      <c r="J396" s="3">
        <v>0</v>
      </c>
      <c r="K396" s="11">
        <v>0</v>
      </c>
      <c r="M396" s="7">
        <v>7.25</v>
      </c>
      <c r="N396" s="7">
        <v>7</v>
      </c>
      <c r="O396" s="11">
        <v>0</v>
      </c>
      <c r="P396" s="11">
        <v>0</v>
      </c>
      <c r="Q396" s="11">
        <v>-8.3292385025929613E-3</v>
      </c>
      <c r="R396" s="1">
        <v>8.3292385025929616E-2</v>
      </c>
      <c r="S396" s="3">
        <f t="shared" si="215"/>
        <v>2.290540588213065E-2</v>
      </c>
      <c r="T396" s="11">
        <f t="shared" si="210"/>
        <v>0.84699186179598351</v>
      </c>
      <c r="U396" s="3">
        <f t="shared" si="211"/>
        <v>-3.9368863789360997E-2</v>
      </c>
      <c r="V396" s="3">
        <v>0</v>
      </c>
      <c r="W396" s="11">
        <v>0</v>
      </c>
      <c r="Y396" s="7">
        <v>7.25</v>
      </c>
      <c r="Z396" s="7">
        <v>7</v>
      </c>
      <c r="AA396" s="11">
        <v>0</v>
      </c>
      <c r="AB396" s="11">
        <v>0</v>
      </c>
      <c r="AC396" s="11">
        <v>-8.2549948492679059E-3</v>
      </c>
      <c r="AD396" s="1">
        <v>8.2549948492679048E-2</v>
      </c>
      <c r="AE396" s="3">
        <f t="shared" si="216"/>
        <v>2.2701235835486729E-2</v>
      </c>
      <c r="AF396" s="11">
        <f t="shared" si="212"/>
        <v>0.84824653533887318</v>
      </c>
      <c r="AG396" s="3">
        <f t="shared" si="213"/>
        <v>-3.9019661972546249E-2</v>
      </c>
      <c r="AH396" s="3">
        <v>0</v>
      </c>
      <c r="AI396" s="11">
        <v>0</v>
      </c>
    </row>
    <row r="397" spans="1:35" x14ac:dyDescent="0.3">
      <c r="A397" s="7">
        <v>7.5</v>
      </c>
      <c r="B397" s="7">
        <v>7</v>
      </c>
      <c r="C397" s="11">
        <v>0</v>
      </c>
      <c r="D397" s="11">
        <v>0</v>
      </c>
      <c r="E397" s="11">
        <v>-8.2959051692596281E-3</v>
      </c>
      <c r="F397" s="1">
        <v>8.2959051692596278E-2</v>
      </c>
      <c r="G397" s="3">
        <f t="shared" si="214"/>
        <v>2.0739762923149066E-2</v>
      </c>
      <c r="H397" s="11">
        <f t="shared" si="208"/>
        <v>0.85594580058070791</v>
      </c>
      <c r="I397" s="3">
        <f t="shared" si="209"/>
        <v>-4.3317246950927757E-2</v>
      </c>
      <c r="J397" s="3">
        <v>0</v>
      </c>
      <c r="K397" s="11">
        <v>0</v>
      </c>
      <c r="M397" s="7">
        <v>7.5</v>
      </c>
      <c r="N397" s="7">
        <v>7</v>
      </c>
      <c r="O397" s="11">
        <v>0</v>
      </c>
      <c r="P397" s="11">
        <v>0</v>
      </c>
      <c r="Q397" s="11">
        <v>-8.3292385025929613E-3</v>
      </c>
      <c r="R397" s="1">
        <v>8.3292385025929616E-2</v>
      </c>
      <c r="S397" s="3">
        <f t="shared" si="215"/>
        <v>2.0823096256482404E-2</v>
      </c>
      <c r="T397" s="11">
        <f t="shared" si="210"/>
        <v>0.8554110015974361</v>
      </c>
      <c r="U397" s="3">
        <f t="shared" si="211"/>
        <v>-4.3490348034759929E-2</v>
      </c>
      <c r="V397" s="3">
        <v>0</v>
      </c>
      <c r="W397" s="11">
        <v>0</v>
      </c>
      <c r="Y397" s="7">
        <v>7.5</v>
      </c>
      <c r="Z397" s="7">
        <v>7</v>
      </c>
      <c r="AA397" s="11">
        <v>0</v>
      </c>
      <c r="AB397" s="11">
        <v>0</v>
      </c>
      <c r="AC397" s="11">
        <v>-8.2549948492679059E-3</v>
      </c>
      <c r="AD397" s="1">
        <v>8.2549948492679048E-2</v>
      </c>
      <c r="AE397" s="3">
        <f t="shared" si="216"/>
        <v>2.0637487123169755E-2</v>
      </c>
      <c r="AF397" s="11">
        <f t="shared" si="212"/>
        <v>0.85660262152302957</v>
      </c>
      <c r="AG397" s="3">
        <f t="shared" si="213"/>
        <v>-4.3104787977746195E-2</v>
      </c>
      <c r="AH397" s="3">
        <v>0</v>
      </c>
      <c r="AI397" s="11">
        <v>0</v>
      </c>
    </row>
    <row r="398" spans="1:35" x14ac:dyDescent="0.3">
      <c r="A398" s="7">
        <v>7.75</v>
      </c>
      <c r="B398" s="7">
        <v>7</v>
      </c>
      <c r="C398" s="11">
        <v>0</v>
      </c>
      <c r="D398" s="11">
        <v>0</v>
      </c>
      <c r="E398" s="11">
        <v>-8.2959051692596281E-3</v>
      </c>
      <c r="F398" s="1">
        <v>8.2959051692596278E-2</v>
      </c>
      <c r="G398" s="3">
        <f t="shared" si="214"/>
        <v>1.8665786630834166E-2</v>
      </c>
      <c r="H398" s="11">
        <f t="shared" si="208"/>
        <v>0.86531658361652042</v>
      </c>
      <c r="I398" s="3">
        <f t="shared" si="209"/>
        <v>-4.7418153400766272E-2</v>
      </c>
      <c r="J398" s="3">
        <v>0</v>
      </c>
      <c r="K398" s="11">
        <v>0</v>
      </c>
      <c r="M398" s="7">
        <v>7.75</v>
      </c>
      <c r="N398" s="7">
        <v>7</v>
      </c>
      <c r="O398" s="11">
        <v>0</v>
      </c>
      <c r="P398" s="11">
        <v>0</v>
      </c>
      <c r="Q398" s="11">
        <v>-8.3292385025929613E-3</v>
      </c>
      <c r="R398" s="1">
        <v>8.3292385025929616E-2</v>
      </c>
      <c r="S398" s="3">
        <f t="shared" si="215"/>
        <v>1.8740786630834172E-2</v>
      </c>
      <c r="T398" s="11">
        <f t="shared" si="210"/>
        <v>0.86481376449825609</v>
      </c>
      <c r="U398" s="3">
        <f t="shared" si="211"/>
        <v>-4.7607543410077113E-2</v>
      </c>
      <c r="V398" s="3">
        <v>0</v>
      </c>
      <c r="W398" s="11">
        <v>0</v>
      </c>
      <c r="Y398" s="7">
        <v>7.75</v>
      </c>
      <c r="Z398" s="7">
        <v>7</v>
      </c>
      <c r="AA398" s="11">
        <v>0</v>
      </c>
      <c r="AB398" s="11">
        <v>0</v>
      </c>
      <c r="AC398" s="11">
        <v>-8.2549948492679059E-3</v>
      </c>
      <c r="AD398" s="1">
        <v>8.2549948492679048E-2</v>
      </c>
      <c r="AE398" s="3">
        <f t="shared" si="216"/>
        <v>1.8573738410852775E-2</v>
      </c>
      <c r="AF398" s="11">
        <f t="shared" si="212"/>
        <v>0.86593409794670295</v>
      </c>
      <c r="AG398" s="3">
        <f t="shared" si="213"/>
        <v>-4.7185700820281617E-2</v>
      </c>
      <c r="AH398" s="3">
        <v>0</v>
      </c>
      <c r="AI398" s="11">
        <v>0</v>
      </c>
    </row>
    <row r="399" spans="1:35" x14ac:dyDescent="0.3">
      <c r="A399" s="7">
        <v>8</v>
      </c>
      <c r="B399" s="7">
        <v>7</v>
      </c>
      <c r="C399" s="11">
        <v>0</v>
      </c>
      <c r="D399" s="11">
        <v>0</v>
      </c>
      <c r="E399" s="11">
        <v>-8.2959051692596281E-3</v>
      </c>
      <c r="F399" s="1">
        <v>8.2959051692596278E-2</v>
      </c>
      <c r="G399" s="3">
        <f t="shared" si="214"/>
        <v>1.6591810338519253E-2</v>
      </c>
      <c r="H399" s="11">
        <f t="shared" si="208"/>
        <v>0.87569757409176097</v>
      </c>
      <c r="I399" s="3">
        <f t="shared" si="209"/>
        <v>-5.1514809463409694E-2</v>
      </c>
      <c r="J399" s="3">
        <v>0</v>
      </c>
      <c r="K399" s="11">
        <v>0</v>
      </c>
      <c r="M399" s="7">
        <v>8</v>
      </c>
      <c r="N399" s="7">
        <v>7</v>
      </c>
      <c r="O399" s="11">
        <v>0</v>
      </c>
      <c r="P399" s="11">
        <v>0</v>
      </c>
      <c r="Q399" s="11">
        <v>-8.3292385025929613E-3</v>
      </c>
      <c r="R399" s="1">
        <v>8.3292385025929616E-2</v>
      </c>
      <c r="S399" s="3">
        <f t="shared" si="215"/>
        <v>1.6658477005185926E-2</v>
      </c>
      <c r="T399" s="11">
        <f t="shared" si="210"/>
        <v>0.87523065990709548</v>
      </c>
      <c r="U399" s="3">
        <f t="shared" si="211"/>
        <v>-5.172045437836692E-2</v>
      </c>
      <c r="V399" s="3">
        <v>0</v>
      </c>
      <c r="W399" s="11">
        <v>0</v>
      </c>
      <c r="Y399" s="7">
        <v>8</v>
      </c>
      <c r="Z399" s="7">
        <v>7</v>
      </c>
      <c r="AA399" s="11">
        <v>0</v>
      </c>
      <c r="AB399" s="11">
        <v>0</v>
      </c>
      <c r="AC399" s="11">
        <v>-8.2549948492679059E-3</v>
      </c>
      <c r="AD399" s="1">
        <v>8.2549948492679048E-2</v>
      </c>
      <c r="AE399" s="3">
        <f t="shared" si="216"/>
        <v>1.6509989698535801E-2</v>
      </c>
      <c r="AF399" s="11">
        <f t="shared" si="212"/>
        <v>0.87627096281897199</v>
      </c>
      <c r="AG399" s="3">
        <f t="shared" si="213"/>
        <v>-5.1262404845363374E-2</v>
      </c>
      <c r="AH399" s="3">
        <v>0</v>
      </c>
      <c r="AI399" s="11">
        <v>0</v>
      </c>
    </row>
    <row r="400" spans="1:35" x14ac:dyDescent="0.3">
      <c r="A400" s="7">
        <v>8.25</v>
      </c>
      <c r="B400" s="7">
        <v>7</v>
      </c>
      <c r="C400" s="11">
        <v>0</v>
      </c>
      <c r="D400" s="11">
        <v>0</v>
      </c>
      <c r="E400" s="11">
        <v>-8.2959051692596281E-3</v>
      </c>
      <c r="F400" s="1">
        <v>8.2959051692596278E-2</v>
      </c>
      <c r="G400" s="3">
        <f t="shared" si="214"/>
        <v>1.4517834046204339E-2</v>
      </c>
      <c r="H400" s="11">
        <f t="shared" si="208"/>
        <v>0.88712256152365676</v>
      </c>
      <c r="I400" s="3">
        <f t="shared" si="209"/>
        <v>-5.5607219544173248E-2</v>
      </c>
      <c r="J400" s="3">
        <v>0</v>
      </c>
      <c r="K400" s="11">
        <v>0</v>
      </c>
      <c r="M400" s="7">
        <v>8.25</v>
      </c>
      <c r="N400" s="7">
        <v>7</v>
      </c>
      <c r="O400" s="11">
        <v>0</v>
      </c>
      <c r="P400" s="11">
        <v>0</v>
      </c>
      <c r="Q400" s="11">
        <v>-8.3292385025929613E-3</v>
      </c>
      <c r="R400" s="1">
        <v>8.3292385025929616E-2</v>
      </c>
      <c r="S400" s="3">
        <f t="shared" si="215"/>
        <v>1.457616737953768E-2</v>
      </c>
      <c r="T400" s="11">
        <f t="shared" si="210"/>
        <v>0.88669573650393152</v>
      </c>
      <c r="U400" s="3">
        <f t="shared" si="211"/>
        <v>-5.5829085398038103E-2</v>
      </c>
      <c r="V400" s="3">
        <v>0</v>
      </c>
      <c r="W400" s="11">
        <v>0</v>
      </c>
      <c r="Y400" s="7">
        <v>8.25</v>
      </c>
      <c r="Z400" s="7">
        <v>7</v>
      </c>
      <c r="AA400" s="11">
        <v>0</v>
      </c>
      <c r="AB400" s="11">
        <v>0</v>
      </c>
      <c r="AC400" s="11">
        <v>-8.2549948492679059E-3</v>
      </c>
      <c r="AD400" s="1">
        <v>8.2549948492679048E-2</v>
      </c>
      <c r="AE400" s="3">
        <f t="shared" si="216"/>
        <v>1.4446240986218828E-2</v>
      </c>
      <c r="AF400" s="11">
        <f t="shared" si="212"/>
        <v>0.88764668879918962</v>
      </c>
      <c r="AG400" s="3">
        <f t="shared" si="213"/>
        <v>-5.5334904393723239E-2</v>
      </c>
      <c r="AH400" s="3">
        <v>0</v>
      </c>
      <c r="AI400" s="11">
        <v>0</v>
      </c>
    </row>
    <row r="401" spans="1:35" x14ac:dyDescent="0.3">
      <c r="A401" s="7">
        <v>8.5</v>
      </c>
      <c r="B401" s="7">
        <v>7</v>
      </c>
      <c r="C401" s="11">
        <v>0</v>
      </c>
      <c r="D401" s="11">
        <v>0</v>
      </c>
      <c r="E401" s="11">
        <v>-8.2959051692596281E-3</v>
      </c>
      <c r="F401" s="1">
        <v>8.2959051692596278E-2</v>
      </c>
      <c r="G401" s="3">
        <f t="shared" si="214"/>
        <v>1.244385775388944E-2</v>
      </c>
      <c r="H401" s="11">
        <f t="shared" si="208"/>
        <v>0.89962902875117623</v>
      </c>
      <c r="I401" s="3">
        <f t="shared" si="209"/>
        <v>-5.9695388043809139E-2</v>
      </c>
      <c r="J401" s="3">
        <v>0</v>
      </c>
      <c r="K401" s="11">
        <v>0</v>
      </c>
      <c r="M401" s="7">
        <v>8.5</v>
      </c>
      <c r="N401" s="7">
        <v>7</v>
      </c>
      <c r="O401" s="11">
        <v>0</v>
      </c>
      <c r="P401" s="11">
        <v>0</v>
      </c>
      <c r="Q401" s="11">
        <v>-8.3292385025929613E-3</v>
      </c>
      <c r="R401" s="1">
        <v>8.3292385025929616E-2</v>
      </c>
      <c r="S401" s="3">
        <f t="shared" si="215"/>
        <v>1.2493857753889448E-2</v>
      </c>
      <c r="T401" s="11">
        <f t="shared" si="210"/>
        <v>0.89924676765019462</v>
      </c>
      <c r="U401" s="3">
        <f t="shared" si="211"/>
        <v>-5.9933440922862236E-2</v>
      </c>
      <c r="V401" s="3">
        <v>0</v>
      </c>
      <c r="W401" s="11">
        <v>0</v>
      </c>
      <c r="Y401" s="7">
        <v>8.5</v>
      </c>
      <c r="Z401" s="7">
        <v>7</v>
      </c>
      <c r="AA401" s="11">
        <v>0</v>
      </c>
      <c r="AB401" s="11">
        <v>0</v>
      </c>
      <c r="AC401" s="11">
        <v>-8.2549948492679059E-3</v>
      </c>
      <c r="AD401" s="1">
        <v>8.2549948492679048E-2</v>
      </c>
      <c r="AE401" s="3">
        <f t="shared" si="216"/>
        <v>1.2382492273901854E-2</v>
      </c>
      <c r="AF401" s="11">
        <f t="shared" si="212"/>
        <v>0.90009840357589332</v>
      </c>
      <c r="AG401" s="3">
        <f t="shared" si="213"/>
        <v>-5.9403203801615678E-2</v>
      </c>
      <c r="AH401" s="3">
        <v>0</v>
      </c>
      <c r="AI401" s="11">
        <v>0</v>
      </c>
    </row>
    <row r="402" spans="1:35" x14ac:dyDescent="0.3">
      <c r="A402" s="7">
        <v>8.75</v>
      </c>
      <c r="B402" s="7">
        <v>7</v>
      </c>
      <c r="C402" s="11">
        <v>0</v>
      </c>
      <c r="D402" s="11">
        <v>0</v>
      </c>
      <c r="E402" s="11">
        <v>-8.2959051692596281E-3</v>
      </c>
      <c r="F402" s="1">
        <v>8.2959051692596278E-2</v>
      </c>
      <c r="G402" s="3">
        <f t="shared" si="214"/>
        <v>1.0369881461574526E-2</v>
      </c>
      <c r="H402" s="11">
        <f t="shared" si="208"/>
        <v>0.91325835674876854</v>
      </c>
      <c r="I402" s="3">
        <f t="shared" si="209"/>
        <v>-6.3779319358506115E-2</v>
      </c>
      <c r="J402" s="3">
        <v>0</v>
      </c>
      <c r="K402" s="11">
        <v>0</v>
      </c>
      <c r="M402" s="7">
        <v>8.75</v>
      </c>
      <c r="N402" s="7">
        <v>7</v>
      </c>
      <c r="O402" s="11">
        <v>0</v>
      </c>
      <c r="P402" s="11">
        <v>0</v>
      </c>
      <c r="Q402" s="11">
        <v>-8.3292385025929613E-3</v>
      </c>
      <c r="R402" s="1">
        <v>8.3292385025929616E-2</v>
      </c>
      <c r="S402" s="3">
        <f t="shared" si="215"/>
        <v>1.0411548128241202E-2</v>
      </c>
      <c r="T402" s="11">
        <f t="shared" si="210"/>
        <v>0.91292545866110519</v>
      </c>
      <c r="U402" s="3">
        <f t="shared" si="211"/>
        <v>-6.403352540197238E-2</v>
      </c>
      <c r="V402" s="3">
        <v>0</v>
      </c>
      <c r="W402" s="11">
        <v>0</v>
      </c>
      <c r="Y402" s="7">
        <v>8.75</v>
      </c>
      <c r="Z402" s="7">
        <v>7</v>
      </c>
      <c r="AA402" s="11">
        <v>0</v>
      </c>
      <c r="AB402" s="11">
        <v>0</v>
      </c>
      <c r="AC402" s="11">
        <v>-8.2549948492679059E-3</v>
      </c>
      <c r="AD402" s="1">
        <v>8.2549948492679048E-2</v>
      </c>
      <c r="AE402" s="3">
        <f t="shared" si="216"/>
        <v>1.0318743561584867E-2</v>
      </c>
      <c r="AF402" s="11">
        <f t="shared" si="212"/>
        <v>0.91366709168950866</v>
      </c>
      <c r="AG402" s="3">
        <f t="shared" si="213"/>
        <v>-6.3467307400820516E-2</v>
      </c>
      <c r="AH402" s="3">
        <v>0</v>
      </c>
      <c r="AI402" s="11">
        <v>0</v>
      </c>
    </row>
    <row r="403" spans="1:35" x14ac:dyDescent="0.3">
      <c r="A403" s="7">
        <v>9</v>
      </c>
      <c r="B403" s="7">
        <v>7</v>
      </c>
      <c r="C403" s="11">
        <v>0</v>
      </c>
      <c r="D403" s="11">
        <v>0</v>
      </c>
      <c r="E403" s="11">
        <v>-8.2959051692596281E-3</v>
      </c>
      <c r="F403" s="1">
        <v>8.2959051692596278E-2</v>
      </c>
      <c r="G403" s="3">
        <f t="shared" si="214"/>
        <v>8.2959051692596264E-3</v>
      </c>
      <c r="H403" s="11">
        <f t="shared" si="208"/>
        <v>0.92805605258893464</v>
      </c>
      <c r="I403" s="3">
        <f t="shared" si="209"/>
        <v>-6.7859017879898342E-2</v>
      </c>
      <c r="J403" s="3">
        <v>0</v>
      </c>
      <c r="K403" s="11">
        <v>0</v>
      </c>
      <c r="M403" s="7">
        <v>9</v>
      </c>
      <c r="N403" s="7">
        <v>7</v>
      </c>
      <c r="O403" s="11">
        <v>0</v>
      </c>
      <c r="P403" s="11">
        <v>0</v>
      </c>
      <c r="Q403" s="11">
        <v>-8.3292385025929613E-3</v>
      </c>
      <c r="R403" s="1">
        <v>8.3292385025929616E-2</v>
      </c>
      <c r="S403" s="3">
        <f t="shared" si="215"/>
        <v>8.3292385025929699E-3</v>
      </c>
      <c r="T403" s="11">
        <f t="shared" si="210"/>
        <v>0.92777767753150431</v>
      </c>
      <c r="U403" s="3">
        <f t="shared" si="211"/>
        <v>-6.8129343279876853E-2</v>
      </c>
      <c r="V403" s="3">
        <v>0</v>
      </c>
      <c r="W403" s="11">
        <v>0</v>
      </c>
      <c r="Y403" s="7">
        <v>9</v>
      </c>
      <c r="Z403" s="7">
        <v>7</v>
      </c>
      <c r="AA403" s="11">
        <v>0</v>
      </c>
      <c r="AB403" s="11">
        <v>0</v>
      </c>
      <c r="AC403" s="11">
        <v>-8.2549948492679059E-3</v>
      </c>
      <c r="AD403" s="1">
        <v>8.2549948492679048E-2</v>
      </c>
      <c r="AE403" s="3">
        <f t="shared" si="216"/>
        <v>8.2549948492678937E-3</v>
      </c>
      <c r="AF403" s="11">
        <f t="shared" si="212"/>
        <v>0.92839781913381292</v>
      </c>
      <c r="AG403" s="3">
        <f t="shared" si="213"/>
        <v>-6.7527219518654036E-2</v>
      </c>
      <c r="AH403" s="3">
        <v>0</v>
      </c>
      <c r="AI403" s="11">
        <v>0</v>
      </c>
    </row>
    <row r="404" spans="1:35" x14ac:dyDescent="0.3">
      <c r="A404" s="7">
        <v>9.25</v>
      </c>
      <c r="B404" s="7">
        <v>7</v>
      </c>
      <c r="C404" s="11">
        <v>0</v>
      </c>
      <c r="D404" s="11">
        <v>0</v>
      </c>
      <c r="E404" s="11">
        <v>-8.2959051692596281E-3</v>
      </c>
      <c r="F404" s="1">
        <v>8.2959051692596278E-2</v>
      </c>
      <c r="G404" s="3">
        <f t="shared" si="214"/>
        <v>6.2219288769447129E-3</v>
      </c>
      <c r="H404" s="11">
        <f t="shared" si="208"/>
        <v>0.9440720023101028</v>
      </c>
      <c r="I404" s="3">
        <f t="shared" si="209"/>
        <v>-7.193448799506541E-2</v>
      </c>
      <c r="J404" s="3">
        <v>0</v>
      </c>
      <c r="K404" s="11">
        <v>0</v>
      </c>
      <c r="M404" s="7">
        <v>9.25</v>
      </c>
      <c r="N404" s="7">
        <v>7</v>
      </c>
      <c r="O404" s="11">
        <v>0</v>
      </c>
      <c r="P404" s="11">
        <v>0</v>
      </c>
      <c r="Q404" s="11">
        <v>-8.3292385025929613E-3</v>
      </c>
      <c r="R404" s="1">
        <v>8.3292385025929616E-2</v>
      </c>
      <c r="S404" s="3">
        <f t="shared" si="215"/>
        <v>6.246928876944724E-3</v>
      </c>
      <c r="T404" s="11">
        <f t="shared" si="210"/>
        <v>0.94385371090048553</v>
      </c>
      <c r="U404" s="3">
        <f t="shared" si="211"/>
        <v>-7.2220898996454785E-2</v>
      </c>
      <c r="V404" s="3">
        <v>0</v>
      </c>
      <c r="W404" s="11">
        <v>0</v>
      </c>
      <c r="Y404" s="7">
        <v>9.25</v>
      </c>
      <c r="Z404" s="7">
        <v>7</v>
      </c>
      <c r="AA404" s="11">
        <v>0</v>
      </c>
      <c r="AB404" s="11">
        <v>0</v>
      </c>
      <c r="AC404" s="11">
        <v>-8.2549948492679059E-3</v>
      </c>
      <c r="AD404" s="1">
        <v>8.2549948492679048E-2</v>
      </c>
      <c r="AE404" s="3">
        <f t="shared" si="216"/>
        <v>6.1912461369509203E-3</v>
      </c>
      <c r="AF404" s="11">
        <f t="shared" si="212"/>
        <v>0.94433998245772921</v>
      </c>
      <c r="AG404" s="3">
        <f t="shared" si="213"/>
        <v>-7.1582944477967647E-2</v>
      </c>
      <c r="AH404" s="3">
        <v>0</v>
      </c>
      <c r="AI404" s="11">
        <v>0</v>
      </c>
    </row>
    <row r="405" spans="1:35" x14ac:dyDescent="0.3">
      <c r="A405" s="7">
        <v>9.5</v>
      </c>
      <c r="B405" s="7">
        <v>7</v>
      </c>
      <c r="C405" s="11">
        <v>0</v>
      </c>
      <c r="D405" s="11">
        <v>0</v>
      </c>
      <c r="E405" s="11">
        <v>-8.2959051692596281E-3</v>
      </c>
      <c r="F405" s="1">
        <v>8.2959051692596278E-2</v>
      </c>
      <c r="G405" s="3">
        <f t="shared" si="214"/>
        <v>4.1479525846298132E-3</v>
      </c>
      <c r="H405" s="11">
        <f t="shared" si="208"/>
        <v>0.96136075065432036</v>
      </c>
      <c r="I405" s="3">
        <f t="shared" si="209"/>
        <v>-7.6005734086543875E-2</v>
      </c>
      <c r="J405" s="3">
        <v>0</v>
      </c>
      <c r="K405" s="11">
        <v>0</v>
      </c>
      <c r="M405" s="7">
        <v>9.5</v>
      </c>
      <c r="N405" s="7">
        <v>7</v>
      </c>
      <c r="O405" s="11">
        <v>0</v>
      </c>
      <c r="P405" s="11">
        <v>0</v>
      </c>
      <c r="Q405" s="11">
        <v>-8.3292385025929613E-3</v>
      </c>
      <c r="R405" s="1">
        <v>8.3292385025929616E-2</v>
      </c>
      <c r="S405" s="3">
        <f t="shared" si="215"/>
        <v>4.164619251296478E-3</v>
      </c>
      <c r="T405" s="11">
        <f t="shared" si="210"/>
        <v>0.96120854725188742</v>
      </c>
      <c r="U405" s="3">
        <f t="shared" si="211"/>
        <v>-7.6308196986966781E-2</v>
      </c>
      <c r="V405" s="3">
        <v>0</v>
      </c>
      <c r="W405" s="11">
        <v>0</v>
      </c>
      <c r="Y405" s="7">
        <v>9.5</v>
      </c>
      <c r="Z405" s="7">
        <v>7</v>
      </c>
      <c r="AA405" s="11">
        <v>0</v>
      </c>
      <c r="AB405" s="11">
        <v>0</v>
      </c>
      <c r="AC405" s="11">
        <v>-8.2549948492679059E-3</v>
      </c>
      <c r="AD405" s="1">
        <v>8.2549948492679048E-2</v>
      </c>
      <c r="AE405" s="3">
        <f t="shared" si="216"/>
        <v>4.1274974246339469E-3</v>
      </c>
      <c r="AF405" s="11">
        <f t="shared" si="212"/>
        <v>0.96154758429256382</v>
      </c>
      <c r="AG405" s="3">
        <f t="shared" si="213"/>
        <v>-7.5634486597154549E-2</v>
      </c>
      <c r="AH405" s="3">
        <v>0</v>
      </c>
      <c r="AI405" s="11">
        <v>0</v>
      </c>
    </row>
    <row r="406" spans="1:35" x14ac:dyDescent="0.3">
      <c r="A406" s="7">
        <v>9.75</v>
      </c>
      <c r="B406" s="7">
        <v>7</v>
      </c>
      <c r="C406" s="11">
        <v>0</v>
      </c>
      <c r="D406" s="11">
        <v>0</v>
      </c>
      <c r="E406" s="11">
        <v>-8.2959051692596281E-3</v>
      </c>
      <c r="F406" s="1">
        <v>8.2959051692596278E-2</v>
      </c>
      <c r="G406" s="3">
        <f t="shared" si="214"/>
        <v>2.0739762923148997E-3</v>
      </c>
      <c r="H406" s="11">
        <f t="shared" si="208"/>
        <v>0.97998180986691907</v>
      </c>
      <c r="I406" s="3">
        <f t="shared" si="209"/>
        <v>-8.0072760532323706E-2</v>
      </c>
      <c r="J406" s="3">
        <v>0</v>
      </c>
      <c r="K406" s="11">
        <v>0</v>
      </c>
      <c r="M406" s="7">
        <v>9.75</v>
      </c>
      <c r="N406" s="7">
        <v>7</v>
      </c>
      <c r="O406" s="11">
        <v>0</v>
      </c>
      <c r="P406" s="11">
        <v>0</v>
      </c>
      <c r="Q406" s="11">
        <v>-8.3292385025929613E-3</v>
      </c>
      <c r="R406" s="1">
        <v>8.3292385025929616E-2</v>
      </c>
      <c r="S406" s="3">
        <f t="shared" si="215"/>
        <v>2.082309625648246E-3</v>
      </c>
      <c r="T406" s="11">
        <f t="shared" si="210"/>
        <v>0.97990218957948527</v>
      </c>
      <c r="U406" s="3">
        <f t="shared" si="211"/>
        <v>-8.0391241682058912E-2</v>
      </c>
      <c r="V406" s="3">
        <v>0</v>
      </c>
      <c r="W406" s="11">
        <v>0</v>
      </c>
      <c r="Y406" s="7">
        <v>9.75</v>
      </c>
      <c r="Z406" s="7">
        <v>7</v>
      </c>
      <c r="AA406" s="11">
        <v>0</v>
      </c>
      <c r="AB406" s="11">
        <v>0</v>
      </c>
      <c r="AC406" s="11">
        <v>-8.2549948492679059E-3</v>
      </c>
      <c r="AD406" s="1">
        <v>8.2549948492679048E-2</v>
      </c>
      <c r="AE406" s="3">
        <f t="shared" si="216"/>
        <v>2.0637487123169596E-3</v>
      </c>
      <c r="AF406" s="11">
        <f t="shared" si="212"/>
        <v>0.98007953745246223</v>
      </c>
      <c r="AG406" s="3">
        <f t="shared" si="213"/>
        <v>-7.968185019015106E-2</v>
      </c>
      <c r="AH406" s="3">
        <v>0</v>
      </c>
      <c r="AI406" s="11">
        <v>0</v>
      </c>
    </row>
    <row r="407" spans="1:35" x14ac:dyDescent="0.3">
      <c r="A407" s="7">
        <v>10</v>
      </c>
      <c r="B407" s="7">
        <v>10</v>
      </c>
      <c r="C407" s="11">
        <v>0</v>
      </c>
      <c r="D407" s="11">
        <v>0</v>
      </c>
      <c r="E407" s="11">
        <v>0</v>
      </c>
      <c r="F407" s="1">
        <v>0</v>
      </c>
      <c r="G407" s="3">
        <f t="shared" si="214"/>
        <v>0</v>
      </c>
      <c r="H407" s="11">
        <f t="shared" si="208"/>
        <v>1</v>
      </c>
      <c r="J407" s="3">
        <v>0</v>
      </c>
      <c r="K407" s="11">
        <v>0</v>
      </c>
      <c r="M407" s="7">
        <v>10</v>
      </c>
      <c r="N407" s="7">
        <v>10</v>
      </c>
      <c r="O407" s="11">
        <v>0</v>
      </c>
      <c r="P407" s="11">
        <v>0</v>
      </c>
      <c r="Q407" s="11">
        <v>0</v>
      </c>
      <c r="R407" s="1">
        <v>0</v>
      </c>
      <c r="S407" s="3">
        <f t="shared" si="215"/>
        <v>0</v>
      </c>
      <c r="T407" s="11">
        <f t="shared" si="210"/>
        <v>1</v>
      </c>
      <c r="V407" s="3">
        <v>0</v>
      </c>
      <c r="W407" s="11">
        <v>0</v>
      </c>
      <c r="Y407" s="7">
        <v>10</v>
      </c>
      <c r="Z407" s="7">
        <v>10</v>
      </c>
      <c r="AA407" s="11">
        <v>0</v>
      </c>
      <c r="AB407" s="11">
        <v>0</v>
      </c>
      <c r="AC407" s="11">
        <v>0</v>
      </c>
      <c r="AD407" s="1">
        <v>0</v>
      </c>
      <c r="AE407" s="3">
        <f t="shared" si="216"/>
        <v>0</v>
      </c>
      <c r="AF407" s="11">
        <f t="shared" si="212"/>
        <v>1</v>
      </c>
      <c r="AH407" s="3">
        <v>0</v>
      </c>
      <c r="AI407" s="11">
        <v>0</v>
      </c>
    </row>
    <row r="409" spans="1:35" s="5" customFormat="1" x14ac:dyDescent="0.3">
      <c r="A409" s="5" t="str">
        <f>"Step 7. " &amp; A9</f>
        <v>Step 7. 10Y Swap</v>
      </c>
    </row>
    <row r="411" spans="1:35" x14ac:dyDescent="0.3">
      <c r="A411" s="5" t="str">
        <f>LEFT(A409, 6) &amp; ".1. Initial guess"</f>
        <v>Step 7.1. Initial guess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 t="str">
        <f>LEFT(A411, 6) &amp; ".2. Estimate the derivative"</f>
        <v>Step 7.2. Estimate the derivative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Y411" s="5" t="str">
        <f>LEFT(M411, 6) &amp; ".3. Improve the initial guess using the Newton method"</f>
        <v>Step 7.3. Improve the initial guess using the Newton method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5" x14ac:dyDescent="0.3">
      <c r="A412" t="s">
        <v>10</v>
      </c>
      <c r="B412" t="s">
        <v>9</v>
      </c>
      <c r="C412" t="s">
        <v>43</v>
      </c>
      <c r="D412" t="s">
        <v>50</v>
      </c>
      <c r="E412" t="s">
        <v>44</v>
      </c>
      <c r="F412" t="s">
        <v>45</v>
      </c>
      <c r="G412" t="s">
        <v>46</v>
      </c>
      <c r="H412" t="s">
        <v>49</v>
      </c>
      <c r="I412" t="s">
        <v>26</v>
      </c>
      <c r="J412">
        <f>C9</f>
        <v>10</v>
      </c>
      <c r="M412" t="s">
        <v>10</v>
      </c>
      <c r="N412" t="s">
        <v>9</v>
      </c>
      <c r="O412" t="s">
        <v>43</v>
      </c>
      <c r="P412" t="s">
        <v>50</v>
      </c>
      <c r="Q412" t="s">
        <v>44</v>
      </c>
      <c r="R412" t="s">
        <v>45</v>
      </c>
      <c r="S412" t="s">
        <v>46</v>
      </c>
      <c r="T412" t="s">
        <v>49</v>
      </c>
      <c r="U412" t="s">
        <v>26</v>
      </c>
      <c r="V412">
        <f>J412</f>
        <v>10</v>
      </c>
      <c r="Y412" t="s">
        <v>10</v>
      </c>
      <c r="Z412" t="s">
        <v>9</v>
      </c>
      <c r="AA412" t="s">
        <v>43</v>
      </c>
      <c r="AB412" t="s">
        <v>50</v>
      </c>
      <c r="AC412" t="s">
        <v>44</v>
      </c>
      <c r="AD412" t="s">
        <v>45</v>
      </c>
      <c r="AE412" t="s">
        <v>46</v>
      </c>
      <c r="AF412" t="s">
        <v>49</v>
      </c>
      <c r="AG412" t="s">
        <v>26</v>
      </c>
      <c r="AH412">
        <f>V412</f>
        <v>10</v>
      </c>
    </row>
    <row r="413" spans="1:35" x14ac:dyDescent="0.3">
      <c r="A413" s="7">
        <f t="shared" ref="A413:A421" si="217">A356</f>
        <v>0</v>
      </c>
      <c r="B413" s="9">
        <f>Z356</f>
        <v>3.920721988904103E-2</v>
      </c>
      <c r="C413" s="18">
        <v>0</v>
      </c>
      <c r="D413" s="11">
        <f t="shared" ref="D413:D420" si="218">(B414-B413)/(A414-A413)</f>
        <v>0</v>
      </c>
      <c r="E413" s="11">
        <f>IF($G$3="Cubic",(C413+D413-2*(B414-B413)/(A414-A413))/(A414-A413)^2, 0)</f>
        <v>0</v>
      </c>
      <c r="F413" s="11">
        <f t="shared" ref="F413:F421" si="219">IF($G$3="Cubic", ((B414-B413)/(A414-A413) - C413 - E413*(A414^2 + A413*A414 - 2*A413^2))/(A414-A413), IF($G$3="QUADRATIC", (B414-B413-C413*(A414-A413))/(A414-A413)^2, 0))</f>
        <v>0</v>
      </c>
      <c r="G413" s="18">
        <f t="shared" ref="G413:G421" si="220">IF($G$3="Cubic", C413-2*F413*A413 - 3*E413*A413^2, IF($G$3="Quadratic", C413-2*F413*A413, (B414-B413)/(A414-A413)))</f>
        <v>0</v>
      </c>
      <c r="H413" s="11">
        <f t="shared" ref="H413:H421" si="221">B413 -E413*A413^3 - F413*A413^2 - G413*A413</f>
        <v>3.920721988904103E-2</v>
      </c>
      <c r="I413" t="s">
        <v>29</v>
      </c>
      <c r="J413">
        <v>1</v>
      </c>
      <c r="M413" s="7">
        <f>A413</f>
        <v>0</v>
      </c>
      <c r="N413" s="9">
        <f>B413</f>
        <v>3.920721988904103E-2</v>
      </c>
      <c r="O413" s="18">
        <v>0</v>
      </c>
      <c r="P413" s="11">
        <f t="shared" ref="P413:P420" si="222">(N414-N413)/(M414-M413)</f>
        <v>0</v>
      </c>
      <c r="Q413" s="11">
        <f>IF($G$3="Cubic",(O413+P413-2*(N414-N413)/(M414-M413))/(M414-M413)^2, 0)</f>
        <v>0</v>
      </c>
      <c r="R413" s="11">
        <f t="shared" ref="R413:R421" si="223">IF($G$3="Cubic", ((N414-N413)/(M414-M413) - O413 - Q413*(M414^2 + M413*M414 - 2*M413^2))/(M414-M413), IF($G$3="QUADRATIC", (N414-N413-O413*(M414-M413))/(M414-M413)^2, 0))</f>
        <v>0</v>
      </c>
      <c r="S413" s="18">
        <f t="shared" ref="S413:S421" si="224">IF($G$3="Cubic", O413-2*R413*M413 - 3*Q413*M413^2, IF($G$3="Quadratic", O413-2*R413*M413, (N414-N413)/(M414-M413)))</f>
        <v>0</v>
      </c>
      <c r="T413" s="11">
        <f t="shared" ref="T413:T421" si="225">N413 -Q413*M413^3 - R413*M413^2 - S413*M413</f>
        <v>3.920721988904103E-2</v>
      </c>
      <c r="U413" t="s">
        <v>29</v>
      </c>
      <c r="V413">
        <f>J413</f>
        <v>1</v>
      </c>
      <c r="Y413" s="7">
        <f>M413</f>
        <v>0</v>
      </c>
      <c r="Z413" s="9">
        <f>N413</f>
        <v>3.920721988904103E-2</v>
      </c>
      <c r="AA413" s="18">
        <v>0</v>
      </c>
      <c r="AB413" s="11">
        <f t="shared" ref="AB413:AB420" si="226">(Z414-Z413)/(Y414-Y413)</f>
        <v>0</v>
      </c>
      <c r="AC413" s="11">
        <f>IF($G$3="Cubic",(AA413+AB413-2*(Z414-Z413)/(Y414-Y413))/(Y414-Y413)^2, 0)</f>
        <v>0</v>
      </c>
      <c r="AD413" s="11">
        <f t="shared" ref="AD413:AD421" si="227">IF($G$3="Cubic", ((Z414-Z413)/(Y414-Y413) - AA413 - AC413*(Y414^2 + Y413*Y414 - 2*Y413^2))/(Y414-Y413), IF($G$3="QUADRATIC", (Z414-Z413-AA413*(Y414-Y413))/(Y414-Y413)^2, 0))</f>
        <v>0</v>
      </c>
      <c r="AE413" s="18">
        <f t="shared" ref="AE413:AE421" si="228">IF($G$3="Cubic", AA413-2*AD413*Y413 - 3*AC413*Y413^2, IF($G$3="Quadratic", AA413-2*AD413*Y413, (Z414-Z413)/(Y414-Y413)))</f>
        <v>0</v>
      </c>
      <c r="AF413" s="11">
        <f t="shared" ref="AF413:AF421" si="229">Z413 -AC413*Y413^3 - AD413*Y413^2 - AE413*Y413</f>
        <v>3.920721988904103E-2</v>
      </c>
      <c r="AG413" t="s">
        <v>29</v>
      </c>
      <c r="AH413">
        <f>V413</f>
        <v>1</v>
      </c>
    </row>
    <row r="414" spans="1:35" x14ac:dyDescent="0.3">
      <c r="A414" s="7">
        <f t="shared" si="217"/>
        <v>0.25</v>
      </c>
      <c r="B414" s="9">
        <f t="shared" ref="B414:B420" si="230">Z357</f>
        <v>3.920721988904103E-2</v>
      </c>
      <c r="C414" s="11">
        <f t="shared" ref="C414:C421" si="231">3*E413*A414^2 + 2*F413*A414 + G413</f>
        <v>0</v>
      </c>
      <c r="D414" s="11">
        <f t="shared" si="218"/>
        <v>-6.0213067988139453E-3</v>
      </c>
      <c r="E414" s="11">
        <f t="shared" ref="E414:E421" si="232">IF($G$3="Cubic",(C414+D414-2*(B415-B414)/(A415-A414))/(A415-A414)^2, 0)</f>
        <v>0</v>
      </c>
      <c r="F414" s="11">
        <f t="shared" si="219"/>
        <v>0</v>
      </c>
      <c r="G414" s="18">
        <f t="shared" si="220"/>
        <v>-6.0213067988139453E-3</v>
      </c>
      <c r="H414" s="11">
        <f t="shared" si="221"/>
        <v>4.0712546588744514E-2</v>
      </c>
      <c r="I414" t="s">
        <v>30</v>
      </c>
      <c r="J414" s="9">
        <f>SUM(J424:J464) / SUM(K424:K464) * J413</f>
        <v>2.5463163476806338E-2</v>
      </c>
      <c r="M414" s="7">
        <f t="shared" ref="M414:M421" si="233">A414</f>
        <v>0.25</v>
      </c>
      <c r="N414" s="9">
        <f t="shared" ref="N414:N420" si="234">B414</f>
        <v>3.920721988904103E-2</v>
      </c>
      <c r="O414" s="11">
        <f t="shared" ref="O414:O421" si="235">3*Q413*M414^2 + 2*R413*M414 + S413</f>
        <v>0</v>
      </c>
      <c r="P414" s="11">
        <f t="shared" si="222"/>
        <v>-6.0213067988139453E-3</v>
      </c>
      <c r="Q414" s="11">
        <f t="shared" ref="Q414:Q421" si="236">IF($G$3="Cubic",(O414+P414-2*(N415-N414)/(M415-M414))/(M415-M414)^2, 0)</f>
        <v>0</v>
      </c>
      <c r="R414" s="11">
        <f t="shared" si="223"/>
        <v>0</v>
      </c>
      <c r="S414" s="18">
        <f t="shared" si="224"/>
        <v>-6.0213067988139453E-3</v>
      </c>
      <c r="T414" s="11">
        <f t="shared" si="225"/>
        <v>4.0712546588744514E-2</v>
      </c>
      <c r="U414" t="s">
        <v>30</v>
      </c>
      <c r="V414" s="9">
        <f>SUM(V424:V464) / SUM(W424:W464) * V413</f>
        <v>2.5556763258559777E-2</v>
      </c>
      <c r="Y414" s="7">
        <f t="shared" ref="Y414:Y421" si="237">M414</f>
        <v>0.25</v>
      </c>
      <c r="Z414" s="9">
        <f t="shared" ref="Z414:Z420" si="238">N414</f>
        <v>3.920721988904103E-2</v>
      </c>
      <c r="AA414" s="11">
        <f t="shared" ref="AA414:AA421" si="239">3*AC413*Y414^2 + 2*AD413*Y414 + AE413</f>
        <v>0</v>
      </c>
      <c r="AB414" s="11">
        <f t="shared" si="226"/>
        <v>-6.0213067988139453E-3</v>
      </c>
      <c r="AC414" s="11">
        <f t="shared" ref="AC414:AC421" si="240">IF($G$3="Cubic",(AA414+AB414-2*(Z415-Z414)/(Y415-Y414))/(Y415-Y414)^2, 0)</f>
        <v>0</v>
      </c>
      <c r="AD414" s="11">
        <f t="shared" si="227"/>
        <v>0</v>
      </c>
      <c r="AE414" s="18">
        <f t="shared" si="228"/>
        <v>-6.0213067988139453E-3</v>
      </c>
      <c r="AF414" s="11">
        <f t="shared" si="229"/>
        <v>4.0712546588744514E-2</v>
      </c>
      <c r="AG414" t="s">
        <v>30</v>
      </c>
      <c r="AH414" s="9">
        <f>SUM(AH424:AH464) / SUM(AI424:AI464) * AH413</f>
        <v>2.5399965598622534E-2</v>
      </c>
    </row>
    <row r="415" spans="1:35" x14ac:dyDescent="0.3">
      <c r="A415" s="7">
        <f t="shared" si="217"/>
        <v>1</v>
      </c>
      <c r="B415" s="9">
        <f t="shared" si="230"/>
        <v>3.4691239789930571E-2</v>
      </c>
      <c r="C415" s="11">
        <f t="shared" si="231"/>
        <v>-6.0213067988139453E-3</v>
      </c>
      <c r="D415" s="11">
        <f t="shared" si="218"/>
        <v>-5.2092211546909128E-3</v>
      </c>
      <c r="E415" s="11">
        <f t="shared" si="232"/>
        <v>0</v>
      </c>
      <c r="F415" s="11">
        <f t="shared" si="219"/>
        <v>0</v>
      </c>
      <c r="G415" s="18">
        <f t="shared" si="220"/>
        <v>-5.2092211546909128E-3</v>
      </c>
      <c r="H415" s="11">
        <f t="shared" si="221"/>
        <v>3.9900460944621484E-2</v>
      </c>
      <c r="I415" t="s">
        <v>12</v>
      </c>
      <c r="J415" s="9">
        <f>B9</f>
        <v>2.5399999999999999E-2</v>
      </c>
      <c r="M415" s="7">
        <f t="shared" si="233"/>
        <v>1</v>
      </c>
      <c r="N415" s="9">
        <f t="shared" si="234"/>
        <v>3.4691239789930571E-2</v>
      </c>
      <c r="O415" s="11">
        <f t="shared" si="235"/>
        <v>-6.0213067988139453E-3</v>
      </c>
      <c r="P415" s="11">
        <f t="shared" si="222"/>
        <v>-5.2092211546909128E-3</v>
      </c>
      <c r="Q415" s="11">
        <f t="shared" si="236"/>
        <v>0</v>
      </c>
      <c r="R415" s="11">
        <f t="shared" si="223"/>
        <v>0</v>
      </c>
      <c r="S415" s="18">
        <f t="shared" si="224"/>
        <v>-5.2092211546909128E-3</v>
      </c>
      <c r="T415" s="11">
        <f t="shared" si="225"/>
        <v>3.9900460944621484E-2</v>
      </c>
      <c r="U415" t="s">
        <v>13</v>
      </c>
      <c r="V415" s="11">
        <f>(V414-J414)/$F$8</f>
        <v>0.93599781753439526</v>
      </c>
      <c r="Y415" s="7">
        <f t="shared" si="237"/>
        <v>1</v>
      </c>
      <c r="Z415" s="9">
        <f t="shared" si="238"/>
        <v>3.4691239789930571E-2</v>
      </c>
      <c r="AA415" s="11">
        <f t="shared" si="239"/>
        <v>-6.0213067988139453E-3</v>
      </c>
      <c r="AB415" s="11">
        <f t="shared" si="226"/>
        <v>-5.2092211546909128E-3</v>
      </c>
      <c r="AC415" s="11">
        <f t="shared" si="240"/>
        <v>0</v>
      </c>
      <c r="AD415" s="11">
        <f t="shared" si="227"/>
        <v>0</v>
      </c>
      <c r="AE415" s="18">
        <f t="shared" si="228"/>
        <v>-5.2092211546909128E-3</v>
      </c>
      <c r="AF415" s="11">
        <f t="shared" si="229"/>
        <v>3.9900460944621484E-2</v>
      </c>
      <c r="AG415" t="s">
        <v>12</v>
      </c>
      <c r="AH415" s="9">
        <f>J415</f>
        <v>2.5399999999999999E-2</v>
      </c>
    </row>
    <row r="416" spans="1:35" x14ac:dyDescent="0.3">
      <c r="A416" s="7">
        <f t="shared" si="217"/>
        <v>2</v>
      </c>
      <c r="B416" s="9">
        <f t="shared" si="230"/>
        <v>2.9482018635239658E-2</v>
      </c>
      <c r="C416" s="11">
        <f t="shared" si="231"/>
        <v>-5.2092211546909128E-3</v>
      </c>
      <c r="D416" s="11">
        <f t="shared" si="218"/>
        <v>-2.4673492244837898E-3</v>
      </c>
      <c r="E416" s="11">
        <f t="shared" si="232"/>
        <v>0</v>
      </c>
      <c r="F416" s="11">
        <f t="shared" si="219"/>
        <v>0</v>
      </c>
      <c r="G416" s="18">
        <f t="shared" si="220"/>
        <v>-2.4673492244837898E-3</v>
      </c>
      <c r="H416" s="11">
        <f t="shared" si="221"/>
        <v>3.4416717084207238E-2</v>
      </c>
      <c r="M416" s="7">
        <f t="shared" si="233"/>
        <v>2</v>
      </c>
      <c r="N416" s="9">
        <f t="shared" si="234"/>
        <v>2.9482018635239658E-2</v>
      </c>
      <c r="O416" s="11">
        <f t="shared" si="235"/>
        <v>-5.2092211546909128E-3</v>
      </c>
      <c r="P416" s="11">
        <f t="shared" si="222"/>
        <v>-2.4673492244837898E-3</v>
      </c>
      <c r="Q416" s="11">
        <f t="shared" si="236"/>
        <v>0</v>
      </c>
      <c r="R416" s="11">
        <f t="shared" si="223"/>
        <v>0</v>
      </c>
      <c r="S416" s="18">
        <f t="shared" si="224"/>
        <v>-2.4673492244837898E-3</v>
      </c>
      <c r="T416" s="11">
        <f t="shared" si="225"/>
        <v>3.4416717084207238E-2</v>
      </c>
      <c r="Y416" s="7">
        <f t="shared" si="237"/>
        <v>2</v>
      </c>
      <c r="Z416" s="9">
        <f t="shared" si="238"/>
        <v>2.9482018635239658E-2</v>
      </c>
      <c r="AA416" s="11">
        <f t="shared" si="239"/>
        <v>-5.2092211546909128E-3</v>
      </c>
      <c r="AB416" s="11">
        <f t="shared" si="226"/>
        <v>-2.4673492244837898E-3</v>
      </c>
      <c r="AC416" s="11">
        <f t="shared" si="240"/>
        <v>0</v>
      </c>
      <c r="AD416" s="11">
        <f t="shared" si="227"/>
        <v>0</v>
      </c>
      <c r="AE416" s="18">
        <f t="shared" si="228"/>
        <v>-2.4673492244837898E-3</v>
      </c>
      <c r="AF416" s="11">
        <f t="shared" si="229"/>
        <v>3.4416717084207238E-2</v>
      </c>
    </row>
    <row r="417" spans="1:35" x14ac:dyDescent="0.3">
      <c r="A417" s="7">
        <f t="shared" si="217"/>
        <v>3</v>
      </c>
      <c r="B417" s="9">
        <f t="shared" si="230"/>
        <v>2.7014669410755868E-2</v>
      </c>
      <c r="C417" s="11">
        <f t="shared" si="231"/>
        <v>-2.4673492244837898E-3</v>
      </c>
      <c r="D417" s="11">
        <f t="shared" si="218"/>
        <v>-1.2837138356041507E-3</v>
      </c>
      <c r="E417" s="11">
        <f t="shared" si="232"/>
        <v>0</v>
      </c>
      <c r="F417" s="11">
        <f t="shared" si="219"/>
        <v>0</v>
      </c>
      <c r="G417" s="18">
        <f t="shared" si="220"/>
        <v>-1.2837138356041507E-3</v>
      </c>
      <c r="H417" s="11">
        <f t="shared" si="221"/>
        <v>3.086581091756832E-2</v>
      </c>
      <c r="M417" s="7">
        <f t="shared" si="233"/>
        <v>3</v>
      </c>
      <c r="N417" s="9">
        <f t="shared" si="234"/>
        <v>2.7014669410755868E-2</v>
      </c>
      <c r="O417" s="11">
        <f t="shared" si="235"/>
        <v>-2.4673492244837898E-3</v>
      </c>
      <c r="P417" s="11">
        <f t="shared" si="222"/>
        <v>-1.2837138356041507E-3</v>
      </c>
      <c r="Q417" s="11">
        <f t="shared" si="236"/>
        <v>0</v>
      </c>
      <c r="R417" s="11">
        <f t="shared" si="223"/>
        <v>0</v>
      </c>
      <c r="S417" s="18">
        <f t="shared" si="224"/>
        <v>-1.2837138356041507E-3</v>
      </c>
      <c r="T417" s="11">
        <f t="shared" si="225"/>
        <v>3.086581091756832E-2</v>
      </c>
      <c r="Y417" s="7">
        <f t="shared" si="237"/>
        <v>3</v>
      </c>
      <c r="Z417" s="9">
        <f t="shared" si="238"/>
        <v>2.7014669410755868E-2</v>
      </c>
      <c r="AA417" s="11">
        <f t="shared" si="239"/>
        <v>-2.4673492244837898E-3</v>
      </c>
      <c r="AB417" s="11">
        <f t="shared" si="226"/>
        <v>-1.2837138356041507E-3</v>
      </c>
      <c r="AC417" s="11">
        <f t="shared" si="240"/>
        <v>0</v>
      </c>
      <c r="AD417" s="11">
        <f t="shared" si="227"/>
        <v>0</v>
      </c>
      <c r="AE417" s="18">
        <f t="shared" si="228"/>
        <v>-1.2837138356041507E-3</v>
      </c>
      <c r="AF417" s="11">
        <f t="shared" si="229"/>
        <v>3.086581091756832E-2</v>
      </c>
    </row>
    <row r="418" spans="1:35" x14ac:dyDescent="0.3">
      <c r="A418" s="7">
        <f t="shared" si="217"/>
        <v>4</v>
      </c>
      <c r="B418" s="9">
        <f t="shared" si="230"/>
        <v>2.5730955575151718E-2</v>
      </c>
      <c r="C418" s="11">
        <f t="shared" si="231"/>
        <v>-1.2837138356041507E-3</v>
      </c>
      <c r="D418" s="11">
        <f t="shared" si="218"/>
        <v>-4.844896965203703E-4</v>
      </c>
      <c r="E418" s="11">
        <f t="shared" si="232"/>
        <v>0</v>
      </c>
      <c r="F418" s="11">
        <f t="shared" si="219"/>
        <v>0</v>
      </c>
      <c r="G418" s="18">
        <f t="shared" si="220"/>
        <v>-4.844896965203703E-4</v>
      </c>
      <c r="H418" s="11">
        <f t="shared" si="221"/>
        <v>2.7668914361233199E-2</v>
      </c>
      <c r="M418" s="7">
        <f t="shared" si="233"/>
        <v>4</v>
      </c>
      <c r="N418" s="9">
        <f t="shared" si="234"/>
        <v>2.5730955575151718E-2</v>
      </c>
      <c r="O418" s="11">
        <f t="shared" si="235"/>
        <v>-1.2837138356041507E-3</v>
      </c>
      <c r="P418" s="11">
        <f t="shared" si="222"/>
        <v>-4.844896965203703E-4</v>
      </c>
      <c r="Q418" s="11">
        <f t="shared" si="236"/>
        <v>0</v>
      </c>
      <c r="R418" s="11">
        <f t="shared" si="223"/>
        <v>0</v>
      </c>
      <c r="S418" s="18">
        <f t="shared" si="224"/>
        <v>-4.844896965203703E-4</v>
      </c>
      <c r="T418" s="11">
        <f t="shared" si="225"/>
        <v>2.7668914361233199E-2</v>
      </c>
      <c r="Y418" s="7">
        <f t="shared" si="237"/>
        <v>4</v>
      </c>
      <c r="Z418" s="9">
        <f t="shared" si="238"/>
        <v>2.5730955575151718E-2</v>
      </c>
      <c r="AA418" s="11">
        <f t="shared" si="239"/>
        <v>-1.2837138356041507E-3</v>
      </c>
      <c r="AB418" s="11">
        <f t="shared" si="226"/>
        <v>-4.844896965203703E-4</v>
      </c>
      <c r="AC418" s="11">
        <f t="shared" si="240"/>
        <v>0</v>
      </c>
      <c r="AD418" s="11">
        <f t="shared" si="227"/>
        <v>0</v>
      </c>
      <c r="AE418" s="18">
        <f t="shared" si="228"/>
        <v>-4.844896965203703E-4</v>
      </c>
      <c r="AF418" s="11">
        <f t="shared" si="229"/>
        <v>2.7668914361233199E-2</v>
      </c>
    </row>
    <row r="419" spans="1:35" x14ac:dyDescent="0.3">
      <c r="A419" s="7">
        <f t="shared" si="217"/>
        <v>5</v>
      </c>
      <c r="B419" s="9">
        <f t="shared" si="230"/>
        <v>2.5246465878631347E-2</v>
      </c>
      <c r="C419" s="11">
        <f t="shared" si="231"/>
        <v>-4.844896965203703E-4</v>
      </c>
      <c r="D419" s="11">
        <f t="shared" si="218"/>
        <v>-2.4074066541381577E-4</v>
      </c>
      <c r="E419" s="11">
        <f t="shared" si="232"/>
        <v>0</v>
      </c>
      <c r="F419" s="11">
        <f t="shared" si="219"/>
        <v>0</v>
      </c>
      <c r="G419" s="18">
        <f t="shared" si="220"/>
        <v>-2.4074066541381577E-4</v>
      </c>
      <c r="H419" s="11">
        <f t="shared" si="221"/>
        <v>2.6450169205700425E-2</v>
      </c>
      <c r="M419" s="7">
        <f t="shared" si="233"/>
        <v>5</v>
      </c>
      <c r="N419" s="9">
        <f t="shared" si="234"/>
        <v>2.5246465878631347E-2</v>
      </c>
      <c r="O419" s="11">
        <f t="shared" si="235"/>
        <v>-4.844896965203703E-4</v>
      </c>
      <c r="P419" s="11">
        <f t="shared" si="222"/>
        <v>-2.4074066541381577E-4</v>
      </c>
      <c r="Q419" s="11">
        <f t="shared" si="236"/>
        <v>0</v>
      </c>
      <c r="R419" s="11">
        <f t="shared" si="223"/>
        <v>0</v>
      </c>
      <c r="S419" s="18">
        <f t="shared" si="224"/>
        <v>-2.4074066541381577E-4</v>
      </c>
      <c r="T419" s="11">
        <f t="shared" si="225"/>
        <v>2.6450169205700425E-2</v>
      </c>
      <c r="Y419" s="7">
        <f t="shared" si="237"/>
        <v>5</v>
      </c>
      <c r="Z419" s="9">
        <f t="shared" si="238"/>
        <v>2.5246465878631347E-2</v>
      </c>
      <c r="AA419" s="11">
        <f t="shared" si="239"/>
        <v>-4.844896965203703E-4</v>
      </c>
      <c r="AB419" s="11">
        <f t="shared" si="226"/>
        <v>-2.4074066541381577E-4</v>
      </c>
      <c r="AC419" s="11">
        <f t="shared" si="240"/>
        <v>0</v>
      </c>
      <c r="AD419" s="11">
        <f t="shared" si="227"/>
        <v>0</v>
      </c>
      <c r="AE419" s="18">
        <f t="shared" si="228"/>
        <v>-2.4074066541381577E-4</v>
      </c>
      <c r="AF419" s="11">
        <f t="shared" si="229"/>
        <v>2.6450169205700425E-2</v>
      </c>
    </row>
    <row r="420" spans="1:35" x14ac:dyDescent="0.3">
      <c r="A420" s="7">
        <f t="shared" si="217"/>
        <v>7</v>
      </c>
      <c r="B420" s="9">
        <f t="shared" si="230"/>
        <v>2.4764984547803716E-2</v>
      </c>
      <c r="C420" s="11">
        <f t="shared" si="231"/>
        <v>-2.4074066541381577E-4</v>
      </c>
      <c r="D420" s="11">
        <f t="shared" si="218"/>
        <v>1.0593193988650898E-4</v>
      </c>
      <c r="E420" s="11">
        <f t="shared" si="232"/>
        <v>0</v>
      </c>
      <c r="F420" s="11">
        <f t="shared" si="219"/>
        <v>0</v>
      </c>
      <c r="G420" s="18">
        <f t="shared" si="220"/>
        <v>1.0593193988650898E-4</v>
      </c>
      <c r="H420" s="11">
        <f t="shared" si="221"/>
        <v>2.4023460968598153E-2</v>
      </c>
      <c r="M420" s="7">
        <f t="shared" si="233"/>
        <v>7</v>
      </c>
      <c r="N420" s="9">
        <f t="shared" si="234"/>
        <v>2.4764984547803716E-2</v>
      </c>
      <c r="O420" s="11">
        <f t="shared" si="235"/>
        <v>-2.4074066541381577E-4</v>
      </c>
      <c r="P420" s="11">
        <f t="shared" si="222"/>
        <v>1.3926527321984211E-4</v>
      </c>
      <c r="Q420" s="11">
        <f t="shared" si="236"/>
        <v>0</v>
      </c>
      <c r="R420" s="11">
        <f t="shared" si="223"/>
        <v>0</v>
      </c>
      <c r="S420" s="18">
        <f t="shared" si="224"/>
        <v>1.3926527321984211E-4</v>
      </c>
      <c r="T420" s="11">
        <f t="shared" si="225"/>
        <v>2.3790127635264821E-2</v>
      </c>
      <c r="Y420" s="7">
        <f t="shared" si="237"/>
        <v>7</v>
      </c>
      <c r="Z420" s="9">
        <f t="shared" si="238"/>
        <v>2.4764984547803716E-2</v>
      </c>
      <c r="AA420" s="11">
        <f t="shared" si="239"/>
        <v>-2.4074066541381577E-4</v>
      </c>
      <c r="AB420" s="11">
        <f t="shared" si="226"/>
        <v>8.3437771765218729E-5</v>
      </c>
      <c r="AC420" s="11">
        <f t="shared" si="240"/>
        <v>0</v>
      </c>
      <c r="AD420" s="11">
        <f t="shared" si="227"/>
        <v>0</v>
      </c>
      <c r="AE420" s="18">
        <f t="shared" si="228"/>
        <v>8.3437771765218729E-5</v>
      </c>
      <c r="AF420" s="11">
        <f t="shared" si="229"/>
        <v>2.4180920145447184E-2</v>
      </c>
    </row>
    <row r="421" spans="1:35" x14ac:dyDescent="0.3">
      <c r="A421" s="7">
        <f t="shared" si="217"/>
        <v>10</v>
      </c>
      <c r="B421" s="9">
        <f>LN(1+B9)</f>
        <v>2.5082780367463243E-2</v>
      </c>
      <c r="C421" s="11">
        <f t="shared" si="231"/>
        <v>1.0593193988650898E-4</v>
      </c>
      <c r="D421" s="11">
        <v>0</v>
      </c>
      <c r="E421" s="11">
        <f t="shared" si="232"/>
        <v>0</v>
      </c>
      <c r="F421" s="11">
        <f t="shared" si="219"/>
        <v>0</v>
      </c>
      <c r="G421" s="18">
        <f t="shared" si="220"/>
        <v>2.5082780367463244E-3</v>
      </c>
      <c r="H421" s="11">
        <f t="shared" si="221"/>
        <v>0</v>
      </c>
      <c r="M421" s="7">
        <f t="shared" si="233"/>
        <v>10</v>
      </c>
      <c r="N421" s="10">
        <f>B421+$F$8</f>
        <v>2.5182780367463242E-2</v>
      </c>
      <c r="O421" s="11">
        <f t="shared" si="235"/>
        <v>1.3926527321984211E-4</v>
      </c>
      <c r="P421" s="11">
        <v>0</v>
      </c>
      <c r="Q421" s="11">
        <f t="shared" si="236"/>
        <v>0</v>
      </c>
      <c r="R421" s="11">
        <f t="shared" si="223"/>
        <v>0</v>
      </c>
      <c r="S421" s="18">
        <f t="shared" si="224"/>
        <v>2.5182780367463244E-3</v>
      </c>
      <c r="T421" s="11">
        <f t="shared" si="225"/>
        <v>0</v>
      </c>
      <c r="Y421" s="7">
        <f t="shared" si="237"/>
        <v>10</v>
      </c>
      <c r="Z421" s="10">
        <f>B421+(J415-J414)/V415</f>
        <v>2.5015297863099372E-2</v>
      </c>
      <c r="AA421" s="11">
        <f t="shared" si="239"/>
        <v>8.3437771765218729E-5</v>
      </c>
      <c r="AB421" s="11">
        <v>0</v>
      </c>
      <c r="AC421" s="11">
        <f t="shared" si="240"/>
        <v>0</v>
      </c>
      <c r="AD421" s="11">
        <f t="shared" si="227"/>
        <v>0</v>
      </c>
      <c r="AE421" s="18">
        <f t="shared" si="228"/>
        <v>2.501529786309937E-3</v>
      </c>
      <c r="AF421" s="11">
        <f t="shared" si="229"/>
        <v>0</v>
      </c>
    </row>
    <row r="423" spans="1:35" x14ac:dyDescent="0.3">
      <c r="A423" t="s">
        <v>10</v>
      </c>
      <c r="B423" t="s">
        <v>23</v>
      </c>
      <c r="C423" t="s">
        <v>44</v>
      </c>
      <c r="D423" t="s">
        <v>45</v>
      </c>
      <c r="E423" t="s">
        <v>46</v>
      </c>
      <c r="F423" t="s">
        <v>49</v>
      </c>
      <c r="G423" t="s">
        <v>24</v>
      </c>
      <c r="H423" t="s">
        <v>25</v>
      </c>
      <c r="I423" t="s">
        <v>11</v>
      </c>
      <c r="J423" t="s">
        <v>27</v>
      </c>
      <c r="K423" t="s">
        <v>28</v>
      </c>
      <c r="M423" t="s">
        <v>10</v>
      </c>
      <c r="N423" t="s">
        <v>23</v>
      </c>
      <c r="O423" t="s">
        <v>44</v>
      </c>
      <c r="P423" t="s">
        <v>45</v>
      </c>
      <c r="Q423" t="s">
        <v>46</v>
      </c>
      <c r="R423" t="s">
        <v>49</v>
      </c>
      <c r="S423" t="s">
        <v>24</v>
      </c>
      <c r="T423" t="s">
        <v>25</v>
      </c>
      <c r="U423" t="s">
        <v>11</v>
      </c>
      <c r="V423" t="s">
        <v>27</v>
      </c>
      <c r="W423" t="s">
        <v>28</v>
      </c>
      <c r="Y423" t="s">
        <v>10</v>
      </c>
      <c r="Z423" t="s">
        <v>23</v>
      </c>
      <c r="AA423" t="s">
        <v>44</v>
      </c>
      <c r="AB423" t="s">
        <v>45</v>
      </c>
      <c r="AC423" t="s">
        <v>46</v>
      </c>
      <c r="AD423" t="s">
        <v>49</v>
      </c>
      <c r="AE423" t="s">
        <v>24</v>
      </c>
      <c r="AF423" t="s">
        <v>25</v>
      </c>
      <c r="AG423" t="s">
        <v>11</v>
      </c>
      <c r="AH423" t="s">
        <v>27</v>
      </c>
      <c r="AI423" t="s">
        <v>28</v>
      </c>
    </row>
    <row r="424" spans="1:35" x14ac:dyDescent="0.3">
      <c r="A424" s="7">
        <v>0</v>
      </c>
      <c r="B424" s="7">
        <f t="array" ref="B424:B464">INDEX(A413:A421, MATCH(A424:A464, A413:A421, 1))</f>
        <v>0</v>
      </c>
      <c r="C424" s="11">
        <f t="array" ref="C424:C464">VLOOKUP(B424:B464, A413:H421, 5, FALSE)</f>
        <v>0</v>
      </c>
      <c r="D424" s="11">
        <f t="array" ref="D424:D464">VLOOKUP(B424:B464, A413:H421, 6, FALSE)</f>
        <v>0</v>
      </c>
      <c r="E424" s="11">
        <f t="array" ref="E424:E464">VLOOKUP(B424:B464, A413:H421, 7, FALSE)</f>
        <v>0</v>
      </c>
      <c r="F424" s="1">
        <f t="array" ref="F424:F464">VLOOKUP(B424:B464, A413:H421, 8, FALSE)</f>
        <v>3.920721988904103E-2</v>
      </c>
      <c r="G424" s="3">
        <f>C424*A424^3 + D424*A424^2 + E424*A424 + F424</f>
        <v>3.920721988904103E-2</v>
      </c>
      <c r="H424" s="11">
        <f t="shared" ref="H424:H464" si="241">EXP(-G424*A424)</f>
        <v>1</v>
      </c>
      <c r="I424" s="3">
        <f t="shared" ref="I424:I463" si="242">(H424/H425-1)/(A425-A424)</f>
        <v>3.9399999999999658E-2</v>
      </c>
      <c r="M424" s="7">
        <v>0</v>
      </c>
      <c r="N424" s="7">
        <f t="array" ref="N424:N464">INDEX(M413:M421, MATCH(M424:M464, M413:M421, 1))</f>
        <v>0</v>
      </c>
      <c r="O424" s="11">
        <f t="array" ref="O424:O464">VLOOKUP(N424:N464, M413:T421, 5, FALSE)</f>
        <v>0</v>
      </c>
      <c r="P424" s="11">
        <f t="array" ref="P424:P464">VLOOKUP(N424:N464, M413:T421, 6, FALSE)</f>
        <v>0</v>
      </c>
      <c r="Q424" s="11">
        <f t="array" ref="Q424:Q464">VLOOKUP(N424:N464, M413:T421, 7, FALSE)</f>
        <v>0</v>
      </c>
      <c r="R424" s="1">
        <f t="array" ref="R424:R464">VLOOKUP(N424:N464, M413:T421, 8, FALSE)</f>
        <v>3.920721988904103E-2</v>
      </c>
      <c r="S424" s="3">
        <f>O424*M424^3 + P424*M424^2 + Q424*M424 + R424</f>
        <v>3.920721988904103E-2</v>
      </c>
      <c r="T424" s="11">
        <f t="shared" ref="T424:T464" si="243">EXP(-S424*M424)</f>
        <v>1</v>
      </c>
      <c r="U424" s="3">
        <f t="shared" ref="U424:U463" si="244">(T424/T425-1)/(M425-M424)</f>
        <v>3.9399999999999658E-2</v>
      </c>
      <c r="Y424" s="7">
        <v>0</v>
      </c>
      <c r="Z424" s="7">
        <f t="array" ref="Z424:Z464">INDEX(Y413:Y421, MATCH(Y424:Y464, Y413:Y421, 1))</f>
        <v>0</v>
      </c>
      <c r="AA424" s="11">
        <f t="array" ref="AA424:AA464">VLOOKUP(Z424:Z464, Y413:AF421, 5, FALSE)</f>
        <v>0</v>
      </c>
      <c r="AB424" s="11">
        <f t="array" ref="AB424:AB464">VLOOKUP(Z424:Z464, Y413:AF421, 6, FALSE)</f>
        <v>0</v>
      </c>
      <c r="AC424" s="11">
        <f t="array" ref="AC424:AC464">VLOOKUP(Z424:Z464, Y413:AF421, 7, FALSE)</f>
        <v>0</v>
      </c>
      <c r="AD424" s="1">
        <f t="array" ref="AD424:AD464">VLOOKUP(Z424:Z464, Y413:AF421, 8, FALSE)</f>
        <v>3.920721988904103E-2</v>
      </c>
      <c r="AE424" s="3">
        <f>AA424*Y424^3 + AB424*Y424^2 + AC424*Y424 + AD424</f>
        <v>3.920721988904103E-2</v>
      </c>
      <c r="AF424" s="11">
        <f t="shared" ref="AF424:AF464" si="245">EXP(-AE424*Y424)</f>
        <v>1</v>
      </c>
      <c r="AG424" s="3">
        <f t="shared" ref="AG424:AG463" si="246">(AF424/AF425-1)/(Y425-Y424)</f>
        <v>3.9399999999999658E-2</v>
      </c>
    </row>
    <row r="425" spans="1:35" x14ac:dyDescent="0.3">
      <c r="A425" s="7">
        <v>0.25</v>
      </c>
      <c r="B425" s="7">
        <v>0.25</v>
      </c>
      <c r="C425" s="11">
        <v>0</v>
      </c>
      <c r="D425" s="11">
        <v>0</v>
      </c>
      <c r="E425" s="11">
        <v>-6.0213067988139453E-3</v>
      </c>
      <c r="F425" s="1">
        <v>4.0712546588744514E-2</v>
      </c>
      <c r="G425" s="3">
        <f t="shared" ref="G425:G464" si="247">C425*A425^3 + D425*A425^2 + E425*A425 + F425</f>
        <v>3.920721988904103E-2</v>
      </c>
      <c r="H425" s="11">
        <f t="shared" si="241"/>
        <v>0.99024607614992333</v>
      </c>
      <c r="I425" s="3">
        <f t="shared" si="242"/>
        <v>3.6360835541933589E-2</v>
      </c>
      <c r="J425" s="3">
        <f t="array" ref="J425:J464">(A425:A464 &lt;= J412) * I424:I463 * H425:H464 * (A425:A464-A424:A463)</f>
        <v>9.7539238500766595E-3</v>
      </c>
      <c r="K425" s="11">
        <f t="array" ref="K425:K464">(A425:A464 &lt;= J412) * (ROUND(A425:A464*J413, 0)=A425:A464*J413) * H425:H464</f>
        <v>0</v>
      </c>
      <c r="M425" s="7">
        <v>0.25</v>
      </c>
      <c r="N425" s="7">
        <v>0.25</v>
      </c>
      <c r="O425" s="11">
        <v>0</v>
      </c>
      <c r="P425" s="11">
        <v>0</v>
      </c>
      <c r="Q425" s="11">
        <v>-6.0213067988139453E-3</v>
      </c>
      <c r="R425" s="1">
        <v>4.0712546588744514E-2</v>
      </c>
      <c r="S425" s="3">
        <f t="shared" ref="S425:S464" si="248">O425*M425^3 + P425*M425^2 + Q425*M425 + R425</f>
        <v>3.920721988904103E-2</v>
      </c>
      <c r="T425" s="11">
        <f t="shared" si="243"/>
        <v>0.99024607614992333</v>
      </c>
      <c r="U425" s="3">
        <f t="shared" si="244"/>
        <v>3.6360835541933589E-2</v>
      </c>
      <c r="V425" s="3">
        <f t="array" ref="V425:V464">(M425:M464 &lt;= V412) * U424:U463 * T425:T464 * (M425:M464-M424:M463)</f>
        <v>9.7539238500766595E-3</v>
      </c>
      <c r="W425" s="11">
        <f t="array" ref="W425:W464">(M425:M464 &lt;= V412) * (ROUND(M425:M464*V413, 0)=M425:M464*V413) * T425:T464</f>
        <v>0</v>
      </c>
      <c r="Y425" s="7">
        <v>0.25</v>
      </c>
      <c r="Z425" s="7">
        <v>0.25</v>
      </c>
      <c r="AA425" s="11">
        <v>0</v>
      </c>
      <c r="AB425" s="11">
        <v>0</v>
      </c>
      <c r="AC425" s="11">
        <v>-6.0213067988139453E-3</v>
      </c>
      <c r="AD425" s="1">
        <v>4.0712546588744514E-2</v>
      </c>
      <c r="AE425" s="3">
        <f t="shared" ref="AE425:AE464" si="249">AA425*Y425^3 + AB425*Y425^2 + AC425*Y425 + AD425</f>
        <v>3.920721988904103E-2</v>
      </c>
      <c r="AF425" s="11">
        <f t="shared" si="245"/>
        <v>0.99024607614992333</v>
      </c>
      <c r="AG425" s="3">
        <f t="shared" si="246"/>
        <v>3.6360835541933589E-2</v>
      </c>
      <c r="AH425" s="3">
        <f t="array" ref="AH425:AH464">(Y425:Y464 &lt;= AH412) * AG424:AG463 * AF425:AF464 * (Y425:Y464-Y424:Y463)</f>
        <v>9.7539238500766595E-3</v>
      </c>
      <c r="AI425" s="11">
        <f t="array" ref="AI425:AI464">(Y425:Y464 &lt;= AH412) * (ROUND(Y425:Y464*AH413, 0)=Y425:Y464*AH413) * AF425:AF464</f>
        <v>0</v>
      </c>
    </row>
    <row r="426" spans="1:35" x14ac:dyDescent="0.3">
      <c r="A426" s="7">
        <v>0.5</v>
      </c>
      <c r="B426" s="7">
        <v>0.25</v>
      </c>
      <c r="C426" s="11">
        <v>0</v>
      </c>
      <c r="D426" s="11">
        <v>0</v>
      </c>
      <c r="E426" s="11">
        <v>-6.0213067988139453E-3</v>
      </c>
      <c r="F426" s="1">
        <v>4.0712546588744514E-2</v>
      </c>
      <c r="G426" s="3">
        <f t="shared" si="247"/>
        <v>3.7701893189337539E-2</v>
      </c>
      <c r="H426" s="11">
        <f t="shared" si="241"/>
        <v>0.98132562126792111</v>
      </c>
      <c r="I426" s="3">
        <f t="shared" si="242"/>
        <v>3.332395769093921E-2</v>
      </c>
      <c r="J426" s="3">
        <v>8.9204548820021722E-3</v>
      </c>
      <c r="K426" s="11">
        <v>0</v>
      </c>
      <c r="M426" s="7">
        <v>0.5</v>
      </c>
      <c r="N426" s="7">
        <v>0.25</v>
      </c>
      <c r="O426" s="11">
        <v>0</v>
      </c>
      <c r="P426" s="11">
        <v>0</v>
      </c>
      <c r="Q426" s="11">
        <v>-6.0213067988139453E-3</v>
      </c>
      <c r="R426" s="1">
        <v>4.0712546588744514E-2</v>
      </c>
      <c r="S426" s="3">
        <f t="shared" si="248"/>
        <v>3.7701893189337539E-2</v>
      </c>
      <c r="T426" s="11">
        <f t="shared" si="243"/>
        <v>0.98132562126792111</v>
      </c>
      <c r="U426" s="3">
        <f t="shared" si="244"/>
        <v>3.332395769093921E-2</v>
      </c>
      <c r="V426" s="3">
        <v>8.9204548820021722E-3</v>
      </c>
      <c r="W426" s="11">
        <v>0</v>
      </c>
      <c r="Y426" s="7">
        <v>0.5</v>
      </c>
      <c r="Z426" s="7">
        <v>0.25</v>
      </c>
      <c r="AA426" s="11">
        <v>0</v>
      </c>
      <c r="AB426" s="11">
        <v>0</v>
      </c>
      <c r="AC426" s="11">
        <v>-6.0213067988139453E-3</v>
      </c>
      <c r="AD426" s="1">
        <v>4.0712546588744514E-2</v>
      </c>
      <c r="AE426" s="3">
        <f t="shared" si="249"/>
        <v>3.7701893189337539E-2</v>
      </c>
      <c r="AF426" s="11">
        <f t="shared" si="245"/>
        <v>0.98132562126792111</v>
      </c>
      <c r="AG426" s="3">
        <f t="shared" si="246"/>
        <v>3.332395769093921E-2</v>
      </c>
      <c r="AH426" s="3">
        <v>8.9204548820021722E-3</v>
      </c>
      <c r="AI426" s="11">
        <v>0</v>
      </c>
    </row>
    <row r="427" spans="1:35" x14ac:dyDescent="0.3">
      <c r="A427" s="7">
        <v>0.75</v>
      </c>
      <c r="B427" s="7">
        <v>0.25</v>
      </c>
      <c r="C427" s="11">
        <v>0</v>
      </c>
      <c r="D427" s="11">
        <v>0</v>
      </c>
      <c r="E427" s="11">
        <v>-6.0213067988139453E-3</v>
      </c>
      <c r="F427" s="1">
        <v>4.0712546588744514E-2</v>
      </c>
      <c r="G427" s="3">
        <f t="shared" si="247"/>
        <v>3.6196566489634055E-2</v>
      </c>
      <c r="H427" s="11">
        <f t="shared" si="241"/>
        <v>0.97321775444958392</v>
      </c>
      <c r="I427" s="3">
        <f t="shared" si="242"/>
        <v>3.0289364726617585E-2</v>
      </c>
      <c r="J427" s="3">
        <v>8.1078668183372001E-3</v>
      </c>
      <c r="K427" s="11">
        <v>0</v>
      </c>
      <c r="M427" s="7">
        <v>0.75</v>
      </c>
      <c r="N427" s="7">
        <v>0.25</v>
      </c>
      <c r="O427" s="11">
        <v>0</v>
      </c>
      <c r="P427" s="11">
        <v>0</v>
      </c>
      <c r="Q427" s="11">
        <v>-6.0213067988139453E-3</v>
      </c>
      <c r="R427" s="1">
        <v>4.0712546588744514E-2</v>
      </c>
      <c r="S427" s="3">
        <f t="shared" si="248"/>
        <v>3.6196566489634055E-2</v>
      </c>
      <c r="T427" s="11">
        <f t="shared" si="243"/>
        <v>0.97321775444958392</v>
      </c>
      <c r="U427" s="3">
        <f t="shared" si="244"/>
        <v>3.0289364726617585E-2</v>
      </c>
      <c r="V427" s="3">
        <v>8.1078668183372001E-3</v>
      </c>
      <c r="W427" s="11">
        <v>0</v>
      </c>
      <c r="Y427" s="7">
        <v>0.75</v>
      </c>
      <c r="Z427" s="7">
        <v>0.25</v>
      </c>
      <c r="AA427" s="11">
        <v>0</v>
      </c>
      <c r="AB427" s="11">
        <v>0</v>
      </c>
      <c r="AC427" s="11">
        <v>-6.0213067988139453E-3</v>
      </c>
      <c r="AD427" s="1">
        <v>4.0712546588744514E-2</v>
      </c>
      <c r="AE427" s="3">
        <f t="shared" si="249"/>
        <v>3.6196566489634055E-2</v>
      </c>
      <c r="AF427" s="11">
        <f t="shared" si="245"/>
        <v>0.97321775444958392</v>
      </c>
      <c r="AG427" s="3">
        <f t="shared" si="246"/>
        <v>3.0289364726617585E-2</v>
      </c>
      <c r="AH427" s="3">
        <v>8.1078668183372001E-3</v>
      </c>
      <c r="AI427" s="11">
        <v>0</v>
      </c>
    </row>
    <row r="428" spans="1:35" x14ac:dyDescent="0.3">
      <c r="A428" s="7">
        <v>1</v>
      </c>
      <c r="B428" s="7">
        <v>1</v>
      </c>
      <c r="C428" s="11">
        <v>0</v>
      </c>
      <c r="D428" s="11">
        <v>0</v>
      </c>
      <c r="E428" s="11">
        <v>-5.2092211546909128E-3</v>
      </c>
      <c r="F428" s="1">
        <v>3.9900460944621484E-2</v>
      </c>
      <c r="G428" s="3">
        <f t="shared" si="247"/>
        <v>3.4691239789930571E-2</v>
      </c>
      <c r="H428" s="11">
        <f t="shared" si="241"/>
        <v>0.9659036028204383</v>
      </c>
      <c r="I428" s="3">
        <f t="shared" si="242"/>
        <v>2.8279208886186069E-2</v>
      </c>
      <c r="J428" s="3">
        <v>7.3141516291455565E-3</v>
      </c>
      <c r="K428" s="11">
        <v>0.9659036028204383</v>
      </c>
      <c r="M428" s="7">
        <v>1</v>
      </c>
      <c r="N428" s="7">
        <v>1</v>
      </c>
      <c r="O428" s="11">
        <v>0</v>
      </c>
      <c r="P428" s="11">
        <v>0</v>
      </c>
      <c r="Q428" s="11">
        <v>-5.2092211546909128E-3</v>
      </c>
      <c r="R428" s="1">
        <v>3.9900460944621484E-2</v>
      </c>
      <c r="S428" s="3">
        <f t="shared" si="248"/>
        <v>3.4691239789930571E-2</v>
      </c>
      <c r="T428" s="11">
        <f t="shared" si="243"/>
        <v>0.9659036028204383</v>
      </c>
      <c r="U428" s="3">
        <f t="shared" si="244"/>
        <v>2.8279208886186069E-2</v>
      </c>
      <c r="V428" s="3">
        <v>7.3141516291455565E-3</v>
      </c>
      <c r="W428" s="11">
        <v>0.9659036028204383</v>
      </c>
      <c r="Y428" s="7">
        <v>1</v>
      </c>
      <c r="Z428" s="7">
        <v>1</v>
      </c>
      <c r="AA428" s="11">
        <v>0</v>
      </c>
      <c r="AB428" s="11">
        <v>0</v>
      </c>
      <c r="AC428" s="11">
        <v>-5.2092211546909128E-3</v>
      </c>
      <c r="AD428" s="1">
        <v>3.9900460944621484E-2</v>
      </c>
      <c r="AE428" s="3">
        <f t="shared" si="249"/>
        <v>3.4691239789930571E-2</v>
      </c>
      <c r="AF428" s="11">
        <f t="shared" si="245"/>
        <v>0.9659036028204383</v>
      </c>
      <c r="AG428" s="3">
        <f t="shared" si="246"/>
        <v>2.8279208886186069E-2</v>
      </c>
      <c r="AH428" s="3">
        <v>7.3141516291455565E-3</v>
      </c>
      <c r="AI428" s="11">
        <v>0.9659036028204383</v>
      </c>
    </row>
    <row r="429" spans="1:35" x14ac:dyDescent="0.3">
      <c r="A429" s="7">
        <v>1.25</v>
      </c>
      <c r="B429" s="7">
        <v>1</v>
      </c>
      <c r="C429" s="11">
        <v>0</v>
      </c>
      <c r="D429" s="11">
        <v>0</v>
      </c>
      <c r="E429" s="11">
        <v>-5.2092211546909128E-3</v>
      </c>
      <c r="F429" s="1">
        <v>3.9900460944621484E-2</v>
      </c>
      <c r="G429" s="3">
        <f t="shared" si="247"/>
        <v>3.3388934501257843E-2</v>
      </c>
      <c r="H429" s="11">
        <f t="shared" si="241"/>
        <v>0.95912279435814907</v>
      </c>
      <c r="I429" s="3">
        <f t="shared" si="242"/>
        <v>2.5657038036586144E-2</v>
      </c>
      <c r="J429" s="3">
        <v>6.7808084622891455E-3</v>
      </c>
      <c r="K429" s="11">
        <v>0</v>
      </c>
      <c r="M429" s="7">
        <v>1.25</v>
      </c>
      <c r="N429" s="7">
        <v>1</v>
      </c>
      <c r="O429" s="11">
        <v>0</v>
      </c>
      <c r="P429" s="11">
        <v>0</v>
      </c>
      <c r="Q429" s="11">
        <v>-5.2092211546909128E-3</v>
      </c>
      <c r="R429" s="1">
        <v>3.9900460944621484E-2</v>
      </c>
      <c r="S429" s="3">
        <f t="shared" si="248"/>
        <v>3.3388934501257843E-2</v>
      </c>
      <c r="T429" s="11">
        <f t="shared" si="243"/>
        <v>0.95912279435814907</v>
      </c>
      <c r="U429" s="3">
        <f t="shared" si="244"/>
        <v>2.5657038036586144E-2</v>
      </c>
      <c r="V429" s="3">
        <v>6.7808084622891455E-3</v>
      </c>
      <c r="W429" s="11">
        <v>0</v>
      </c>
      <c r="Y429" s="7">
        <v>1.25</v>
      </c>
      <c r="Z429" s="7">
        <v>1</v>
      </c>
      <c r="AA429" s="11">
        <v>0</v>
      </c>
      <c r="AB429" s="11">
        <v>0</v>
      </c>
      <c r="AC429" s="11">
        <v>-5.2092211546909128E-3</v>
      </c>
      <c r="AD429" s="1">
        <v>3.9900460944621484E-2</v>
      </c>
      <c r="AE429" s="3">
        <f t="shared" si="249"/>
        <v>3.3388934501257843E-2</v>
      </c>
      <c r="AF429" s="11">
        <f t="shared" si="245"/>
        <v>0.95912279435814907</v>
      </c>
      <c r="AG429" s="3">
        <f t="shared" si="246"/>
        <v>2.5657038036586144E-2</v>
      </c>
      <c r="AH429" s="3">
        <v>6.7808084622891455E-3</v>
      </c>
      <c r="AI429" s="11">
        <v>0</v>
      </c>
    </row>
    <row r="430" spans="1:35" x14ac:dyDescent="0.3">
      <c r="A430" s="7">
        <v>1.5</v>
      </c>
      <c r="B430" s="7">
        <v>1</v>
      </c>
      <c r="C430" s="11">
        <v>0</v>
      </c>
      <c r="D430" s="11">
        <v>0</v>
      </c>
      <c r="E430" s="11">
        <v>-5.2092211546909128E-3</v>
      </c>
      <c r="F430" s="1">
        <v>3.9900460944621484E-2</v>
      </c>
      <c r="G430" s="3">
        <f t="shared" si="247"/>
        <v>3.2086629212585115E-2</v>
      </c>
      <c r="H430" s="11">
        <f t="shared" si="241"/>
        <v>0.95300994127998273</v>
      </c>
      <c r="I430" s="3">
        <f t="shared" si="242"/>
        <v>2.3036574064689397E-2</v>
      </c>
      <c r="J430" s="3">
        <v>6.1128530781663108E-3</v>
      </c>
      <c r="K430" s="11">
        <v>0</v>
      </c>
      <c r="M430" s="7">
        <v>1.5</v>
      </c>
      <c r="N430" s="7">
        <v>1</v>
      </c>
      <c r="O430" s="11">
        <v>0</v>
      </c>
      <c r="P430" s="11">
        <v>0</v>
      </c>
      <c r="Q430" s="11">
        <v>-5.2092211546909128E-3</v>
      </c>
      <c r="R430" s="1">
        <v>3.9900460944621484E-2</v>
      </c>
      <c r="S430" s="3">
        <f t="shared" si="248"/>
        <v>3.2086629212585115E-2</v>
      </c>
      <c r="T430" s="11">
        <f t="shared" si="243"/>
        <v>0.95300994127998273</v>
      </c>
      <c r="U430" s="3">
        <f t="shared" si="244"/>
        <v>2.3036574064689397E-2</v>
      </c>
      <c r="V430" s="3">
        <v>6.1128530781663108E-3</v>
      </c>
      <c r="W430" s="11">
        <v>0</v>
      </c>
      <c r="Y430" s="7">
        <v>1.5</v>
      </c>
      <c r="Z430" s="7">
        <v>1</v>
      </c>
      <c r="AA430" s="11">
        <v>0</v>
      </c>
      <c r="AB430" s="11">
        <v>0</v>
      </c>
      <c r="AC430" s="11">
        <v>-5.2092211546909128E-3</v>
      </c>
      <c r="AD430" s="1">
        <v>3.9900460944621484E-2</v>
      </c>
      <c r="AE430" s="3">
        <f t="shared" si="249"/>
        <v>3.2086629212585115E-2</v>
      </c>
      <c r="AF430" s="11">
        <f t="shared" si="245"/>
        <v>0.95300994127998273</v>
      </c>
      <c r="AG430" s="3">
        <f t="shared" si="246"/>
        <v>2.3036574064689397E-2</v>
      </c>
      <c r="AH430" s="3">
        <v>6.1128530781663108E-3</v>
      </c>
      <c r="AI430" s="11">
        <v>0</v>
      </c>
    </row>
    <row r="431" spans="1:35" x14ac:dyDescent="0.3">
      <c r="A431" s="7">
        <v>1.75</v>
      </c>
      <c r="B431" s="7">
        <v>1</v>
      </c>
      <c r="C431" s="11">
        <v>0</v>
      </c>
      <c r="D431" s="11">
        <v>0</v>
      </c>
      <c r="E431" s="11">
        <v>-5.2092211546909128E-3</v>
      </c>
      <c r="F431" s="1">
        <v>3.9900460944621484E-2</v>
      </c>
      <c r="G431" s="3">
        <f t="shared" si="247"/>
        <v>3.0784323923912386E-2</v>
      </c>
      <c r="H431" s="11">
        <f t="shared" si="241"/>
        <v>0.94755284843667797</v>
      </c>
      <c r="I431" s="3">
        <f t="shared" si="242"/>
        <v>2.0417815859420152E-2</v>
      </c>
      <c r="J431" s="3">
        <v>5.4570928433047344E-3</v>
      </c>
      <c r="K431" s="11">
        <v>0</v>
      </c>
      <c r="M431" s="7">
        <v>1.75</v>
      </c>
      <c r="N431" s="7">
        <v>1</v>
      </c>
      <c r="O431" s="11">
        <v>0</v>
      </c>
      <c r="P431" s="11">
        <v>0</v>
      </c>
      <c r="Q431" s="11">
        <v>-5.2092211546909128E-3</v>
      </c>
      <c r="R431" s="1">
        <v>3.9900460944621484E-2</v>
      </c>
      <c r="S431" s="3">
        <f t="shared" si="248"/>
        <v>3.0784323923912386E-2</v>
      </c>
      <c r="T431" s="11">
        <f t="shared" si="243"/>
        <v>0.94755284843667797</v>
      </c>
      <c r="U431" s="3">
        <f t="shared" si="244"/>
        <v>2.0417815859420152E-2</v>
      </c>
      <c r="V431" s="3">
        <v>5.4570928433047344E-3</v>
      </c>
      <c r="W431" s="11">
        <v>0</v>
      </c>
      <c r="Y431" s="7">
        <v>1.75</v>
      </c>
      <c r="Z431" s="7">
        <v>1</v>
      </c>
      <c r="AA431" s="11">
        <v>0</v>
      </c>
      <c r="AB431" s="11">
        <v>0</v>
      </c>
      <c r="AC431" s="11">
        <v>-5.2092211546909128E-3</v>
      </c>
      <c r="AD431" s="1">
        <v>3.9900460944621484E-2</v>
      </c>
      <c r="AE431" s="3">
        <f t="shared" si="249"/>
        <v>3.0784323923912386E-2</v>
      </c>
      <c r="AF431" s="11">
        <f t="shared" si="245"/>
        <v>0.94755284843667797</v>
      </c>
      <c r="AG431" s="3">
        <f t="shared" si="246"/>
        <v>2.0417815859420152E-2</v>
      </c>
      <c r="AH431" s="3">
        <v>5.4570928433047344E-3</v>
      </c>
      <c r="AI431" s="11">
        <v>0</v>
      </c>
    </row>
    <row r="432" spans="1:35" x14ac:dyDescent="0.3">
      <c r="A432" s="7">
        <v>2</v>
      </c>
      <c r="B432" s="7">
        <v>2</v>
      </c>
      <c r="C432" s="11">
        <v>0</v>
      </c>
      <c r="D432" s="11">
        <v>0</v>
      </c>
      <c r="E432" s="11">
        <v>-2.4673492244837898E-3</v>
      </c>
      <c r="F432" s="1">
        <v>3.4416717084207238E-2</v>
      </c>
      <c r="G432" s="3">
        <f t="shared" si="247"/>
        <v>2.9482018635239658E-2</v>
      </c>
      <c r="H432" s="11">
        <f t="shared" si="241"/>
        <v>0.94274067207527334</v>
      </c>
      <c r="I432" s="3">
        <f t="shared" si="242"/>
        <v>2.4002209347587566E-2</v>
      </c>
      <c r="J432" s="3">
        <v>4.8121763614047321E-3</v>
      </c>
      <c r="K432" s="11">
        <v>0.94274067207527334</v>
      </c>
      <c r="M432" s="7">
        <v>2</v>
      </c>
      <c r="N432" s="7">
        <v>2</v>
      </c>
      <c r="O432" s="11">
        <v>0</v>
      </c>
      <c r="P432" s="11">
        <v>0</v>
      </c>
      <c r="Q432" s="11">
        <v>-2.4673492244837898E-3</v>
      </c>
      <c r="R432" s="1">
        <v>3.4416717084207238E-2</v>
      </c>
      <c r="S432" s="3">
        <f t="shared" si="248"/>
        <v>2.9482018635239658E-2</v>
      </c>
      <c r="T432" s="11">
        <f t="shared" si="243"/>
        <v>0.94274067207527334</v>
      </c>
      <c r="U432" s="3">
        <f t="shared" si="244"/>
        <v>2.4002209347587566E-2</v>
      </c>
      <c r="V432" s="3">
        <v>4.8121763614047321E-3</v>
      </c>
      <c r="W432" s="11">
        <v>0.94274067207527334</v>
      </c>
      <c r="Y432" s="7">
        <v>2</v>
      </c>
      <c r="Z432" s="7">
        <v>2</v>
      </c>
      <c r="AA432" s="11">
        <v>0</v>
      </c>
      <c r="AB432" s="11">
        <v>0</v>
      </c>
      <c r="AC432" s="11">
        <v>-2.4673492244837898E-3</v>
      </c>
      <c r="AD432" s="1">
        <v>3.4416717084207238E-2</v>
      </c>
      <c r="AE432" s="3">
        <f t="shared" si="249"/>
        <v>2.9482018635239658E-2</v>
      </c>
      <c r="AF432" s="11">
        <f t="shared" si="245"/>
        <v>0.94274067207527334</v>
      </c>
      <c r="AG432" s="3">
        <f t="shared" si="246"/>
        <v>2.4002209347587566E-2</v>
      </c>
      <c r="AH432" s="3">
        <v>4.8121763614047321E-3</v>
      </c>
      <c r="AI432" s="11">
        <v>0.94274067207527334</v>
      </c>
    </row>
    <row r="433" spans="1:35" x14ac:dyDescent="0.3">
      <c r="A433" s="7">
        <v>2.25</v>
      </c>
      <c r="B433" s="7">
        <v>2</v>
      </c>
      <c r="C433" s="11">
        <v>0</v>
      </c>
      <c r="D433" s="11">
        <v>0</v>
      </c>
      <c r="E433" s="11">
        <v>-2.4673492244837898E-3</v>
      </c>
      <c r="F433" s="1">
        <v>3.4416717084207238E-2</v>
      </c>
      <c r="G433" s="3">
        <f t="shared" si="247"/>
        <v>2.8865181329118712E-2</v>
      </c>
      <c r="H433" s="11">
        <f t="shared" si="241"/>
        <v>0.93711744977209654</v>
      </c>
      <c r="I433" s="3">
        <f t="shared" si="242"/>
        <v>2.2761323372295195E-2</v>
      </c>
      <c r="J433" s="3">
        <v>5.6232223031768089E-3</v>
      </c>
      <c r="K433" s="11">
        <v>0</v>
      </c>
      <c r="M433" s="7">
        <v>2.25</v>
      </c>
      <c r="N433" s="7">
        <v>2</v>
      </c>
      <c r="O433" s="11">
        <v>0</v>
      </c>
      <c r="P433" s="11">
        <v>0</v>
      </c>
      <c r="Q433" s="11">
        <v>-2.4673492244837898E-3</v>
      </c>
      <c r="R433" s="1">
        <v>3.4416717084207238E-2</v>
      </c>
      <c r="S433" s="3">
        <f t="shared" si="248"/>
        <v>2.8865181329118712E-2</v>
      </c>
      <c r="T433" s="11">
        <f t="shared" si="243"/>
        <v>0.93711744977209654</v>
      </c>
      <c r="U433" s="3">
        <f t="shared" si="244"/>
        <v>2.2761323372295195E-2</v>
      </c>
      <c r="V433" s="3">
        <v>5.6232223031768089E-3</v>
      </c>
      <c r="W433" s="11">
        <v>0</v>
      </c>
      <c r="Y433" s="7">
        <v>2.25</v>
      </c>
      <c r="Z433" s="7">
        <v>2</v>
      </c>
      <c r="AA433" s="11">
        <v>0</v>
      </c>
      <c r="AB433" s="11">
        <v>0</v>
      </c>
      <c r="AC433" s="11">
        <v>-2.4673492244837898E-3</v>
      </c>
      <c r="AD433" s="1">
        <v>3.4416717084207238E-2</v>
      </c>
      <c r="AE433" s="3">
        <f t="shared" si="249"/>
        <v>2.8865181329118712E-2</v>
      </c>
      <c r="AF433" s="11">
        <f t="shared" si="245"/>
        <v>0.93711744977209654</v>
      </c>
      <c r="AG433" s="3">
        <f t="shared" si="246"/>
        <v>2.2761323372295195E-2</v>
      </c>
      <c r="AH433" s="3">
        <v>5.6232223031768089E-3</v>
      </c>
      <c r="AI433" s="11">
        <v>0</v>
      </c>
    </row>
    <row r="434" spans="1:35" x14ac:dyDescent="0.3">
      <c r="A434" s="7">
        <v>2.5</v>
      </c>
      <c r="B434" s="7">
        <v>2</v>
      </c>
      <c r="C434" s="11">
        <v>0</v>
      </c>
      <c r="D434" s="11">
        <v>0</v>
      </c>
      <c r="E434" s="11">
        <v>-2.4673492244837898E-3</v>
      </c>
      <c r="F434" s="1">
        <v>3.4416717084207238E-2</v>
      </c>
      <c r="G434" s="3">
        <f t="shared" si="247"/>
        <v>2.8248344022997765E-2</v>
      </c>
      <c r="H434" s="11">
        <f t="shared" si="241"/>
        <v>0.93181511349175217</v>
      </c>
      <c r="I434" s="3">
        <f t="shared" si="242"/>
        <v>2.1520820050372258E-2</v>
      </c>
      <c r="J434" s="3">
        <v>5.3023362803444295E-3</v>
      </c>
      <c r="K434" s="11">
        <v>0</v>
      </c>
      <c r="M434" s="7">
        <v>2.5</v>
      </c>
      <c r="N434" s="7">
        <v>2</v>
      </c>
      <c r="O434" s="11">
        <v>0</v>
      </c>
      <c r="P434" s="11">
        <v>0</v>
      </c>
      <c r="Q434" s="11">
        <v>-2.4673492244837898E-3</v>
      </c>
      <c r="R434" s="1">
        <v>3.4416717084207238E-2</v>
      </c>
      <c r="S434" s="3">
        <f t="shared" si="248"/>
        <v>2.8248344022997765E-2</v>
      </c>
      <c r="T434" s="11">
        <f t="shared" si="243"/>
        <v>0.93181511349175217</v>
      </c>
      <c r="U434" s="3">
        <f t="shared" si="244"/>
        <v>2.1520820050372258E-2</v>
      </c>
      <c r="V434" s="3">
        <v>5.3023362803444295E-3</v>
      </c>
      <c r="W434" s="11">
        <v>0</v>
      </c>
      <c r="Y434" s="7">
        <v>2.5</v>
      </c>
      <c r="Z434" s="7">
        <v>2</v>
      </c>
      <c r="AA434" s="11">
        <v>0</v>
      </c>
      <c r="AB434" s="11">
        <v>0</v>
      </c>
      <c r="AC434" s="11">
        <v>-2.4673492244837898E-3</v>
      </c>
      <c r="AD434" s="1">
        <v>3.4416717084207238E-2</v>
      </c>
      <c r="AE434" s="3">
        <f t="shared" si="249"/>
        <v>2.8248344022997765E-2</v>
      </c>
      <c r="AF434" s="11">
        <f t="shared" si="245"/>
        <v>0.93181511349175217</v>
      </c>
      <c r="AG434" s="3">
        <f t="shared" si="246"/>
        <v>2.1520820050372258E-2</v>
      </c>
      <c r="AH434" s="3">
        <v>5.3023362803444295E-3</v>
      </c>
      <c r="AI434" s="11">
        <v>0</v>
      </c>
    </row>
    <row r="435" spans="1:35" x14ac:dyDescent="0.3">
      <c r="A435" s="7">
        <v>2.75</v>
      </c>
      <c r="B435" s="7">
        <v>2</v>
      </c>
      <c r="C435" s="11">
        <v>0</v>
      </c>
      <c r="D435" s="11">
        <v>0</v>
      </c>
      <c r="E435" s="11">
        <v>-2.4673492244837898E-3</v>
      </c>
      <c r="F435" s="1">
        <v>3.4416717084207238E-2</v>
      </c>
      <c r="G435" s="3">
        <f t="shared" si="247"/>
        <v>2.7631506716876815E-2</v>
      </c>
      <c r="H435" s="11">
        <f t="shared" si="241"/>
        <v>0.92682858568921256</v>
      </c>
      <c r="I435" s="3">
        <f t="shared" si="242"/>
        <v>2.0280699263818924E-2</v>
      </c>
      <c r="J435" s="3">
        <v>4.9865278025396417E-3</v>
      </c>
      <c r="K435" s="11">
        <v>0</v>
      </c>
      <c r="M435" s="7">
        <v>2.75</v>
      </c>
      <c r="N435" s="7">
        <v>2</v>
      </c>
      <c r="O435" s="11">
        <v>0</v>
      </c>
      <c r="P435" s="11">
        <v>0</v>
      </c>
      <c r="Q435" s="11">
        <v>-2.4673492244837898E-3</v>
      </c>
      <c r="R435" s="1">
        <v>3.4416717084207238E-2</v>
      </c>
      <c r="S435" s="3">
        <f t="shared" si="248"/>
        <v>2.7631506716876815E-2</v>
      </c>
      <c r="T435" s="11">
        <f t="shared" si="243"/>
        <v>0.92682858568921256</v>
      </c>
      <c r="U435" s="3">
        <f t="shared" si="244"/>
        <v>2.0280699263818924E-2</v>
      </c>
      <c r="V435" s="3">
        <v>4.9865278025396417E-3</v>
      </c>
      <c r="W435" s="11">
        <v>0</v>
      </c>
      <c r="Y435" s="7">
        <v>2.75</v>
      </c>
      <c r="Z435" s="7">
        <v>2</v>
      </c>
      <c r="AA435" s="11">
        <v>0</v>
      </c>
      <c r="AB435" s="11">
        <v>0</v>
      </c>
      <c r="AC435" s="11">
        <v>-2.4673492244837898E-3</v>
      </c>
      <c r="AD435" s="1">
        <v>3.4416717084207238E-2</v>
      </c>
      <c r="AE435" s="3">
        <f t="shared" si="249"/>
        <v>2.7631506716876815E-2</v>
      </c>
      <c r="AF435" s="11">
        <f t="shared" si="245"/>
        <v>0.92682858568921256</v>
      </c>
      <c r="AG435" s="3">
        <f t="shared" si="246"/>
        <v>2.0280699263818924E-2</v>
      </c>
      <c r="AH435" s="3">
        <v>4.9865278025396417E-3</v>
      </c>
      <c r="AI435" s="11">
        <v>0</v>
      </c>
    </row>
    <row r="436" spans="1:35" x14ac:dyDescent="0.3">
      <c r="A436" s="7">
        <v>3</v>
      </c>
      <c r="B436" s="7">
        <v>3</v>
      </c>
      <c r="C436" s="11">
        <v>0</v>
      </c>
      <c r="D436" s="11">
        <v>0</v>
      </c>
      <c r="E436" s="11">
        <v>-1.2837138356041507E-3</v>
      </c>
      <c r="F436" s="1">
        <v>3.086581091756832E-2</v>
      </c>
      <c r="G436" s="3">
        <f t="shared" si="247"/>
        <v>2.7014669410755868E-2</v>
      </c>
      <c r="H436" s="11">
        <f t="shared" si="241"/>
        <v>0.92215310822344376</v>
      </c>
      <c r="I436" s="3">
        <f t="shared" si="242"/>
        <v>2.2907946821494107E-2</v>
      </c>
      <c r="J436" s="3">
        <v>4.6754774657688826E-3</v>
      </c>
      <c r="K436" s="11">
        <v>0.92215310822344376</v>
      </c>
      <c r="M436" s="7">
        <v>3</v>
      </c>
      <c r="N436" s="7">
        <v>3</v>
      </c>
      <c r="O436" s="11">
        <v>0</v>
      </c>
      <c r="P436" s="11">
        <v>0</v>
      </c>
      <c r="Q436" s="11">
        <v>-1.2837138356041507E-3</v>
      </c>
      <c r="R436" s="1">
        <v>3.086581091756832E-2</v>
      </c>
      <c r="S436" s="3">
        <f t="shared" si="248"/>
        <v>2.7014669410755868E-2</v>
      </c>
      <c r="T436" s="11">
        <f t="shared" si="243"/>
        <v>0.92215310822344376</v>
      </c>
      <c r="U436" s="3">
        <f t="shared" si="244"/>
        <v>2.2907946821494107E-2</v>
      </c>
      <c r="V436" s="3">
        <v>4.6754774657688826E-3</v>
      </c>
      <c r="W436" s="11">
        <v>0.92215310822344376</v>
      </c>
      <c r="Y436" s="7">
        <v>3</v>
      </c>
      <c r="Z436" s="7">
        <v>3</v>
      </c>
      <c r="AA436" s="11">
        <v>0</v>
      </c>
      <c r="AB436" s="11">
        <v>0</v>
      </c>
      <c r="AC436" s="11">
        <v>-1.2837138356041507E-3</v>
      </c>
      <c r="AD436" s="1">
        <v>3.086581091756832E-2</v>
      </c>
      <c r="AE436" s="3">
        <f t="shared" si="249"/>
        <v>2.7014669410755868E-2</v>
      </c>
      <c r="AF436" s="11">
        <f t="shared" si="245"/>
        <v>0.92215310822344376</v>
      </c>
      <c r="AG436" s="3">
        <f t="shared" si="246"/>
        <v>2.2907946821494107E-2</v>
      </c>
      <c r="AH436" s="3">
        <v>4.6754774657688826E-3</v>
      </c>
      <c r="AI436" s="11">
        <v>0.92215310822344376</v>
      </c>
    </row>
    <row r="437" spans="1:35" x14ac:dyDescent="0.3">
      <c r="A437" s="7">
        <v>3.25</v>
      </c>
      <c r="B437" s="7">
        <v>3</v>
      </c>
      <c r="C437" s="11">
        <v>0</v>
      </c>
      <c r="D437" s="11">
        <v>0</v>
      </c>
      <c r="E437" s="11">
        <v>-1.2837138356041507E-3</v>
      </c>
      <c r="F437" s="1">
        <v>3.086581091756832E-2</v>
      </c>
      <c r="G437" s="3">
        <f t="shared" si="247"/>
        <v>2.6693740951854832E-2</v>
      </c>
      <c r="H437" s="11">
        <f t="shared" si="241"/>
        <v>0.91690202253028263</v>
      </c>
      <c r="I437" s="3">
        <f t="shared" si="242"/>
        <v>2.2262465787350472E-2</v>
      </c>
      <c r="J437" s="3">
        <v>5.2510856931610268E-3</v>
      </c>
      <c r="K437" s="11">
        <v>0</v>
      </c>
      <c r="M437" s="7">
        <v>3.25</v>
      </c>
      <c r="N437" s="7">
        <v>3</v>
      </c>
      <c r="O437" s="11">
        <v>0</v>
      </c>
      <c r="P437" s="11">
        <v>0</v>
      </c>
      <c r="Q437" s="11">
        <v>-1.2837138356041507E-3</v>
      </c>
      <c r="R437" s="1">
        <v>3.086581091756832E-2</v>
      </c>
      <c r="S437" s="3">
        <f t="shared" si="248"/>
        <v>2.6693740951854832E-2</v>
      </c>
      <c r="T437" s="11">
        <f t="shared" si="243"/>
        <v>0.91690202253028263</v>
      </c>
      <c r="U437" s="3">
        <f t="shared" si="244"/>
        <v>2.2262465787350472E-2</v>
      </c>
      <c r="V437" s="3">
        <v>5.2510856931610268E-3</v>
      </c>
      <c r="W437" s="11">
        <v>0</v>
      </c>
      <c r="Y437" s="7">
        <v>3.25</v>
      </c>
      <c r="Z437" s="7">
        <v>3</v>
      </c>
      <c r="AA437" s="11">
        <v>0</v>
      </c>
      <c r="AB437" s="11">
        <v>0</v>
      </c>
      <c r="AC437" s="11">
        <v>-1.2837138356041507E-3</v>
      </c>
      <c r="AD437" s="1">
        <v>3.086581091756832E-2</v>
      </c>
      <c r="AE437" s="3">
        <f t="shared" si="249"/>
        <v>2.6693740951854832E-2</v>
      </c>
      <c r="AF437" s="11">
        <f t="shared" si="245"/>
        <v>0.91690202253028263</v>
      </c>
      <c r="AG437" s="3">
        <f t="shared" si="246"/>
        <v>2.2262465787350472E-2</v>
      </c>
      <c r="AH437" s="3">
        <v>5.2510856931610268E-3</v>
      </c>
      <c r="AI437" s="11">
        <v>0</v>
      </c>
    </row>
    <row r="438" spans="1:35" x14ac:dyDescent="0.3">
      <c r="A438" s="7">
        <v>3.5</v>
      </c>
      <c r="B438" s="7">
        <v>3</v>
      </c>
      <c r="C438" s="11">
        <v>0</v>
      </c>
      <c r="D438" s="11">
        <v>0</v>
      </c>
      <c r="E438" s="11">
        <v>-1.2837138356041507E-3</v>
      </c>
      <c r="F438" s="1">
        <v>3.086581091756832E-2</v>
      </c>
      <c r="G438" s="3">
        <f t="shared" si="247"/>
        <v>2.6372812492953791E-2</v>
      </c>
      <c r="H438" s="11">
        <f t="shared" si="241"/>
        <v>0.91182714238992424</v>
      </c>
      <c r="I438" s="3">
        <f t="shared" si="242"/>
        <v>2.1617088321514544E-2</v>
      </c>
      <c r="J438" s="3">
        <v>5.0748801403583087E-3</v>
      </c>
      <c r="K438" s="11">
        <v>0</v>
      </c>
      <c r="M438" s="7">
        <v>3.5</v>
      </c>
      <c r="N438" s="7">
        <v>3</v>
      </c>
      <c r="O438" s="11">
        <v>0</v>
      </c>
      <c r="P438" s="11">
        <v>0</v>
      </c>
      <c r="Q438" s="11">
        <v>-1.2837138356041507E-3</v>
      </c>
      <c r="R438" s="1">
        <v>3.086581091756832E-2</v>
      </c>
      <c r="S438" s="3">
        <f t="shared" si="248"/>
        <v>2.6372812492953791E-2</v>
      </c>
      <c r="T438" s="11">
        <f t="shared" si="243"/>
        <v>0.91182714238992424</v>
      </c>
      <c r="U438" s="3">
        <f t="shared" si="244"/>
        <v>2.1617088321514544E-2</v>
      </c>
      <c r="V438" s="3">
        <v>5.0748801403583087E-3</v>
      </c>
      <c r="W438" s="11">
        <v>0</v>
      </c>
      <c r="Y438" s="7">
        <v>3.5</v>
      </c>
      <c r="Z438" s="7">
        <v>3</v>
      </c>
      <c r="AA438" s="11">
        <v>0</v>
      </c>
      <c r="AB438" s="11">
        <v>0</v>
      </c>
      <c r="AC438" s="11">
        <v>-1.2837138356041507E-3</v>
      </c>
      <c r="AD438" s="1">
        <v>3.086581091756832E-2</v>
      </c>
      <c r="AE438" s="3">
        <f t="shared" si="249"/>
        <v>2.6372812492953791E-2</v>
      </c>
      <c r="AF438" s="11">
        <f t="shared" si="245"/>
        <v>0.91182714238992424</v>
      </c>
      <c r="AG438" s="3">
        <f t="shared" si="246"/>
        <v>2.1617088321514544E-2</v>
      </c>
      <c r="AH438" s="3">
        <v>5.0748801403583087E-3</v>
      </c>
      <c r="AI438" s="11">
        <v>0</v>
      </c>
    </row>
    <row r="439" spans="1:35" x14ac:dyDescent="0.3">
      <c r="A439" s="7">
        <v>3.75</v>
      </c>
      <c r="B439" s="7">
        <v>3</v>
      </c>
      <c r="C439" s="11">
        <v>0</v>
      </c>
      <c r="D439" s="11">
        <v>0</v>
      </c>
      <c r="E439" s="11">
        <v>-1.2837138356041507E-3</v>
      </c>
      <c r="F439" s="1">
        <v>3.086581091756832E-2</v>
      </c>
      <c r="G439" s="3">
        <f t="shared" si="247"/>
        <v>2.6051884034052755E-2</v>
      </c>
      <c r="H439" s="11">
        <f t="shared" si="241"/>
        <v>0.90692586824121513</v>
      </c>
      <c r="I439" s="3">
        <f t="shared" si="242"/>
        <v>2.0971814407366729E-2</v>
      </c>
      <c r="J439" s="3">
        <v>4.9012741487091524E-3</v>
      </c>
      <c r="K439" s="11">
        <v>0</v>
      </c>
      <c r="M439" s="7">
        <v>3.75</v>
      </c>
      <c r="N439" s="7">
        <v>3</v>
      </c>
      <c r="O439" s="11">
        <v>0</v>
      </c>
      <c r="P439" s="11">
        <v>0</v>
      </c>
      <c r="Q439" s="11">
        <v>-1.2837138356041507E-3</v>
      </c>
      <c r="R439" s="1">
        <v>3.086581091756832E-2</v>
      </c>
      <c r="S439" s="3">
        <f t="shared" si="248"/>
        <v>2.6051884034052755E-2</v>
      </c>
      <c r="T439" s="11">
        <f t="shared" si="243"/>
        <v>0.90692586824121513</v>
      </c>
      <c r="U439" s="3">
        <f t="shared" si="244"/>
        <v>2.0971814407366729E-2</v>
      </c>
      <c r="V439" s="3">
        <v>4.9012741487091524E-3</v>
      </c>
      <c r="W439" s="11">
        <v>0</v>
      </c>
      <c r="Y439" s="7">
        <v>3.75</v>
      </c>
      <c r="Z439" s="7">
        <v>3</v>
      </c>
      <c r="AA439" s="11">
        <v>0</v>
      </c>
      <c r="AB439" s="11">
        <v>0</v>
      </c>
      <c r="AC439" s="11">
        <v>-1.2837138356041507E-3</v>
      </c>
      <c r="AD439" s="1">
        <v>3.086581091756832E-2</v>
      </c>
      <c r="AE439" s="3">
        <f t="shared" si="249"/>
        <v>2.6051884034052755E-2</v>
      </c>
      <c r="AF439" s="11">
        <f t="shared" si="245"/>
        <v>0.90692586824121513</v>
      </c>
      <c r="AG439" s="3">
        <f t="shared" si="246"/>
        <v>2.0971814407366729E-2</v>
      </c>
      <c r="AH439" s="3">
        <v>4.9012741487091524E-3</v>
      </c>
      <c r="AI439" s="11">
        <v>0</v>
      </c>
    </row>
    <row r="440" spans="1:35" x14ac:dyDescent="0.3">
      <c r="A440" s="7">
        <v>4</v>
      </c>
      <c r="B440" s="7">
        <v>4</v>
      </c>
      <c r="C440" s="11">
        <v>0</v>
      </c>
      <c r="D440" s="11">
        <v>0</v>
      </c>
      <c r="E440" s="11">
        <v>-4.844896965203703E-4</v>
      </c>
      <c r="F440" s="1">
        <v>2.7668914361233199E-2</v>
      </c>
      <c r="G440" s="3">
        <f t="shared" si="247"/>
        <v>2.5730955575151718E-2</v>
      </c>
      <c r="H440" s="11">
        <f t="shared" si="241"/>
        <v>0.90219569805652355</v>
      </c>
      <c r="I440" s="3">
        <f t="shared" si="242"/>
        <v>2.374205744822433E-2</v>
      </c>
      <c r="J440" s="3">
        <v>4.7301701846915213E-3</v>
      </c>
      <c r="K440" s="11">
        <v>0.90219569805652355</v>
      </c>
      <c r="M440" s="7">
        <v>4</v>
      </c>
      <c r="N440" s="7">
        <v>4</v>
      </c>
      <c r="O440" s="11">
        <v>0</v>
      </c>
      <c r="P440" s="11">
        <v>0</v>
      </c>
      <c r="Q440" s="11">
        <v>-4.844896965203703E-4</v>
      </c>
      <c r="R440" s="1">
        <v>2.7668914361233199E-2</v>
      </c>
      <c r="S440" s="3">
        <f t="shared" si="248"/>
        <v>2.5730955575151718E-2</v>
      </c>
      <c r="T440" s="11">
        <f t="shared" si="243"/>
        <v>0.90219569805652355</v>
      </c>
      <c r="U440" s="3">
        <f t="shared" si="244"/>
        <v>2.374205744822433E-2</v>
      </c>
      <c r="V440" s="3">
        <v>4.7301701846915213E-3</v>
      </c>
      <c r="W440" s="11">
        <v>0.90219569805652355</v>
      </c>
      <c r="Y440" s="7">
        <v>4</v>
      </c>
      <c r="Z440" s="7">
        <v>4</v>
      </c>
      <c r="AA440" s="11">
        <v>0</v>
      </c>
      <c r="AB440" s="11">
        <v>0</v>
      </c>
      <c r="AC440" s="11">
        <v>-4.844896965203703E-4</v>
      </c>
      <c r="AD440" s="1">
        <v>2.7668914361233199E-2</v>
      </c>
      <c r="AE440" s="3">
        <f t="shared" si="249"/>
        <v>2.5730955575151718E-2</v>
      </c>
      <c r="AF440" s="11">
        <f t="shared" si="245"/>
        <v>0.90219569805652355</v>
      </c>
      <c r="AG440" s="3">
        <f t="shared" si="246"/>
        <v>2.374205744822433E-2</v>
      </c>
      <c r="AH440" s="3">
        <v>4.7301701846915213E-3</v>
      </c>
      <c r="AI440" s="11">
        <v>0.90219569805652355</v>
      </c>
    </row>
    <row r="441" spans="1:35" x14ac:dyDescent="0.3">
      <c r="A441" s="7">
        <v>4.25</v>
      </c>
      <c r="B441" s="7">
        <v>4</v>
      </c>
      <c r="C441" s="11">
        <v>0</v>
      </c>
      <c r="D441" s="11">
        <v>0</v>
      </c>
      <c r="E441" s="11">
        <v>-4.844896965203703E-4</v>
      </c>
      <c r="F441" s="1">
        <v>2.7668914361233199E-2</v>
      </c>
      <c r="G441" s="3">
        <f t="shared" si="247"/>
        <v>2.5609833151021624E-2</v>
      </c>
      <c r="H441" s="11">
        <f t="shared" si="241"/>
        <v>0.89687229964107373</v>
      </c>
      <c r="I441" s="3">
        <f t="shared" si="242"/>
        <v>2.3498382130898499E-2</v>
      </c>
      <c r="J441" s="3">
        <v>5.3233984154498594E-3</v>
      </c>
      <c r="K441" s="11">
        <v>0</v>
      </c>
      <c r="M441" s="7">
        <v>4.25</v>
      </c>
      <c r="N441" s="7">
        <v>4</v>
      </c>
      <c r="O441" s="11">
        <v>0</v>
      </c>
      <c r="P441" s="11">
        <v>0</v>
      </c>
      <c r="Q441" s="11">
        <v>-4.844896965203703E-4</v>
      </c>
      <c r="R441" s="1">
        <v>2.7668914361233199E-2</v>
      </c>
      <c r="S441" s="3">
        <f t="shared" si="248"/>
        <v>2.5609833151021624E-2</v>
      </c>
      <c r="T441" s="11">
        <f t="shared" si="243"/>
        <v>0.89687229964107373</v>
      </c>
      <c r="U441" s="3">
        <f t="shared" si="244"/>
        <v>2.3498382130898499E-2</v>
      </c>
      <c r="V441" s="3">
        <v>5.3233984154498594E-3</v>
      </c>
      <c r="W441" s="11">
        <v>0</v>
      </c>
      <c r="Y441" s="7">
        <v>4.25</v>
      </c>
      <c r="Z441" s="7">
        <v>4</v>
      </c>
      <c r="AA441" s="11">
        <v>0</v>
      </c>
      <c r="AB441" s="11">
        <v>0</v>
      </c>
      <c r="AC441" s="11">
        <v>-4.844896965203703E-4</v>
      </c>
      <c r="AD441" s="1">
        <v>2.7668914361233199E-2</v>
      </c>
      <c r="AE441" s="3">
        <f t="shared" si="249"/>
        <v>2.5609833151021624E-2</v>
      </c>
      <c r="AF441" s="11">
        <f t="shared" si="245"/>
        <v>0.89687229964107373</v>
      </c>
      <c r="AG441" s="3">
        <f t="shared" si="246"/>
        <v>2.3498382130898499E-2</v>
      </c>
      <c r="AH441" s="3">
        <v>5.3233984154498594E-3</v>
      </c>
      <c r="AI441" s="11">
        <v>0</v>
      </c>
    </row>
    <row r="442" spans="1:35" x14ac:dyDescent="0.3">
      <c r="A442" s="7">
        <v>4.5</v>
      </c>
      <c r="B442" s="7">
        <v>4</v>
      </c>
      <c r="C442" s="11">
        <v>0</v>
      </c>
      <c r="D442" s="11">
        <v>0</v>
      </c>
      <c r="E442" s="11">
        <v>-4.844896965203703E-4</v>
      </c>
      <c r="F442" s="1">
        <v>2.7668914361233199E-2</v>
      </c>
      <c r="G442" s="3">
        <f t="shared" si="247"/>
        <v>2.5488710726891531E-2</v>
      </c>
      <c r="H442" s="11">
        <f t="shared" si="241"/>
        <v>0.89163430871427685</v>
      </c>
      <c r="I442" s="3">
        <f t="shared" si="242"/>
        <v>2.3254721570398651E-2</v>
      </c>
      <c r="J442" s="3">
        <v>5.2379909267968993E-3</v>
      </c>
      <c r="K442" s="11">
        <v>0</v>
      </c>
      <c r="M442" s="7">
        <v>4.5</v>
      </c>
      <c r="N442" s="7">
        <v>4</v>
      </c>
      <c r="O442" s="11">
        <v>0</v>
      </c>
      <c r="P442" s="11">
        <v>0</v>
      </c>
      <c r="Q442" s="11">
        <v>-4.844896965203703E-4</v>
      </c>
      <c r="R442" s="1">
        <v>2.7668914361233199E-2</v>
      </c>
      <c r="S442" s="3">
        <f t="shared" si="248"/>
        <v>2.5488710726891531E-2</v>
      </c>
      <c r="T442" s="11">
        <f t="shared" si="243"/>
        <v>0.89163430871427685</v>
      </c>
      <c r="U442" s="3">
        <f t="shared" si="244"/>
        <v>2.3254721570398651E-2</v>
      </c>
      <c r="V442" s="3">
        <v>5.2379909267968993E-3</v>
      </c>
      <c r="W442" s="11">
        <v>0</v>
      </c>
      <c r="Y442" s="7">
        <v>4.5</v>
      </c>
      <c r="Z442" s="7">
        <v>4</v>
      </c>
      <c r="AA442" s="11">
        <v>0</v>
      </c>
      <c r="AB442" s="11">
        <v>0</v>
      </c>
      <c r="AC442" s="11">
        <v>-4.844896965203703E-4</v>
      </c>
      <c r="AD442" s="1">
        <v>2.7668914361233199E-2</v>
      </c>
      <c r="AE442" s="3">
        <f t="shared" si="249"/>
        <v>2.5488710726891531E-2</v>
      </c>
      <c r="AF442" s="11">
        <f t="shared" si="245"/>
        <v>0.89163430871427685</v>
      </c>
      <c r="AG442" s="3">
        <f t="shared" si="246"/>
        <v>2.3254721570398651E-2</v>
      </c>
      <c r="AH442" s="3">
        <v>5.2379909267968993E-3</v>
      </c>
      <c r="AI442" s="11">
        <v>0</v>
      </c>
    </row>
    <row r="443" spans="1:35" x14ac:dyDescent="0.3">
      <c r="A443" s="7">
        <v>4.75</v>
      </c>
      <c r="B443" s="7">
        <v>4</v>
      </c>
      <c r="C443" s="11">
        <v>0</v>
      </c>
      <c r="D443" s="11">
        <v>0</v>
      </c>
      <c r="E443" s="11">
        <v>-4.844896965203703E-4</v>
      </c>
      <c r="F443" s="1">
        <v>2.7668914361233199E-2</v>
      </c>
      <c r="G443" s="3">
        <f t="shared" si="247"/>
        <v>2.5367588302761441E-2</v>
      </c>
      <c r="H443" s="11">
        <f t="shared" si="241"/>
        <v>0.8864805938672905</v>
      </c>
      <c r="I443" s="3">
        <f t="shared" si="242"/>
        <v>2.3011075765831279E-2</v>
      </c>
      <c r="J443" s="3">
        <v>5.1537148469863719E-3</v>
      </c>
      <c r="K443" s="11">
        <v>0</v>
      </c>
      <c r="M443" s="7">
        <v>4.75</v>
      </c>
      <c r="N443" s="7">
        <v>4</v>
      </c>
      <c r="O443" s="11">
        <v>0</v>
      </c>
      <c r="P443" s="11">
        <v>0</v>
      </c>
      <c r="Q443" s="11">
        <v>-4.844896965203703E-4</v>
      </c>
      <c r="R443" s="1">
        <v>2.7668914361233199E-2</v>
      </c>
      <c r="S443" s="3">
        <f t="shared" si="248"/>
        <v>2.5367588302761441E-2</v>
      </c>
      <c r="T443" s="11">
        <f t="shared" si="243"/>
        <v>0.8864805938672905</v>
      </c>
      <c r="U443" s="3">
        <f t="shared" si="244"/>
        <v>2.3011075765831279E-2</v>
      </c>
      <c r="V443" s="3">
        <v>5.1537148469863719E-3</v>
      </c>
      <c r="W443" s="11">
        <v>0</v>
      </c>
      <c r="Y443" s="7">
        <v>4.75</v>
      </c>
      <c r="Z443" s="7">
        <v>4</v>
      </c>
      <c r="AA443" s="11">
        <v>0</v>
      </c>
      <c r="AB443" s="11">
        <v>0</v>
      </c>
      <c r="AC443" s="11">
        <v>-4.844896965203703E-4</v>
      </c>
      <c r="AD443" s="1">
        <v>2.7668914361233199E-2</v>
      </c>
      <c r="AE443" s="3">
        <f t="shared" si="249"/>
        <v>2.5367588302761441E-2</v>
      </c>
      <c r="AF443" s="11">
        <f t="shared" si="245"/>
        <v>0.8864805938672905</v>
      </c>
      <c r="AG443" s="3">
        <f t="shared" si="246"/>
        <v>2.3011075765831279E-2</v>
      </c>
      <c r="AH443" s="3">
        <v>5.1537148469863719E-3</v>
      </c>
      <c r="AI443" s="11">
        <v>0</v>
      </c>
    </row>
    <row r="444" spans="1:35" x14ac:dyDescent="0.3">
      <c r="A444" s="7">
        <v>5</v>
      </c>
      <c r="B444" s="7">
        <v>5</v>
      </c>
      <c r="C444" s="11">
        <v>0</v>
      </c>
      <c r="D444" s="11">
        <v>0</v>
      </c>
      <c r="E444" s="11">
        <v>-2.4074066541381577E-4</v>
      </c>
      <c r="F444" s="1">
        <v>2.6450169205700425E-2</v>
      </c>
      <c r="G444" s="3">
        <f t="shared" si="247"/>
        <v>2.5246465878631344E-2</v>
      </c>
      <c r="H444" s="11">
        <f t="shared" si="241"/>
        <v>0.88141004553266122</v>
      </c>
      <c r="I444" s="3">
        <f t="shared" si="242"/>
        <v>2.4054616789715766E-2</v>
      </c>
      <c r="J444" s="3">
        <v>5.0705483346292161E-3</v>
      </c>
      <c r="K444" s="11">
        <v>0.88141004553266122</v>
      </c>
      <c r="M444" s="7">
        <v>5</v>
      </c>
      <c r="N444" s="7">
        <v>5</v>
      </c>
      <c r="O444" s="11">
        <v>0</v>
      </c>
      <c r="P444" s="11">
        <v>0</v>
      </c>
      <c r="Q444" s="11">
        <v>-2.4074066541381577E-4</v>
      </c>
      <c r="R444" s="1">
        <v>2.6450169205700425E-2</v>
      </c>
      <c r="S444" s="3">
        <f t="shared" si="248"/>
        <v>2.5246465878631344E-2</v>
      </c>
      <c r="T444" s="11">
        <f t="shared" si="243"/>
        <v>0.88141004553266122</v>
      </c>
      <c r="U444" s="3">
        <f t="shared" si="244"/>
        <v>2.4054616789715766E-2</v>
      </c>
      <c r="V444" s="3">
        <v>5.0705483346292161E-3</v>
      </c>
      <c r="W444" s="11">
        <v>0.88141004553266122</v>
      </c>
      <c r="Y444" s="7">
        <v>5</v>
      </c>
      <c r="Z444" s="7">
        <v>5</v>
      </c>
      <c r="AA444" s="11">
        <v>0</v>
      </c>
      <c r="AB444" s="11">
        <v>0</v>
      </c>
      <c r="AC444" s="11">
        <v>-2.4074066541381577E-4</v>
      </c>
      <c r="AD444" s="1">
        <v>2.6450169205700425E-2</v>
      </c>
      <c r="AE444" s="3">
        <f t="shared" si="249"/>
        <v>2.5246465878631344E-2</v>
      </c>
      <c r="AF444" s="11">
        <f t="shared" si="245"/>
        <v>0.88141004553266122</v>
      </c>
      <c r="AG444" s="3">
        <f t="shared" si="246"/>
        <v>2.4054616789715766E-2</v>
      </c>
      <c r="AH444" s="3">
        <v>5.0705483346292161E-3</v>
      </c>
      <c r="AI444" s="11">
        <v>0.88141004553266122</v>
      </c>
    </row>
    <row r="445" spans="1:35" x14ac:dyDescent="0.3">
      <c r="A445" s="7">
        <v>5.25</v>
      </c>
      <c r="B445" s="7">
        <v>5</v>
      </c>
      <c r="C445" s="11">
        <v>0</v>
      </c>
      <c r="D445" s="11">
        <v>0</v>
      </c>
      <c r="E445" s="11">
        <v>-2.4074066541381577E-4</v>
      </c>
      <c r="F445" s="1">
        <v>2.6450169205700425E-2</v>
      </c>
      <c r="G445" s="3">
        <f t="shared" si="247"/>
        <v>2.5186280712277891E-2</v>
      </c>
      <c r="H445" s="11">
        <f t="shared" si="241"/>
        <v>0.87614123511656194</v>
      </c>
      <c r="I445" s="3">
        <f t="shared" si="242"/>
        <v>2.3933524413453533E-2</v>
      </c>
      <c r="J445" s="3">
        <v>5.2688104160992901E-3</v>
      </c>
      <c r="K445" s="11">
        <v>0</v>
      </c>
      <c r="M445" s="7">
        <v>5.25</v>
      </c>
      <c r="N445" s="7">
        <v>5</v>
      </c>
      <c r="O445" s="11">
        <v>0</v>
      </c>
      <c r="P445" s="11">
        <v>0</v>
      </c>
      <c r="Q445" s="11">
        <v>-2.4074066541381577E-4</v>
      </c>
      <c r="R445" s="1">
        <v>2.6450169205700425E-2</v>
      </c>
      <c r="S445" s="3">
        <f t="shared" si="248"/>
        <v>2.5186280712277891E-2</v>
      </c>
      <c r="T445" s="11">
        <f t="shared" si="243"/>
        <v>0.87614123511656194</v>
      </c>
      <c r="U445" s="3">
        <f t="shared" si="244"/>
        <v>2.3933524413453533E-2</v>
      </c>
      <c r="V445" s="3">
        <v>5.2688104160992901E-3</v>
      </c>
      <c r="W445" s="11">
        <v>0</v>
      </c>
      <c r="Y445" s="7">
        <v>5.25</v>
      </c>
      <c r="Z445" s="7">
        <v>5</v>
      </c>
      <c r="AA445" s="11">
        <v>0</v>
      </c>
      <c r="AB445" s="11">
        <v>0</v>
      </c>
      <c r="AC445" s="11">
        <v>-2.4074066541381577E-4</v>
      </c>
      <c r="AD445" s="1">
        <v>2.6450169205700425E-2</v>
      </c>
      <c r="AE445" s="3">
        <f t="shared" si="249"/>
        <v>2.5186280712277891E-2</v>
      </c>
      <c r="AF445" s="11">
        <f t="shared" si="245"/>
        <v>0.87614123511656194</v>
      </c>
      <c r="AG445" s="3">
        <f t="shared" si="246"/>
        <v>2.3933524413453533E-2</v>
      </c>
      <c r="AH445" s="3">
        <v>5.2688104160992901E-3</v>
      </c>
      <c r="AI445" s="11">
        <v>0</v>
      </c>
    </row>
    <row r="446" spans="1:35" x14ac:dyDescent="0.3">
      <c r="A446" s="7">
        <v>5.5</v>
      </c>
      <c r="B446" s="7">
        <v>5</v>
      </c>
      <c r="C446" s="11">
        <v>0</v>
      </c>
      <c r="D446" s="11">
        <v>0</v>
      </c>
      <c r="E446" s="11">
        <v>-2.4074066541381577E-4</v>
      </c>
      <c r="F446" s="1">
        <v>2.6450169205700425E-2</v>
      </c>
      <c r="G446" s="3">
        <f t="shared" si="247"/>
        <v>2.5126095545924439E-2</v>
      </c>
      <c r="H446" s="11">
        <f t="shared" si="241"/>
        <v>0.87093012824487182</v>
      </c>
      <c r="I446" s="3">
        <f t="shared" si="242"/>
        <v>2.381243568111735E-2</v>
      </c>
      <c r="J446" s="3">
        <v>5.211106871690214E-3</v>
      </c>
      <c r="K446" s="11">
        <v>0</v>
      </c>
      <c r="M446" s="7">
        <v>5.5</v>
      </c>
      <c r="N446" s="7">
        <v>5</v>
      </c>
      <c r="O446" s="11">
        <v>0</v>
      </c>
      <c r="P446" s="11">
        <v>0</v>
      </c>
      <c r="Q446" s="11">
        <v>-2.4074066541381577E-4</v>
      </c>
      <c r="R446" s="1">
        <v>2.6450169205700425E-2</v>
      </c>
      <c r="S446" s="3">
        <f t="shared" si="248"/>
        <v>2.5126095545924439E-2</v>
      </c>
      <c r="T446" s="11">
        <f t="shared" si="243"/>
        <v>0.87093012824487182</v>
      </c>
      <c r="U446" s="3">
        <f t="shared" si="244"/>
        <v>2.381243568111735E-2</v>
      </c>
      <c r="V446" s="3">
        <v>5.211106871690214E-3</v>
      </c>
      <c r="W446" s="11">
        <v>0</v>
      </c>
      <c r="Y446" s="7">
        <v>5.5</v>
      </c>
      <c r="Z446" s="7">
        <v>5</v>
      </c>
      <c r="AA446" s="11">
        <v>0</v>
      </c>
      <c r="AB446" s="11">
        <v>0</v>
      </c>
      <c r="AC446" s="11">
        <v>-2.4074066541381577E-4</v>
      </c>
      <c r="AD446" s="1">
        <v>2.6450169205700425E-2</v>
      </c>
      <c r="AE446" s="3">
        <f t="shared" si="249"/>
        <v>2.5126095545924439E-2</v>
      </c>
      <c r="AF446" s="11">
        <f t="shared" si="245"/>
        <v>0.87093012824487182</v>
      </c>
      <c r="AG446" s="3">
        <f t="shared" si="246"/>
        <v>2.381243568111735E-2</v>
      </c>
      <c r="AH446" s="3">
        <v>5.211106871690214E-3</v>
      </c>
      <c r="AI446" s="11">
        <v>0</v>
      </c>
    </row>
    <row r="447" spans="1:35" x14ac:dyDescent="0.3">
      <c r="A447" s="7">
        <v>5.75</v>
      </c>
      <c r="B447" s="7">
        <v>5</v>
      </c>
      <c r="C447" s="11">
        <v>0</v>
      </c>
      <c r="D447" s="11">
        <v>0</v>
      </c>
      <c r="E447" s="11">
        <v>-2.4074066541381577E-4</v>
      </c>
      <c r="F447" s="1">
        <v>2.6450169205700425E-2</v>
      </c>
      <c r="G447" s="3">
        <f t="shared" si="247"/>
        <v>2.5065910379570983E-2</v>
      </c>
      <c r="H447" s="11">
        <f t="shared" si="241"/>
        <v>0.86577606900551074</v>
      </c>
      <c r="I447" s="3">
        <f t="shared" si="242"/>
        <v>2.3691350592599747E-2</v>
      </c>
      <c r="J447" s="3">
        <v>5.1540592393610855E-3</v>
      </c>
      <c r="K447" s="11">
        <v>0</v>
      </c>
      <c r="M447" s="7">
        <v>5.75</v>
      </c>
      <c r="N447" s="7">
        <v>5</v>
      </c>
      <c r="O447" s="11">
        <v>0</v>
      </c>
      <c r="P447" s="11">
        <v>0</v>
      </c>
      <c r="Q447" s="11">
        <v>-2.4074066541381577E-4</v>
      </c>
      <c r="R447" s="1">
        <v>2.6450169205700425E-2</v>
      </c>
      <c r="S447" s="3">
        <f t="shared" si="248"/>
        <v>2.5065910379570983E-2</v>
      </c>
      <c r="T447" s="11">
        <f t="shared" si="243"/>
        <v>0.86577606900551074</v>
      </c>
      <c r="U447" s="3">
        <f t="shared" si="244"/>
        <v>2.3691350592599747E-2</v>
      </c>
      <c r="V447" s="3">
        <v>5.1540592393610855E-3</v>
      </c>
      <c r="W447" s="11">
        <v>0</v>
      </c>
      <c r="Y447" s="7">
        <v>5.75</v>
      </c>
      <c r="Z447" s="7">
        <v>5</v>
      </c>
      <c r="AA447" s="11">
        <v>0</v>
      </c>
      <c r="AB447" s="11">
        <v>0</v>
      </c>
      <c r="AC447" s="11">
        <v>-2.4074066541381577E-4</v>
      </c>
      <c r="AD447" s="1">
        <v>2.6450169205700425E-2</v>
      </c>
      <c r="AE447" s="3">
        <f t="shared" si="249"/>
        <v>2.5065910379570983E-2</v>
      </c>
      <c r="AF447" s="11">
        <f t="shared" si="245"/>
        <v>0.86577606900551074</v>
      </c>
      <c r="AG447" s="3">
        <f t="shared" si="246"/>
        <v>2.3691350592599747E-2</v>
      </c>
      <c r="AH447" s="3">
        <v>5.1540592393610855E-3</v>
      </c>
      <c r="AI447" s="11">
        <v>0</v>
      </c>
    </row>
    <row r="448" spans="1:35" x14ac:dyDescent="0.3">
      <c r="A448" s="7">
        <v>6</v>
      </c>
      <c r="B448" s="7">
        <v>5</v>
      </c>
      <c r="C448" s="11">
        <v>0</v>
      </c>
      <c r="D448" s="11">
        <v>0</v>
      </c>
      <c r="E448" s="11">
        <v>-2.4074066541381577E-4</v>
      </c>
      <c r="F448" s="1">
        <v>2.6450169205700425E-2</v>
      </c>
      <c r="G448" s="3">
        <f t="shared" si="247"/>
        <v>2.500572521321753E-2</v>
      </c>
      <c r="H448" s="11">
        <f t="shared" si="241"/>
        <v>0.86067841051277583</v>
      </c>
      <c r="I448" s="3">
        <f t="shared" si="242"/>
        <v>2.357026914779059E-2</v>
      </c>
      <c r="J448" s="3">
        <v>5.0976584927349151E-3</v>
      </c>
      <c r="K448" s="11">
        <v>0.86067841051277583</v>
      </c>
      <c r="M448" s="7">
        <v>6</v>
      </c>
      <c r="N448" s="7">
        <v>5</v>
      </c>
      <c r="O448" s="11">
        <v>0</v>
      </c>
      <c r="P448" s="11">
        <v>0</v>
      </c>
      <c r="Q448" s="11">
        <v>-2.4074066541381577E-4</v>
      </c>
      <c r="R448" s="1">
        <v>2.6450169205700425E-2</v>
      </c>
      <c r="S448" s="3">
        <f t="shared" si="248"/>
        <v>2.500572521321753E-2</v>
      </c>
      <c r="T448" s="11">
        <f t="shared" si="243"/>
        <v>0.86067841051277583</v>
      </c>
      <c r="U448" s="3">
        <f t="shared" si="244"/>
        <v>2.357026914779059E-2</v>
      </c>
      <c r="V448" s="3">
        <v>5.0976584927349151E-3</v>
      </c>
      <c r="W448" s="11">
        <v>0.86067841051277583</v>
      </c>
      <c r="Y448" s="7">
        <v>6</v>
      </c>
      <c r="Z448" s="7">
        <v>5</v>
      </c>
      <c r="AA448" s="11">
        <v>0</v>
      </c>
      <c r="AB448" s="11">
        <v>0</v>
      </c>
      <c r="AC448" s="11">
        <v>-2.4074066541381577E-4</v>
      </c>
      <c r="AD448" s="1">
        <v>2.6450169205700425E-2</v>
      </c>
      <c r="AE448" s="3">
        <f t="shared" si="249"/>
        <v>2.500572521321753E-2</v>
      </c>
      <c r="AF448" s="11">
        <f t="shared" si="245"/>
        <v>0.86067841051277583</v>
      </c>
      <c r="AG448" s="3">
        <f t="shared" si="246"/>
        <v>2.357026914779059E-2</v>
      </c>
      <c r="AH448" s="3">
        <v>5.0976584927349151E-3</v>
      </c>
      <c r="AI448" s="11">
        <v>0.86067841051277583</v>
      </c>
    </row>
    <row r="449" spans="1:35" x14ac:dyDescent="0.3">
      <c r="A449" s="7">
        <v>6.25</v>
      </c>
      <c r="B449" s="7">
        <v>5</v>
      </c>
      <c r="C449" s="11">
        <v>0</v>
      </c>
      <c r="D449" s="11">
        <v>0</v>
      </c>
      <c r="E449" s="11">
        <v>-2.4074066541381577E-4</v>
      </c>
      <c r="F449" s="1">
        <v>2.6450169205700425E-2</v>
      </c>
      <c r="G449" s="3">
        <f t="shared" si="247"/>
        <v>2.4945540046864077E-2</v>
      </c>
      <c r="H449" s="11">
        <f t="shared" si="241"/>
        <v>0.85563651477628722</v>
      </c>
      <c r="I449" s="3">
        <f t="shared" si="242"/>
        <v>2.3449191346579745E-2</v>
      </c>
      <c r="J449" s="3">
        <v>5.0418957364886472E-3</v>
      </c>
      <c r="K449" s="11">
        <v>0</v>
      </c>
      <c r="M449" s="7">
        <v>6.25</v>
      </c>
      <c r="N449" s="7">
        <v>5</v>
      </c>
      <c r="O449" s="11">
        <v>0</v>
      </c>
      <c r="P449" s="11">
        <v>0</v>
      </c>
      <c r="Q449" s="11">
        <v>-2.4074066541381577E-4</v>
      </c>
      <c r="R449" s="1">
        <v>2.6450169205700425E-2</v>
      </c>
      <c r="S449" s="3">
        <f t="shared" si="248"/>
        <v>2.4945540046864077E-2</v>
      </c>
      <c r="T449" s="11">
        <f t="shared" si="243"/>
        <v>0.85563651477628722</v>
      </c>
      <c r="U449" s="3">
        <f t="shared" si="244"/>
        <v>2.3449191346579745E-2</v>
      </c>
      <c r="V449" s="3">
        <v>5.0418957364886472E-3</v>
      </c>
      <c r="W449" s="11">
        <v>0</v>
      </c>
      <c r="Y449" s="7">
        <v>6.25</v>
      </c>
      <c r="Z449" s="7">
        <v>5</v>
      </c>
      <c r="AA449" s="11">
        <v>0</v>
      </c>
      <c r="AB449" s="11">
        <v>0</v>
      </c>
      <c r="AC449" s="11">
        <v>-2.4074066541381577E-4</v>
      </c>
      <c r="AD449" s="1">
        <v>2.6450169205700425E-2</v>
      </c>
      <c r="AE449" s="3">
        <f t="shared" si="249"/>
        <v>2.4945540046864077E-2</v>
      </c>
      <c r="AF449" s="11">
        <f t="shared" si="245"/>
        <v>0.85563651477628722</v>
      </c>
      <c r="AG449" s="3">
        <f t="shared" si="246"/>
        <v>2.3449191346579745E-2</v>
      </c>
      <c r="AH449" s="3">
        <v>5.0418957364886472E-3</v>
      </c>
      <c r="AI449" s="11">
        <v>0</v>
      </c>
    </row>
    <row r="450" spans="1:35" x14ac:dyDescent="0.3">
      <c r="A450" s="7">
        <v>6.5</v>
      </c>
      <c r="B450" s="7">
        <v>5</v>
      </c>
      <c r="C450" s="11">
        <v>0</v>
      </c>
      <c r="D450" s="11">
        <v>0</v>
      </c>
      <c r="E450" s="11">
        <v>-2.4074066541381577E-4</v>
      </c>
      <c r="F450" s="1">
        <v>2.6450169205700425E-2</v>
      </c>
      <c r="G450" s="3">
        <f t="shared" si="247"/>
        <v>2.4885354880510621E-2</v>
      </c>
      <c r="H450" s="11">
        <f t="shared" si="241"/>
        <v>0.85064975257204156</v>
      </c>
      <c r="I450" s="3">
        <f t="shared" si="242"/>
        <v>2.3328117188857966E-2</v>
      </c>
      <c r="J450" s="3">
        <v>4.9867622042456296E-3</v>
      </c>
      <c r="K450" s="11">
        <v>0</v>
      </c>
      <c r="M450" s="7">
        <v>6.5</v>
      </c>
      <c r="N450" s="7">
        <v>5</v>
      </c>
      <c r="O450" s="11">
        <v>0</v>
      </c>
      <c r="P450" s="11">
        <v>0</v>
      </c>
      <c r="Q450" s="11">
        <v>-2.4074066541381577E-4</v>
      </c>
      <c r="R450" s="1">
        <v>2.6450169205700425E-2</v>
      </c>
      <c r="S450" s="3">
        <f t="shared" si="248"/>
        <v>2.4885354880510621E-2</v>
      </c>
      <c r="T450" s="11">
        <f t="shared" si="243"/>
        <v>0.85064975257204156</v>
      </c>
      <c r="U450" s="3">
        <f t="shared" si="244"/>
        <v>2.3328117188857966E-2</v>
      </c>
      <c r="V450" s="3">
        <v>4.9867622042456296E-3</v>
      </c>
      <c r="W450" s="11">
        <v>0</v>
      </c>
      <c r="Y450" s="7">
        <v>6.5</v>
      </c>
      <c r="Z450" s="7">
        <v>5</v>
      </c>
      <c r="AA450" s="11">
        <v>0</v>
      </c>
      <c r="AB450" s="11">
        <v>0</v>
      </c>
      <c r="AC450" s="11">
        <v>-2.4074066541381577E-4</v>
      </c>
      <c r="AD450" s="1">
        <v>2.6450169205700425E-2</v>
      </c>
      <c r="AE450" s="3">
        <f t="shared" si="249"/>
        <v>2.4885354880510621E-2</v>
      </c>
      <c r="AF450" s="11">
        <f t="shared" si="245"/>
        <v>0.85064975257204156</v>
      </c>
      <c r="AG450" s="3">
        <f t="shared" si="246"/>
        <v>2.3328117188857966E-2</v>
      </c>
      <c r="AH450" s="3">
        <v>4.9867622042456296E-3</v>
      </c>
      <c r="AI450" s="11">
        <v>0</v>
      </c>
    </row>
    <row r="451" spans="1:35" x14ac:dyDescent="0.3">
      <c r="A451" s="7">
        <v>6.75</v>
      </c>
      <c r="B451" s="7">
        <v>5</v>
      </c>
      <c r="C451" s="11">
        <v>0</v>
      </c>
      <c r="D451" s="11">
        <v>0</v>
      </c>
      <c r="E451" s="11">
        <v>-2.4074066541381577E-4</v>
      </c>
      <c r="F451" s="1">
        <v>2.6450169205700425E-2</v>
      </c>
      <c r="G451" s="3">
        <f t="shared" si="247"/>
        <v>2.4825169714157169E-2</v>
      </c>
      <c r="H451" s="11">
        <f t="shared" si="241"/>
        <v>0.84571750331553819</v>
      </c>
      <c r="I451" s="3">
        <f t="shared" si="242"/>
        <v>2.3207046674516008E-2</v>
      </c>
      <c r="J451" s="3">
        <v>4.932249256503313E-3</v>
      </c>
      <c r="K451" s="11">
        <v>0</v>
      </c>
      <c r="M451" s="7">
        <v>6.75</v>
      </c>
      <c r="N451" s="7">
        <v>5</v>
      </c>
      <c r="O451" s="11">
        <v>0</v>
      </c>
      <c r="P451" s="11">
        <v>0</v>
      </c>
      <c r="Q451" s="11">
        <v>-2.4074066541381577E-4</v>
      </c>
      <c r="R451" s="1">
        <v>2.6450169205700425E-2</v>
      </c>
      <c r="S451" s="3">
        <f t="shared" si="248"/>
        <v>2.4825169714157169E-2</v>
      </c>
      <c r="T451" s="11">
        <f t="shared" si="243"/>
        <v>0.84571750331553819</v>
      </c>
      <c r="U451" s="3">
        <f t="shared" si="244"/>
        <v>2.3207046674516008E-2</v>
      </c>
      <c r="V451" s="3">
        <v>4.932249256503313E-3</v>
      </c>
      <c r="W451" s="11">
        <v>0</v>
      </c>
      <c r="Y451" s="7">
        <v>6.75</v>
      </c>
      <c r="Z451" s="7">
        <v>5</v>
      </c>
      <c r="AA451" s="11">
        <v>0</v>
      </c>
      <c r="AB451" s="11">
        <v>0</v>
      </c>
      <c r="AC451" s="11">
        <v>-2.4074066541381577E-4</v>
      </c>
      <c r="AD451" s="1">
        <v>2.6450169205700425E-2</v>
      </c>
      <c r="AE451" s="3">
        <f t="shared" si="249"/>
        <v>2.4825169714157169E-2</v>
      </c>
      <c r="AF451" s="11">
        <f t="shared" si="245"/>
        <v>0.84571750331553819</v>
      </c>
      <c r="AG451" s="3">
        <f t="shared" si="246"/>
        <v>2.3207046674516008E-2</v>
      </c>
      <c r="AH451" s="3">
        <v>4.932249256503313E-3</v>
      </c>
      <c r="AI451" s="11">
        <v>0</v>
      </c>
    </row>
    <row r="452" spans="1:35" x14ac:dyDescent="0.3">
      <c r="A452" s="7">
        <v>7</v>
      </c>
      <c r="B452" s="7">
        <v>7</v>
      </c>
      <c r="C452" s="11">
        <v>0</v>
      </c>
      <c r="D452" s="11">
        <v>0</v>
      </c>
      <c r="E452" s="11">
        <v>1.0593193988650898E-4</v>
      </c>
      <c r="F452" s="1">
        <v>2.4023460968598153E-2</v>
      </c>
      <c r="G452" s="3">
        <f t="shared" si="247"/>
        <v>2.4764984547803716E-2</v>
      </c>
      <c r="H452" s="11">
        <f t="shared" si="241"/>
        <v>0.84083915493694272</v>
      </c>
      <c r="I452" s="3">
        <f t="shared" si="242"/>
        <v>2.5614656487342735E-2</v>
      </c>
      <c r="J452" s="3">
        <v>4.878348378595557E-3</v>
      </c>
      <c r="K452" s="11">
        <v>0.84083915493694272</v>
      </c>
      <c r="M452" s="7">
        <v>7</v>
      </c>
      <c r="N452" s="7">
        <v>7</v>
      </c>
      <c r="O452" s="11">
        <v>0</v>
      </c>
      <c r="P452" s="11">
        <v>0</v>
      </c>
      <c r="Q452" s="11">
        <v>1.3926527321984211E-4</v>
      </c>
      <c r="R452" s="1">
        <v>2.3790127635264821E-2</v>
      </c>
      <c r="S452" s="3">
        <f t="shared" si="248"/>
        <v>2.4764984547803716E-2</v>
      </c>
      <c r="T452" s="11">
        <f t="shared" si="243"/>
        <v>0.84083915493694272</v>
      </c>
      <c r="U452" s="3">
        <f t="shared" si="244"/>
        <v>2.5857878053415995E-2</v>
      </c>
      <c r="V452" s="3">
        <v>4.878348378595557E-3</v>
      </c>
      <c r="W452" s="11">
        <v>0.84083915493694272</v>
      </c>
      <c r="Y452" s="7">
        <v>7</v>
      </c>
      <c r="Z452" s="7">
        <v>7</v>
      </c>
      <c r="AA452" s="11">
        <v>0</v>
      </c>
      <c r="AB452" s="11">
        <v>0</v>
      </c>
      <c r="AC452" s="11">
        <v>8.3437771765218729E-5</v>
      </c>
      <c r="AD452" s="1">
        <v>2.4180920145447184E-2</v>
      </c>
      <c r="AE452" s="3">
        <f t="shared" si="249"/>
        <v>2.4764984547803716E-2</v>
      </c>
      <c r="AF452" s="11">
        <f t="shared" si="245"/>
        <v>0.84083915493694272</v>
      </c>
      <c r="AG452" s="3">
        <f t="shared" si="246"/>
        <v>2.5450532787248292E-2</v>
      </c>
      <c r="AH452" s="3">
        <v>4.878348378595557E-3</v>
      </c>
      <c r="AI452" s="11">
        <v>0.84083915493694272</v>
      </c>
    </row>
    <row r="453" spans="1:35" x14ac:dyDescent="0.3">
      <c r="A453" s="7">
        <v>7.25</v>
      </c>
      <c r="B453" s="7">
        <v>7</v>
      </c>
      <c r="C453" s="11">
        <v>0</v>
      </c>
      <c r="D453" s="11">
        <v>0</v>
      </c>
      <c r="E453" s="11">
        <v>1.0593193988650898E-4</v>
      </c>
      <c r="F453" s="1">
        <v>2.4023460968598153E-2</v>
      </c>
      <c r="G453" s="3">
        <f t="shared" si="247"/>
        <v>2.4791467532775342E-2</v>
      </c>
      <c r="H453" s="11">
        <f t="shared" si="241"/>
        <v>0.83548896423249741</v>
      </c>
      <c r="I453" s="3">
        <f t="shared" si="242"/>
        <v>2.5667961986489018E-2</v>
      </c>
      <c r="J453" s="3">
        <v>5.3501907044453002E-3</v>
      </c>
      <c r="K453" s="11">
        <v>0</v>
      </c>
      <c r="M453" s="7">
        <v>7.25</v>
      </c>
      <c r="N453" s="7">
        <v>7</v>
      </c>
      <c r="O453" s="11">
        <v>0</v>
      </c>
      <c r="P453" s="11">
        <v>0</v>
      </c>
      <c r="Q453" s="11">
        <v>1.3926527321984211E-4</v>
      </c>
      <c r="R453" s="1">
        <v>2.3790127635264821E-2</v>
      </c>
      <c r="S453" s="3">
        <f t="shared" si="248"/>
        <v>2.4799800866108675E-2</v>
      </c>
      <c r="T453" s="11">
        <f t="shared" si="243"/>
        <v>0.83543848829905087</v>
      </c>
      <c r="U453" s="3">
        <f t="shared" si="244"/>
        <v>2.592796143809295E-2</v>
      </c>
      <c r="V453" s="3">
        <v>5.4006666378917656E-3</v>
      </c>
      <c r="W453" s="11">
        <v>0</v>
      </c>
      <c r="Y453" s="7">
        <v>7.25</v>
      </c>
      <c r="Z453" s="7">
        <v>7</v>
      </c>
      <c r="AA453" s="11">
        <v>0</v>
      </c>
      <c r="AB453" s="11">
        <v>0</v>
      </c>
      <c r="AC453" s="11">
        <v>8.3437771765218729E-5</v>
      </c>
      <c r="AD453" s="1">
        <v>2.4180920145447184E-2</v>
      </c>
      <c r="AE453" s="3">
        <f t="shared" si="249"/>
        <v>2.4785843990745019E-2</v>
      </c>
      <c r="AF453" s="11">
        <f t="shared" si="245"/>
        <v>0.83552302837987202</v>
      </c>
      <c r="AG453" s="3">
        <f t="shared" si="246"/>
        <v>2.5492517334041231E-2</v>
      </c>
      <c r="AH453" s="3">
        <v>5.3161265570707298E-3</v>
      </c>
      <c r="AI453" s="11">
        <v>0</v>
      </c>
    </row>
    <row r="454" spans="1:35" x14ac:dyDescent="0.3">
      <c r="A454" s="7">
        <v>7.5</v>
      </c>
      <c r="B454" s="7">
        <v>7</v>
      </c>
      <c r="C454" s="11">
        <v>0</v>
      </c>
      <c r="D454" s="11">
        <v>0</v>
      </c>
      <c r="E454" s="11">
        <v>1.0593193988650898E-4</v>
      </c>
      <c r="F454" s="1">
        <v>2.4023460968598153E-2</v>
      </c>
      <c r="G454" s="3">
        <f t="shared" si="247"/>
        <v>2.4817950517746969E-2</v>
      </c>
      <c r="H454" s="11">
        <f t="shared" si="241"/>
        <v>0.83016182369916125</v>
      </c>
      <c r="I454" s="3">
        <f t="shared" si="242"/>
        <v>2.5721268191484015E-2</v>
      </c>
      <c r="J454" s="3">
        <v>5.3271405333361176E-3</v>
      </c>
      <c r="K454" s="11">
        <v>0</v>
      </c>
      <c r="M454" s="7">
        <v>7.5</v>
      </c>
      <c r="N454" s="7">
        <v>7</v>
      </c>
      <c r="O454" s="11">
        <v>0</v>
      </c>
      <c r="P454" s="11">
        <v>0</v>
      </c>
      <c r="Q454" s="11">
        <v>1.3926527321984211E-4</v>
      </c>
      <c r="R454" s="1">
        <v>2.3790127635264821E-2</v>
      </c>
      <c r="S454" s="3">
        <f t="shared" si="248"/>
        <v>2.4834617184413637E-2</v>
      </c>
      <c r="T454" s="11">
        <f t="shared" si="243"/>
        <v>0.8300580599565679</v>
      </c>
      <c r="U454" s="3">
        <f t="shared" si="244"/>
        <v>2.5998046042801981E-2</v>
      </c>
      <c r="V454" s="3">
        <v>5.3804283424830346E-3</v>
      </c>
      <c r="W454" s="11">
        <v>0</v>
      </c>
      <c r="Y454" s="7">
        <v>7.5</v>
      </c>
      <c r="Z454" s="7">
        <v>7</v>
      </c>
      <c r="AA454" s="11">
        <v>0</v>
      </c>
      <c r="AB454" s="11">
        <v>0</v>
      </c>
      <c r="AC454" s="11">
        <v>8.3437771765218729E-5</v>
      </c>
      <c r="AD454" s="1">
        <v>2.4180920145447184E-2</v>
      </c>
      <c r="AE454" s="3">
        <f t="shared" si="249"/>
        <v>2.4806703433686322E-2</v>
      </c>
      <c r="AF454" s="11">
        <f t="shared" si="245"/>
        <v>0.8302318534013452</v>
      </c>
      <c r="AG454" s="3">
        <f t="shared" si="246"/>
        <v>2.5534502318725671E-2</v>
      </c>
      <c r="AH454" s="3">
        <v>5.2911749785267423E-3</v>
      </c>
      <c r="AI454" s="11">
        <v>0</v>
      </c>
    </row>
    <row r="455" spans="1:35" x14ac:dyDescent="0.3">
      <c r="A455" s="7">
        <v>7.75</v>
      </c>
      <c r="B455" s="7">
        <v>7</v>
      </c>
      <c r="C455" s="11">
        <v>0</v>
      </c>
      <c r="D455" s="11">
        <v>0</v>
      </c>
      <c r="E455" s="11">
        <v>1.0593193988650898E-4</v>
      </c>
      <c r="F455" s="1">
        <v>2.4023460968598153E-2</v>
      </c>
      <c r="G455" s="3">
        <f t="shared" si="247"/>
        <v>2.4844433502718598E-2</v>
      </c>
      <c r="H455" s="11">
        <f t="shared" si="241"/>
        <v>0.82485772699519588</v>
      </c>
      <c r="I455" s="3">
        <f t="shared" si="242"/>
        <v>2.5774575102336605E-2</v>
      </c>
      <c r="J455" s="3">
        <v>5.3040967039653343E-3</v>
      </c>
      <c r="K455" s="11">
        <v>0</v>
      </c>
      <c r="M455" s="7">
        <v>7.75</v>
      </c>
      <c r="N455" s="7">
        <v>7</v>
      </c>
      <c r="O455" s="11">
        <v>0</v>
      </c>
      <c r="P455" s="11">
        <v>0</v>
      </c>
      <c r="Q455" s="11">
        <v>1.3926527321984211E-4</v>
      </c>
      <c r="R455" s="1">
        <v>2.3790127635264821E-2</v>
      </c>
      <c r="S455" s="3">
        <f t="shared" si="248"/>
        <v>2.4869433502718599E-2</v>
      </c>
      <c r="T455" s="11">
        <f t="shared" si="243"/>
        <v>0.82469792629178362</v>
      </c>
      <c r="U455" s="3">
        <f t="shared" si="244"/>
        <v>2.6068131867565292E-2</v>
      </c>
      <c r="V455" s="3">
        <v>5.3601336647842767E-3</v>
      </c>
      <c r="W455" s="11">
        <v>0</v>
      </c>
      <c r="Y455" s="7">
        <v>7.75</v>
      </c>
      <c r="Z455" s="7">
        <v>7</v>
      </c>
      <c r="AA455" s="11">
        <v>0</v>
      </c>
      <c r="AB455" s="11">
        <v>0</v>
      </c>
      <c r="AC455" s="11">
        <v>8.3437771765218729E-5</v>
      </c>
      <c r="AD455" s="1">
        <v>2.4180920145447184E-2</v>
      </c>
      <c r="AE455" s="3">
        <f t="shared" si="249"/>
        <v>2.4827562876627629E-2</v>
      </c>
      <c r="AF455" s="11">
        <f t="shared" si="245"/>
        <v>0.82496558200967152</v>
      </c>
      <c r="AG455" s="3">
        <f t="shared" si="246"/>
        <v>2.55764877413025E-2</v>
      </c>
      <c r="AH455" s="3">
        <v>5.2662713916737077E-3</v>
      </c>
      <c r="AI455" s="11">
        <v>0</v>
      </c>
    </row>
    <row r="456" spans="1:35" x14ac:dyDescent="0.3">
      <c r="A456" s="7">
        <v>8</v>
      </c>
      <c r="B456" s="7">
        <v>7</v>
      </c>
      <c r="C456" s="11">
        <v>0</v>
      </c>
      <c r="D456" s="11">
        <v>0</v>
      </c>
      <c r="E456" s="11">
        <v>1.0593193988650898E-4</v>
      </c>
      <c r="F456" s="1">
        <v>2.4023460968598153E-2</v>
      </c>
      <c r="G456" s="3">
        <f t="shared" si="247"/>
        <v>2.4870916487690225E-2</v>
      </c>
      <c r="H456" s="11">
        <f t="shared" si="241"/>
        <v>0.81957666690686737</v>
      </c>
      <c r="I456" s="3">
        <f t="shared" si="242"/>
        <v>2.5827882719059225E-2</v>
      </c>
      <c r="J456" s="3">
        <v>5.2810600883284415E-3</v>
      </c>
      <c r="K456" s="11">
        <v>0.81957666690686737</v>
      </c>
      <c r="M456" s="7">
        <v>8</v>
      </c>
      <c r="N456" s="7">
        <v>7</v>
      </c>
      <c r="O456" s="11">
        <v>0</v>
      </c>
      <c r="P456" s="11">
        <v>0</v>
      </c>
      <c r="Q456" s="11">
        <v>1.3926527321984211E-4</v>
      </c>
      <c r="R456" s="1">
        <v>2.3790127635264821E-2</v>
      </c>
      <c r="S456" s="3">
        <f t="shared" si="248"/>
        <v>2.4904249821023558E-2</v>
      </c>
      <c r="T456" s="11">
        <f t="shared" si="243"/>
        <v>0.81935814226693915</v>
      </c>
      <c r="U456" s="3">
        <f t="shared" si="244"/>
        <v>2.6138218912405975E-2</v>
      </c>
      <c r="V456" s="3">
        <v>5.339784024844473E-3</v>
      </c>
      <c r="W456" s="11">
        <v>0.81935814226693915</v>
      </c>
      <c r="Y456" s="7">
        <v>8</v>
      </c>
      <c r="Z456" s="7">
        <v>7</v>
      </c>
      <c r="AA456" s="11">
        <v>0</v>
      </c>
      <c r="AB456" s="11">
        <v>0</v>
      </c>
      <c r="AC456" s="11">
        <v>8.3437771765218729E-5</v>
      </c>
      <c r="AD456" s="1">
        <v>2.4180920145447184E-2</v>
      </c>
      <c r="AE456" s="3">
        <f t="shared" si="249"/>
        <v>2.4848422319568932E-2</v>
      </c>
      <c r="AF456" s="11">
        <f t="shared" si="245"/>
        <v>0.81972416574059304</v>
      </c>
      <c r="AG456" s="3">
        <f t="shared" si="246"/>
        <v>2.5618473601778824E-2</v>
      </c>
      <c r="AH456" s="3">
        <v>5.2414162690784241E-3</v>
      </c>
      <c r="AI456" s="11">
        <v>0.81972416574059304</v>
      </c>
    </row>
    <row r="457" spans="1:35" x14ac:dyDescent="0.3">
      <c r="A457" s="7">
        <v>8.25</v>
      </c>
      <c r="B457" s="7">
        <v>7</v>
      </c>
      <c r="C457" s="11">
        <v>0</v>
      </c>
      <c r="D457" s="11">
        <v>0</v>
      </c>
      <c r="E457" s="11">
        <v>1.0593193988650898E-4</v>
      </c>
      <c r="F457" s="1">
        <v>2.4023460968598153E-2</v>
      </c>
      <c r="G457" s="3">
        <f t="shared" si="247"/>
        <v>2.4897399472661851E-2</v>
      </c>
      <c r="H457" s="11">
        <f t="shared" si="241"/>
        <v>0.81431863535439797</v>
      </c>
      <c r="I457" s="3">
        <f t="shared" si="242"/>
        <v>2.5881191041656315E-2</v>
      </c>
      <c r="J457" s="3">
        <v>5.2580315524694363E-3</v>
      </c>
      <c r="K457" s="11">
        <v>0</v>
      </c>
      <c r="M457" s="7">
        <v>8.25</v>
      </c>
      <c r="N457" s="7">
        <v>7</v>
      </c>
      <c r="O457" s="11">
        <v>0</v>
      </c>
      <c r="P457" s="11">
        <v>0</v>
      </c>
      <c r="Q457" s="11">
        <v>1.3926527321984211E-4</v>
      </c>
      <c r="R457" s="1">
        <v>2.3790127635264821E-2</v>
      </c>
      <c r="S457" s="3">
        <f t="shared" si="248"/>
        <v>2.4939066139328517E-2</v>
      </c>
      <c r="T457" s="11">
        <f t="shared" si="243"/>
        <v>0.81403876142958165</v>
      </c>
      <c r="U457" s="3">
        <f t="shared" si="244"/>
        <v>2.6208307177341794E-2</v>
      </c>
      <c r="V457" s="3">
        <v>5.3193808373575568E-3</v>
      </c>
      <c r="W457" s="11">
        <v>0</v>
      </c>
      <c r="Y457" s="7">
        <v>8.25</v>
      </c>
      <c r="Z457" s="7">
        <v>7</v>
      </c>
      <c r="AA457" s="11">
        <v>0</v>
      </c>
      <c r="AB457" s="11">
        <v>0</v>
      </c>
      <c r="AC457" s="11">
        <v>8.3437771765218729E-5</v>
      </c>
      <c r="AD457" s="1">
        <v>2.4180920145447184E-2</v>
      </c>
      <c r="AE457" s="3">
        <f t="shared" si="249"/>
        <v>2.4869281762510239E-2</v>
      </c>
      <c r="AF457" s="11">
        <f t="shared" si="245"/>
        <v>0.81450755566229704</v>
      </c>
      <c r="AG457" s="3">
        <f t="shared" si="246"/>
        <v>2.5660459900158195E-2</v>
      </c>
      <c r="AH457" s="3">
        <v>5.2166100782959886E-3</v>
      </c>
      <c r="AI457" s="11">
        <v>0</v>
      </c>
    </row>
    <row r="458" spans="1:35" x14ac:dyDescent="0.3">
      <c r="A458" s="7">
        <v>8.5</v>
      </c>
      <c r="B458" s="7">
        <v>7</v>
      </c>
      <c r="C458" s="11">
        <v>0</v>
      </c>
      <c r="D458" s="11">
        <v>0</v>
      </c>
      <c r="E458" s="11">
        <v>1.0593193988650898E-4</v>
      </c>
      <c r="F458" s="1">
        <v>2.4023460968598153E-2</v>
      </c>
      <c r="G458" s="3">
        <f t="shared" si="247"/>
        <v>2.4923882457633481E-2</v>
      </c>
      <c r="H458" s="11">
        <f t="shared" si="241"/>
        <v>0.80908362339793849</v>
      </c>
      <c r="I458" s="3">
        <f t="shared" si="242"/>
        <v>2.5934500070142086E-2</v>
      </c>
      <c r="J458" s="3">
        <v>5.2350119564593895E-3</v>
      </c>
      <c r="K458" s="11">
        <v>0</v>
      </c>
      <c r="M458" s="7">
        <v>8.5</v>
      </c>
      <c r="N458" s="7">
        <v>7</v>
      </c>
      <c r="O458" s="11">
        <v>0</v>
      </c>
      <c r="P458" s="11">
        <v>0</v>
      </c>
      <c r="Q458" s="11">
        <v>1.3926527321984211E-4</v>
      </c>
      <c r="R458" s="1">
        <v>2.3790127635264821E-2</v>
      </c>
      <c r="S458" s="3">
        <f t="shared" si="248"/>
        <v>2.4973882457633479E-2</v>
      </c>
      <c r="T458" s="11">
        <f t="shared" si="243"/>
        <v>0.80873983591800858</v>
      </c>
      <c r="U458" s="3">
        <f t="shared" si="244"/>
        <v>2.6278396662397618E-2</v>
      </c>
      <c r="V458" s="3">
        <v>5.2989255115730421E-3</v>
      </c>
      <c r="W458" s="11">
        <v>0</v>
      </c>
      <c r="Y458" s="7">
        <v>8.5</v>
      </c>
      <c r="Z458" s="7">
        <v>7</v>
      </c>
      <c r="AA458" s="11">
        <v>0</v>
      </c>
      <c r="AB458" s="11">
        <v>0</v>
      </c>
      <c r="AC458" s="11">
        <v>8.3437771765218729E-5</v>
      </c>
      <c r="AD458" s="1">
        <v>2.4180920145447184E-2</v>
      </c>
      <c r="AE458" s="3">
        <f t="shared" si="249"/>
        <v>2.4890141205451542E-2</v>
      </c>
      <c r="AF458" s="11">
        <f t="shared" si="245"/>
        <v>0.80931570238042183</v>
      </c>
      <c r="AG458" s="3">
        <f t="shared" si="246"/>
        <v>2.5702446636444165E-2</v>
      </c>
      <c r="AH458" s="3">
        <v>5.1918532818752946E-3</v>
      </c>
      <c r="AI458" s="11">
        <v>0</v>
      </c>
    </row>
    <row r="459" spans="1:35" x14ac:dyDescent="0.3">
      <c r="A459" s="7">
        <v>8.75</v>
      </c>
      <c r="B459" s="7">
        <v>7</v>
      </c>
      <c r="C459" s="11">
        <v>0</v>
      </c>
      <c r="D459" s="11">
        <v>0</v>
      </c>
      <c r="E459" s="11">
        <v>1.0593193988650898E-4</v>
      </c>
      <c r="F459" s="1">
        <v>2.4023460968598153E-2</v>
      </c>
      <c r="G459" s="3">
        <f t="shared" si="247"/>
        <v>2.4950365442605107E-2</v>
      </c>
      <c r="H459" s="11">
        <f t="shared" si="241"/>
        <v>0.80387162124355693</v>
      </c>
      <c r="I459" s="3">
        <f t="shared" si="242"/>
        <v>2.5987809804521866E-2</v>
      </c>
      <c r="J459" s="3">
        <v>5.2120021543815651E-3</v>
      </c>
      <c r="K459" s="11">
        <v>0</v>
      </c>
      <c r="M459" s="7">
        <v>8.75</v>
      </c>
      <c r="N459" s="7">
        <v>7</v>
      </c>
      <c r="O459" s="11">
        <v>0</v>
      </c>
      <c r="P459" s="11">
        <v>0</v>
      </c>
      <c r="Q459" s="11">
        <v>1.3926527321984211E-4</v>
      </c>
      <c r="R459" s="1">
        <v>2.3790127635264821E-2</v>
      </c>
      <c r="S459" s="3">
        <f t="shared" si="248"/>
        <v>2.5008698775938441E-2</v>
      </c>
      <c r="T459" s="11">
        <f t="shared" si="243"/>
        <v>0.80346141646679703</v>
      </c>
      <c r="U459" s="3">
        <f t="shared" si="244"/>
        <v>2.6348487367592099E-2</v>
      </c>
      <c r="V459" s="3">
        <v>5.2784194512115858E-3</v>
      </c>
      <c r="W459" s="11">
        <v>0</v>
      </c>
      <c r="Y459" s="7">
        <v>8.75</v>
      </c>
      <c r="Z459" s="7">
        <v>7</v>
      </c>
      <c r="AA459" s="11">
        <v>0</v>
      </c>
      <c r="AB459" s="11">
        <v>0</v>
      </c>
      <c r="AC459" s="11">
        <v>8.3437771765218729E-5</v>
      </c>
      <c r="AD459" s="1">
        <v>2.4180920145447184E-2</v>
      </c>
      <c r="AE459" s="3">
        <f t="shared" si="249"/>
        <v>2.4911000648392849E-2</v>
      </c>
      <c r="AF459" s="11">
        <f t="shared" si="245"/>
        <v>0.80414855604305424</v>
      </c>
      <c r="AG459" s="3">
        <f t="shared" si="246"/>
        <v>2.5744433810643841E-2</v>
      </c>
      <c r="AH459" s="3">
        <v>5.1671463373675576E-3</v>
      </c>
      <c r="AI459" s="11">
        <v>0</v>
      </c>
    </row>
    <row r="460" spans="1:35" x14ac:dyDescent="0.3">
      <c r="A460" s="7">
        <v>9</v>
      </c>
      <c r="B460" s="7">
        <v>7</v>
      </c>
      <c r="C460" s="11">
        <v>0</v>
      </c>
      <c r="D460" s="11">
        <v>0</v>
      </c>
      <c r="E460" s="11">
        <v>1.0593193988650898E-4</v>
      </c>
      <c r="F460" s="1">
        <v>2.4023460968598153E-2</v>
      </c>
      <c r="G460" s="3">
        <f t="shared" si="247"/>
        <v>2.4976848427576734E-2</v>
      </c>
      <c r="H460" s="11">
        <f t="shared" si="241"/>
        <v>0.79868261824924713</v>
      </c>
      <c r="I460" s="3">
        <f t="shared" si="242"/>
        <v>2.6041120244808091E-2</v>
      </c>
      <c r="J460" s="3">
        <v>5.1890029943097446E-3</v>
      </c>
      <c r="K460" s="11">
        <v>0.79868261824924713</v>
      </c>
      <c r="M460" s="7">
        <v>9</v>
      </c>
      <c r="N460" s="7">
        <v>7</v>
      </c>
      <c r="O460" s="11">
        <v>0</v>
      </c>
      <c r="P460" s="11">
        <v>0</v>
      </c>
      <c r="Q460" s="11">
        <v>1.3926527321984211E-4</v>
      </c>
      <c r="R460" s="1">
        <v>2.3790127635264821E-2</v>
      </c>
      <c r="S460" s="3">
        <f t="shared" si="248"/>
        <v>2.50435150942434E-2</v>
      </c>
      <c r="T460" s="11">
        <f t="shared" si="243"/>
        <v>0.79820355241242058</v>
      </c>
      <c r="U460" s="3">
        <f t="shared" si="244"/>
        <v>2.6418579292947442E-2</v>
      </c>
      <c r="V460" s="3">
        <v>5.2578640543764505E-3</v>
      </c>
      <c r="W460" s="11">
        <v>0.79820355241242058</v>
      </c>
      <c r="Y460" s="7">
        <v>9</v>
      </c>
      <c r="Z460" s="7">
        <v>7</v>
      </c>
      <c r="AA460" s="11">
        <v>0</v>
      </c>
      <c r="AB460" s="11">
        <v>0</v>
      </c>
      <c r="AC460" s="11">
        <v>8.3437771765218729E-5</v>
      </c>
      <c r="AD460" s="1">
        <v>2.4180920145447184E-2</v>
      </c>
      <c r="AE460" s="3">
        <f t="shared" si="249"/>
        <v>2.4931860091334152E-2</v>
      </c>
      <c r="AF460" s="11">
        <f t="shared" si="245"/>
        <v>0.79900606634571913</v>
      </c>
      <c r="AG460" s="3">
        <f t="shared" si="246"/>
        <v>2.5786421422758998E-2</v>
      </c>
      <c r="AH460" s="3">
        <v>5.1424896973350665E-3</v>
      </c>
      <c r="AI460" s="11">
        <v>0.79900606634571913</v>
      </c>
    </row>
    <row r="461" spans="1:35" x14ac:dyDescent="0.3">
      <c r="A461" s="7">
        <v>9.25</v>
      </c>
      <c r="B461" s="7">
        <v>7</v>
      </c>
      <c r="C461" s="11">
        <v>0</v>
      </c>
      <c r="D461" s="11">
        <v>0</v>
      </c>
      <c r="E461" s="11">
        <v>1.0593193988650898E-4</v>
      </c>
      <c r="F461" s="1">
        <v>2.4023460968598153E-2</v>
      </c>
      <c r="G461" s="3">
        <f t="shared" si="247"/>
        <v>2.500333141254836E-2</v>
      </c>
      <c r="H461" s="11">
        <f t="shared" si="241"/>
        <v>0.79351660293095305</v>
      </c>
      <c r="I461" s="3">
        <f t="shared" si="242"/>
        <v>2.6094431391007866E-2</v>
      </c>
      <c r="J461" s="3">
        <v>5.1660153182941466E-3</v>
      </c>
      <c r="K461" s="11">
        <v>0</v>
      </c>
      <c r="M461" s="7">
        <v>9.25</v>
      </c>
      <c r="N461" s="7">
        <v>7</v>
      </c>
      <c r="O461" s="11">
        <v>0</v>
      </c>
      <c r="P461" s="11">
        <v>0</v>
      </c>
      <c r="Q461" s="11">
        <v>1.3926527321984211E-4</v>
      </c>
      <c r="R461" s="1">
        <v>2.3790127635264821E-2</v>
      </c>
      <c r="S461" s="3">
        <f t="shared" si="248"/>
        <v>2.5078331412548359E-2</v>
      </c>
      <c r="T461" s="11">
        <f t="shared" si="243"/>
        <v>0.79296629169894983</v>
      </c>
      <c r="U461" s="3">
        <f t="shared" si="244"/>
        <v>2.6488672438484073E-2</v>
      </c>
      <c r="V461" s="3">
        <v>5.2372607134707995E-3</v>
      </c>
      <c r="W461" s="11">
        <v>0</v>
      </c>
      <c r="Y461" s="7">
        <v>9.25</v>
      </c>
      <c r="Z461" s="7">
        <v>7</v>
      </c>
      <c r="AA461" s="11">
        <v>0</v>
      </c>
      <c r="AB461" s="11">
        <v>0</v>
      </c>
      <c r="AC461" s="11">
        <v>8.3437771765218729E-5</v>
      </c>
      <c r="AD461" s="1">
        <v>2.4180920145447184E-2</v>
      </c>
      <c r="AE461" s="3">
        <f t="shared" si="249"/>
        <v>2.4952719534275455E-2</v>
      </c>
      <c r="AF461" s="11">
        <f t="shared" si="245"/>
        <v>0.7938881825363614</v>
      </c>
      <c r="AG461" s="3">
        <f t="shared" si="246"/>
        <v>2.5828409472796743E-2</v>
      </c>
      <c r="AH461" s="3">
        <v>5.1178838093577086E-3</v>
      </c>
      <c r="AI461" s="11">
        <v>0</v>
      </c>
    </row>
    <row r="462" spans="1:35" x14ac:dyDescent="0.3">
      <c r="A462" s="7">
        <v>9.5</v>
      </c>
      <c r="B462" s="7">
        <v>7</v>
      </c>
      <c r="C462" s="11">
        <v>0</v>
      </c>
      <c r="D462" s="11">
        <v>0</v>
      </c>
      <c r="E462" s="11">
        <v>1.0593193988650898E-4</v>
      </c>
      <c r="F462" s="1">
        <v>2.4023460968598153E-2</v>
      </c>
      <c r="G462" s="3">
        <f t="shared" si="247"/>
        <v>2.5029814397519987E-2</v>
      </c>
      <c r="H462" s="11">
        <f t="shared" si="241"/>
        <v>0.78837356296861083</v>
      </c>
      <c r="I462" s="3">
        <f t="shared" si="242"/>
        <v>2.6147743243131849E-2</v>
      </c>
      <c r="J462" s="3">
        <v>5.1430399623422088E-3</v>
      </c>
      <c r="K462" s="11">
        <v>0</v>
      </c>
      <c r="M462" s="7">
        <v>9.5</v>
      </c>
      <c r="N462" s="7">
        <v>7</v>
      </c>
      <c r="O462" s="11">
        <v>0</v>
      </c>
      <c r="P462" s="11">
        <v>0</v>
      </c>
      <c r="Q462" s="11">
        <v>1.3926527321984211E-4</v>
      </c>
      <c r="R462" s="1">
        <v>2.3790127635264821E-2</v>
      </c>
      <c r="S462" s="3">
        <f t="shared" si="248"/>
        <v>2.5113147730853321E-2</v>
      </c>
      <c r="T462" s="11">
        <f t="shared" si="243"/>
        <v>0.78774968088383668</v>
      </c>
      <c r="U462" s="3">
        <f t="shared" si="244"/>
        <v>2.6558766804225087E-2</v>
      </c>
      <c r="V462" s="3">
        <v>5.2166108151130769E-3</v>
      </c>
      <c r="W462" s="11">
        <v>0</v>
      </c>
      <c r="Y462" s="7">
        <v>9.5</v>
      </c>
      <c r="Z462" s="7">
        <v>7</v>
      </c>
      <c r="AA462" s="11">
        <v>0</v>
      </c>
      <c r="AB462" s="11">
        <v>0</v>
      </c>
      <c r="AC462" s="11">
        <v>8.3437771765218729E-5</v>
      </c>
      <c r="AD462" s="1">
        <v>2.4180920145447184E-2</v>
      </c>
      <c r="AE462" s="3">
        <f t="shared" si="249"/>
        <v>2.4973578977216762E-2</v>
      </c>
      <c r="AF462" s="11">
        <f t="shared" si="245"/>
        <v>0.78879485342031774</v>
      </c>
      <c r="AG462" s="3">
        <f t="shared" si="246"/>
        <v>2.5870397960759739E-2</v>
      </c>
      <c r="AH462" s="3">
        <v>5.0933291160436631E-3</v>
      </c>
      <c r="AI462" s="11">
        <v>0</v>
      </c>
    </row>
    <row r="463" spans="1:35" x14ac:dyDescent="0.3">
      <c r="A463" s="7">
        <v>9.75</v>
      </c>
      <c r="B463" s="7">
        <v>7</v>
      </c>
      <c r="C463" s="11">
        <v>0</v>
      </c>
      <c r="D463" s="11">
        <v>0</v>
      </c>
      <c r="E463" s="11">
        <v>1.0593193988650898E-4</v>
      </c>
      <c r="F463" s="1">
        <v>2.4023460968598153E-2</v>
      </c>
      <c r="G463" s="3">
        <f t="shared" si="247"/>
        <v>2.5056297382491616E-2</v>
      </c>
      <c r="H463" s="11">
        <f t="shared" si="241"/>
        <v>0.78325348521220661</v>
      </c>
      <c r="I463" s="3">
        <f t="shared" si="242"/>
        <v>2.6201055801188922E-2</v>
      </c>
      <c r="J463" s="3">
        <v>5.1200777564042368E-3</v>
      </c>
      <c r="K463" s="11">
        <v>0</v>
      </c>
      <c r="M463" s="7">
        <v>9.75</v>
      </c>
      <c r="N463" s="7">
        <v>7</v>
      </c>
      <c r="O463" s="11">
        <v>0</v>
      </c>
      <c r="P463" s="11">
        <v>0</v>
      </c>
      <c r="Q463" s="11">
        <v>1.3926527321984211E-4</v>
      </c>
      <c r="R463" s="1">
        <v>2.3790127635264821E-2</v>
      </c>
      <c r="S463" s="3">
        <f t="shared" si="248"/>
        <v>2.5147964049158283E-2</v>
      </c>
      <c r="T463" s="11">
        <f t="shared" si="243"/>
        <v>0.78255376514378117</v>
      </c>
      <c r="U463" s="3">
        <f t="shared" si="244"/>
        <v>2.6628862390190022E-2</v>
      </c>
      <c r="V463" s="3">
        <v>5.1959157400555027E-3</v>
      </c>
      <c r="W463" s="11">
        <v>0</v>
      </c>
      <c r="Y463" s="7">
        <v>9.75</v>
      </c>
      <c r="Z463" s="7">
        <v>7</v>
      </c>
      <c r="AA463" s="11">
        <v>0</v>
      </c>
      <c r="AB463" s="11">
        <v>0</v>
      </c>
      <c r="AC463" s="11">
        <v>8.3437771765218729E-5</v>
      </c>
      <c r="AD463" s="1">
        <v>2.4180920145447184E-2</v>
      </c>
      <c r="AE463" s="3">
        <f t="shared" si="249"/>
        <v>2.4994438420158065E-2</v>
      </c>
      <c r="AF463" s="11">
        <f t="shared" si="245"/>
        <v>0.78372602736528141</v>
      </c>
      <c r="AG463" s="3">
        <f t="shared" si="246"/>
        <v>2.5912386886653316E-2</v>
      </c>
      <c r="AH463" s="3">
        <v>5.068826055036277E-3</v>
      </c>
      <c r="AI463" s="11">
        <v>0</v>
      </c>
    </row>
    <row r="464" spans="1:35" x14ac:dyDescent="0.3">
      <c r="A464" s="7">
        <v>10</v>
      </c>
      <c r="B464" s="7">
        <v>10</v>
      </c>
      <c r="C464" s="11">
        <v>0</v>
      </c>
      <c r="D464" s="11">
        <v>0</v>
      </c>
      <c r="E464" s="11">
        <v>2.5082780367463244E-3</v>
      </c>
      <c r="F464" s="1">
        <v>0</v>
      </c>
      <c r="G464" s="3">
        <f t="shared" si="247"/>
        <v>2.5082780367463243E-2</v>
      </c>
      <c r="H464" s="11">
        <f t="shared" si="241"/>
        <v>0.7781563556878498</v>
      </c>
      <c r="J464" s="3">
        <v>5.0971295243567921E-3</v>
      </c>
      <c r="K464" s="11">
        <v>0.7781563556878498</v>
      </c>
      <c r="M464" s="7">
        <v>10</v>
      </c>
      <c r="N464" s="7">
        <v>10</v>
      </c>
      <c r="O464" s="11">
        <v>0</v>
      </c>
      <c r="P464" s="11">
        <v>0</v>
      </c>
      <c r="Q464" s="11">
        <v>2.5182780367463244E-3</v>
      </c>
      <c r="R464" s="1">
        <v>0</v>
      </c>
      <c r="S464" s="3">
        <f t="shared" si="248"/>
        <v>2.5182780367463242E-2</v>
      </c>
      <c r="T464" s="11">
        <f t="shared" si="243"/>
        <v>0.77737858828067952</v>
      </c>
      <c r="V464" s="3">
        <v>5.1751768631015998E-3</v>
      </c>
      <c r="W464" s="11">
        <v>0.77737858828067952</v>
      </c>
      <c r="Y464" s="7">
        <v>10</v>
      </c>
      <c r="Z464" s="7">
        <v>10</v>
      </c>
      <c r="AA464" s="11">
        <v>0</v>
      </c>
      <c r="AB464" s="11">
        <v>0</v>
      </c>
      <c r="AC464" s="11">
        <v>2.501529786309937E-3</v>
      </c>
      <c r="AD464" s="1">
        <v>0</v>
      </c>
      <c r="AE464" s="3">
        <f t="shared" si="249"/>
        <v>2.5015297863099369E-2</v>
      </c>
      <c r="AF464" s="11">
        <f t="shared" si="245"/>
        <v>0.77868165230625686</v>
      </c>
      <c r="AH464" s="3">
        <v>5.0443750590245468E-3</v>
      </c>
      <c r="AI464" s="11">
        <v>0.77868165230625686</v>
      </c>
    </row>
  </sheetData>
  <dataValidations count="1">
    <dataValidation type="list" allowBlank="1" showInputMessage="1" showErrorMessage="1" sqref="F9" xr:uid="{3CFFD90D-B702-4EB9-B3D8-6CF47FB7E357}">
      <formula1>"Linear,Quadratic"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3F53-1243-4F5A-BD04-65C974356A6B}">
  <dimension ref="A1:J1015"/>
  <sheetViews>
    <sheetView workbookViewId="0">
      <selection activeCell="E1" sqref="E1"/>
    </sheetView>
  </sheetViews>
  <sheetFormatPr defaultRowHeight="14.4" x14ac:dyDescent="0.3"/>
  <cols>
    <col min="10" max="10" width="10.33203125" bestFit="1" customWidth="1"/>
  </cols>
  <sheetData>
    <row r="1" spans="1:10" x14ac:dyDescent="0.3">
      <c r="A1" t="str">
        <f>Pricing!G3</f>
        <v>Linear</v>
      </c>
    </row>
    <row r="3" spans="1:10" x14ac:dyDescent="0.3">
      <c r="A3" t="s">
        <v>10</v>
      </c>
      <c r="B3" t="s">
        <v>9</v>
      </c>
      <c r="C3" t="s">
        <v>43</v>
      </c>
      <c r="D3" t="s">
        <v>50</v>
      </c>
      <c r="E3" t="s">
        <v>44</v>
      </c>
      <c r="F3" t="s">
        <v>45</v>
      </c>
      <c r="G3" t="s">
        <v>46</v>
      </c>
      <c r="H3" t="s">
        <v>49</v>
      </c>
    </row>
    <row r="4" spans="1:10" x14ac:dyDescent="0.3">
      <c r="A4" s="7">
        <f>Bootstrap!A14</f>
        <v>0</v>
      </c>
      <c r="B4" s="10">
        <f>Pricing!B15</f>
        <v>3.920721988904103E-2</v>
      </c>
      <c r="C4" s="18">
        <v>0</v>
      </c>
      <c r="D4" s="11">
        <f t="shared" ref="D4:D11" si="0">(B5-B4)/(A5-A4)</f>
        <v>0</v>
      </c>
      <c r="E4" s="11">
        <f>IF($A$1="Cubic",(C4+D4-2*(B5-B4)/(A5-A4))/(A5-A4)^2, 0)</f>
        <v>0</v>
      </c>
      <c r="F4" s="11">
        <f>IF($A$1="Cubic", ((B5-B4)/(A5-A4) - C4 - E4*(A5^2 + A4*A5 - 2*A4^2))/(A5-A4), IF($A$1="QUADRATIC", (B5-B4-C4*(A5-A4))/(A5-A4)^2, 0))</f>
        <v>0</v>
      </c>
      <c r="G4" s="18">
        <f>IF($A$1="Cubic", C4-2*F4*A4 - 3*E4*A4^2, IF($A$1="Quadratic", C4-2*F4*A4, (B5-B4)/(A5-A4)))</f>
        <v>0</v>
      </c>
      <c r="H4" s="11">
        <f t="shared" ref="H4:H12" si="1">B4 -E4*A4^3 - F4*A4^2 - G4*A4</f>
        <v>3.920721988904103E-2</v>
      </c>
    </row>
    <row r="5" spans="1:10" x14ac:dyDescent="0.3">
      <c r="A5" s="7">
        <f>Bootstrap!A15</f>
        <v>0.25</v>
      </c>
      <c r="B5" s="10">
        <f>Pricing!B16</f>
        <v>3.920721988904103E-2</v>
      </c>
      <c r="C5" s="11">
        <f t="shared" ref="C5:C12" si="2">3*E4*A5^2 + 2*F4*A5 + G4</f>
        <v>0</v>
      </c>
      <c r="D5" s="11">
        <f t="shared" si="0"/>
        <v>-6.0213067988139453E-3</v>
      </c>
      <c r="E5" s="11">
        <f>IF($A$1="Cubic",(C5+D5-2*(B6-B5)/(A6-A5))/(A6-A5)^2, 0)</f>
        <v>0</v>
      </c>
      <c r="F5" s="11">
        <f>IF($A$1="Cubic", ((B6-B5)/(A6-A5) - C5 - E5*(A6^2 + A5*A6 - 2*A5^2))/(A6-A5), IF($A$1="QUADRATIC", (B6-B5-C5*(A6-A5))/(A6-A5)^2, 0))</f>
        <v>0</v>
      </c>
      <c r="G5" s="18">
        <f>IF($A$1="Cubic", C5-2*F5*A5 - 3*E5*A5^2, IF($A$1="Quadratic", C5-2*F5*A5, (B6-B5)/(A6-A5)))</f>
        <v>-6.0213067988139453E-3</v>
      </c>
      <c r="H5" s="11">
        <f t="shared" si="1"/>
        <v>4.0712546588744514E-2</v>
      </c>
    </row>
    <row r="6" spans="1:10" x14ac:dyDescent="0.3">
      <c r="A6" s="7">
        <f>Bootstrap!A16</f>
        <v>1</v>
      </c>
      <c r="B6" s="10">
        <f>Pricing!B17</f>
        <v>3.4691239789930571E-2</v>
      </c>
      <c r="C6" s="11">
        <f t="shared" si="2"/>
        <v>-6.0213067988139453E-3</v>
      </c>
      <c r="D6" s="11">
        <f t="shared" si="0"/>
        <v>-5.2092211546909128E-3</v>
      </c>
      <c r="E6" s="11">
        <f>IF($A$1="Cubic",(C6+D6-2*(B7-B6)/(A7-A6))/(A7-A6)^2, 0)</f>
        <v>0</v>
      </c>
      <c r="F6" s="11">
        <f>IF($A$1="Cubic", ((B7-B6)/(A7-A6) - C6 - E6*(A7^2 + A6*A7 - 2*A6^2))/(A7-A6), IF($A$1="QUADRATIC", (B7-B6-C6*(A7-A6))/(A7-A6)^2, 0))</f>
        <v>0</v>
      </c>
      <c r="G6" s="18">
        <f>IF($A$1="Cubic", C6-2*F6*A6 - 3*E6*A6^2, IF($A$1="Quadratic", C6-2*F6*A6, (B7-B6)/(A7-A6)))</f>
        <v>-5.2092211546909128E-3</v>
      </c>
      <c r="H6" s="11">
        <f t="shared" si="1"/>
        <v>3.9900460944621484E-2</v>
      </c>
    </row>
    <row r="7" spans="1:10" x14ac:dyDescent="0.3">
      <c r="A7" s="7">
        <f>Bootstrap!A17</f>
        <v>2</v>
      </c>
      <c r="B7" s="10">
        <f>Pricing!B18</f>
        <v>2.9482018635239658E-2</v>
      </c>
      <c r="C7" s="11">
        <f t="shared" si="2"/>
        <v>-5.2092211546909128E-3</v>
      </c>
      <c r="D7" s="11">
        <f t="shared" si="0"/>
        <v>-2.4673492244837898E-3</v>
      </c>
      <c r="E7" s="11">
        <f>IF($A$1="Cubic",(C7+D7-2*(B8-B7)/(A8-A7))/(A8-A7)^2, 0)</f>
        <v>0</v>
      </c>
      <c r="F7" s="11">
        <f>IF($A$1="Cubic", ((B8-B7)/(A8-A7) - C7 - E7*(A8^2 + A7*A8 - 2*A7^2))/(A8-A7), IF($A$1="QUADRATIC", (B8-B7-C7*(A8-A7))/(A8-A7)^2, 0))</f>
        <v>0</v>
      </c>
      <c r="G7" s="18">
        <f>IF($A$1="Cubic", C7-2*F7*A7 - 3*E7*A7^2, IF($A$1="Quadratic", C7-2*F7*A7, (B8-B7)/(A8-A7)))</f>
        <v>-2.4673492244837898E-3</v>
      </c>
      <c r="H7" s="11">
        <f t="shared" si="1"/>
        <v>3.4416717084207238E-2</v>
      </c>
    </row>
    <row r="8" spans="1:10" x14ac:dyDescent="0.3">
      <c r="A8" s="7">
        <f>Bootstrap!A18</f>
        <v>3</v>
      </c>
      <c r="B8" s="10">
        <f>Pricing!B19</f>
        <v>2.7014669410755868E-2</v>
      </c>
      <c r="C8" s="11">
        <f t="shared" si="2"/>
        <v>-2.4673492244837898E-3</v>
      </c>
      <c r="D8" s="11">
        <f t="shared" si="0"/>
        <v>-1.2837138356041507E-3</v>
      </c>
      <c r="E8" s="11">
        <f>IF($A$1="Cubic",(C8+D8-2*(B9-B8)/(A9-A8))/(A9-A8)^2, 0)</f>
        <v>0</v>
      </c>
      <c r="F8" s="11">
        <f>IF($A$1="Cubic", ((B9-B8)/(A9-A8) - C8 - E8*(A9^2 + A8*A9 - 2*A8^2))/(A9-A8), IF($A$1="QUADRATIC", (B9-B8-C8*(A9-A8))/(A9-A8)^2, 0))</f>
        <v>0</v>
      </c>
      <c r="G8" s="18">
        <f>IF($A$1="Cubic", C8-2*F8*A8 - 3*E8*A8^2, IF($A$1="Quadratic", C8-2*F8*A8, (B9-B8)/(A9-A8)))</f>
        <v>-1.2837138356041507E-3</v>
      </c>
      <c r="H8" s="11">
        <f t="shared" si="1"/>
        <v>3.086581091756832E-2</v>
      </c>
    </row>
    <row r="9" spans="1:10" x14ac:dyDescent="0.3">
      <c r="A9" s="7">
        <f>Bootstrap!A19</f>
        <v>4</v>
      </c>
      <c r="B9" s="10">
        <f>Pricing!B20</f>
        <v>2.5730955575151718E-2</v>
      </c>
      <c r="C9" s="11">
        <f t="shared" si="2"/>
        <v>-1.2837138356041507E-3</v>
      </c>
      <c r="D9" s="11">
        <f t="shared" si="0"/>
        <v>-4.844896965203703E-4</v>
      </c>
      <c r="E9" s="11">
        <f>IF($A$1="Cubic",(C9+D9-2*(B10-B9)/(A10-A9))/(A10-A9)^2, 0)</f>
        <v>0</v>
      </c>
      <c r="F9" s="11">
        <f>IF($A$1="Cubic", ((B10-B9)/(A10-A9) - C9 - E9*(A10^2 + A9*A10 - 2*A9^2))/(A10-A9), IF($A$1="QUADRATIC", (B10-B9-C9*(A10-A9))/(A10-A9)^2, 0))</f>
        <v>0</v>
      </c>
      <c r="G9" s="18">
        <f>IF($A$1="Cubic", C9-2*F9*A9 - 3*E9*A9^2, IF($A$1="Quadratic", C9-2*F9*A9, (B10-B9)/(A10-A9)))</f>
        <v>-4.844896965203703E-4</v>
      </c>
      <c r="H9" s="11">
        <f t="shared" si="1"/>
        <v>2.7668914361233199E-2</v>
      </c>
    </row>
    <row r="10" spans="1:10" x14ac:dyDescent="0.3">
      <c r="A10" s="7">
        <f>Bootstrap!A20</f>
        <v>5</v>
      </c>
      <c r="B10" s="10">
        <f>Pricing!B21</f>
        <v>2.5246465878631347E-2</v>
      </c>
      <c r="C10" s="11">
        <f t="shared" si="2"/>
        <v>-4.844896965203703E-4</v>
      </c>
      <c r="D10" s="11">
        <f t="shared" si="0"/>
        <v>-2.4074066541381577E-4</v>
      </c>
      <c r="E10" s="11">
        <f>IF($A$1="Cubic",(C10+D10-2*(B11-B10)/(A11-A10))/(A11-A10)^2, 0)</f>
        <v>0</v>
      </c>
      <c r="F10" s="11">
        <f>IF($A$1="Cubic", ((B11-B10)/(A11-A10) - C10 - E10*(A11^2 + A10*A11 - 2*A10^2))/(A11-A10), IF($A$1="QUADRATIC", (B11-B10-C10*(A11-A10))/(A11-A10)^2, 0))</f>
        <v>0</v>
      </c>
      <c r="G10" s="18">
        <f>IF($A$1="Cubic", C10-2*F10*A10 - 3*E10*A10^2, IF($A$1="Quadratic", C10-2*F10*A10, (B11-B10)/(A11-A10)))</f>
        <v>-2.4074066541381577E-4</v>
      </c>
      <c r="H10" s="11">
        <f t="shared" si="1"/>
        <v>2.6450169205700425E-2</v>
      </c>
    </row>
    <row r="11" spans="1:10" x14ac:dyDescent="0.3">
      <c r="A11" s="7">
        <f>Bootstrap!A21</f>
        <v>7</v>
      </c>
      <c r="B11" s="10">
        <f>Pricing!B22</f>
        <v>2.4764984547803716E-2</v>
      </c>
      <c r="C11" s="11">
        <f t="shared" si="2"/>
        <v>-2.4074066541381577E-4</v>
      </c>
      <c r="D11" s="11">
        <f t="shared" si="0"/>
        <v>8.3437771765218729E-5</v>
      </c>
      <c r="E11" s="11">
        <f>IF($A$1="Cubic",(C11+D11-2*(B12-B11)/(A12-A11))/(A12-A11)^2, 0)</f>
        <v>0</v>
      </c>
      <c r="F11" s="11">
        <f>IF($A$1="Cubic", ((B12-B11)/(A12-A11) - C11 - E11*(A12^2 + A11*A12 - 2*A11^2))/(A12-A11), IF($A$1="QUADRATIC", (B12-B11-C11*(A12-A11))/(A12-A11)^2, 0))</f>
        <v>0</v>
      </c>
      <c r="G11" s="18">
        <f>IF($A$1="Cubic", C11-2*F11*A11 - 3*E11*A11^2, IF($A$1="Quadratic", C11-2*F11*A11, (B12-B11)/(A12-A11)))</f>
        <v>8.3437771765218729E-5</v>
      </c>
      <c r="H11" s="11">
        <f t="shared" si="1"/>
        <v>2.4180920145447184E-2</v>
      </c>
    </row>
    <row r="12" spans="1:10" x14ac:dyDescent="0.3">
      <c r="A12" s="7">
        <f>Bootstrap!A22</f>
        <v>10</v>
      </c>
      <c r="B12" s="10">
        <f>Pricing!B23</f>
        <v>2.5015297863099372E-2</v>
      </c>
      <c r="C12" s="11">
        <f t="shared" si="2"/>
        <v>8.3437771765218729E-5</v>
      </c>
      <c r="D12" s="11">
        <v>0</v>
      </c>
      <c r="E12" s="11">
        <f>IF($A$1="Cubic",(C12+D12-2*(B13-B12)/(A13-A12))/(A13-A12)^2, 0)</f>
        <v>0</v>
      </c>
      <c r="F12" s="11">
        <f>IF($A$1="Cubic", ((B13-B12)/(A13-A12) - C12 - E12*(A13^2 + A12*A13 - 2*A12^2))/(A13-A12), IF($A$1="QUADRATIC", (B13-B12-C12*(A13-A12))/(A13-A12)^2, 0))</f>
        <v>0</v>
      </c>
      <c r="G12" s="18">
        <f>IF($A$1="Cubic", C12-2*F12*A12 - 3*E12*A12^2, IF($A$1="Quadratic", C12-2*F12*A12, (B13-B12)/(A13-A12)))</f>
        <v>2.501529786309937E-3</v>
      </c>
      <c r="H12" s="11">
        <f t="shared" si="1"/>
        <v>0</v>
      </c>
    </row>
    <row r="13" spans="1:10" x14ac:dyDescent="0.3">
      <c r="J13" s="20"/>
    </row>
    <row r="14" spans="1:10" x14ac:dyDescent="0.3">
      <c r="A14" t="s">
        <v>10</v>
      </c>
      <c r="B14" t="s">
        <v>23</v>
      </c>
      <c r="C14" t="s">
        <v>44</v>
      </c>
      <c r="D14" t="s">
        <v>45</v>
      </c>
      <c r="E14" t="s">
        <v>46</v>
      </c>
      <c r="F14" t="s">
        <v>49</v>
      </c>
      <c r="G14" t="s">
        <v>24</v>
      </c>
      <c r="H14" t="s">
        <v>25</v>
      </c>
      <c r="I14" t="s">
        <v>11</v>
      </c>
    </row>
    <row r="15" spans="1:10" x14ac:dyDescent="0.3">
      <c r="A15" s="11">
        <v>0</v>
      </c>
      <c r="B15" s="7">
        <f t="array" ref="B15:B1015">INDEX(A4:A12, MATCH(A15:A1015, A4:A12, 1))</f>
        <v>0</v>
      </c>
      <c r="C15" s="11">
        <f>VLOOKUP($B15, $A$3:$H$12, MATCH(C$14, $A$3:$H$3, 0), FALSE)</f>
        <v>0</v>
      </c>
      <c r="D15" s="11">
        <f t="shared" ref="D15:F30" si="3">VLOOKUP($B15, $A$3:$H$12, MATCH(D$14, $A$3:$H$3, 0), FALSE)</f>
        <v>0</v>
      </c>
      <c r="E15" s="11">
        <f t="shared" si="3"/>
        <v>0</v>
      </c>
      <c r="F15" s="11">
        <f>VLOOKUP($B15, $A$3:$H$12, MATCH(F$14, $A$3:$H$3, 0), FALSE)</f>
        <v>3.920721988904103E-2</v>
      </c>
      <c r="G15" s="3">
        <f>C15*A15^3 + D15*A15^2 + E15*A15 + F15</f>
        <v>3.920721988904103E-2</v>
      </c>
      <c r="H15" s="11">
        <f t="shared" ref="H15:H78" si="4">EXP(-G15*A15)</f>
        <v>1</v>
      </c>
      <c r="I15" s="3">
        <f>(H15/H40-1)/(A40-A15)</f>
        <v>3.9399999999999658E-2</v>
      </c>
      <c r="J15" s="20"/>
    </row>
    <row r="16" spans="1:10" x14ac:dyDescent="0.3">
      <c r="A16" s="11">
        <v>0.01</v>
      </c>
      <c r="B16" s="7">
        <v>0</v>
      </c>
      <c r="C16" s="11">
        <f t="shared" ref="C16:F79" si="5">VLOOKUP($B16, $A$3:$H$12, MATCH(C$14, $A$3:$H$3, 0), FALSE)</f>
        <v>0</v>
      </c>
      <c r="D16" s="11">
        <f t="shared" si="3"/>
        <v>0</v>
      </c>
      <c r="E16" s="11">
        <f t="shared" si="3"/>
        <v>0</v>
      </c>
      <c r="F16" s="11">
        <f t="shared" si="3"/>
        <v>3.920721988904103E-2</v>
      </c>
      <c r="G16" s="3">
        <f t="shared" ref="G16:G79" si="6">C16*A16^3 + D16*A16^2 + E16*A16 + F16</f>
        <v>3.920721988904103E-2</v>
      </c>
      <c r="H16" s="11">
        <f t="shared" si="4"/>
        <v>0.99960800465137023</v>
      </c>
      <c r="I16" s="3">
        <f t="shared" ref="I16:I79" si="7">(H16/H41-1)/(A41-A16)</f>
        <v>3.933676208163206E-2</v>
      </c>
      <c r="J16" s="20"/>
    </row>
    <row r="17" spans="1:10" x14ac:dyDescent="0.3">
      <c r="A17" s="11">
        <v>0.02</v>
      </c>
      <c r="B17" s="7">
        <v>0</v>
      </c>
      <c r="C17" s="11">
        <f t="shared" si="5"/>
        <v>0</v>
      </c>
      <c r="D17" s="11">
        <f t="shared" si="3"/>
        <v>0</v>
      </c>
      <c r="E17" s="11">
        <f t="shared" si="3"/>
        <v>0</v>
      </c>
      <c r="F17" s="11">
        <f t="shared" si="3"/>
        <v>3.920721988904103E-2</v>
      </c>
      <c r="G17" s="3">
        <f t="shared" si="6"/>
        <v>3.920721988904103E-2</v>
      </c>
      <c r="H17" s="11">
        <f t="shared" si="4"/>
        <v>0.99921616296309379</v>
      </c>
      <c r="I17" s="3">
        <f t="shared" si="7"/>
        <v>3.9268660815173106E-2</v>
      </c>
      <c r="J17" s="20"/>
    </row>
    <row r="18" spans="1:10" x14ac:dyDescent="0.3">
      <c r="A18" s="11">
        <v>0.03</v>
      </c>
      <c r="B18" s="7">
        <v>0</v>
      </c>
      <c r="C18" s="11">
        <f t="shared" si="5"/>
        <v>0</v>
      </c>
      <c r="D18" s="11">
        <f t="shared" si="3"/>
        <v>0</v>
      </c>
      <c r="E18" s="11">
        <f t="shared" si="3"/>
        <v>0</v>
      </c>
      <c r="F18" s="11">
        <f t="shared" si="3"/>
        <v>3.920721988904103E-2</v>
      </c>
      <c r="G18" s="3">
        <f t="shared" si="6"/>
        <v>3.920721988904103E-2</v>
      </c>
      <c r="H18" s="11">
        <f t="shared" si="4"/>
        <v>0.99882447487493653</v>
      </c>
      <c r="I18" s="3">
        <f t="shared" si="7"/>
        <v>3.9195696446637562E-2</v>
      </c>
      <c r="J18" s="20"/>
    </row>
    <row r="19" spans="1:10" x14ac:dyDescent="0.3">
      <c r="A19" s="11">
        <v>0.04</v>
      </c>
      <c r="B19" s="7">
        <v>0</v>
      </c>
      <c r="C19" s="11">
        <f t="shared" si="5"/>
        <v>0</v>
      </c>
      <c r="D19" s="11">
        <f t="shared" si="3"/>
        <v>0</v>
      </c>
      <c r="E19" s="11">
        <f t="shared" si="3"/>
        <v>0</v>
      </c>
      <c r="F19" s="11">
        <f t="shared" si="3"/>
        <v>3.920721988904103E-2</v>
      </c>
      <c r="G19" s="3">
        <f t="shared" si="6"/>
        <v>3.920721988904103E-2</v>
      </c>
      <c r="H19" s="11">
        <f t="shared" si="4"/>
        <v>0.99843294032668795</v>
      </c>
      <c r="I19" s="3">
        <f t="shared" si="7"/>
        <v>3.9117869239605703E-2</v>
      </c>
      <c r="J19" s="20"/>
    </row>
    <row r="20" spans="1:10" x14ac:dyDescent="0.3">
      <c r="A20" s="11">
        <v>0.05</v>
      </c>
      <c r="B20" s="7">
        <v>0</v>
      </c>
      <c r="C20" s="11">
        <f t="shared" si="5"/>
        <v>0</v>
      </c>
      <c r="D20" s="11">
        <f t="shared" si="3"/>
        <v>0</v>
      </c>
      <c r="E20" s="11">
        <f t="shared" si="3"/>
        <v>0</v>
      </c>
      <c r="F20" s="11">
        <f t="shared" si="3"/>
        <v>3.920721988904103E-2</v>
      </c>
      <c r="G20" s="3">
        <f t="shared" si="6"/>
        <v>3.920721988904103E-2</v>
      </c>
      <c r="H20" s="11">
        <f t="shared" si="4"/>
        <v>0.99804155925816118</v>
      </c>
      <c r="I20" s="3">
        <f t="shared" si="7"/>
        <v>3.9035179475223281E-2</v>
      </c>
      <c r="J20" s="20"/>
    </row>
    <row r="21" spans="1:10" x14ac:dyDescent="0.3">
      <c r="A21" s="11">
        <v>0.06</v>
      </c>
      <c r="B21" s="7">
        <v>0</v>
      </c>
      <c r="C21" s="11">
        <f t="shared" si="5"/>
        <v>0</v>
      </c>
      <c r="D21" s="11">
        <f t="shared" si="3"/>
        <v>0</v>
      </c>
      <c r="E21" s="11">
        <f t="shared" si="3"/>
        <v>0</v>
      </c>
      <c r="F21" s="11">
        <f t="shared" si="3"/>
        <v>3.920721988904103E-2</v>
      </c>
      <c r="G21" s="3">
        <f t="shared" si="6"/>
        <v>3.920721988904103E-2</v>
      </c>
      <c r="H21" s="11">
        <f t="shared" si="4"/>
        <v>0.9976503316091927</v>
      </c>
      <c r="I21" s="3">
        <f t="shared" si="7"/>
        <v>3.8947627452193601E-2</v>
      </c>
      <c r="J21" s="20"/>
    </row>
    <row r="22" spans="1:10" x14ac:dyDescent="0.3">
      <c r="A22" s="11">
        <v>7.0000000000000007E-2</v>
      </c>
      <c r="B22" s="7">
        <v>0</v>
      </c>
      <c r="C22" s="11">
        <f t="shared" si="5"/>
        <v>0</v>
      </c>
      <c r="D22" s="11">
        <f t="shared" si="3"/>
        <v>0</v>
      </c>
      <c r="E22" s="11">
        <f t="shared" si="3"/>
        <v>0</v>
      </c>
      <c r="F22" s="11">
        <f t="shared" si="3"/>
        <v>3.920721988904103E-2</v>
      </c>
      <c r="G22" s="3">
        <f t="shared" si="6"/>
        <v>3.920721988904103E-2</v>
      </c>
      <c r="H22" s="11">
        <f t="shared" si="4"/>
        <v>0.99725925731964293</v>
      </c>
      <c r="I22" s="3">
        <f t="shared" si="7"/>
        <v>3.885521348678278E-2</v>
      </c>
      <c r="J22" s="20"/>
    </row>
    <row r="23" spans="1:10" x14ac:dyDescent="0.3">
      <c r="A23" s="11">
        <v>0.08</v>
      </c>
      <c r="B23" s="7">
        <v>0</v>
      </c>
      <c r="C23" s="11">
        <f t="shared" si="5"/>
        <v>0</v>
      </c>
      <c r="D23" s="11">
        <f t="shared" si="3"/>
        <v>0</v>
      </c>
      <c r="E23" s="11">
        <f t="shared" si="3"/>
        <v>0</v>
      </c>
      <c r="F23" s="11">
        <f t="shared" si="3"/>
        <v>3.920721988904103E-2</v>
      </c>
      <c r="G23" s="3">
        <f t="shared" si="6"/>
        <v>3.920721988904103E-2</v>
      </c>
      <c r="H23" s="11">
        <f t="shared" si="4"/>
        <v>0.99686833632939564</v>
      </c>
      <c r="I23" s="3">
        <f t="shared" si="7"/>
        <v>3.8757937912813567E-2</v>
      </c>
      <c r="J23" s="20"/>
    </row>
    <row r="24" spans="1:10" x14ac:dyDescent="0.3">
      <c r="A24" s="11">
        <v>0.09</v>
      </c>
      <c r="B24" s="7">
        <v>0</v>
      </c>
      <c r="C24" s="11">
        <f t="shared" si="5"/>
        <v>0</v>
      </c>
      <c r="D24" s="11">
        <f t="shared" si="3"/>
        <v>0</v>
      </c>
      <c r="E24" s="11">
        <f t="shared" si="3"/>
        <v>0</v>
      </c>
      <c r="F24" s="11">
        <f t="shared" si="3"/>
        <v>3.920721988904103E-2</v>
      </c>
      <c r="G24" s="3">
        <f t="shared" si="6"/>
        <v>3.920721988904103E-2</v>
      </c>
      <c r="H24" s="11">
        <f t="shared" si="4"/>
        <v>0.99647756857835823</v>
      </c>
      <c r="I24" s="3">
        <f t="shared" si="7"/>
        <v>3.8655801081666219E-2</v>
      </c>
      <c r="J24" s="20"/>
    </row>
    <row r="25" spans="1:10" x14ac:dyDescent="0.3">
      <c r="A25" s="11">
        <v>0.1</v>
      </c>
      <c r="B25" s="7">
        <v>0</v>
      </c>
      <c r="C25" s="11">
        <f t="shared" si="5"/>
        <v>0</v>
      </c>
      <c r="D25" s="11">
        <f t="shared" si="3"/>
        <v>0</v>
      </c>
      <c r="E25" s="11">
        <f t="shared" si="3"/>
        <v>0</v>
      </c>
      <c r="F25" s="11">
        <f t="shared" si="3"/>
        <v>3.920721988904103E-2</v>
      </c>
      <c r="G25" s="3">
        <f t="shared" si="6"/>
        <v>3.920721988904103E-2</v>
      </c>
      <c r="H25" s="11">
        <f t="shared" si="4"/>
        <v>0.99608695400646163</v>
      </c>
      <c r="I25" s="3">
        <f t="shared" si="7"/>
        <v>3.8548803362272295E-2</v>
      </c>
      <c r="J25" s="20"/>
    </row>
    <row r="26" spans="1:10" x14ac:dyDescent="0.3">
      <c r="A26" s="11">
        <v>0.11</v>
      </c>
      <c r="B26" s="7">
        <v>0</v>
      </c>
      <c r="C26" s="11">
        <f t="shared" si="5"/>
        <v>0</v>
      </c>
      <c r="D26" s="11">
        <f t="shared" si="3"/>
        <v>0</v>
      </c>
      <c r="E26" s="11">
        <f t="shared" si="3"/>
        <v>0</v>
      </c>
      <c r="F26" s="11">
        <f t="shared" si="3"/>
        <v>3.920721988904103E-2</v>
      </c>
      <c r="G26" s="3">
        <f t="shared" si="6"/>
        <v>3.920721988904103E-2</v>
      </c>
      <c r="H26" s="11">
        <f t="shared" si="4"/>
        <v>0.99569649255366033</v>
      </c>
      <c r="I26" s="3">
        <f t="shared" si="7"/>
        <v>3.8436945141116396E-2</v>
      </c>
      <c r="J26" s="20"/>
    </row>
    <row r="27" spans="1:10" x14ac:dyDescent="0.3">
      <c r="A27" s="11">
        <v>0.12</v>
      </c>
      <c r="B27" s="7">
        <v>0</v>
      </c>
      <c r="C27" s="11">
        <f t="shared" si="5"/>
        <v>0</v>
      </c>
      <c r="D27" s="11">
        <f t="shared" si="3"/>
        <v>0</v>
      </c>
      <c r="E27" s="11">
        <f t="shared" si="3"/>
        <v>0</v>
      </c>
      <c r="F27" s="11">
        <f t="shared" si="3"/>
        <v>3.920721988904103E-2</v>
      </c>
      <c r="G27" s="3">
        <f t="shared" si="6"/>
        <v>3.920721988904103E-2</v>
      </c>
      <c r="H27" s="11">
        <f t="shared" si="4"/>
        <v>0.99530618415993222</v>
      </c>
      <c r="I27" s="3">
        <f t="shared" si="7"/>
        <v>3.8320226822231795E-2</v>
      </c>
      <c r="J27" s="20"/>
    </row>
    <row r="28" spans="1:10" x14ac:dyDescent="0.3">
      <c r="A28" s="11">
        <v>0.13</v>
      </c>
      <c r="B28" s="7">
        <v>0</v>
      </c>
      <c r="C28" s="11">
        <f t="shared" si="5"/>
        <v>0</v>
      </c>
      <c r="D28" s="11">
        <f t="shared" si="3"/>
        <v>0</v>
      </c>
      <c r="E28" s="11">
        <f t="shared" si="3"/>
        <v>0</v>
      </c>
      <c r="F28" s="11">
        <f t="shared" si="3"/>
        <v>3.920721988904103E-2</v>
      </c>
      <c r="G28" s="3">
        <f t="shared" si="6"/>
        <v>3.920721988904103E-2</v>
      </c>
      <c r="H28" s="11">
        <f t="shared" si="4"/>
        <v>0.99491602876527907</v>
      </c>
      <c r="I28" s="3">
        <f t="shared" si="7"/>
        <v>3.8198648827199477E-2</v>
      </c>
      <c r="J28" s="20"/>
    </row>
    <row r="29" spans="1:10" x14ac:dyDescent="0.3">
      <c r="A29" s="11">
        <v>0.14000000000000001</v>
      </c>
      <c r="B29" s="7">
        <v>0</v>
      </c>
      <c r="C29" s="11">
        <f t="shared" si="5"/>
        <v>0</v>
      </c>
      <c r="D29" s="11">
        <f t="shared" si="3"/>
        <v>0</v>
      </c>
      <c r="E29" s="11">
        <f t="shared" si="3"/>
        <v>0</v>
      </c>
      <c r="F29" s="11">
        <f t="shared" si="3"/>
        <v>3.920721988904103E-2</v>
      </c>
      <c r="G29" s="3">
        <f t="shared" si="6"/>
        <v>3.920721988904103E-2</v>
      </c>
      <c r="H29" s="11">
        <f t="shared" si="4"/>
        <v>0.99452602630972586</v>
      </c>
      <c r="I29" s="3">
        <f t="shared" si="7"/>
        <v>3.8072211595142846E-2</v>
      </c>
      <c r="J29" s="20"/>
    </row>
    <row r="30" spans="1:10" x14ac:dyDescent="0.3">
      <c r="A30" s="11">
        <v>0.15</v>
      </c>
      <c r="B30" s="7">
        <v>0</v>
      </c>
      <c r="C30" s="11">
        <f t="shared" si="5"/>
        <v>0</v>
      </c>
      <c r="D30" s="11">
        <f t="shared" si="3"/>
        <v>0</v>
      </c>
      <c r="E30" s="11">
        <f t="shared" si="3"/>
        <v>0</v>
      </c>
      <c r="F30" s="11">
        <f t="shared" si="3"/>
        <v>3.920721988904103E-2</v>
      </c>
      <c r="G30" s="3">
        <f t="shared" si="6"/>
        <v>3.920721988904103E-2</v>
      </c>
      <c r="H30" s="11">
        <f t="shared" si="4"/>
        <v>0.99413617673332122</v>
      </c>
      <c r="I30" s="3">
        <f t="shared" si="7"/>
        <v>3.7940915582729495E-2</v>
      </c>
      <c r="J30" s="20"/>
    </row>
    <row r="31" spans="1:10" x14ac:dyDescent="0.3">
      <c r="A31" s="11">
        <v>0.16</v>
      </c>
      <c r="B31" s="7">
        <v>0</v>
      </c>
      <c r="C31" s="11">
        <f t="shared" si="5"/>
        <v>0</v>
      </c>
      <c r="D31" s="11">
        <f t="shared" si="5"/>
        <v>0</v>
      </c>
      <c r="E31" s="11">
        <f t="shared" si="5"/>
        <v>0</v>
      </c>
      <c r="F31" s="11">
        <f t="shared" si="5"/>
        <v>3.920721988904103E-2</v>
      </c>
      <c r="G31" s="3">
        <f t="shared" si="6"/>
        <v>3.920721988904103E-2</v>
      </c>
      <c r="H31" s="11">
        <f t="shared" si="4"/>
        <v>0.99374647997613719</v>
      </c>
      <c r="I31" s="3">
        <f t="shared" si="7"/>
        <v>3.7804761264164106E-2</v>
      </c>
      <c r="J31" s="20"/>
    </row>
    <row r="32" spans="1:10" x14ac:dyDescent="0.3">
      <c r="A32" s="11">
        <v>0.17</v>
      </c>
      <c r="B32" s="7">
        <v>0</v>
      </c>
      <c r="C32" s="11">
        <f t="shared" si="5"/>
        <v>0</v>
      </c>
      <c r="D32" s="11">
        <f t="shared" si="5"/>
        <v>0</v>
      </c>
      <c r="E32" s="11">
        <f t="shared" si="5"/>
        <v>0</v>
      </c>
      <c r="F32" s="11">
        <f t="shared" si="5"/>
        <v>3.920721988904103E-2</v>
      </c>
      <c r="G32" s="3">
        <f t="shared" si="6"/>
        <v>3.920721988904103E-2</v>
      </c>
      <c r="H32" s="11">
        <f t="shared" si="4"/>
        <v>0.99335693597826935</v>
      </c>
      <c r="I32" s="3">
        <f t="shared" si="7"/>
        <v>3.7663749131187536E-2</v>
      </c>
      <c r="J32" s="20"/>
    </row>
    <row r="33" spans="1:10" x14ac:dyDescent="0.3">
      <c r="A33" s="11">
        <v>0.18</v>
      </c>
      <c r="B33" s="7">
        <v>0</v>
      </c>
      <c r="C33" s="11">
        <f t="shared" si="5"/>
        <v>0</v>
      </c>
      <c r="D33" s="11">
        <f t="shared" si="5"/>
        <v>0</v>
      </c>
      <c r="E33" s="11">
        <f t="shared" si="5"/>
        <v>0</v>
      </c>
      <c r="F33" s="11">
        <f t="shared" si="5"/>
        <v>3.920721988904103E-2</v>
      </c>
      <c r="G33" s="3">
        <f t="shared" si="6"/>
        <v>3.920721988904103E-2</v>
      </c>
      <c r="H33" s="11">
        <f t="shared" si="4"/>
        <v>0.99296754467983672</v>
      </c>
      <c r="I33" s="3">
        <f t="shared" si="7"/>
        <v>3.7517879693073297E-2</v>
      </c>
      <c r="J33" s="20"/>
    </row>
    <row r="34" spans="1:10" x14ac:dyDescent="0.3">
      <c r="A34" s="11">
        <v>0.19</v>
      </c>
      <c r="B34" s="7">
        <v>0</v>
      </c>
      <c r="C34" s="11">
        <f t="shared" si="5"/>
        <v>0</v>
      </c>
      <c r="D34" s="11">
        <f t="shared" si="5"/>
        <v>0</v>
      </c>
      <c r="E34" s="11">
        <f t="shared" si="5"/>
        <v>0</v>
      </c>
      <c r="F34" s="11">
        <f t="shared" si="5"/>
        <v>3.920721988904103E-2</v>
      </c>
      <c r="G34" s="3">
        <f t="shared" si="6"/>
        <v>3.920721988904103E-2</v>
      </c>
      <c r="H34" s="11">
        <f t="shared" si="4"/>
        <v>0.99257830602098185</v>
      </c>
      <c r="I34" s="3">
        <f t="shared" si="7"/>
        <v>3.7367153476626669E-2</v>
      </c>
      <c r="J34" s="20"/>
    </row>
    <row r="35" spans="1:10" x14ac:dyDescent="0.3">
      <c r="A35" s="11">
        <v>0.2</v>
      </c>
      <c r="B35" s="7">
        <v>0</v>
      </c>
      <c r="C35" s="11">
        <f t="shared" si="5"/>
        <v>0</v>
      </c>
      <c r="D35" s="11">
        <f t="shared" si="5"/>
        <v>0</v>
      </c>
      <c r="E35" s="11">
        <f t="shared" si="5"/>
        <v>0</v>
      </c>
      <c r="F35" s="11">
        <f t="shared" si="5"/>
        <v>3.920721988904103E-2</v>
      </c>
      <c r="G35" s="3">
        <f t="shared" si="6"/>
        <v>3.920721988904103E-2</v>
      </c>
      <c r="H35" s="11">
        <f t="shared" si="4"/>
        <v>0.99218921994187081</v>
      </c>
      <c r="I35" s="3">
        <f t="shared" si="7"/>
        <v>3.7211571026176671E-2</v>
      </c>
      <c r="J35" s="20"/>
    </row>
    <row r="36" spans="1:10" x14ac:dyDescent="0.3">
      <c r="A36" s="11">
        <v>0.21</v>
      </c>
      <c r="B36" s="7">
        <v>0</v>
      </c>
      <c r="C36" s="11">
        <f t="shared" si="5"/>
        <v>0</v>
      </c>
      <c r="D36" s="11">
        <f t="shared" si="5"/>
        <v>0</v>
      </c>
      <c r="E36" s="11">
        <f t="shared" si="5"/>
        <v>0</v>
      </c>
      <c r="F36" s="11">
        <f t="shared" si="5"/>
        <v>3.920721988904103E-2</v>
      </c>
      <c r="G36" s="3">
        <f t="shared" si="6"/>
        <v>3.920721988904103E-2</v>
      </c>
      <c r="H36" s="11">
        <f t="shared" si="4"/>
        <v>0.99180028638269302</v>
      </c>
      <c r="I36" s="3">
        <f t="shared" si="7"/>
        <v>3.705113290358053E-2</v>
      </c>
      <c r="J36" s="20"/>
    </row>
    <row r="37" spans="1:10" x14ac:dyDescent="0.3">
      <c r="A37" s="11">
        <v>0.22</v>
      </c>
      <c r="B37" s="7">
        <v>0</v>
      </c>
      <c r="C37" s="11">
        <f t="shared" si="5"/>
        <v>0</v>
      </c>
      <c r="D37" s="11">
        <f t="shared" si="5"/>
        <v>0</v>
      </c>
      <c r="E37" s="11">
        <f t="shared" si="5"/>
        <v>0</v>
      </c>
      <c r="F37" s="11">
        <f t="shared" si="5"/>
        <v>3.920721988904103E-2</v>
      </c>
      <c r="G37" s="3">
        <f t="shared" si="6"/>
        <v>3.920721988904103E-2</v>
      </c>
      <c r="H37" s="11">
        <f t="shared" si="4"/>
        <v>0.99141150528366129</v>
      </c>
      <c r="I37" s="3">
        <f t="shared" si="7"/>
        <v>3.6885839688209472E-2</v>
      </c>
      <c r="J37" s="20"/>
    </row>
    <row r="38" spans="1:10" x14ac:dyDescent="0.3">
      <c r="A38" s="11">
        <v>0.23</v>
      </c>
      <c r="B38" s="7">
        <v>0</v>
      </c>
      <c r="C38" s="11">
        <f t="shared" si="5"/>
        <v>0</v>
      </c>
      <c r="D38" s="11">
        <f t="shared" si="5"/>
        <v>0</v>
      </c>
      <c r="E38" s="11">
        <f t="shared" si="5"/>
        <v>0</v>
      </c>
      <c r="F38" s="11">
        <f t="shared" si="5"/>
        <v>3.920721988904103E-2</v>
      </c>
      <c r="G38" s="3">
        <f t="shared" si="6"/>
        <v>3.920721988904103E-2</v>
      </c>
      <c r="H38" s="11">
        <f t="shared" si="4"/>
        <v>0.99102287658501198</v>
      </c>
      <c r="I38" s="3">
        <f t="shared" si="7"/>
        <v>3.6715691976957572E-2</v>
      </c>
      <c r="J38" s="20"/>
    </row>
    <row r="39" spans="1:10" x14ac:dyDescent="0.3">
      <c r="A39" s="11">
        <v>0.24</v>
      </c>
      <c r="B39" s="7">
        <v>0</v>
      </c>
      <c r="C39" s="11">
        <f t="shared" si="5"/>
        <v>0</v>
      </c>
      <c r="D39" s="11">
        <f t="shared" si="5"/>
        <v>0</v>
      </c>
      <c r="E39" s="11">
        <f t="shared" si="5"/>
        <v>0</v>
      </c>
      <c r="F39" s="11">
        <f t="shared" si="5"/>
        <v>3.920721988904103E-2</v>
      </c>
      <c r="G39" s="3">
        <f t="shared" si="6"/>
        <v>3.920721988904103E-2</v>
      </c>
      <c r="H39" s="11">
        <f t="shared" si="4"/>
        <v>0.990634400227005</v>
      </c>
      <c r="I39" s="3">
        <f t="shared" si="7"/>
        <v>3.6540690384227581E-2</v>
      </c>
      <c r="J39" s="20"/>
    </row>
    <row r="40" spans="1:10" x14ac:dyDescent="0.3">
      <c r="A40" s="11">
        <v>0.25</v>
      </c>
      <c r="B40" s="7">
        <v>0.25</v>
      </c>
      <c r="C40" s="11">
        <f t="shared" si="5"/>
        <v>0</v>
      </c>
      <c r="D40" s="11">
        <f t="shared" si="5"/>
        <v>0</v>
      </c>
      <c r="E40" s="11">
        <f t="shared" si="5"/>
        <v>-6.0213067988139453E-3</v>
      </c>
      <c r="F40" s="11">
        <f t="shared" si="5"/>
        <v>4.0712546588744514E-2</v>
      </c>
      <c r="G40" s="3">
        <f t="shared" si="6"/>
        <v>3.920721988904103E-2</v>
      </c>
      <c r="H40" s="11">
        <f t="shared" si="4"/>
        <v>0.99024607614992333</v>
      </c>
      <c r="I40" s="3">
        <f t="shared" si="7"/>
        <v>3.6360835541933589E-2</v>
      </c>
      <c r="J40" s="20"/>
    </row>
    <row r="41" spans="1:10" x14ac:dyDescent="0.3">
      <c r="A41" s="11">
        <v>0.26</v>
      </c>
      <c r="B41" s="7">
        <v>0.25</v>
      </c>
      <c r="C41" s="11">
        <f t="shared" si="5"/>
        <v>0</v>
      </c>
      <c r="D41" s="11">
        <f t="shared" si="5"/>
        <v>0</v>
      </c>
      <c r="E41" s="11">
        <f t="shared" si="5"/>
        <v>-6.0213067988139453E-3</v>
      </c>
      <c r="F41" s="11">
        <f t="shared" si="5"/>
        <v>4.0712546588744514E-2</v>
      </c>
      <c r="G41" s="3">
        <f t="shared" si="6"/>
        <v>3.914700682105289E-2</v>
      </c>
      <c r="H41" s="11">
        <f t="shared" si="4"/>
        <v>0.98987340103451249</v>
      </c>
      <c r="I41" s="3">
        <f t="shared" si="7"/>
        <v>3.6239316536493149E-2</v>
      </c>
      <c r="J41" s="20"/>
    </row>
    <row r="42" spans="1:10" x14ac:dyDescent="0.3">
      <c r="A42" s="11">
        <v>0.27</v>
      </c>
      <c r="B42" s="7">
        <v>0.25</v>
      </c>
      <c r="C42" s="11">
        <f t="shared" si="5"/>
        <v>0</v>
      </c>
      <c r="D42" s="11">
        <f t="shared" si="5"/>
        <v>0</v>
      </c>
      <c r="E42" s="11">
        <f t="shared" si="5"/>
        <v>-6.0213067988139453E-3</v>
      </c>
      <c r="F42" s="11">
        <f t="shared" si="5"/>
        <v>4.0712546588744514E-2</v>
      </c>
      <c r="G42" s="3">
        <f t="shared" si="6"/>
        <v>3.9086793753064751E-2</v>
      </c>
      <c r="H42" s="11">
        <f t="shared" si="4"/>
        <v>0.98950205779225386</v>
      </c>
      <c r="I42" s="3">
        <f t="shared" si="7"/>
        <v>3.6117801189513798E-2</v>
      </c>
      <c r="J42" s="20"/>
    </row>
    <row r="43" spans="1:10" x14ac:dyDescent="0.3">
      <c r="A43" s="11">
        <v>0.28000000000000003</v>
      </c>
      <c r="B43" s="7">
        <v>0.25</v>
      </c>
      <c r="C43" s="11">
        <f t="shared" si="5"/>
        <v>0</v>
      </c>
      <c r="D43" s="11">
        <f t="shared" si="5"/>
        <v>0</v>
      </c>
      <c r="E43" s="11">
        <f t="shared" si="5"/>
        <v>-6.0213067988139453E-3</v>
      </c>
      <c r="F43" s="11">
        <f t="shared" si="5"/>
        <v>4.0712546588744514E-2</v>
      </c>
      <c r="G43" s="3">
        <f t="shared" si="6"/>
        <v>3.9026580685076612E-2</v>
      </c>
      <c r="H43" s="11">
        <f t="shared" si="4"/>
        <v>0.9891320450292842</v>
      </c>
      <c r="I43" s="3">
        <f t="shared" si="7"/>
        <v>3.5996289500885403E-2</v>
      </c>
      <c r="J43" s="20"/>
    </row>
    <row r="44" spans="1:10" x14ac:dyDescent="0.3">
      <c r="A44" s="11">
        <v>0.28999999999999998</v>
      </c>
      <c r="B44" s="7">
        <v>0.25</v>
      </c>
      <c r="C44" s="11">
        <f t="shared" si="5"/>
        <v>0</v>
      </c>
      <c r="D44" s="11">
        <f t="shared" si="5"/>
        <v>0</v>
      </c>
      <c r="E44" s="11">
        <f t="shared" si="5"/>
        <v>-6.0213067988139453E-3</v>
      </c>
      <c r="F44" s="11">
        <f t="shared" si="5"/>
        <v>4.0712546588744514E-2</v>
      </c>
      <c r="G44" s="3">
        <f t="shared" si="6"/>
        <v>3.8966367617088472E-2</v>
      </c>
      <c r="H44" s="11">
        <f t="shared" si="4"/>
        <v>0.98876336135706822</v>
      </c>
      <c r="I44" s="3">
        <f t="shared" si="7"/>
        <v>3.5874781470497823E-2</v>
      </c>
      <c r="J44" s="20"/>
    </row>
    <row r="45" spans="1:10" x14ac:dyDescent="0.3">
      <c r="A45" s="11">
        <v>0.3</v>
      </c>
      <c r="B45" s="7">
        <v>0.25</v>
      </c>
      <c r="C45" s="11">
        <f t="shared" si="5"/>
        <v>0</v>
      </c>
      <c r="D45" s="11">
        <f t="shared" si="5"/>
        <v>0</v>
      </c>
      <c r="E45" s="11">
        <f t="shared" si="5"/>
        <v>-6.0213067988139453E-3</v>
      </c>
      <c r="F45" s="11">
        <f t="shared" si="5"/>
        <v>4.0712546588744514E-2</v>
      </c>
      <c r="G45" s="3">
        <f t="shared" si="6"/>
        <v>3.8906154549100333E-2</v>
      </c>
      <c r="H45" s="11">
        <f t="shared" si="4"/>
        <v>0.98839600539238981</v>
      </c>
      <c r="I45" s="3">
        <f t="shared" si="7"/>
        <v>3.5753277098240048E-2</v>
      </c>
      <c r="J45" s="20"/>
    </row>
    <row r="46" spans="1:10" x14ac:dyDescent="0.3">
      <c r="A46" s="11">
        <v>0.31</v>
      </c>
      <c r="B46" s="7">
        <v>0.25</v>
      </c>
      <c r="C46" s="11">
        <f t="shared" si="5"/>
        <v>0</v>
      </c>
      <c r="D46" s="11">
        <f t="shared" si="5"/>
        <v>0</v>
      </c>
      <c r="E46" s="11">
        <f t="shared" si="5"/>
        <v>-6.0213067988139453E-3</v>
      </c>
      <c r="F46" s="11">
        <f t="shared" si="5"/>
        <v>4.0712546588744514E-2</v>
      </c>
      <c r="G46" s="3">
        <f t="shared" si="6"/>
        <v>3.8845941481112194E-2</v>
      </c>
      <c r="H46" s="11">
        <f t="shared" si="4"/>
        <v>0.98802997575734353</v>
      </c>
      <c r="I46" s="3">
        <f t="shared" si="7"/>
        <v>3.5631776384003715E-2</v>
      </c>
      <c r="J46" s="20"/>
    </row>
    <row r="47" spans="1:10" x14ac:dyDescent="0.3">
      <c r="A47" s="11">
        <v>0.32</v>
      </c>
      <c r="B47" s="7">
        <v>0.25</v>
      </c>
      <c r="C47" s="11">
        <f t="shared" si="5"/>
        <v>0</v>
      </c>
      <c r="D47" s="11">
        <f t="shared" si="5"/>
        <v>0</v>
      </c>
      <c r="E47" s="11">
        <f t="shared" si="5"/>
        <v>-6.0213067988139453E-3</v>
      </c>
      <c r="F47" s="11">
        <f t="shared" si="5"/>
        <v>4.0712546588744514E-2</v>
      </c>
      <c r="G47" s="3">
        <f t="shared" si="6"/>
        <v>3.8785728413124054E-2</v>
      </c>
      <c r="H47" s="11">
        <f t="shared" si="4"/>
        <v>0.98766527107932589</v>
      </c>
      <c r="I47" s="3">
        <f t="shared" si="7"/>
        <v>3.5510279327677814E-2</v>
      </c>
      <c r="J47" s="20"/>
    </row>
    <row r="48" spans="1:10" x14ac:dyDescent="0.3">
      <c r="A48" s="11">
        <v>0.33</v>
      </c>
      <c r="B48" s="7">
        <v>0.25</v>
      </c>
      <c r="C48" s="11">
        <f t="shared" si="5"/>
        <v>0</v>
      </c>
      <c r="D48" s="11">
        <f t="shared" si="5"/>
        <v>0</v>
      </c>
      <c r="E48" s="11">
        <f t="shared" si="5"/>
        <v>-6.0213067988139453E-3</v>
      </c>
      <c r="F48" s="11">
        <f t="shared" si="5"/>
        <v>4.0712546588744514E-2</v>
      </c>
      <c r="G48" s="3">
        <f t="shared" si="6"/>
        <v>3.8725515345135915E-2</v>
      </c>
      <c r="H48" s="11">
        <f t="shared" si="4"/>
        <v>0.98730188999102664</v>
      </c>
      <c r="I48" s="3">
        <f t="shared" si="7"/>
        <v>3.5388785929151297E-2</v>
      </c>
      <c r="J48" s="20"/>
    </row>
    <row r="49" spans="1:10" x14ac:dyDescent="0.3">
      <c r="A49" s="11">
        <v>0.34</v>
      </c>
      <c r="B49" s="7">
        <v>0.25</v>
      </c>
      <c r="C49" s="11">
        <f t="shared" si="5"/>
        <v>0</v>
      </c>
      <c r="D49" s="11">
        <f t="shared" si="5"/>
        <v>0</v>
      </c>
      <c r="E49" s="11">
        <f t="shared" si="5"/>
        <v>-6.0213067988139453E-3</v>
      </c>
      <c r="F49" s="11">
        <f t="shared" si="5"/>
        <v>4.0712546588744514E-2</v>
      </c>
      <c r="G49" s="3">
        <f t="shared" si="6"/>
        <v>3.8665302277147776E-2</v>
      </c>
      <c r="H49" s="11">
        <f t="shared" si="4"/>
        <v>0.9869398311304205</v>
      </c>
      <c r="I49" s="3">
        <f t="shared" si="7"/>
        <v>3.526729618831493E-2</v>
      </c>
      <c r="J49" s="20"/>
    </row>
    <row r="50" spans="1:10" x14ac:dyDescent="0.3">
      <c r="A50" s="11">
        <v>0.35</v>
      </c>
      <c r="B50" s="7">
        <v>0.25</v>
      </c>
      <c r="C50" s="11">
        <f t="shared" si="5"/>
        <v>0</v>
      </c>
      <c r="D50" s="11">
        <f t="shared" si="5"/>
        <v>0</v>
      </c>
      <c r="E50" s="11">
        <f t="shared" si="5"/>
        <v>-6.0213067988139453E-3</v>
      </c>
      <c r="F50" s="11">
        <f t="shared" si="5"/>
        <v>4.0712546588744514E-2</v>
      </c>
      <c r="G50" s="3">
        <f t="shared" si="6"/>
        <v>3.8605089209159636E-2</v>
      </c>
      <c r="H50" s="11">
        <f t="shared" si="4"/>
        <v>0.98657909314075865</v>
      </c>
      <c r="I50" s="3">
        <f t="shared" si="7"/>
        <v>3.5145810105058573E-2</v>
      </c>
      <c r="J50" s="20"/>
    </row>
    <row r="51" spans="1:10" x14ac:dyDescent="0.3">
      <c r="A51" s="11">
        <v>0.36</v>
      </c>
      <c r="B51" s="7">
        <v>0.25</v>
      </c>
      <c r="C51" s="11">
        <f t="shared" si="5"/>
        <v>0</v>
      </c>
      <c r="D51" s="11">
        <f t="shared" si="5"/>
        <v>0</v>
      </c>
      <c r="E51" s="11">
        <f t="shared" si="5"/>
        <v>-6.0213067988139453E-3</v>
      </c>
      <c r="F51" s="11">
        <f t="shared" si="5"/>
        <v>4.0712546588744514E-2</v>
      </c>
      <c r="G51" s="3">
        <f t="shared" si="6"/>
        <v>3.8544876141171497E-2</v>
      </c>
      <c r="H51" s="11">
        <f t="shared" si="4"/>
        <v>0.98621967467055982</v>
      </c>
      <c r="I51" s="3">
        <f t="shared" si="7"/>
        <v>3.5024327679272105E-2</v>
      </c>
      <c r="J51" s="20"/>
    </row>
    <row r="52" spans="1:10" x14ac:dyDescent="0.3">
      <c r="A52" s="11">
        <v>0.37</v>
      </c>
      <c r="B52" s="7">
        <v>0.25</v>
      </c>
      <c r="C52" s="11">
        <f t="shared" si="5"/>
        <v>0</v>
      </c>
      <c r="D52" s="11">
        <f t="shared" si="5"/>
        <v>0</v>
      </c>
      <c r="E52" s="11">
        <f t="shared" si="5"/>
        <v>-6.0213067988139453E-3</v>
      </c>
      <c r="F52" s="11">
        <f t="shared" si="5"/>
        <v>4.0712546588744514E-2</v>
      </c>
      <c r="G52" s="3">
        <f t="shared" si="6"/>
        <v>3.8484663073183351E-2</v>
      </c>
      <c r="H52" s="11">
        <f t="shared" si="4"/>
        <v>0.98586157437360256</v>
      </c>
      <c r="I52" s="3">
        <f t="shared" si="7"/>
        <v>3.4902848910846274E-2</v>
      </c>
      <c r="J52" s="20"/>
    </row>
    <row r="53" spans="1:10" x14ac:dyDescent="0.3">
      <c r="A53" s="11">
        <v>0.38</v>
      </c>
      <c r="B53" s="7">
        <v>0.25</v>
      </c>
      <c r="C53" s="11">
        <f t="shared" si="5"/>
        <v>0</v>
      </c>
      <c r="D53" s="11">
        <f t="shared" si="5"/>
        <v>0</v>
      </c>
      <c r="E53" s="11">
        <f t="shared" si="5"/>
        <v>-6.0213067988139453E-3</v>
      </c>
      <c r="F53" s="11">
        <f t="shared" si="5"/>
        <v>4.0712546588744514E-2</v>
      </c>
      <c r="G53" s="3">
        <f t="shared" si="6"/>
        <v>3.8424450005195218E-2</v>
      </c>
      <c r="H53" s="11">
        <f t="shared" si="4"/>
        <v>0.98550479090891607</v>
      </c>
      <c r="I53" s="3">
        <f t="shared" si="7"/>
        <v>3.478137379966828E-2</v>
      </c>
      <c r="J53" s="20"/>
    </row>
    <row r="54" spans="1:10" x14ac:dyDescent="0.3">
      <c r="A54" s="11">
        <v>0.39</v>
      </c>
      <c r="B54" s="7">
        <v>0.25</v>
      </c>
      <c r="C54" s="11">
        <f t="shared" si="5"/>
        <v>0</v>
      </c>
      <c r="D54" s="11">
        <f t="shared" si="5"/>
        <v>0</v>
      </c>
      <c r="E54" s="11">
        <f t="shared" si="5"/>
        <v>-6.0213067988139453E-3</v>
      </c>
      <c r="F54" s="11">
        <f t="shared" si="5"/>
        <v>4.0712546588744514E-2</v>
      </c>
      <c r="G54" s="3">
        <f t="shared" si="6"/>
        <v>3.8364236937207072E-2</v>
      </c>
      <c r="H54" s="11">
        <f t="shared" si="4"/>
        <v>0.98514932294077262</v>
      </c>
      <c r="I54" s="3">
        <f t="shared" si="7"/>
        <v>3.4659902345630655E-2</v>
      </c>
      <c r="J54" s="20"/>
    </row>
    <row r="55" spans="1:10" x14ac:dyDescent="0.3">
      <c r="A55" s="11">
        <v>0.4</v>
      </c>
      <c r="B55" s="7">
        <v>0.25</v>
      </c>
      <c r="C55" s="11">
        <f t="shared" si="5"/>
        <v>0</v>
      </c>
      <c r="D55" s="11">
        <f t="shared" si="5"/>
        <v>0</v>
      </c>
      <c r="E55" s="11">
        <f t="shared" si="5"/>
        <v>-6.0213067988139453E-3</v>
      </c>
      <c r="F55" s="11">
        <f t="shared" si="5"/>
        <v>4.0712546588744514E-2</v>
      </c>
      <c r="G55" s="3">
        <f t="shared" si="6"/>
        <v>3.8304023869218932E-2</v>
      </c>
      <c r="H55" s="11">
        <f t="shared" si="4"/>
        <v>0.98479516913867859</v>
      </c>
      <c r="I55" s="3">
        <f t="shared" si="7"/>
        <v>3.4538434548623265E-2</v>
      </c>
      <c r="J55" s="20"/>
    </row>
    <row r="56" spans="1:10" x14ac:dyDescent="0.3">
      <c r="A56" s="11">
        <v>0.41</v>
      </c>
      <c r="B56" s="7">
        <v>0.25</v>
      </c>
      <c r="C56" s="11">
        <f t="shared" si="5"/>
        <v>0</v>
      </c>
      <c r="D56" s="11">
        <f t="shared" si="5"/>
        <v>0</v>
      </c>
      <c r="E56" s="11">
        <f t="shared" si="5"/>
        <v>-6.0213067988139453E-3</v>
      </c>
      <c r="F56" s="11">
        <f t="shared" si="5"/>
        <v>4.0712546588744514E-2</v>
      </c>
      <c r="G56" s="3">
        <f t="shared" si="6"/>
        <v>3.8243810801230793E-2</v>
      </c>
      <c r="H56" s="11">
        <f t="shared" si="4"/>
        <v>0.98444232817736632</v>
      </c>
      <c r="I56" s="3">
        <f t="shared" si="7"/>
        <v>3.4416970408534191E-2</v>
      </c>
      <c r="J56" s="20"/>
    </row>
    <row r="57" spans="1:10" x14ac:dyDescent="0.3">
      <c r="A57" s="11">
        <v>0.42</v>
      </c>
      <c r="B57" s="7">
        <v>0.25</v>
      </c>
      <c r="C57" s="11">
        <f t="shared" si="5"/>
        <v>0</v>
      </c>
      <c r="D57" s="11">
        <f t="shared" si="5"/>
        <v>0</v>
      </c>
      <c r="E57" s="11">
        <f t="shared" si="5"/>
        <v>-6.0213067988139453E-3</v>
      </c>
      <c r="F57" s="11">
        <f t="shared" si="5"/>
        <v>4.0712546588744514E-2</v>
      </c>
      <c r="G57" s="3">
        <f t="shared" si="6"/>
        <v>3.8183597733242654E-2</v>
      </c>
      <c r="H57" s="11">
        <f t="shared" si="4"/>
        <v>0.98409079873678629</v>
      </c>
      <c r="I57" s="3">
        <f t="shared" si="7"/>
        <v>3.4295509925254201E-2</v>
      </c>
      <c r="J57" s="20"/>
    </row>
    <row r="58" spans="1:10" x14ac:dyDescent="0.3">
      <c r="A58" s="11">
        <v>0.43</v>
      </c>
      <c r="B58" s="7">
        <v>0.25</v>
      </c>
      <c r="C58" s="11">
        <f t="shared" si="5"/>
        <v>0</v>
      </c>
      <c r="D58" s="11">
        <f t="shared" si="5"/>
        <v>0</v>
      </c>
      <c r="E58" s="11">
        <f t="shared" si="5"/>
        <v>-6.0213067988139453E-3</v>
      </c>
      <c r="F58" s="11">
        <f t="shared" si="5"/>
        <v>4.0712546588744514E-2</v>
      </c>
      <c r="G58" s="3">
        <f t="shared" si="6"/>
        <v>3.8123384665254514E-2</v>
      </c>
      <c r="H58" s="11">
        <f t="shared" si="4"/>
        <v>0.98374057950209826</v>
      </c>
      <c r="I58" s="3">
        <f t="shared" si="7"/>
        <v>3.4174053098674044E-2</v>
      </c>
      <c r="J58" s="20"/>
    </row>
    <row r="59" spans="1:10" x14ac:dyDescent="0.3">
      <c r="A59" s="11">
        <v>0.44</v>
      </c>
      <c r="B59" s="7">
        <v>0.25</v>
      </c>
      <c r="C59" s="11">
        <f t="shared" si="5"/>
        <v>0</v>
      </c>
      <c r="D59" s="11">
        <f t="shared" si="5"/>
        <v>0</v>
      </c>
      <c r="E59" s="11">
        <f t="shared" si="5"/>
        <v>-6.0213067988139453E-3</v>
      </c>
      <c r="F59" s="11">
        <f t="shared" si="5"/>
        <v>4.0712546588744514E-2</v>
      </c>
      <c r="G59" s="3">
        <f t="shared" si="6"/>
        <v>3.8063171597266375E-2</v>
      </c>
      <c r="H59" s="11">
        <f t="shared" si="4"/>
        <v>0.98339166916366327</v>
      </c>
      <c r="I59" s="3">
        <f t="shared" si="7"/>
        <v>3.4052599928681822E-2</v>
      </c>
      <c r="J59" s="20"/>
    </row>
    <row r="60" spans="1:10" x14ac:dyDescent="0.3">
      <c r="A60" s="11">
        <v>0.45</v>
      </c>
      <c r="B60" s="7">
        <v>0.25</v>
      </c>
      <c r="C60" s="11">
        <f t="shared" si="5"/>
        <v>0</v>
      </c>
      <c r="D60" s="11">
        <f t="shared" si="5"/>
        <v>0</v>
      </c>
      <c r="E60" s="11">
        <f t="shared" si="5"/>
        <v>-6.0213067988139453E-3</v>
      </c>
      <c r="F60" s="11">
        <f t="shared" si="5"/>
        <v>4.0712546588744514E-2</v>
      </c>
      <c r="G60" s="3">
        <f t="shared" si="6"/>
        <v>3.8002958529278236E-2</v>
      </c>
      <c r="H60" s="11">
        <f t="shared" si="4"/>
        <v>0.98304406641703601</v>
      </c>
      <c r="I60" s="3">
        <f t="shared" si="7"/>
        <v>3.3931150415170926E-2</v>
      </c>
      <c r="J60" s="20"/>
    </row>
    <row r="61" spans="1:10" x14ac:dyDescent="0.3">
      <c r="A61" s="11">
        <v>0.46</v>
      </c>
      <c r="B61" s="7">
        <v>0.25</v>
      </c>
      <c r="C61" s="11">
        <f t="shared" si="5"/>
        <v>0</v>
      </c>
      <c r="D61" s="11">
        <f t="shared" si="5"/>
        <v>0</v>
      </c>
      <c r="E61" s="11">
        <f t="shared" si="5"/>
        <v>-6.0213067988139453E-3</v>
      </c>
      <c r="F61" s="11">
        <f t="shared" si="5"/>
        <v>4.0712546588744514E-2</v>
      </c>
      <c r="G61" s="3">
        <f t="shared" si="6"/>
        <v>3.7942745461290096E-2</v>
      </c>
      <c r="H61" s="11">
        <f t="shared" si="4"/>
        <v>0.98269776996295566</v>
      </c>
      <c r="I61" s="3">
        <f t="shared" si="7"/>
        <v>3.3809704558025906E-2</v>
      </c>
      <c r="J61" s="20"/>
    </row>
    <row r="62" spans="1:10" x14ac:dyDescent="0.3">
      <c r="A62" s="11">
        <v>0.47</v>
      </c>
      <c r="B62" s="7">
        <v>0.25</v>
      </c>
      <c r="C62" s="11">
        <f t="shared" si="5"/>
        <v>0</v>
      </c>
      <c r="D62" s="11">
        <f t="shared" si="5"/>
        <v>0</v>
      </c>
      <c r="E62" s="11">
        <f t="shared" si="5"/>
        <v>-6.0213067988139453E-3</v>
      </c>
      <c r="F62" s="11">
        <f t="shared" si="5"/>
        <v>4.0712546588744514E-2</v>
      </c>
      <c r="G62" s="3">
        <f t="shared" si="6"/>
        <v>3.7882532393301957E-2</v>
      </c>
      <c r="H62" s="11">
        <f t="shared" si="4"/>
        <v>0.98235277850733904</v>
      </c>
      <c r="I62" s="3">
        <f t="shared" si="7"/>
        <v>3.3688262357141951E-2</v>
      </c>
      <c r="J62" s="20"/>
    </row>
    <row r="63" spans="1:10" x14ac:dyDescent="0.3">
      <c r="A63" s="11">
        <v>0.48</v>
      </c>
      <c r="B63" s="7">
        <v>0.25</v>
      </c>
      <c r="C63" s="11">
        <f t="shared" si="5"/>
        <v>0</v>
      </c>
      <c r="D63" s="11">
        <f t="shared" si="5"/>
        <v>0</v>
      </c>
      <c r="E63" s="11">
        <f t="shared" si="5"/>
        <v>-6.0213067988139453E-3</v>
      </c>
      <c r="F63" s="11">
        <f t="shared" si="5"/>
        <v>4.0712546588744514E-2</v>
      </c>
      <c r="G63" s="3">
        <f t="shared" si="6"/>
        <v>3.7822319325313818E-2</v>
      </c>
      <c r="H63" s="11">
        <f t="shared" si="4"/>
        <v>0.9820090907612713</v>
      </c>
      <c r="I63" s="3">
        <f t="shared" si="7"/>
        <v>3.3566823812405389E-2</v>
      </c>
      <c r="J63" s="20"/>
    </row>
    <row r="64" spans="1:10" x14ac:dyDescent="0.3">
      <c r="A64" s="11">
        <v>0.49</v>
      </c>
      <c r="B64" s="7">
        <v>0.25</v>
      </c>
      <c r="C64" s="11">
        <f t="shared" si="5"/>
        <v>0</v>
      </c>
      <c r="D64" s="11">
        <f t="shared" si="5"/>
        <v>0</v>
      </c>
      <c r="E64" s="11">
        <f t="shared" si="5"/>
        <v>-6.0213067988139453E-3</v>
      </c>
      <c r="F64" s="11">
        <f t="shared" si="5"/>
        <v>4.0712546588744514E-2</v>
      </c>
      <c r="G64" s="3">
        <f t="shared" si="6"/>
        <v>3.7762106257325678E-2</v>
      </c>
      <c r="H64" s="11">
        <f t="shared" si="4"/>
        <v>0.98166670544099888</v>
      </c>
      <c r="I64" s="3">
        <f t="shared" si="7"/>
        <v>3.3445388923707853E-2</v>
      </c>
      <c r="J64" s="20"/>
    </row>
    <row r="65" spans="1:10" x14ac:dyDescent="0.3">
      <c r="A65" s="11">
        <v>0.5</v>
      </c>
      <c r="B65" s="7">
        <v>0.25</v>
      </c>
      <c r="C65" s="11">
        <f t="shared" si="5"/>
        <v>0</v>
      </c>
      <c r="D65" s="11">
        <f t="shared" si="5"/>
        <v>0</v>
      </c>
      <c r="E65" s="11">
        <f t="shared" si="5"/>
        <v>-6.0213067988139453E-3</v>
      </c>
      <c r="F65" s="11">
        <f t="shared" si="5"/>
        <v>4.0712546588744514E-2</v>
      </c>
      <c r="G65" s="3">
        <f t="shared" si="6"/>
        <v>3.7701893189337539E-2</v>
      </c>
      <c r="H65" s="11">
        <f t="shared" si="4"/>
        <v>0.98132562126792111</v>
      </c>
      <c r="I65" s="3">
        <f t="shared" si="7"/>
        <v>3.332395769093921E-2</v>
      </c>
      <c r="J65" s="20"/>
    </row>
    <row r="66" spans="1:10" x14ac:dyDescent="0.3">
      <c r="A66" s="11">
        <v>0.51</v>
      </c>
      <c r="B66" s="7">
        <v>0.25</v>
      </c>
      <c r="C66" s="11">
        <f t="shared" si="5"/>
        <v>0</v>
      </c>
      <c r="D66" s="11">
        <f t="shared" si="5"/>
        <v>0</v>
      </c>
      <c r="E66" s="11">
        <f t="shared" si="5"/>
        <v>-6.0213067988139453E-3</v>
      </c>
      <c r="F66" s="11">
        <f t="shared" si="5"/>
        <v>4.0712546588744514E-2</v>
      </c>
      <c r="G66" s="3">
        <f t="shared" si="6"/>
        <v>3.76416801213494E-2</v>
      </c>
      <c r="H66" s="11">
        <f t="shared" si="4"/>
        <v>0.98098583696858221</v>
      </c>
      <c r="I66" s="3">
        <f t="shared" si="7"/>
        <v>3.3202530113988438E-2</v>
      </c>
      <c r="J66" s="20"/>
    </row>
    <row r="67" spans="1:10" x14ac:dyDescent="0.3">
      <c r="A67" s="11">
        <v>0.52</v>
      </c>
      <c r="B67" s="7">
        <v>0.25</v>
      </c>
      <c r="C67" s="11">
        <f t="shared" si="5"/>
        <v>0</v>
      </c>
      <c r="D67" s="11">
        <f t="shared" si="5"/>
        <v>0</v>
      </c>
      <c r="E67" s="11">
        <f t="shared" si="5"/>
        <v>-6.0213067988139453E-3</v>
      </c>
      <c r="F67" s="11">
        <f t="shared" si="5"/>
        <v>4.0712546588744514E-2</v>
      </c>
      <c r="G67" s="3">
        <f t="shared" si="6"/>
        <v>3.758146705336126E-2</v>
      </c>
      <c r="H67" s="11">
        <f t="shared" si="4"/>
        <v>0.9806473512746634</v>
      </c>
      <c r="I67" s="3">
        <f t="shared" si="7"/>
        <v>3.308110619274629E-2</v>
      </c>
      <c r="J67" s="20"/>
    </row>
    <row r="68" spans="1:10" x14ac:dyDescent="0.3">
      <c r="A68" s="11">
        <v>0.53</v>
      </c>
      <c r="B68" s="7">
        <v>0.25</v>
      </c>
      <c r="C68" s="11">
        <f t="shared" si="5"/>
        <v>0</v>
      </c>
      <c r="D68" s="11">
        <f t="shared" si="5"/>
        <v>0</v>
      </c>
      <c r="E68" s="11">
        <f t="shared" si="5"/>
        <v>-6.0213067988139453E-3</v>
      </c>
      <c r="F68" s="11">
        <f t="shared" si="5"/>
        <v>4.0712546588744514E-2</v>
      </c>
      <c r="G68" s="3">
        <f t="shared" si="6"/>
        <v>3.7521253985373121E-2</v>
      </c>
      <c r="H68" s="11">
        <f t="shared" si="4"/>
        <v>0.98031016292297524</v>
      </c>
      <c r="I68" s="3">
        <f t="shared" si="7"/>
        <v>3.2959685927103521E-2</v>
      </c>
      <c r="J68" s="20"/>
    </row>
    <row r="69" spans="1:10" x14ac:dyDescent="0.3">
      <c r="A69" s="11">
        <v>0.54</v>
      </c>
      <c r="B69" s="7">
        <v>0.25</v>
      </c>
      <c r="C69" s="11">
        <f t="shared" si="5"/>
        <v>0</v>
      </c>
      <c r="D69" s="11">
        <f t="shared" si="5"/>
        <v>0</v>
      </c>
      <c r="E69" s="11">
        <f t="shared" si="5"/>
        <v>-6.0213067988139453E-3</v>
      </c>
      <c r="F69" s="11">
        <f t="shared" si="5"/>
        <v>4.0712546588744514E-2</v>
      </c>
      <c r="G69" s="3">
        <f t="shared" si="6"/>
        <v>3.7461040917384981E-2</v>
      </c>
      <c r="H69" s="11">
        <f t="shared" si="4"/>
        <v>0.97997427065544951</v>
      </c>
      <c r="I69" s="3">
        <f t="shared" si="7"/>
        <v>3.2838269316948221E-2</v>
      </c>
      <c r="J69" s="20"/>
    </row>
    <row r="70" spans="1:10" x14ac:dyDescent="0.3">
      <c r="A70" s="11">
        <v>0.55000000000000004</v>
      </c>
      <c r="B70" s="7">
        <v>0.25</v>
      </c>
      <c r="C70" s="11">
        <f t="shared" si="5"/>
        <v>0</v>
      </c>
      <c r="D70" s="11">
        <f t="shared" si="5"/>
        <v>0</v>
      </c>
      <c r="E70" s="11">
        <f t="shared" si="5"/>
        <v>-6.0213067988139453E-3</v>
      </c>
      <c r="F70" s="11">
        <f t="shared" si="5"/>
        <v>4.0712546588744514E-2</v>
      </c>
      <c r="G70" s="3">
        <f t="shared" si="6"/>
        <v>3.7400827849396842E-2</v>
      </c>
      <c r="H70" s="11">
        <f t="shared" si="4"/>
        <v>0.97963967321913148</v>
      </c>
      <c r="I70" s="3">
        <f t="shared" si="7"/>
        <v>3.2716856362171143E-2</v>
      </c>
      <c r="J70" s="20"/>
    </row>
    <row r="71" spans="1:10" x14ac:dyDescent="0.3">
      <c r="A71" s="11">
        <v>0.56000000000000005</v>
      </c>
      <c r="B71" s="7">
        <v>0.25</v>
      </c>
      <c r="C71" s="11">
        <f t="shared" si="5"/>
        <v>0</v>
      </c>
      <c r="D71" s="11">
        <f t="shared" si="5"/>
        <v>0</v>
      </c>
      <c r="E71" s="11">
        <f t="shared" si="5"/>
        <v>-6.0213067988139453E-3</v>
      </c>
      <c r="F71" s="11">
        <f t="shared" si="5"/>
        <v>4.0712546588744514E-2</v>
      </c>
      <c r="G71" s="3">
        <f t="shared" si="6"/>
        <v>3.7340614781408703E-2</v>
      </c>
      <c r="H71" s="11">
        <f t="shared" si="4"/>
        <v>0.97930636936617199</v>
      </c>
      <c r="I71" s="3">
        <f t="shared" si="7"/>
        <v>3.2595447062662153E-2</v>
      </c>
      <c r="J71" s="20"/>
    </row>
    <row r="72" spans="1:10" x14ac:dyDescent="0.3">
      <c r="A72" s="11">
        <v>0.56999999999999995</v>
      </c>
      <c r="B72" s="7">
        <v>0.25</v>
      </c>
      <c r="C72" s="11">
        <f t="shared" si="5"/>
        <v>0</v>
      </c>
      <c r="D72" s="11">
        <f t="shared" si="5"/>
        <v>0</v>
      </c>
      <c r="E72" s="11">
        <f t="shared" si="5"/>
        <v>-6.0213067988139453E-3</v>
      </c>
      <c r="F72" s="11">
        <f t="shared" si="5"/>
        <v>4.0712546588744514E-2</v>
      </c>
      <c r="G72" s="3">
        <f t="shared" si="6"/>
        <v>3.7280401713420563E-2</v>
      </c>
      <c r="H72" s="11">
        <f t="shared" si="4"/>
        <v>0.97897435785382014</v>
      </c>
      <c r="I72" s="3">
        <f t="shared" si="7"/>
        <v>3.2474041418312005E-2</v>
      </c>
      <c r="J72" s="20"/>
    </row>
    <row r="73" spans="1:10" x14ac:dyDescent="0.3">
      <c r="A73" s="11">
        <v>0.57999999999999996</v>
      </c>
      <c r="B73" s="7">
        <v>0.25</v>
      </c>
      <c r="C73" s="11">
        <f t="shared" si="5"/>
        <v>0</v>
      </c>
      <c r="D73" s="11">
        <f t="shared" si="5"/>
        <v>0</v>
      </c>
      <c r="E73" s="11">
        <f t="shared" si="5"/>
        <v>-6.0213067988139453E-3</v>
      </c>
      <c r="F73" s="11">
        <f t="shared" si="5"/>
        <v>4.0712546588744514E-2</v>
      </c>
      <c r="G73" s="3">
        <f t="shared" si="6"/>
        <v>3.7220188645432424E-2</v>
      </c>
      <c r="H73" s="11">
        <f t="shared" si="4"/>
        <v>0.97864363744441507</v>
      </c>
      <c r="I73" s="3">
        <f t="shared" si="7"/>
        <v>3.2352639429008789E-2</v>
      </c>
      <c r="J73" s="20"/>
    </row>
    <row r="74" spans="1:10" x14ac:dyDescent="0.3">
      <c r="A74" s="11">
        <v>0.59</v>
      </c>
      <c r="B74" s="7">
        <v>0.25</v>
      </c>
      <c r="C74" s="11">
        <f t="shared" si="5"/>
        <v>0</v>
      </c>
      <c r="D74" s="11">
        <f t="shared" si="5"/>
        <v>0</v>
      </c>
      <c r="E74" s="11">
        <f t="shared" si="5"/>
        <v>-6.0213067988139453E-3</v>
      </c>
      <c r="F74" s="11">
        <f t="shared" si="5"/>
        <v>4.0712546588744514E-2</v>
      </c>
      <c r="G74" s="3">
        <f t="shared" si="6"/>
        <v>3.7159975577444285E-2</v>
      </c>
      <c r="H74" s="11">
        <f t="shared" si="4"/>
        <v>0.9783142069053784</v>
      </c>
      <c r="I74" s="3">
        <f t="shared" si="7"/>
        <v>3.2231241094645036E-2</v>
      </c>
      <c r="J74" s="20"/>
    </row>
    <row r="75" spans="1:10" x14ac:dyDescent="0.3">
      <c r="A75" s="11">
        <v>0.6</v>
      </c>
      <c r="B75" s="7">
        <v>0.25</v>
      </c>
      <c r="C75" s="11">
        <f t="shared" si="5"/>
        <v>0</v>
      </c>
      <c r="D75" s="11">
        <f t="shared" si="5"/>
        <v>0</v>
      </c>
      <c r="E75" s="11">
        <f t="shared" si="5"/>
        <v>-6.0213067988139453E-3</v>
      </c>
      <c r="F75" s="11">
        <f t="shared" si="5"/>
        <v>4.0712546588744514E-2</v>
      </c>
      <c r="G75" s="3">
        <f t="shared" si="6"/>
        <v>3.7099762509456145E-2</v>
      </c>
      <c r="H75" s="11">
        <f t="shared" si="4"/>
        <v>0.97798606500920682</v>
      </c>
      <c r="I75" s="3">
        <f t="shared" si="7"/>
        <v>3.2109846415108834E-2</v>
      </c>
      <c r="J75" s="20"/>
    </row>
    <row r="76" spans="1:10" x14ac:dyDescent="0.3">
      <c r="A76" s="11">
        <v>0.61</v>
      </c>
      <c r="B76" s="7">
        <v>0.25</v>
      </c>
      <c r="C76" s="11">
        <f t="shared" si="5"/>
        <v>0</v>
      </c>
      <c r="D76" s="11">
        <f t="shared" si="5"/>
        <v>0</v>
      </c>
      <c r="E76" s="11">
        <f t="shared" si="5"/>
        <v>-6.0213067988139453E-3</v>
      </c>
      <c r="F76" s="11">
        <f t="shared" si="5"/>
        <v>4.0712546588744514E-2</v>
      </c>
      <c r="G76" s="3">
        <f t="shared" si="6"/>
        <v>3.7039549441468006E-2</v>
      </c>
      <c r="H76" s="11">
        <f t="shared" si="4"/>
        <v>0.97765921053346416</v>
      </c>
      <c r="I76" s="3">
        <f t="shared" si="7"/>
        <v>3.1988455390290937E-2</v>
      </c>
      <c r="J76" s="20"/>
    </row>
    <row r="77" spans="1:10" x14ac:dyDescent="0.3">
      <c r="A77" s="11">
        <v>0.62</v>
      </c>
      <c r="B77" s="7">
        <v>0.25</v>
      </c>
      <c r="C77" s="11">
        <f t="shared" si="5"/>
        <v>0</v>
      </c>
      <c r="D77" s="11">
        <f t="shared" si="5"/>
        <v>0</v>
      </c>
      <c r="E77" s="11">
        <f t="shared" si="5"/>
        <v>-6.0213067988139453E-3</v>
      </c>
      <c r="F77" s="11">
        <f t="shared" si="5"/>
        <v>4.0712546588744514E-2</v>
      </c>
      <c r="G77" s="3">
        <f t="shared" si="6"/>
        <v>3.6979336373479867E-2</v>
      </c>
      <c r="H77" s="11">
        <f t="shared" si="4"/>
        <v>0.9773336422607739</v>
      </c>
      <c r="I77" s="3">
        <f t="shared" si="7"/>
        <v>3.1867068020079437E-2</v>
      </c>
      <c r="J77" s="20"/>
    </row>
    <row r="78" spans="1:10" x14ac:dyDescent="0.3">
      <c r="A78" s="11">
        <v>0.63</v>
      </c>
      <c r="B78" s="7">
        <v>0.25</v>
      </c>
      <c r="C78" s="11">
        <f t="shared" si="5"/>
        <v>0</v>
      </c>
      <c r="D78" s="11">
        <f t="shared" si="5"/>
        <v>0</v>
      </c>
      <c r="E78" s="11">
        <f t="shared" si="5"/>
        <v>-6.0213067988139453E-3</v>
      </c>
      <c r="F78" s="11">
        <f t="shared" si="5"/>
        <v>4.0712546588744514E-2</v>
      </c>
      <c r="G78" s="3">
        <f t="shared" si="6"/>
        <v>3.6919123305491727E-2</v>
      </c>
      <c r="H78" s="11">
        <f t="shared" si="4"/>
        <v>0.97700935897881191</v>
      </c>
      <c r="I78" s="3">
        <f t="shared" si="7"/>
        <v>3.1745684304367749E-2</v>
      </c>
      <c r="J78" s="20"/>
    </row>
    <row r="79" spans="1:10" x14ac:dyDescent="0.3">
      <c r="A79" s="11">
        <v>0.64</v>
      </c>
      <c r="B79" s="7">
        <v>0.25</v>
      </c>
      <c r="C79" s="11">
        <f t="shared" si="5"/>
        <v>0</v>
      </c>
      <c r="D79" s="11">
        <f t="shared" si="5"/>
        <v>0</v>
      </c>
      <c r="E79" s="11">
        <f t="shared" si="5"/>
        <v>-6.0213067988139453E-3</v>
      </c>
      <c r="F79" s="11">
        <f t="shared" si="5"/>
        <v>4.0712546588744514E-2</v>
      </c>
      <c r="G79" s="3">
        <f t="shared" si="6"/>
        <v>3.6858910237503588E-2</v>
      </c>
      <c r="H79" s="11">
        <f t="shared" ref="H79:H142" si="8">EXP(-G79*A79)</f>
        <v>0.97668635948029836</v>
      </c>
      <c r="I79" s="3">
        <f t="shared" si="7"/>
        <v>3.1624304243043078E-2</v>
      </c>
      <c r="J79" s="20"/>
    </row>
    <row r="80" spans="1:10" x14ac:dyDescent="0.3">
      <c r="A80" s="11">
        <v>0.65</v>
      </c>
      <c r="B80" s="7">
        <v>0.25</v>
      </c>
      <c r="C80" s="11">
        <f t="shared" ref="C80:F143" si="9">VLOOKUP($B80, $A$3:$H$12, MATCH(C$14, $A$3:$H$3, 0), FALSE)</f>
        <v>0</v>
      </c>
      <c r="D80" s="11">
        <f t="shared" si="9"/>
        <v>0</v>
      </c>
      <c r="E80" s="11">
        <f t="shared" si="9"/>
        <v>-6.0213067988139453E-3</v>
      </c>
      <c r="F80" s="11">
        <f t="shared" si="9"/>
        <v>4.0712546588744514E-2</v>
      </c>
      <c r="G80" s="3">
        <f t="shared" ref="G80:G143" si="10">C80*A80^3 + D80*A80^2 + E80*A80 + F80</f>
        <v>3.6798697169515449E-2</v>
      </c>
      <c r="H80" s="11">
        <f t="shared" si="8"/>
        <v>0.97636464256299071</v>
      </c>
      <c r="I80" s="3">
        <f t="shared" ref="I80:I143" si="11">(H80/H105-1)/(A105-A80)</f>
        <v>3.1502927835997063E-2</v>
      </c>
      <c r="J80" s="20"/>
    </row>
    <row r="81" spans="1:10" x14ac:dyDescent="0.3">
      <c r="A81" s="11">
        <v>0.66</v>
      </c>
      <c r="B81" s="7">
        <v>0.25</v>
      </c>
      <c r="C81" s="11">
        <f t="shared" si="9"/>
        <v>0</v>
      </c>
      <c r="D81" s="11">
        <f t="shared" si="9"/>
        <v>0</v>
      </c>
      <c r="E81" s="11">
        <f t="shared" si="9"/>
        <v>-6.0213067988139453E-3</v>
      </c>
      <c r="F81" s="11">
        <f t="shared" si="9"/>
        <v>4.0712546588744514E-2</v>
      </c>
      <c r="G81" s="3">
        <f t="shared" si="10"/>
        <v>3.6738484101527309E-2</v>
      </c>
      <c r="H81" s="11">
        <f t="shared" si="8"/>
        <v>0.97604420702967598</v>
      </c>
      <c r="I81" s="3">
        <f t="shared" si="11"/>
        <v>3.1381555083118684E-2</v>
      </c>
      <c r="J81" s="20"/>
    </row>
    <row r="82" spans="1:10" x14ac:dyDescent="0.3">
      <c r="A82" s="11">
        <v>0.67</v>
      </c>
      <c r="B82" s="7">
        <v>0.25</v>
      </c>
      <c r="C82" s="11">
        <f t="shared" si="9"/>
        <v>0</v>
      </c>
      <c r="D82" s="11">
        <f t="shared" si="9"/>
        <v>0</v>
      </c>
      <c r="E82" s="11">
        <f t="shared" si="9"/>
        <v>-6.0213067988139453E-3</v>
      </c>
      <c r="F82" s="11">
        <f t="shared" si="9"/>
        <v>4.0712546588744514E-2</v>
      </c>
      <c r="G82" s="3">
        <f t="shared" si="10"/>
        <v>3.667827103353917E-2</v>
      </c>
      <c r="H82" s="11">
        <f t="shared" si="8"/>
        <v>0.97572505168816359</v>
      </c>
      <c r="I82" s="3">
        <f t="shared" si="11"/>
        <v>3.1260185984298694E-2</v>
      </c>
      <c r="J82" s="20"/>
    </row>
    <row r="83" spans="1:10" x14ac:dyDescent="0.3">
      <c r="A83" s="11">
        <v>0.68</v>
      </c>
      <c r="B83" s="7">
        <v>0.25</v>
      </c>
      <c r="C83" s="11">
        <f t="shared" si="9"/>
        <v>0</v>
      </c>
      <c r="D83" s="11">
        <f t="shared" si="9"/>
        <v>0</v>
      </c>
      <c r="E83" s="11">
        <f t="shared" si="9"/>
        <v>-6.0213067988139453E-3</v>
      </c>
      <c r="F83" s="11">
        <f t="shared" si="9"/>
        <v>4.0712546588744514E-2</v>
      </c>
      <c r="G83" s="3">
        <f t="shared" si="10"/>
        <v>3.661805796555103E-2</v>
      </c>
      <c r="H83" s="11">
        <f t="shared" si="8"/>
        <v>0.97540717535127763</v>
      </c>
      <c r="I83" s="3">
        <f t="shared" si="11"/>
        <v>3.1138820539425183E-2</v>
      </c>
      <c r="J83" s="20"/>
    </row>
    <row r="84" spans="1:10" x14ac:dyDescent="0.3">
      <c r="A84" s="11">
        <v>0.69</v>
      </c>
      <c r="B84" s="7">
        <v>0.25</v>
      </c>
      <c r="C84" s="11">
        <f t="shared" si="9"/>
        <v>0</v>
      </c>
      <c r="D84" s="11">
        <f t="shared" si="9"/>
        <v>0</v>
      </c>
      <c r="E84" s="11">
        <f t="shared" si="9"/>
        <v>-6.0213067988139453E-3</v>
      </c>
      <c r="F84" s="11">
        <f t="shared" si="9"/>
        <v>4.0712546588744514E-2</v>
      </c>
      <c r="G84" s="3">
        <f t="shared" si="10"/>
        <v>3.6557844897562891E-2</v>
      </c>
      <c r="H84" s="11">
        <f t="shared" si="8"/>
        <v>0.97509057683684996</v>
      </c>
      <c r="I84" s="3">
        <f t="shared" si="11"/>
        <v>3.1017458748390681E-2</v>
      </c>
      <c r="J84" s="20"/>
    </row>
    <row r="85" spans="1:10" x14ac:dyDescent="0.3">
      <c r="A85" s="11">
        <v>0.7</v>
      </c>
      <c r="B85" s="7">
        <v>0.25</v>
      </c>
      <c r="C85" s="11">
        <f t="shared" si="9"/>
        <v>0</v>
      </c>
      <c r="D85" s="11">
        <f t="shared" si="9"/>
        <v>0</v>
      </c>
      <c r="E85" s="11">
        <f t="shared" si="9"/>
        <v>-6.0213067988139453E-3</v>
      </c>
      <c r="F85" s="11">
        <f t="shared" si="9"/>
        <v>4.0712546588744514E-2</v>
      </c>
      <c r="G85" s="3">
        <f t="shared" si="10"/>
        <v>3.6497631829574752E-2</v>
      </c>
      <c r="H85" s="11">
        <f t="shared" si="8"/>
        <v>0.97477525496771211</v>
      </c>
      <c r="I85" s="3">
        <f t="shared" si="11"/>
        <v>3.0896100611083277E-2</v>
      </c>
      <c r="J85" s="20"/>
    </row>
    <row r="86" spans="1:10" x14ac:dyDescent="0.3">
      <c r="A86" s="11">
        <v>0.71</v>
      </c>
      <c r="B86" s="7">
        <v>0.25</v>
      </c>
      <c r="C86" s="11">
        <f t="shared" si="9"/>
        <v>0</v>
      </c>
      <c r="D86" s="11">
        <f t="shared" si="9"/>
        <v>0</v>
      </c>
      <c r="E86" s="11">
        <f t="shared" si="9"/>
        <v>-6.0213067988139453E-3</v>
      </c>
      <c r="F86" s="11">
        <f t="shared" si="9"/>
        <v>4.0712546588744514E-2</v>
      </c>
      <c r="G86" s="3">
        <f t="shared" si="10"/>
        <v>3.6437418761586612E-2</v>
      </c>
      <c r="H86" s="11">
        <f t="shared" si="8"/>
        <v>0.97446120857168916</v>
      </c>
      <c r="I86" s="3">
        <f t="shared" si="11"/>
        <v>3.0774746127394614E-2</v>
      </c>
      <c r="J86" s="20"/>
    </row>
    <row r="87" spans="1:10" x14ac:dyDescent="0.3">
      <c r="A87" s="11">
        <v>0.72</v>
      </c>
      <c r="B87" s="7">
        <v>0.25</v>
      </c>
      <c r="C87" s="11">
        <f t="shared" si="9"/>
        <v>0</v>
      </c>
      <c r="D87" s="11">
        <f t="shared" si="9"/>
        <v>0</v>
      </c>
      <c r="E87" s="11">
        <f t="shared" si="9"/>
        <v>-6.0213067988139453E-3</v>
      </c>
      <c r="F87" s="11">
        <f t="shared" si="9"/>
        <v>4.0712546588744514E-2</v>
      </c>
      <c r="G87" s="3">
        <f t="shared" si="10"/>
        <v>3.6377205693598473E-2</v>
      </c>
      <c r="H87" s="11">
        <f t="shared" si="8"/>
        <v>0.97414843648159122</v>
      </c>
      <c r="I87" s="3">
        <f t="shared" si="11"/>
        <v>3.065339529721367E-2</v>
      </c>
      <c r="J87" s="20"/>
    </row>
    <row r="88" spans="1:10" x14ac:dyDescent="0.3">
      <c r="A88" s="11">
        <v>0.73</v>
      </c>
      <c r="B88" s="7">
        <v>0.25</v>
      </c>
      <c r="C88" s="11">
        <f t="shared" si="9"/>
        <v>0</v>
      </c>
      <c r="D88" s="11">
        <f t="shared" si="9"/>
        <v>0</v>
      </c>
      <c r="E88" s="11">
        <f t="shared" si="9"/>
        <v>-6.0213067988139453E-3</v>
      </c>
      <c r="F88" s="11">
        <f t="shared" si="9"/>
        <v>4.0712546588744514E-2</v>
      </c>
      <c r="G88" s="3">
        <f t="shared" si="10"/>
        <v>3.6316992625610334E-2</v>
      </c>
      <c r="H88" s="11">
        <f t="shared" si="8"/>
        <v>0.97383693753520706</v>
      </c>
      <c r="I88" s="3">
        <f t="shared" si="11"/>
        <v>3.0532048120430311E-2</v>
      </c>
      <c r="J88" s="20"/>
    </row>
    <row r="89" spans="1:10" x14ac:dyDescent="0.3">
      <c r="A89" s="11">
        <v>0.74</v>
      </c>
      <c r="B89" s="7">
        <v>0.25</v>
      </c>
      <c r="C89" s="11">
        <f t="shared" si="9"/>
        <v>0</v>
      </c>
      <c r="D89" s="11">
        <f t="shared" si="9"/>
        <v>0</v>
      </c>
      <c r="E89" s="11">
        <f t="shared" si="9"/>
        <v>-6.0213067988139453E-3</v>
      </c>
      <c r="F89" s="11">
        <f t="shared" si="9"/>
        <v>4.0712546588744514E-2</v>
      </c>
      <c r="G89" s="3">
        <f t="shared" si="10"/>
        <v>3.6256779557622194E-2</v>
      </c>
      <c r="H89" s="11">
        <f t="shared" si="8"/>
        <v>0.97352671057529661</v>
      </c>
      <c r="I89" s="3">
        <f t="shared" si="11"/>
        <v>3.041070459693529E-2</v>
      </c>
      <c r="J89" s="20"/>
    </row>
    <row r="90" spans="1:10" x14ac:dyDescent="0.3">
      <c r="A90" s="11">
        <v>0.75</v>
      </c>
      <c r="B90" s="7">
        <v>0.25</v>
      </c>
      <c r="C90" s="11">
        <f t="shared" si="9"/>
        <v>0</v>
      </c>
      <c r="D90" s="11">
        <f t="shared" si="9"/>
        <v>0</v>
      </c>
      <c r="E90" s="11">
        <f t="shared" si="9"/>
        <v>-6.0213067988139453E-3</v>
      </c>
      <c r="F90" s="11">
        <f t="shared" si="9"/>
        <v>4.0712546588744514E-2</v>
      </c>
      <c r="G90" s="3">
        <f t="shared" si="10"/>
        <v>3.6196566489634055E-2</v>
      </c>
      <c r="H90" s="11">
        <f t="shared" si="8"/>
        <v>0.97321775444958392</v>
      </c>
      <c r="I90" s="3">
        <f t="shared" si="11"/>
        <v>3.0289364726617585E-2</v>
      </c>
      <c r="J90" s="20"/>
    </row>
    <row r="91" spans="1:10" x14ac:dyDescent="0.3">
      <c r="A91" s="11">
        <v>0.76</v>
      </c>
      <c r="B91" s="7">
        <v>0.25</v>
      </c>
      <c r="C91" s="11">
        <f t="shared" si="9"/>
        <v>0</v>
      </c>
      <c r="D91" s="11">
        <f t="shared" si="9"/>
        <v>0</v>
      </c>
      <c r="E91" s="11">
        <f t="shared" si="9"/>
        <v>-6.0213067988139453E-3</v>
      </c>
      <c r="F91" s="11">
        <f t="shared" si="9"/>
        <v>4.0712546588744514E-2</v>
      </c>
      <c r="G91" s="3">
        <f t="shared" si="10"/>
        <v>3.6136353421645916E-2</v>
      </c>
      <c r="H91" s="11">
        <f t="shared" si="8"/>
        <v>0.97291006801074975</v>
      </c>
      <c r="I91" s="3">
        <f t="shared" si="11"/>
        <v>3.0201084345084617E-2</v>
      </c>
      <c r="J91" s="20"/>
    </row>
    <row r="92" spans="1:10" x14ac:dyDescent="0.3">
      <c r="A92" s="11">
        <v>0.77</v>
      </c>
      <c r="B92" s="7">
        <v>0.25</v>
      </c>
      <c r="C92" s="11">
        <f t="shared" si="9"/>
        <v>0</v>
      </c>
      <c r="D92" s="11">
        <f t="shared" si="9"/>
        <v>0</v>
      </c>
      <c r="E92" s="11">
        <f t="shared" si="9"/>
        <v>-6.0213067988139453E-3</v>
      </c>
      <c r="F92" s="11">
        <f t="shared" si="9"/>
        <v>4.0712546588744514E-2</v>
      </c>
      <c r="G92" s="3">
        <f t="shared" si="10"/>
        <v>3.6076140353657776E-2</v>
      </c>
      <c r="H92" s="11">
        <f t="shared" si="8"/>
        <v>0.9726036501164248</v>
      </c>
      <c r="I92" s="3">
        <f t="shared" si="11"/>
        <v>3.0113460456669294E-2</v>
      </c>
      <c r="J92" s="20"/>
    </row>
    <row r="93" spans="1:10" x14ac:dyDescent="0.3">
      <c r="A93" s="11">
        <v>0.78</v>
      </c>
      <c r="B93" s="7">
        <v>0.25</v>
      </c>
      <c r="C93" s="11">
        <f t="shared" si="9"/>
        <v>0</v>
      </c>
      <c r="D93" s="11">
        <f t="shared" si="9"/>
        <v>0</v>
      </c>
      <c r="E93" s="11">
        <f t="shared" si="9"/>
        <v>-6.0213067988139453E-3</v>
      </c>
      <c r="F93" s="11">
        <f t="shared" si="9"/>
        <v>4.0712546588744514E-2</v>
      </c>
      <c r="G93" s="3">
        <f t="shared" si="10"/>
        <v>3.6015927285669637E-2</v>
      </c>
      <c r="H93" s="11">
        <f t="shared" si="8"/>
        <v>0.97229849962918236</v>
      </c>
      <c r="I93" s="3">
        <f t="shared" si="11"/>
        <v>3.0026493018635136E-2</v>
      </c>
      <c r="J93" s="20"/>
    </row>
    <row r="94" spans="1:10" x14ac:dyDescent="0.3">
      <c r="A94" s="11">
        <v>0.79</v>
      </c>
      <c r="B94" s="7">
        <v>0.25</v>
      </c>
      <c r="C94" s="11">
        <f t="shared" si="9"/>
        <v>0</v>
      </c>
      <c r="D94" s="11">
        <f t="shared" si="9"/>
        <v>0</v>
      </c>
      <c r="E94" s="11">
        <f t="shared" si="9"/>
        <v>-6.0213067988139453E-3</v>
      </c>
      <c r="F94" s="11">
        <f t="shared" si="9"/>
        <v>4.0712546588744514E-2</v>
      </c>
      <c r="G94" s="3">
        <f t="shared" si="10"/>
        <v>3.5955714217681498E-2</v>
      </c>
      <c r="H94" s="11">
        <f t="shared" si="8"/>
        <v>0.97199461541653165</v>
      </c>
      <c r="I94" s="3">
        <f t="shared" si="11"/>
        <v>2.9940181988566295E-2</v>
      </c>
      <c r="J94" s="20"/>
    </row>
    <row r="95" spans="1:10" x14ac:dyDescent="0.3">
      <c r="A95" s="11">
        <v>0.8</v>
      </c>
      <c r="B95" s="7">
        <v>0.25</v>
      </c>
      <c r="C95" s="11">
        <f t="shared" si="9"/>
        <v>0</v>
      </c>
      <c r="D95" s="11">
        <f t="shared" si="9"/>
        <v>0</v>
      </c>
      <c r="E95" s="11">
        <f t="shared" si="9"/>
        <v>-6.0213067988139453E-3</v>
      </c>
      <c r="F95" s="11">
        <f t="shared" si="9"/>
        <v>4.0712546588744514E-2</v>
      </c>
      <c r="G95" s="3">
        <f t="shared" si="10"/>
        <v>3.5895501149693358E-2</v>
      </c>
      <c r="H95" s="11">
        <f t="shared" si="8"/>
        <v>0.97169199635091053</v>
      </c>
      <c r="I95" s="3">
        <f t="shared" si="11"/>
        <v>2.9854527324370217E-2</v>
      </c>
      <c r="J95" s="20"/>
    </row>
    <row r="96" spans="1:10" x14ac:dyDescent="0.3">
      <c r="A96" s="11">
        <v>0.81</v>
      </c>
      <c r="B96" s="7">
        <v>0.25</v>
      </c>
      <c r="C96" s="11">
        <f t="shared" si="9"/>
        <v>0</v>
      </c>
      <c r="D96" s="11">
        <f t="shared" si="9"/>
        <v>0</v>
      </c>
      <c r="E96" s="11">
        <f t="shared" si="9"/>
        <v>-6.0213067988139453E-3</v>
      </c>
      <c r="F96" s="11">
        <f t="shared" si="9"/>
        <v>4.0712546588744514E-2</v>
      </c>
      <c r="G96" s="3">
        <f t="shared" si="10"/>
        <v>3.5835288081705219E-2</v>
      </c>
      <c r="H96" s="11">
        <f t="shared" si="8"/>
        <v>0.97139064130967823</v>
      </c>
      <c r="I96" s="3">
        <f t="shared" si="11"/>
        <v>2.9769528984269655E-2</v>
      </c>
      <c r="J96" s="20"/>
    </row>
    <row r="97" spans="1:10" x14ac:dyDescent="0.3">
      <c r="A97" s="11">
        <v>0.82</v>
      </c>
      <c r="B97" s="7">
        <v>0.25</v>
      </c>
      <c r="C97" s="11">
        <f t="shared" si="9"/>
        <v>0</v>
      </c>
      <c r="D97" s="11">
        <f t="shared" si="9"/>
        <v>0</v>
      </c>
      <c r="E97" s="11">
        <f t="shared" si="9"/>
        <v>-6.0213067988139453E-3</v>
      </c>
      <c r="F97" s="11">
        <f t="shared" si="9"/>
        <v>4.0712546588744514E-2</v>
      </c>
      <c r="G97" s="3">
        <f t="shared" si="10"/>
        <v>3.5775075013717079E-2</v>
      </c>
      <c r="H97" s="11">
        <f t="shared" si="8"/>
        <v>0.97109054917510929</v>
      </c>
      <c r="I97" s="3">
        <f t="shared" si="11"/>
        <v>2.9685186926813309E-2</v>
      </c>
      <c r="J97" s="20"/>
    </row>
    <row r="98" spans="1:10" x14ac:dyDescent="0.3">
      <c r="A98" s="11">
        <v>0.83</v>
      </c>
      <c r="B98" s="7">
        <v>0.25</v>
      </c>
      <c r="C98" s="11">
        <f t="shared" si="9"/>
        <v>0</v>
      </c>
      <c r="D98" s="11">
        <f t="shared" si="9"/>
        <v>0</v>
      </c>
      <c r="E98" s="11">
        <f t="shared" si="9"/>
        <v>-6.0213067988139453E-3</v>
      </c>
      <c r="F98" s="11">
        <f t="shared" si="9"/>
        <v>4.0712546588744514E-2</v>
      </c>
      <c r="G98" s="3">
        <f t="shared" si="10"/>
        <v>3.571486194572894E-2</v>
      </c>
      <c r="H98" s="11">
        <f t="shared" si="8"/>
        <v>0.97079171883438586</v>
      </c>
      <c r="I98" s="3">
        <f t="shared" si="11"/>
        <v>2.9601501110867887E-2</v>
      </c>
      <c r="J98" s="20"/>
    </row>
    <row r="99" spans="1:10" x14ac:dyDescent="0.3">
      <c r="A99" s="11">
        <v>0.84</v>
      </c>
      <c r="B99" s="7">
        <v>0.25</v>
      </c>
      <c r="C99" s="11">
        <f t="shared" si="9"/>
        <v>0</v>
      </c>
      <c r="D99" s="11">
        <f t="shared" si="9"/>
        <v>0</v>
      </c>
      <c r="E99" s="11">
        <f t="shared" si="9"/>
        <v>-6.0213067988139453E-3</v>
      </c>
      <c r="F99" s="11">
        <f t="shared" si="9"/>
        <v>4.0712546588744514E-2</v>
      </c>
      <c r="G99" s="3">
        <f t="shared" si="10"/>
        <v>3.5654648877740801E-2</v>
      </c>
      <c r="H99" s="11">
        <f t="shared" si="8"/>
        <v>0.97049414917959098</v>
      </c>
      <c r="I99" s="3">
        <f t="shared" si="11"/>
        <v>2.9518471495620688E-2</v>
      </c>
      <c r="J99" s="20"/>
    </row>
    <row r="100" spans="1:10" x14ac:dyDescent="0.3">
      <c r="A100" s="11">
        <v>0.85</v>
      </c>
      <c r="B100" s="7">
        <v>0.25</v>
      </c>
      <c r="C100" s="11">
        <f t="shared" si="9"/>
        <v>0</v>
      </c>
      <c r="D100" s="11">
        <f t="shared" si="9"/>
        <v>0</v>
      </c>
      <c r="E100" s="11">
        <f t="shared" si="9"/>
        <v>-6.0213067988139453E-3</v>
      </c>
      <c r="F100" s="11">
        <f t="shared" si="9"/>
        <v>4.0712546588744514E-2</v>
      </c>
      <c r="G100" s="3">
        <f t="shared" si="10"/>
        <v>3.5594435809752661E-2</v>
      </c>
      <c r="H100" s="11">
        <f t="shared" si="8"/>
        <v>0.97019783910770219</v>
      </c>
      <c r="I100" s="3">
        <f t="shared" si="11"/>
        <v>2.9436098040581435E-2</v>
      </c>
      <c r="J100" s="20"/>
    </row>
    <row r="101" spans="1:10" x14ac:dyDescent="0.3">
      <c r="A101" s="11">
        <v>0.86</v>
      </c>
      <c r="B101" s="7">
        <v>0.25</v>
      </c>
      <c r="C101" s="11">
        <f t="shared" si="9"/>
        <v>0</v>
      </c>
      <c r="D101" s="11">
        <f t="shared" si="9"/>
        <v>0</v>
      </c>
      <c r="E101" s="11">
        <f t="shared" si="9"/>
        <v>-6.0213067988139453E-3</v>
      </c>
      <c r="F101" s="11">
        <f t="shared" si="9"/>
        <v>4.0712546588744514E-2</v>
      </c>
      <c r="G101" s="3">
        <f t="shared" si="10"/>
        <v>3.5534222741764522E-2</v>
      </c>
      <c r="H101" s="11">
        <f t="shared" si="8"/>
        <v>0.96990278752058401</v>
      </c>
      <c r="I101" s="3">
        <f t="shared" si="11"/>
        <v>2.9354380705577818E-2</v>
      </c>
      <c r="J101" s="20"/>
    </row>
    <row r="102" spans="1:10" x14ac:dyDescent="0.3">
      <c r="A102" s="11">
        <v>0.87</v>
      </c>
      <c r="B102" s="7">
        <v>0.25</v>
      </c>
      <c r="C102" s="11">
        <f t="shared" si="9"/>
        <v>0</v>
      </c>
      <c r="D102" s="11">
        <f t="shared" si="9"/>
        <v>0</v>
      </c>
      <c r="E102" s="11">
        <f t="shared" si="9"/>
        <v>-6.0213067988139453E-3</v>
      </c>
      <c r="F102" s="11">
        <f t="shared" si="9"/>
        <v>4.0712546588744514E-2</v>
      </c>
      <c r="G102" s="3">
        <f t="shared" si="10"/>
        <v>3.5474009673776383E-2</v>
      </c>
      <c r="H102" s="11">
        <f t="shared" si="8"/>
        <v>0.96960899332498185</v>
      </c>
      <c r="I102" s="3">
        <f t="shared" si="11"/>
        <v>2.9273319450759935E-2</v>
      </c>
      <c r="J102" s="20"/>
    </row>
    <row r="103" spans="1:10" x14ac:dyDescent="0.3">
      <c r="A103" s="11">
        <v>0.88</v>
      </c>
      <c r="B103" s="7">
        <v>0.25</v>
      </c>
      <c r="C103" s="11">
        <f t="shared" si="9"/>
        <v>0</v>
      </c>
      <c r="D103" s="11">
        <f t="shared" si="9"/>
        <v>0</v>
      </c>
      <c r="E103" s="11">
        <f t="shared" si="9"/>
        <v>-6.0213067988139453E-3</v>
      </c>
      <c r="F103" s="11">
        <f t="shared" si="9"/>
        <v>4.0712546588744514E-2</v>
      </c>
      <c r="G103" s="3">
        <f t="shared" si="10"/>
        <v>3.5413796605788243E-2</v>
      </c>
      <c r="H103" s="11">
        <f t="shared" si="8"/>
        <v>0.96931645543251455</v>
      </c>
      <c r="I103" s="3">
        <f t="shared" si="11"/>
        <v>2.9192914236598547E-2</v>
      </c>
      <c r="J103" s="20"/>
    </row>
    <row r="104" spans="1:10" x14ac:dyDescent="0.3">
      <c r="A104" s="11">
        <v>0.89</v>
      </c>
      <c r="B104" s="7">
        <v>0.25</v>
      </c>
      <c r="C104" s="11">
        <f t="shared" si="9"/>
        <v>0</v>
      </c>
      <c r="D104" s="11">
        <f t="shared" si="9"/>
        <v>0</v>
      </c>
      <c r="E104" s="11">
        <f t="shared" si="9"/>
        <v>-6.0213067988139453E-3</v>
      </c>
      <c r="F104" s="11">
        <f t="shared" si="9"/>
        <v>4.0712546588744514E-2</v>
      </c>
      <c r="G104" s="3">
        <f t="shared" si="10"/>
        <v>3.5353583537800104E-2</v>
      </c>
      <c r="H104" s="11">
        <f t="shared" si="8"/>
        <v>0.96902517275966848</v>
      </c>
      <c r="I104" s="3">
        <f t="shared" si="11"/>
        <v>2.9113165023882295E-2</v>
      </c>
      <c r="J104" s="20"/>
    </row>
    <row r="105" spans="1:10" x14ac:dyDescent="0.3">
      <c r="A105" s="11">
        <v>0.9</v>
      </c>
      <c r="B105" s="7">
        <v>0.25</v>
      </c>
      <c r="C105" s="11">
        <f t="shared" si="9"/>
        <v>0</v>
      </c>
      <c r="D105" s="11">
        <f t="shared" si="9"/>
        <v>0</v>
      </c>
      <c r="E105" s="11">
        <f t="shared" si="9"/>
        <v>-6.0213067988139453E-3</v>
      </c>
      <c r="F105" s="11">
        <f t="shared" si="9"/>
        <v>4.0712546588744514E-2</v>
      </c>
      <c r="G105" s="3">
        <f t="shared" si="10"/>
        <v>3.5293370469811965E-2</v>
      </c>
      <c r="H105" s="11">
        <f t="shared" si="8"/>
        <v>0.96873514422779006</v>
      </c>
      <c r="I105" s="3">
        <f t="shared" si="11"/>
        <v>2.9034071773723205E-2</v>
      </c>
      <c r="J105" s="20"/>
    </row>
    <row r="106" spans="1:10" x14ac:dyDescent="0.3">
      <c r="A106" s="11">
        <v>0.91</v>
      </c>
      <c r="B106" s="7">
        <v>0.25</v>
      </c>
      <c r="C106" s="11">
        <f t="shared" si="9"/>
        <v>0</v>
      </c>
      <c r="D106" s="11">
        <f t="shared" si="9"/>
        <v>0</v>
      </c>
      <c r="E106" s="11">
        <f t="shared" si="9"/>
        <v>-6.0213067988139453E-3</v>
      </c>
      <c r="F106" s="11">
        <f t="shared" si="9"/>
        <v>4.0712546588744514E-2</v>
      </c>
      <c r="G106" s="3">
        <f t="shared" si="10"/>
        <v>3.5233157401823825E-2</v>
      </c>
      <c r="H106" s="11">
        <f t="shared" si="8"/>
        <v>0.96844636876307977</v>
      </c>
      <c r="I106" s="3">
        <f t="shared" si="11"/>
        <v>2.8955634447553016E-2</v>
      </c>
      <c r="J106" s="20"/>
    </row>
    <row r="107" spans="1:10" x14ac:dyDescent="0.3">
      <c r="A107" s="11">
        <v>0.92</v>
      </c>
      <c r="B107" s="7">
        <v>0.25</v>
      </c>
      <c r="C107" s="11">
        <f t="shared" si="9"/>
        <v>0</v>
      </c>
      <c r="D107" s="11">
        <f t="shared" si="9"/>
        <v>0</v>
      </c>
      <c r="E107" s="11">
        <f t="shared" si="9"/>
        <v>-6.0213067988139453E-3</v>
      </c>
      <c r="F107" s="11">
        <f t="shared" si="9"/>
        <v>4.0712546588744514E-2</v>
      </c>
      <c r="G107" s="3">
        <f t="shared" si="10"/>
        <v>3.5172944333835686E-2</v>
      </c>
      <c r="H107" s="11">
        <f t="shared" si="8"/>
        <v>0.96815884529658491</v>
      </c>
      <c r="I107" s="3">
        <f t="shared" si="11"/>
        <v>2.8877853007121437E-2</v>
      </c>
      <c r="J107" s="20"/>
    </row>
    <row r="108" spans="1:10" x14ac:dyDescent="0.3">
      <c r="A108" s="11">
        <v>0.93</v>
      </c>
      <c r="B108" s="7">
        <v>0.25</v>
      </c>
      <c r="C108" s="11">
        <f t="shared" si="9"/>
        <v>0</v>
      </c>
      <c r="D108" s="11">
        <f t="shared" si="9"/>
        <v>0</v>
      </c>
      <c r="E108" s="11">
        <f t="shared" si="9"/>
        <v>-6.0213067988139453E-3</v>
      </c>
      <c r="F108" s="11">
        <f t="shared" si="9"/>
        <v>4.0712546588744514E-2</v>
      </c>
      <c r="G108" s="3">
        <f t="shared" si="10"/>
        <v>3.5112731265847547E-2</v>
      </c>
      <c r="H108" s="11">
        <f t="shared" si="8"/>
        <v>0.96787257276419358</v>
      </c>
      <c r="I108" s="3">
        <f t="shared" si="11"/>
        <v>2.8800727414502361E-2</v>
      </c>
      <c r="J108" s="20"/>
    </row>
    <row r="109" spans="1:10" x14ac:dyDescent="0.3">
      <c r="A109" s="11">
        <v>0.94</v>
      </c>
      <c r="B109" s="7">
        <v>0.25</v>
      </c>
      <c r="C109" s="11">
        <f t="shared" si="9"/>
        <v>0</v>
      </c>
      <c r="D109" s="11">
        <f t="shared" si="9"/>
        <v>0</v>
      </c>
      <c r="E109" s="11">
        <f t="shared" si="9"/>
        <v>-6.0213067988139453E-3</v>
      </c>
      <c r="F109" s="11">
        <f t="shared" si="9"/>
        <v>4.0712546588744514E-2</v>
      </c>
      <c r="G109" s="3">
        <f t="shared" si="10"/>
        <v>3.5052518197859407E-2</v>
      </c>
      <c r="H109" s="11">
        <f t="shared" si="8"/>
        <v>0.96758755010662778</v>
      </c>
      <c r="I109" s="3">
        <f t="shared" si="11"/>
        <v>2.8724257632087635E-2</v>
      </c>
      <c r="J109" s="20"/>
    </row>
    <row r="110" spans="1:10" x14ac:dyDescent="0.3">
      <c r="A110" s="11">
        <v>0.95</v>
      </c>
      <c r="B110" s="7">
        <v>0.25</v>
      </c>
      <c r="C110" s="11">
        <f t="shared" si="9"/>
        <v>0</v>
      </c>
      <c r="D110" s="11">
        <f t="shared" si="9"/>
        <v>0</v>
      </c>
      <c r="E110" s="11">
        <f t="shared" si="9"/>
        <v>-6.0213067988139453E-3</v>
      </c>
      <c r="F110" s="11">
        <f t="shared" si="9"/>
        <v>4.0712546588744514E-2</v>
      </c>
      <c r="G110" s="3">
        <f t="shared" si="10"/>
        <v>3.4992305129871268E-2</v>
      </c>
      <c r="H110" s="11">
        <f t="shared" si="8"/>
        <v>0.96730377626943675</v>
      </c>
      <c r="I110" s="3">
        <f t="shared" si="11"/>
        <v>2.8648443622588005E-2</v>
      </c>
      <c r="J110" s="20"/>
    </row>
    <row r="111" spans="1:10" x14ac:dyDescent="0.3">
      <c r="A111" s="11">
        <v>0.96</v>
      </c>
      <c r="B111" s="7">
        <v>0.25</v>
      </c>
      <c r="C111" s="11">
        <f t="shared" si="9"/>
        <v>0</v>
      </c>
      <c r="D111" s="11">
        <f t="shared" si="9"/>
        <v>0</v>
      </c>
      <c r="E111" s="11">
        <f t="shared" si="9"/>
        <v>-6.0213067988139453E-3</v>
      </c>
      <c r="F111" s="11">
        <f t="shared" si="9"/>
        <v>4.0712546588744514E-2</v>
      </c>
      <c r="G111" s="3">
        <f t="shared" si="10"/>
        <v>3.4932092061883128E-2</v>
      </c>
      <c r="H111" s="11">
        <f t="shared" si="8"/>
        <v>0.9670212502029909</v>
      </c>
      <c r="I111" s="3">
        <f t="shared" si="11"/>
        <v>2.8573285349037469E-2</v>
      </c>
      <c r="J111" s="20"/>
    </row>
    <row r="112" spans="1:10" x14ac:dyDescent="0.3">
      <c r="A112" s="11">
        <v>0.97</v>
      </c>
      <c r="B112" s="7">
        <v>0.25</v>
      </c>
      <c r="C112" s="11">
        <f t="shared" si="9"/>
        <v>0</v>
      </c>
      <c r="D112" s="11">
        <f t="shared" si="9"/>
        <v>0</v>
      </c>
      <c r="E112" s="11">
        <f t="shared" si="9"/>
        <v>-6.0213067988139453E-3</v>
      </c>
      <c r="F112" s="11">
        <f t="shared" si="9"/>
        <v>4.0712546588744514E-2</v>
      </c>
      <c r="G112" s="3">
        <f t="shared" si="10"/>
        <v>3.4871878993894989E-2</v>
      </c>
      <c r="H112" s="11">
        <f t="shared" si="8"/>
        <v>0.9667399708624751</v>
      </c>
      <c r="I112" s="3">
        <f t="shared" si="11"/>
        <v>2.8498782774789788E-2</v>
      </c>
      <c r="J112" s="20"/>
    </row>
    <row r="113" spans="1:10" x14ac:dyDescent="0.3">
      <c r="A113" s="11">
        <v>0.98</v>
      </c>
      <c r="B113" s="7">
        <v>0.25</v>
      </c>
      <c r="C113" s="11">
        <f t="shared" si="9"/>
        <v>0</v>
      </c>
      <c r="D113" s="11">
        <f t="shared" si="9"/>
        <v>0</v>
      </c>
      <c r="E113" s="11">
        <f t="shared" si="9"/>
        <v>-6.0213067988139453E-3</v>
      </c>
      <c r="F113" s="11">
        <f t="shared" si="9"/>
        <v>4.0712546588744514E-2</v>
      </c>
      <c r="G113" s="3">
        <f t="shared" si="10"/>
        <v>3.481166592590685E-2</v>
      </c>
      <c r="H113" s="11">
        <f t="shared" si="8"/>
        <v>0.96645993720788226</v>
      </c>
      <c r="I113" s="3">
        <f t="shared" si="11"/>
        <v>2.8424935863516687E-2</v>
      </c>
      <c r="J113" s="20"/>
    </row>
    <row r="114" spans="1:10" x14ac:dyDescent="0.3">
      <c r="A114" s="11">
        <v>0.99</v>
      </c>
      <c r="B114" s="7">
        <v>0.25</v>
      </c>
      <c r="C114" s="11">
        <f t="shared" si="9"/>
        <v>0</v>
      </c>
      <c r="D114" s="11">
        <f t="shared" si="9"/>
        <v>0</v>
      </c>
      <c r="E114" s="11">
        <f t="shared" si="9"/>
        <v>-6.0213067988139453E-3</v>
      </c>
      <c r="F114" s="11">
        <f t="shared" si="9"/>
        <v>4.0712546588744514E-2</v>
      </c>
      <c r="G114" s="3">
        <f t="shared" si="10"/>
        <v>3.475145285791871E-2</v>
      </c>
      <c r="H114" s="11">
        <f t="shared" si="8"/>
        <v>0.96618114820400669</v>
      </c>
      <c r="I114" s="3">
        <f t="shared" si="11"/>
        <v>2.8351744579210525E-2</v>
      </c>
      <c r="J114" s="20"/>
    </row>
    <row r="115" spans="1:10" x14ac:dyDescent="0.3">
      <c r="A115" s="11">
        <v>1</v>
      </c>
      <c r="B115" s="7">
        <v>1</v>
      </c>
      <c r="C115" s="11">
        <f t="shared" si="9"/>
        <v>0</v>
      </c>
      <c r="D115" s="11">
        <f t="shared" si="9"/>
        <v>0</v>
      </c>
      <c r="E115" s="11">
        <f t="shared" si="9"/>
        <v>-5.2092211546909128E-3</v>
      </c>
      <c r="F115" s="11">
        <f t="shared" si="9"/>
        <v>3.9900460944621484E-2</v>
      </c>
      <c r="G115" s="3">
        <f t="shared" si="10"/>
        <v>3.4691239789930571E-2</v>
      </c>
      <c r="H115" s="11">
        <f t="shared" si="8"/>
        <v>0.9659036028204383</v>
      </c>
      <c r="I115" s="3">
        <f t="shared" si="11"/>
        <v>2.8279208886186069E-2</v>
      </c>
      <c r="J115" s="20"/>
    </row>
    <row r="116" spans="1:10" x14ac:dyDescent="0.3">
      <c r="A116" s="11">
        <v>1.01</v>
      </c>
      <c r="B116" s="7">
        <v>1</v>
      </c>
      <c r="C116" s="11">
        <f t="shared" si="9"/>
        <v>0</v>
      </c>
      <c r="D116" s="11">
        <f t="shared" si="9"/>
        <v>0</v>
      </c>
      <c r="E116" s="11">
        <f t="shared" si="9"/>
        <v>-5.2092211546909128E-3</v>
      </c>
      <c r="F116" s="11">
        <f t="shared" si="9"/>
        <v>3.9900460944621484E-2</v>
      </c>
      <c r="G116" s="3">
        <f t="shared" si="10"/>
        <v>3.4639147578383662E-2</v>
      </c>
      <c r="H116" s="11">
        <f t="shared" si="8"/>
        <v>0.96561937992615021</v>
      </c>
      <c r="I116" s="3">
        <f t="shared" si="11"/>
        <v>2.8174289266206465E-2</v>
      </c>
      <c r="J116" s="20"/>
    </row>
    <row r="117" spans="1:10" x14ac:dyDescent="0.3">
      <c r="A117" s="11">
        <v>1.02</v>
      </c>
      <c r="B117" s="7">
        <v>1</v>
      </c>
      <c r="C117" s="11">
        <f t="shared" si="9"/>
        <v>0</v>
      </c>
      <c r="D117" s="11">
        <f t="shared" si="9"/>
        <v>0</v>
      </c>
      <c r="E117" s="11">
        <f t="shared" si="9"/>
        <v>-5.2092211546909128E-3</v>
      </c>
      <c r="F117" s="11">
        <f t="shared" si="9"/>
        <v>3.9900460944621484E-2</v>
      </c>
      <c r="G117" s="3">
        <f t="shared" si="10"/>
        <v>3.4587055366836754E-2</v>
      </c>
      <c r="H117" s="11">
        <f t="shared" si="8"/>
        <v>0.96533624639561877</v>
      </c>
      <c r="I117" s="3">
        <f t="shared" si="11"/>
        <v>2.8069372378938695E-2</v>
      </c>
      <c r="J117" s="20"/>
    </row>
    <row r="118" spans="1:10" x14ac:dyDescent="0.3">
      <c r="A118" s="11">
        <v>1.03</v>
      </c>
      <c r="B118" s="7">
        <v>1</v>
      </c>
      <c r="C118" s="11">
        <f t="shared" si="9"/>
        <v>0</v>
      </c>
      <c r="D118" s="11">
        <f t="shared" si="9"/>
        <v>0</v>
      </c>
      <c r="E118" s="11">
        <f t="shared" si="9"/>
        <v>-5.2092211546909128E-3</v>
      </c>
      <c r="F118" s="11">
        <f t="shared" si="9"/>
        <v>3.9900460944621484E-2</v>
      </c>
      <c r="G118" s="3">
        <f t="shared" si="10"/>
        <v>3.4534963155289845E-2</v>
      </c>
      <c r="H118" s="11">
        <f t="shared" si="8"/>
        <v>0.96505420131955089</v>
      </c>
      <c r="I118" s="3">
        <f t="shared" si="11"/>
        <v>2.7964458224310818E-2</v>
      </c>
      <c r="J118" s="20"/>
    </row>
    <row r="119" spans="1:10" x14ac:dyDescent="0.3">
      <c r="A119" s="11">
        <v>1.04</v>
      </c>
      <c r="B119" s="7">
        <v>1</v>
      </c>
      <c r="C119" s="11">
        <f t="shared" si="9"/>
        <v>0</v>
      </c>
      <c r="D119" s="11">
        <f t="shared" si="9"/>
        <v>0</v>
      </c>
      <c r="E119" s="11">
        <f t="shared" si="9"/>
        <v>-5.2092211546909128E-3</v>
      </c>
      <c r="F119" s="11">
        <f t="shared" si="9"/>
        <v>3.9900460944621484E-2</v>
      </c>
      <c r="G119" s="3">
        <f t="shared" si="10"/>
        <v>3.4482870943742937E-2</v>
      </c>
      <c r="H119" s="11">
        <f t="shared" si="8"/>
        <v>0.96477324379232121</v>
      </c>
      <c r="I119" s="3">
        <f t="shared" si="11"/>
        <v>2.7859546802253554E-2</v>
      </c>
      <c r="J119" s="20"/>
    </row>
    <row r="120" spans="1:10" x14ac:dyDescent="0.3">
      <c r="A120" s="11">
        <v>1.05</v>
      </c>
      <c r="B120" s="7">
        <v>1</v>
      </c>
      <c r="C120" s="11">
        <f t="shared" si="9"/>
        <v>0</v>
      </c>
      <c r="D120" s="11">
        <f t="shared" si="9"/>
        <v>0</v>
      </c>
      <c r="E120" s="11">
        <f t="shared" si="9"/>
        <v>-5.2092211546909128E-3</v>
      </c>
      <c r="F120" s="11">
        <f t="shared" si="9"/>
        <v>3.9900460944621484E-2</v>
      </c>
      <c r="G120" s="3">
        <f t="shared" si="10"/>
        <v>3.4430778732196028E-2</v>
      </c>
      <c r="H120" s="11">
        <f t="shared" si="8"/>
        <v>0.96449337291196702</v>
      </c>
      <c r="I120" s="3">
        <f t="shared" si="11"/>
        <v>2.7754638112694074E-2</v>
      </c>
      <c r="J120" s="20"/>
    </row>
    <row r="121" spans="1:10" x14ac:dyDescent="0.3">
      <c r="A121" s="11">
        <v>1.06</v>
      </c>
      <c r="B121" s="7">
        <v>1</v>
      </c>
      <c r="C121" s="11">
        <f t="shared" si="9"/>
        <v>0</v>
      </c>
      <c r="D121" s="11">
        <f t="shared" si="9"/>
        <v>0</v>
      </c>
      <c r="E121" s="11">
        <f t="shared" si="9"/>
        <v>-5.2092211546909128E-3</v>
      </c>
      <c r="F121" s="11">
        <f t="shared" si="9"/>
        <v>3.9900460944621484E-2</v>
      </c>
      <c r="G121" s="3">
        <f t="shared" si="10"/>
        <v>3.4378686520649113E-2</v>
      </c>
      <c r="H121" s="11">
        <f t="shared" si="8"/>
        <v>0.96421458778018387</v>
      </c>
      <c r="I121" s="3">
        <f t="shared" si="11"/>
        <v>2.7649732155562212E-2</v>
      </c>
      <c r="J121" s="20"/>
    </row>
    <row r="122" spans="1:10" x14ac:dyDescent="0.3">
      <c r="A122" s="11">
        <v>1.07</v>
      </c>
      <c r="B122" s="7">
        <v>1</v>
      </c>
      <c r="C122" s="11">
        <f t="shared" si="9"/>
        <v>0</v>
      </c>
      <c r="D122" s="11">
        <f t="shared" si="9"/>
        <v>0</v>
      </c>
      <c r="E122" s="11">
        <f t="shared" si="9"/>
        <v>-5.2092211546909128E-3</v>
      </c>
      <c r="F122" s="11">
        <f t="shared" si="9"/>
        <v>3.9900460944621484E-2</v>
      </c>
      <c r="G122" s="3">
        <f t="shared" si="10"/>
        <v>3.4326594309102204E-2</v>
      </c>
      <c r="H122" s="11">
        <f t="shared" si="8"/>
        <v>0.96393688750232009</v>
      </c>
      <c r="I122" s="3">
        <f t="shared" si="11"/>
        <v>2.7544828930786025E-2</v>
      </c>
      <c r="J122" s="20"/>
    </row>
    <row r="123" spans="1:10" x14ac:dyDescent="0.3">
      <c r="A123" s="11">
        <v>1.08</v>
      </c>
      <c r="B123" s="7">
        <v>1</v>
      </c>
      <c r="C123" s="11">
        <f t="shared" si="9"/>
        <v>0</v>
      </c>
      <c r="D123" s="11">
        <f t="shared" si="9"/>
        <v>0</v>
      </c>
      <c r="E123" s="11">
        <f t="shared" si="9"/>
        <v>-5.2092211546909128E-3</v>
      </c>
      <c r="F123" s="11">
        <f t="shared" si="9"/>
        <v>3.9900460944621484E-2</v>
      </c>
      <c r="G123" s="3">
        <f t="shared" si="10"/>
        <v>3.4274502097555296E-2</v>
      </c>
      <c r="H123" s="11">
        <f t="shared" si="8"/>
        <v>0.96366027118737285</v>
      </c>
      <c r="I123" s="3">
        <f t="shared" si="11"/>
        <v>2.7439928438295347E-2</v>
      </c>
      <c r="J123" s="20"/>
    </row>
    <row r="124" spans="1:10" x14ac:dyDescent="0.3">
      <c r="A124" s="11">
        <v>1.0900000000000001</v>
      </c>
      <c r="B124" s="7">
        <v>1</v>
      </c>
      <c r="C124" s="11">
        <f t="shared" si="9"/>
        <v>0</v>
      </c>
      <c r="D124" s="11">
        <f t="shared" si="9"/>
        <v>0</v>
      </c>
      <c r="E124" s="11">
        <f t="shared" si="9"/>
        <v>-5.2092211546909128E-3</v>
      </c>
      <c r="F124" s="11">
        <f t="shared" si="9"/>
        <v>3.9900460944621484E-2</v>
      </c>
      <c r="G124" s="3">
        <f t="shared" si="10"/>
        <v>3.4222409886008387E-2</v>
      </c>
      <c r="H124" s="11">
        <f t="shared" si="8"/>
        <v>0.96338473794798263</v>
      </c>
      <c r="I124" s="3">
        <f t="shared" si="11"/>
        <v>2.7335030678017347E-2</v>
      </c>
      <c r="J124" s="20"/>
    </row>
    <row r="125" spans="1:10" x14ac:dyDescent="0.3">
      <c r="A125" s="11">
        <v>1.1000000000000001</v>
      </c>
      <c r="B125" s="7">
        <v>1</v>
      </c>
      <c r="C125" s="11">
        <f t="shared" si="9"/>
        <v>0</v>
      </c>
      <c r="D125" s="11">
        <f t="shared" si="9"/>
        <v>0</v>
      </c>
      <c r="E125" s="11">
        <f t="shared" si="9"/>
        <v>-5.2092211546909128E-3</v>
      </c>
      <c r="F125" s="11">
        <f t="shared" si="9"/>
        <v>3.9900460944621484E-2</v>
      </c>
      <c r="G125" s="3">
        <f t="shared" si="10"/>
        <v>3.4170317674461478E-2</v>
      </c>
      <c r="H125" s="11">
        <f t="shared" si="8"/>
        <v>0.96311028690042888</v>
      </c>
      <c r="I125" s="3">
        <f t="shared" si="11"/>
        <v>2.7230135649882747E-2</v>
      </c>
      <c r="J125" s="20"/>
    </row>
    <row r="126" spans="1:10" x14ac:dyDescent="0.3">
      <c r="A126" s="11">
        <v>1.1100000000000001</v>
      </c>
      <c r="B126" s="7">
        <v>1</v>
      </c>
      <c r="C126" s="11">
        <f t="shared" si="9"/>
        <v>0</v>
      </c>
      <c r="D126" s="11">
        <f t="shared" si="9"/>
        <v>0</v>
      </c>
      <c r="E126" s="11">
        <f t="shared" si="9"/>
        <v>-5.2092211546909128E-3</v>
      </c>
      <c r="F126" s="11">
        <f t="shared" si="9"/>
        <v>3.9900460944621484E-2</v>
      </c>
      <c r="G126" s="3">
        <f t="shared" si="10"/>
        <v>3.411822546291457E-2</v>
      </c>
      <c r="H126" s="11">
        <f t="shared" si="8"/>
        <v>0.96283691716462527</v>
      </c>
      <c r="I126" s="3">
        <f t="shared" si="11"/>
        <v>2.7125243353819606E-2</v>
      </c>
      <c r="J126" s="20"/>
    </row>
    <row r="127" spans="1:10" x14ac:dyDescent="0.3">
      <c r="A127" s="11">
        <v>1.1200000000000001</v>
      </c>
      <c r="B127" s="7">
        <v>1</v>
      </c>
      <c r="C127" s="11">
        <f t="shared" si="9"/>
        <v>0</v>
      </c>
      <c r="D127" s="11">
        <f t="shared" si="9"/>
        <v>0</v>
      </c>
      <c r="E127" s="11">
        <f t="shared" si="9"/>
        <v>-5.2092211546909128E-3</v>
      </c>
      <c r="F127" s="11">
        <f t="shared" si="9"/>
        <v>3.9900460944621484E-2</v>
      </c>
      <c r="G127" s="3">
        <f t="shared" si="10"/>
        <v>3.4066133251367661E-2</v>
      </c>
      <c r="H127" s="11">
        <f t="shared" si="8"/>
        <v>0.96256462786411479</v>
      </c>
      <c r="I127" s="3">
        <f t="shared" si="11"/>
        <v>2.7020353789756868E-2</v>
      </c>
      <c r="J127" s="20"/>
    </row>
    <row r="128" spans="1:10" x14ac:dyDescent="0.3">
      <c r="A128" s="11">
        <v>1.1299999999999999</v>
      </c>
      <c r="B128" s="7">
        <v>1</v>
      </c>
      <c r="C128" s="11">
        <f t="shared" si="9"/>
        <v>0</v>
      </c>
      <c r="D128" s="11">
        <f t="shared" si="9"/>
        <v>0</v>
      </c>
      <c r="E128" s="11">
        <f t="shared" si="9"/>
        <v>-5.2092211546909128E-3</v>
      </c>
      <c r="F128" s="11">
        <f t="shared" si="9"/>
        <v>3.9900460944621484E-2</v>
      </c>
      <c r="G128" s="3">
        <f t="shared" si="10"/>
        <v>3.4014041039820753E-2</v>
      </c>
      <c r="H128" s="11">
        <f t="shared" si="8"/>
        <v>0.96229341812606528</v>
      </c>
      <c r="I128" s="3">
        <f t="shared" si="11"/>
        <v>2.6915466957622591E-2</v>
      </c>
      <c r="J128" s="20"/>
    </row>
    <row r="129" spans="1:10" x14ac:dyDescent="0.3">
      <c r="A129" s="11">
        <v>1.1399999999999999</v>
      </c>
      <c r="B129" s="7">
        <v>1</v>
      </c>
      <c r="C129" s="11">
        <f t="shared" si="9"/>
        <v>0</v>
      </c>
      <c r="D129" s="11">
        <f t="shared" si="9"/>
        <v>0</v>
      </c>
      <c r="E129" s="11">
        <f t="shared" si="9"/>
        <v>-5.2092211546909128E-3</v>
      </c>
      <c r="F129" s="11">
        <f t="shared" si="9"/>
        <v>3.9900460944621484E-2</v>
      </c>
      <c r="G129" s="3">
        <f t="shared" si="10"/>
        <v>3.3961948828273844E-2</v>
      </c>
      <c r="H129" s="11">
        <f t="shared" si="8"/>
        <v>0.96202328708126483</v>
      </c>
      <c r="I129" s="3">
        <f t="shared" si="11"/>
        <v>2.681058285734661E-2</v>
      </c>
      <c r="J129" s="20"/>
    </row>
    <row r="130" spans="1:10" x14ac:dyDescent="0.3">
      <c r="A130" s="11">
        <v>1.1499999999999999</v>
      </c>
      <c r="B130" s="7">
        <v>1</v>
      </c>
      <c r="C130" s="11">
        <f t="shared" si="9"/>
        <v>0</v>
      </c>
      <c r="D130" s="11">
        <f t="shared" si="9"/>
        <v>0</v>
      </c>
      <c r="E130" s="11">
        <f t="shared" si="9"/>
        <v>-5.2092211546909128E-3</v>
      </c>
      <c r="F130" s="11">
        <f t="shared" si="9"/>
        <v>3.9900460944621484E-2</v>
      </c>
      <c r="G130" s="3">
        <f t="shared" si="10"/>
        <v>3.3909856616726936E-2</v>
      </c>
      <c r="H130" s="11">
        <f t="shared" si="8"/>
        <v>0.96175423386411685</v>
      </c>
      <c r="I130" s="3">
        <f t="shared" si="11"/>
        <v>2.6705701488857869E-2</v>
      </c>
      <c r="J130" s="20"/>
    </row>
    <row r="131" spans="1:10" x14ac:dyDescent="0.3">
      <c r="A131" s="11">
        <v>1.1599999999999999</v>
      </c>
      <c r="B131" s="7">
        <v>1</v>
      </c>
      <c r="C131" s="11">
        <f t="shared" si="9"/>
        <v>0</v>
      </c>
      <c r="D131" s="11">
        <f t="shared" si="9"/>
        <v>0</v>
      </c>
      <c r="E131" s="11">
        <f t="shared" si="9"/>
        <v>-5.2092211546909128E-3</v>
      </c>
      <c r="F131" s="11">
        <f t="shared" si="9"/>
        <v>3.9900460944621484E-2</v>
      </c>
      <c r="G131" s="3">
        <f t="shared" si="10"/>
        <v>3.3857764405180027E-2</v>
      </c>
      <c r="H131" s="11">
        <f t="shared" si="8"/>
        <v>0.96148625761263551</v>
      </c>
      <c r="I131" s="3">
        <f t="shared" si="11"/>
        <v>2.6600822852083539E-2</v>
      </c>
      <c r="J131" s="20"/>
    </row>
    <row r="132" spans="1:10" x14ac:dyDescent="0.3">
      <c r="A132" s="11">
        <v>1.17</v>
      </c>
      <c r="B132" s="7">
        <v>1</v>
      </c>
      <c r="C132" s="11">
        <f t="shared" si="9"/>
        <v>0</v>
      </c>
      <c r="D132" s="11">
        <f t="shared" si="9"/>
        <v>0</v>
      </c>
      <c r="E132" s="11">
        <f t="shared" si="9"/>
        <v>-5.2092211546909128E-3</v>
      </c>
      <c r="F132" s="11">
        <f t="shared" si="9"/>
        <v>3.9900460944621484E-2</v>
      </c>
      <c r="G132" s="3">
        <f t="shared" si="10"/>
        <v>3.3805672193633118E-2</v>
      </c>
      <c r="H132" s="11">
        <f t="shared" si="8"/>
        <v>0.96121935746844156</v>
      </c>
      <c r="I132" s="3">
        <f t="shared" si="11"/>
        <v>2.6495946946955229E-2</v>
      </c>
      <c r="J132" s="20"/>
    </row>
    <row r="133" spans="1:10" x14ac:dyDescent="0.3">
      <c r="A133" s="11">
        <v>1.18</v>
      </c>
      <c r="B133" s="7">
        <v>1</v>
      </c>
      <c r="C133" s="11">
        <f t="shared" si="9"/>
        <v>0</v>
      </c>
      <c r="D133" s="11">
        <f t="shared" si="9"/>
        <v>0</v>
      </c>
      <c r="E133" s="11">
        <f t="shared" si="9"/>
        <v>-5.2092211546909128E-3</v>
      </c>
      <c r="F133" s="11">
        <f t="shared" si="9"/>
        <v>3.9900460944621484E-2</v>
      </c>
      <c r="G133" s="3">
        <f t="shared" si="10"/>
        <v>3.375357998208621E-2</v>
      </c>
      <c r="H133" s="11">
        <f t="shared" si="8"/>
        <v>0.96095353257675697</v>
      </c>
      <c r="I133" s="3">
        <f t="shared" si="11"/>
        <v>2.6391073773399221E-2</v>
      </c>
      <c r="J133" s="20"/>
    </row>
    <row r="134" spans="1:10" x14ac:dyDescent="0.3">
      <c r="A134" s="11">
        <v>1.19</v>
      </c>
      <c r="B134" s="7">
        <v>1</v>
      </c>
      <c r="C134" s="11">
        <f t="shared" si="9"/>
        <v>0</v>
      </c>
      <c r="D134" s="11">
        <f t="shared" si="9"/>
        <v>0</v>
      </c>
      <c r="E134" s="11">
        <f t="shared" si="9"/>
        <v>-5.2092211546909128E-3</v>
      </c>
      <c r="F134" s="11">
        <f t="shared" si="9"/>
        <v>3.9900460944621484E-2</v>
      </c>
      <c r="G134" s="3">
        <f t="shared" si="10"/>
        <v>3.3701487770539301E-2</v>
      </c>
      <c r="H134" s="11">
        <f t="shared" si="8"/>
        <v>0.96068878208640129</v>
      </c>
      <c r="I134" s="3">
        <f t="shared" si="11"/>
        <v>2.6286203331345348E-2</v>
      </c>
      <c r="J134" s="20"/>
    </row>
    <row r="135" spans="1:10" x14ac:dyDescent="0.3">
      <c r="A135" s="11">
        <v>1.2</v>
      </c>
      <c r="B135" s="7">
        <v>1</v>
      </c>
      <c r="C135" s="11">
        <f t="shared" si="9"/>
        <v>0</v>
      </c>
      <c r="D135" s="11">
        <f t="shared" si="9"/>
        <v>0</v>
      </c>
      <c r="E135" s="11">
        <f t="shared" si="9"/>
        <v>-5.2092211546909128E-3</v>
      </c>
      <c r="F135" s="11">
        <f t="shared" si="9"/>
        <v>3.9900460944621484E-2</v>
      </c>
      <c r="G135" s="3">
        <f t="shared" si="10"/>
        <v>3.3649395558992386E-2</v>
      </c>
      <c r="H135" s="11">
        <f t="shared" si="8"/>
        <v>0.9604251051497863</v>
      </c>
      <c r="I135" s="3">
        <f t="shared" si="11"/>
        <v>2.6181335620723445E-2</v>
      </c>
      <c r="J135" s="20"/>
    </row>
    <row r="136" spans="1:10" x14ac:dyDescent="0.3">
      <c r="A136" s="11">
        <v>1.21</v>
      </c>
      <c r="B136" s="7">
        <v>1</v>
      </c>
      <c r="C136" s="11">
        <f t="shared" si="9"/>
        <v>0</v>
      </c>
      <c r="D136" s="11">
        <f t="shared" si="9"/>
        <v>0</v>
      </c>
      <c r="E136" s="11">
        <f t="shared" si="9"/>
        <v>-5.2092211546909128E-3</v>
      </c>
      <c r="F136" s="11">
        <f t="shared" si="9"/>
        <v>3.9900460944621484E-2</v>
      </c>
      <c r="G136" s="3">
        <f t="shared" si="10"/>
        <v>3.3597303347445477E-2</v>
      </c>
      <c r="H136" s="11">
        <f t="shared" si="8"/>
        <v>0.96016250092291189</v>
      </c>
      <c r="I136" s="3">
        <f t="shared" si="11"/>
        <v>2.6076470641459792E-2</v>
      </c>
      <c r="J136" s="20"/>
    </row>
    <row r="137" spans="1:10" x14ac:dyDescent="0.3">
      <c r="A137" s="11">
        <v>1.22</v>
      </c>
      <c r="B137" s="7">
        <v>1</v>
      </c>
      <c r="C137" s="11">
        <f t="shared" si="9"/>
        <v>0</v>
      </c>
      <c r="D137" s="11">
        <f t="shared" si="9"/>
        <v>0</v>
      </c>
      <c r="E137" s="11">
        <f t="shared" si="9"/>
        <v>-5.2092211546909128E-3</v>
      </c>
      <c r="F137" s="11">
        <f t="shared" si="9"/>
        <v>3.9900460944621484E-2</v>
      </c>
      <c r="G137" s="3">
        <f t="shared" si="10"/>
        <v>3.3545211135898569E-2</v>
      </c>
      <c r="H137" s="11">
        <f t="shared" si="8"/>
        <v>0.95990096856536156</v>
      </c>
      <c r="I137" s="3">
        <f t="shared" si="11"/>
        <v>2.5971608393486001E-2</v>
      </c>
      <c r="J137" s="20"/>
    </row>
    <row r="138" spans="1:10" x14ac:dyDescent="0.3">
      <c r="A138" s="11">
        <v>1.23</v>
      </c>
      <c r="B138" s="7">
        <v>1</v>
      </c>
      <c r="C138" s="11">
        <f t="shared" si="9"/>
        <v>0</v>
      </c>
      <c r="D138" s="11">
        <f t="shared" si="9"/>
        <v>0</v>
      </c>
      <c r="E138" s="11">
        <f t="shared" si="9"/>
        <v>-5.2092211546909128E-3</v>
      </c>
      <c r="F138" s="11">
        <f t="shared" si="9"/>
        <v>3.9900460944621484E-2</v>
      </c>
      <c r="G138" s="3">
        <f t="shared" si="10"/>
        <v>3.349311892435166E-2</v>
      </c>
      <c r="H138" s="11">
        <f t="shared" si="8"/>
        <v>0.95964050724029781</v>
      </c>
      <c r="I138" s="3">
        <f t="shared" si="11"/>
        <v>2.5866748876730128E-2</v>
      </c>
      <c r="J138" s="20"/>
    </row>
    <row r="139" spans="1:10" x14ac:dyDescent="0.3">
      <c r="A139" s="11">
        <v>1.24</v>
      </c>
      <c r="B139" s="7">
        <v>1</v>
      </c>
      <c r="C139" s="11">
        <f t="shared" si="9"/>
        <v>0</v>
      </c>
      <c r="D139" s="11">
        <f t="shared" si="9"/>
        <v>0</v>
      </c>
      <c r="E139" s="11">
        <f t="shared" si="9"/>
        <v>-5.2092211546909128E-3</v>
      </c>
      <c r="F139" s="11">
        <f t="shared" si="9"/>
        <v>3.9900460944621484E-2</v>
      </c>
      <c r="G139" s="3">
        <f t="shared" si="10"/>
        <v>3.3441026712804751E-2</v>
      </c>
      <c r="H139" s="11">
        <f t="shared" si="8"/>
        <v>0.95938111611445798</v>
      </c>
      <c r="I139" s="3">
        <f t="shared" si="11"/>
        <v>2.5761892091121119E-2</v>
      </c>
      <c r="J139" s="20"/>
    </row>
    <row r="140" spans="1:10" x14ac:dyDescent="0.3">
      <c r="A140" s="11">
        <v>1.25</v>
      </c>
      <c r="B140" s="7">
        <v>1</v>
      </c>
      <c r="C140" s="11">
        <f t="shared" si="9"/>
        <v>0</v>
      </c>
      <c r="D140" s="11">
        <f t="shared" si="9"/>
        <v>0</v>
      </c>
      <c r="E140" s="11">
        <f t="shared" si="9"/>
        <v>-5.2092211546909128E-3</v>
      </c>
      <c r="F140" s="11">
        <f t="shared" si="9"/>
        <v>3.9900460944621484E-2</v>
      </c>
      <c r="G140" s="3">
        <f t="shared" si="10"/>
        <v>3.3388934501257843E-2</v>
      </c>
      <c r="H140" s="11">
        <f t="shared" si="8"/>
        <v>0.95912279435814907</v>
      </c>
      <c r="I140" s="3">
        <f t="shared" si="11"/>
        <v>2.5657038036586144E-2</v>
      </c>
      <c r="J140" s="20"/>
    </row>
    <row r="141" spans="1:10" x14ac:dyDescent="0.3">
      <c r="A141" s="11">
        <v>1.26</v>
      </c>
      <c r="B141" s="7">
        <v>1</v>
      </c>
      <c r="C141" s="11">
        <f t="shared" si="9"/>
        <v>0</v>
      </c>
      <c r="D141" s="11">
        <f t="shared" si="9"/>
        <v>0</v>
      </c>
      <c r="E141" s="11">
        <f t="shared" si="9"/>
        <v>-5.2092211546909128E-3</v>
      </c>
      <c r="F141" s="11">
        <f t="shared" si="9"/>
        <v>3.9900460944621484E-2</v>
      </c>
      <c r="G141" s="3">
        <f t="shared" si="10"/>
        <v>3.3336842289710934E-2</v>
      </c>
      <c r="H141" s="11">
        <f t="shared" si="8"/>
        <v>0.95886554114524436</v>
      </c>
      <c r="I141" s="3">
        <f t="shared" si="11"/>
        <v>2.5552186713056813E-2</v>
      </c>
      <c r="J141" s="20"/>
    </row>
    <row r="142" spans="1:10" x14ac:dyDescent="0.3">
      <c r="A142" s="11">
        <v>1.27</v>
      </c>
      <c r="B142" s="7">
        <v>1</v>
      </c>
      <c r="C142" s="11">
        <f t="shared" si="9"/>
        <v>0</v>
      </c>
      <c r="D142" s="11">
        <f t="shared" si="9"/>
        <v>0</v>
      </c>
      <c r="E142" s="11">
        <f t="shared" si="9"/>
        <v>-5.2092211546909128E-3</v>
      </c>
      <c r="F142" s="11">
        <f t="shared" si="9"/>
        <v>3.9900460944621484E-2</v>
      </c>
      <c r="G142" s="3">
        <f t="shared" si="10"/>
        <v>3.3284750078164026E-2</v>
      </c>
      <c r="H142" s="11">
        <f t="shared" si="8"/>
        <v>0.95860935565317795</v>
      </c>
      <c r="I142" s="3">
        <f t="shared" si="11"/>
        <v>2.5447338120458518E-2</v>
      </c>
      <c r="J142" s="20"/>
    </row>
    <row r="143" spans="1:10" x14ac:dyDescent="0.3">
      <c r="A143" s="11">
        <v>1.28</v>
      </c>
      <c r="B143" s="7">
        <v>1</v>
      </c>
      <c r="C143" s="11">
        <f t="shared" si="9"/>
        <v>0</v>
      </c>
      <c r="D143" s="11">
        <f t="shared" si="9"/>
        <v>0</v>
      </c>
      <c r="E143" s="11">
        <f t="shared" si="9"/>
        <v>-5.2092211546909128E-3</v>
      </c>
      <c r="F143" s="11">
        <f t="shared" ref="F143:F206" si="12">VLOOKUP($B143, $A$3:$H$12, MATCH(F$14, $A$3:$H$3, 0), FALSE)</f>
        <v>3.9900460944621484E-2</v>
      </c>
      <c r="G143" s="3">
        <f t="shared" si="10"/>
        <v>3.3232657866617117E-2</v>
      </c>
      <c r="H143" s="11">
        <f t="shared" ref="H143:H206" si="13">EXP(-G143*A143)</f>
        <v>0.95835423706294132</v>
      </c>
      <c r="I143" s="3">
        <f t="shared" si="11"/>
        <v>2.5342492258723759E-2</v>
      </c>
      <c r="J143" s="20"/>
    </row>
    <row r="144" spans="1:10" x14ac:dyDescent="0.3">
      <c r="A144" s="11">
        <v>1.29</v>
      </c>
      <c r="B144" s="7">
        <v>1</v>
      </c>
      <c r="C144" s="11">
        <f t="shared" ref="C144:F207" si="14">VLOOKUP($B144, $A$3:$H$12, MATCH(C$14, $A$3:$H$3, 0), FALSE)</f>
        <v>0</v>
      </c>
      <c r="D144" s="11">
        <f t="shared" si="14"/>
        <v>0</v>
      </c>
      <c r="E144" s="11">
        <f t="shared" si="14"/>
        <v>-5.2092211546909128E-3</v>
      </c>
      <c r="F144" s="11">
        <f t="shared" si="12"/>
        <v>3.9900460944621484E-2</v>
      </c>
      <c r="G144" s="3">
        <f t="shared" ref="G144:G207" si="15">C144*A144^3 + D144*A144^2 + E144*A144 + F144</f>
        <v>3.3180565655070209E-2</v>
      </c>
      <c r="H144" s="11">
        <f t="shared" si="13"/>
        <v>0.95810018455907831</v>
      </c>
      <c r="I144" s="3">
        <f t="shared" ref="I144:I207" si="16">(H144/H169-1)/(A169-A144)</f>
        <v>2.5237649127779704E-2</v>
      </c>
      <c r="J144" s="20"/>
    </row>
    <row r="145" spans="1:10" x14ac:dyDescent="0.3">
      <c r="A145" s="11">
        <v>1.3</v>
      </c>
      <c r="B145" s="7">
        <v>1</v>
      </c>
      <c r="C145" s="11">
        <f t="shared" si="14"/>
        <v>0</v>
      </c>
      <c r="D145" s="11">
        <f t="shared" si="14"/>
        <v>0</v>
      </c>
      <c r="E145" s="11">
        <f t="shared" si="14"/>
        <v>-5.2092211546909128E-3</v>
      </c>
      <c r="F145" s="11">
        <f t="shared" si="12"/>
        <v>3.9900460944621484E-2</v>
      </c>
      <c r="G145" s="3">
        <f t="shared" si="15"/>
        <v>3.31284734435233E-2</v>
      </c>
      <c r="H145" s="11">
        <f t="shared" si="13"/>
        <v>0.95784719732968115</v>
      </c>
      <c r="I145" s="3">
        <f t="shared" si="16"/>
        <v>2.5132808727556188E-2</v>
      </c>
      <c r="J145" s="20"/>
    </row>
    <row r="146" spans="1:10" x14ac:dyDescent="0.3">
      <c r="A146" s="11">
        <v>1.31</v>
      </c>
      <c r="B146" s="7">
        <v>1</v>
      </c>
      <c r="C146" s="11">
        <f t="shared" si="14"/>
        <v>0</v>
      </c>
      <c r="D146" s="11">
        <f t="shared" si="14"/>
        <v>0</v>
      </c>
      <c r="E146" s="11">
        <f t="shared" si="14"/>
        <v>-5.2092211546909128E-3</v>
      </c>
      <c r="F146" s="11">
        <f t="shared" si="12"/>
        <v>3.9900460944621484E-2</v>
      </c>
      <c r="G146" s="3">
        <f t="shared" si="15"/>
        <v>3.3076381231976384E-2</v>
      </c>
      <c r="H146" s="11">
        <f t="shared" si="13"/>
        <v>0.95759527456638571</v>
      </c>
      <c r="I146" s="3">
        <f t="shared" si="16"/>
        <v>2.5027971057979492E-2</v>
      </c>
      <c r="J146" s="20"/>
    </row>
    <row r="147" spans="1:10" x14ac:dyDescent="0.3">
      <c r="A147" s="11">
        <v>1.32</v>
      </c>
      <c r="B147" s="7">
        <v>1</v>
      </c>
      <c r="C147" s="11">
        <f t="shared" si="14"/>
        <v>0</v>
      </c>
      <c r="D147" s="11">
        <f t="shared" si="14"/>
        <v>0</v>
      </c>
      <c r="E147" s="11">
        <f t="shared" si="14"/>
        <v>-5.2092211546909128E-3</v>
      </c>
      <c r="F147" s="11">
        <f t="shared" si="12"/>
        <v>3.9900460944621484E-2</v>
      </c>
      <c r="G147" s="3">
        <f t="shared" si="15"/>
        <v>3.3024289020429476E-2</v>
      </c>
      <c r="H147" s="11">
        <f t="shared" si="13"/>
        <v>0.95734441546436777</v>
      </c>
      <c r="I147" s="3">
        <f t="shared" si="16"/>
        <v>2.4923136118981226E-2</v>
      </c>
      <c r="J147" s="20"/>
    </row>
    <row r="148" spans="1:10" x14ac:dyDescent="0.3">
      <c r="A148" s="11">
        <v>1.33</v>
      </c>
      <c r="B148" s="7">
        <v>1</v>
      </c>
      <c r="C148" s="11">
        <f t="shared" si="14"/>
        <v>0</v>
      </c>
      <c r="D148" s="11">
        <f t="shared" si="14"/>
        <v>0</v>
      </c>
      <c r="E148" s="11">
        <f t="shared" si="14"/>
        <v>-5.2092211546909128E-3</v>
      </c>
      <c r="F148" s="11">
        <f t="shared" si="12"/>
        <v>3.9900460944621484E-2</v>
      </c>
      <c r="G148" s="3">
        <f t="shared" si="15"/>
        <v>3.2972196808882567E-2</v>
      </c>
      <c r="H148" s="11">
        <f t="shared" si="13"/>
        <v>0.95709461922233829</v>
      </c>
      <c r="I148" s="3">
        <f t="shared" si="16"/>
        <v>2.4818303910488559E-2</v>
      </c>
      <c r="J148" s="20"/>
    </row>
    <row r="149" spans="1:10" x14ac:dyDescent="0.3">
      <c r="A149" s="11">
        <v>1.34</v>
      </c>
      <c r="B149" s="7">
        <v>1</v>
      </c>
      <c r="C149" s="11">
        <f t="shared" si="14"/>
        <v>0</v>
      </c>
      <c r="D149" s="11">
        <f t="shared" si="14"/>
        <v>0</v>
      </c>
      <c r="E149" s="11">
        <f t="shared" si="14"/>
        <v>-5.2092211546909128E-3</v>
      </c>
      <c r="F149" s="11">
        <f t="shared" si="12"/>
        <v>3.9900460944621484E-2</v>
      </c>
      <c r="G149" s="3">
        <f t="shared" si="15"/>
        <v>3.2920104597335659E-2</v>
      </c>
      <c r="H149" s="11">
        <f t="shared" si="13"/>
        <v>0.95684588504253942</v>
      </c>
      <c r="I149" s="3">
        <f t="shared" si="16"/>
        <v>2.4713474432432214E-2</v>
      </c>
      <c r="J149" s="20"/>
    </row>
    <row r="150" spans="1:10" x14ac:dyDescent="0.3">
      <c r="A150" s="11">
        <v>1.35</v>
      </c>
      <c r="B150" s="7">
        <v>1</v>
      </c>
      <c r="C150" s="11">
        <f t="shared" si="14"/>
        <v>0</v>
      </c>
      <c r="D150" s="11">
        <f t="shared" si="14"/>
        <v>0</v>
      </c>
      <c r="E150" s="11">
        <f t="shared" si="14"/>
        <v>-5.2092211546909128E-3</v>
      </c>
      <c r="F150" s="11">
        <f t="shared" si="12"/>
        <v>3.9900460944621484E-2</v>
      </c>
      <c r="G150" s="3">
        <f t="shared" si="15"/>
        <v>3.286801238578875E-2</v>
      </c>
      <c r="H150" s="11">
        <f t="shared" si="13"/>
        <v>0.95659821213074003</v>
      </c>
      <c r="I150" s="3">
        <f t="shared" si="16"/>
        <v>2.4608647684740248E-2</v>
      </c>
      <c r="J150" s="20"/>
    </row>
    <row r="151" spans="1:10" x14ac:dyDescent="0.3">
      <c r="A151" s="11">
        <v>1.36</v>
      </c>
      <c r="B151" s="7">
        <v>1</v>
      </c>
      <c r="C151" s="11">
        <f t="shared" si="14"/>
        <v>0</v>
      </c>
      <c r="D151" s="11">
        <f t="shared" si="14"/>
        <v>0</v>
      </c>
      <c r="E151" s="11">
        <f t="shared" si="14"/>
        <v>-5.2092211546909128E-3</v>
      </c>
      <c r="F151" s="11">
        <f t="shared" si="12"/>
        <v>3.9900460944621484E-2</v>
      </c>
      <c r="G151" s="3">
        <f t="shared" si="15"/>
        <v>3.2815920174241842E-2</v>
      </c>
      <c r="H151" s="11">
        <f t="shared" si="13"/>
        <v>0.95635159969623151</v>
      </c>
      <c r="I151" s="3">
        <f t="shared" si="16"/>
        <v>2.450382366733983E-2</v>
      </c>
      <c r="J151" s="20"/>
    </row>
    <row r="152" spans="1:10" x14ac:dyDescent="0.3">
      <c r="A152" s="11">
        <v>1.37</v>
      </c>
      <c r="B152" s="7">
        <v>1</v>
      </c>
      <c r="C152" s="11">
        <f t="shared" si="14"/>
        <v>0</v>
      </c>
      <c r="D152" s="11">
        <f t="shared" si="14"/>
        <v>0</v>
      </c>
      <c r="E152" s="11">
        <f t="shared" si="14"/>
        <v>-5.2092211546909128E-3</v>
      </c>
      <c r="F152" s="11">
        <f t="shared" si="12"/>
        <v>3.9900460944621484E-2</v>
      </c>
      <c r="G152" s="3">
        <f t="shared" si="15"/>
        <v>3.2763827962694933E-2</v>
      </c>
      <c r="H152" s="11">
        <f t="shared" si="13"/>
        <v>0.95610604695182377</v>
      </c>
      <c r="I152" s="3">
        <f t="shared" si="16"/>
        <v>2.4399002380161683E-2</v>
      </c>
      <c r="J152" s="20"/>
    </row>
    <row r="153" spans="1:10" x14ac:dyDescent="0.3">
      <c r="A153" s="11">
        <v>1.38</v>
      </c>
      <c r="B153" s="7">
        <v>1</v>
      </c>
      <c r="C153" s="11">
        <f t="shared" si="14"/>
        <v>0</v>
      </c>
      <c r="D153" s="11">
        <f t="shared" si="14"/>
        <v>0</v>
      </c>
      <c r="E153" s="11">
        <f t="shared" si="14"/>
        <v>-5.2092211546909128E-3</v>
      </c>
      <c r="F153" s="11">
        <f t="shared" si="12"/>
        <v>3.9900460944621484E-2</v>
      </c>
      <c r="G153" s="3">
        <f t="shared" si="15"/>
        <v>3.2711735751148024E-2</v>
      </c>
      <c r="H153" s="11">
        <f t="shared" si="13"/>
        <v>0.95586155311384091</v>
      </c>
      <c r="I153" s="3">
        <f t="shared" si="16"/>
        <v>2.4294183823134752E-2</v>
      </c>
      <c r="J153" s="20"/>
    </row>
    <row r="154" spans="1:10" x14ac:dyDescent="0.3">
      <c r="A154" s="11">
        <v>1.39</v>
      </c>
      <c r="B154" s="7">
        <v>1</v>
      </c>
      <c r="C154" s="11">
        <f t="shared" si="14"/>
        <v>0</v>
      </c>
      <c r="D154" s="11">
        <f t="shared" si="14"/>
        <v>0</v>
      </c>
      <c r="E154" s="11">
        <f t="shared" si="14"/>
        <v>-5.2092211546909128E-3</v>
      </c>
      <c r="F154" s="11">
        <f t="shared" si="12"/>
        <v>3.9900460944621484E-2</v>
      </c>
      <c r="G154" s="3">
        <f t="shared" si="15"/>
        <v>3.2659643539601116E-2</v>
      </c>
      <c r="H154" s="11">
        <f t="shared" si="13"/>
        <v>0.95561811740211711</v>
      </c>
      <c r="I154" s="3">
        <f t="shared" si="16"/>
        <v>2.4189367996187094E-2</v>
      </c>
      <c r="J154" s="20"/>
    </row>
    <row r="155" spans="1:10" x14ac:dyDescent="0.3">
      <c r="A155" s="11">
        <v>1.4</v>
      </c>
      <c r="B155" s="7">
        <v>1</v>
      </c>
      <c r="C155" s="11">
        <f t="shared" si="14"/>
        <v>0</v>
      </c>
      <c r="D155" s="11">
        <f t="shared" si="14"/>
        <v>0</v>
      </c>
      <c r="E155" s="11">
        <f t="shared" si="14"/>
        <v>-5.2092211546909128E-3</v>
      </c>
      <c r="F155" s="11">
        <f t="shared" si="12"/>
        <v>3.9900460944621484E-2</v>
      </c>
      <c r="G155" s="3">
        <f t="shared" si="15"/>
        <v>3.2607551328054207E-2</v>
      </c>
      <c r="H155" s="11">
        <f t="shared" si="13"/>
        <v>0.95537573903999218</v>
      </c>
      <c r="I155" s="3">
        <f t="shared" si="16"/>
        <v>2.4084554899248545E-2</v>
      </c>
      <c r="J155" s="20"/>
    </row>
    <row r="156" spans="1:10" x14ac:dyDescent="0.3">
      <c r="A156" s="11">
        <v>1.41</v>
      </c>
      <c r="B156" s="7">
        <v>1</v>
      </c>
      <c r="C156" s="11">
        <f t="shared" si="14"/>
        <v>0</v>
      </c>
      <c r="D156" s="11">
        <f t="shared" si="14"/>
        <v>0</v>
      </c>
      <c r="E156" s="11">
        <f t="shared" si="14"/>
        <v>-5.2092211546909128E-3</v>
      </c>
      <c r="F156" s="11">
        <f t="shared" si="12"/>
        <v>3.9900460944621484E-2</v>
      </c>
      <c r="G156" s="3">
        <f t="shared" si="15"/>
        <v>3.2555459116507299E-2</v>
      </c>
      <c r="H156" s="11">
        <f t="shared" si="13"/>
        <v>0.95513441725430803</v>
      </c>
      <c r="I156" s="3">
        <f t="shared" si="16"/>
        <v>2.3979744532248048E-2</v>
      </c>
      <c r="J156" s="20"/>
    </row>
    <row r="157" spans="1:10" x14ac:dyDescent="0.3">
      <c r="A157" s="11">
        <v>1.42</v>
      </c>
      <c r="B157" s="7">
        <v>1</v>
      </c>
      <c r="C157" s="11">
        <f t="shared" si="14"/>
        <v>0</v>
      </c>
      <c r="D157" s="11">
        <f t="shared" si="14"/>
        <v>0</v>
      </c>
      <c r="E157" s="11">
        <f t="shared" si="14"/>
        <v>-5.2092211546909128E-3</v>
      </c>
      <c r="F157" s="11">
        <f t="shared" si="12"/>
        <v>3.9900460944621484E-2</v>
      </c>
      <c r="G157" s="3">
        <f t="shared" si="15"/>
        <v>3.250336690496039E-2</v>
      </c>
      <c r="H157" s="11">
        <f t="shared" si="13"/>
        <v>0.95489415127540389</v>
      </c>
      <c r="I157" s="3">
        <f t="shared" si="16"/>
        <v>2.3874936895111887E-2</v>
      </c>
      <c r="J157" s="20"/>
    </row>
    <row r="158" spans="1:10" x14ac:dyDescent="0.3">
      <c r="A158" s="11">
        <v>1.43</v>
      </c>
      <c r="B158" s="7">
        <v>1</v>
      </c>
      <c r="C158" s="11">
        <f t="shared" si="14"/>
        <v>0</v>
      </c>
      <c r="D158" s="11">
        <f t="shared" si="14"/>
        <v>0</v>
      </c>
      <c r="E158" s="11">
        <f t="shared" si="14"/>
        <v>-5.2092211546909128E-3</v>
      </c>
      <c r="F158" s="11">
        <f t="shared" si="12"/>
        <v>3.9900460944621484E-2</v>
      </c>
      <c r="G158" s="3">
        <f t="shared" si="15"/>
        <v>3.2451274693413482E-2</v>
      </c>
      <c r="H158" s="11">
        <f t="shared" si="13"/>
        <v>0.95465494033711285</v>
      </c>
      <c r="I158" s="3">
        <f t="shared" si="16"/>
        <v>2.3770131987772558E-2</v>
      </c>
      <c r="J158" s="20"/>
    </row>
    <row r="159" spans="1:10" x14ac:dyDescent="0.3">
      <c r="A159" s="11">
        <v>1.44</v>
      </c>
      <c r="B159" s="7">
        <v>1</v>
      </c>
      <c r="C159" s="11">
        <f t="shared" si="14"/>
        <v>0</v>
      </c>
      <c r="D159" s="11">
        <f t="shared" si="14"/>
        <v>0</v>
      </c>
      <c r="E159" s="11">
        <f t="shared" si="14"/>
        <v>-5.2092211546909128E-3</v>
      </c>
      <c r="F159" s="11">
        <f t="shared" si="12"/>
        <v>3.9900460944621484E-2</v>
      </c>
      <c r="G159" s="3">
        <f t="shared" si="15"/>
        <v>3.2399182481866573E-2</v>
      </c>
      <c r="H159" s="11">
        <f t="shared" si="13"/>
        <v>0.95441678367675731</v>
      </c>
      <c r="I159" s="3">
        <f t="shared" si="16"/>
        <v>2.3665329810157232E-2</v>
      </c>
      <c r="J159" s="20"/>
    </row>
    <row r="160" spans="1:10" x14ac:dyDescent="0.3">
      <c r="A160" s="11">
        <v>1.45</v>
      </c>
      <c r="B160" s="7">
        <v>1</v>
      </c>
      <c r="C160" s="11">
        <f t="shared" si="14"/>
        <v>0</v>
      </c>
      <c r="D160" s="11">
        <f t="shared" si="14"/>
        <v>0</v>
      </c>
      <c r="E160" s="11">
        <f t="shared" si="14"/>
        <v>-5.2092211546909128E-3</v>
      </c>
      <c r="F160" s="11">
        <f t="shared" si="12"/>
        <v>3.9900460944621484E-2</v>
      </c>
      <c r="G160" s="3">
        <f t="shared" si="15"/>
        <v>3.2347090270319658E-2</v>
      </c>
      <c r="H160" s="11">
        <f t="shared" si="13"/>
        <v>0.95417968053514501</v>
      </c>
      <c r="I160" s="3">
        <f t="shared" si="16"/>
        <v>2.3560530362193965E-2</v>
      </c>
      <c r="J160" s="20"/>
    </row>
    <row r="161" spans="1:10" x14ac:dyDescent="0.3">
      <c r="A161" s="11">
        <v>1.46</v>
      </c>
      <c r="B161" s="7">
        <v>1</v>
      </c>
      <c r="C161" s="11">
        <f t="shared" si="14"/>
        <v>0</v>
      </c>
      <c r="D161" s="11">
        <f t="shared" si="14"/>
        <v>0</v>
      </c>
      <c r="E161" s="11">
        <f t="shared" si="14"/>
        <v>-5.2092211546909128E-3</v>
      </c>
      <c r="F161" s="11">
        <f t="shared" si="12"/>
        <v>3.9900460944621484E-2</v>
      </c>
      <c r="G161" s="3">
        <f t="shared" si="15"/>
        <v>3.2294998058772749E-2</v>
      </c>
      <c r="H161" s="11">
        <f t="shared" si="13"/>
        <v>0.95394363015656547</v>
      </c>
      <c r="I161" s="3">
        <f t="shared" si="16"/>
        <v>2.3455733643814369E-2</v>
      </c>
      <c r="J161" s="20"/>
    </row>
    <row r="162" spans="1:10" x14ac:dyDescent="0.3">
      <c r="A162" s="11">
        <v>1.47</v>
      </c>
      <c r="B162" s="7">
        <v>1</v>
      </c>
      <c r="C162" s="11">
        <f t="shared" si="14"/>
        <v>0</v>
      </c>
      <c r="D162" s="11">
        <f t="shared" si="14"/>
        <v>0</v>
      </c>
      <c r="E162" s="11">
        <f t="shared" si="14"/>
        <v>-5.2092211546909128E-3</v>
      </c>
      <c r="F162" s="11">
        <f t="shared" si="12"/>
        <v>3.9900460944621484E-2</v>
      </c>
      <c r="G162" s="3">
        <f t="shared" si="15"/>
        <v>3.224290584722584E-2</v>
      </c>
      <c r="H162" s="11">
        <f t="shared" si="13"/>
        <v>0.95370863178878507</v>
      </c>
      <c r="I162" s="3">
        <f t="shared" si="16"/>
        <v>2.3350939654944725E-2</v>
      </c>
      <c r="J162" s="20"/>
    </row>
    <row r="163" spans="1:10" x14ac:dyDescent="0.3">
      <c r="A163" s="11">
        <v>1.48</v>
      </c>
      <c r="B163" s="7">
        <v>1</v>
      </c>
      <c r="C163" s="11">
        <f t="shared" si="14"/>
        <v>0</v>
      </c>
      <c r="D163" s="11">
        <f t="shared" si="14"/>
        <v>0</v>
      </c>
      <c r="E163" s="11">
        <f t="shared" si="14"/>
        <v>-5.2092211546909128E-3</v>
      </c>
      <c r="F163" s="11">
        <f t="shared" si="12"/>
        <v>3.9900460944621484E-2</v>
      </c>
      <c r="G163" s="3">
        <f t="shared" si="15"/>
        <v>3.2190813635678932E-2</v>
      </c>
      <c r="H163" s="11">
        <f t="shared" si="13"/>
        <v>0.95347468468304386</v>
      </c>
      <c r="I163" s="3">
        <f t="shared" si="16"/>
        <v>2.3246148395513977E-2</v>
      </c>
      <c r="J163" s="20"/>
    </row>
    <row r="164" spans="1:10" x14ac:dyDescent="0.3">
      <c r="A164" s="11">
        <v>1.49</v>
      </c>
      <c r="B164" s="7">
        <v>1</v>
      </c>
      <c r="C164" s="11">
        <f t="shared" si="14"/>
        <v>0</v>
      </c>
      <c r="D164" s="11">
        <f t="shared" si="14"/>
        <v>0</v>
      </c>
      <c r="E164" s="11">
        <f t="shared" si="14"/>
        <v>-5.2092211546909128E-3</v>
      </c>
      <c r="F164" s="11">
        <f t="shared" si="12"/>
        <v>3.9900460944621484E-2</v>
      </c>
      <c r="G164" s="3">
        <f t="shared" si="15"/>
        <v>3.2138721424132023E-2</v>
      </c>
      <c r="H164" s="11">
        <f t="shared" si="13"/>
        <v>0.95324178809405147</v>
      </c>
      <c r="I164" s="3">
        <f t="shared" si="16"/>
        <v>2.3141359865452849E-2</v>
      </c>
      <c r="J164" s="20"/>
    </row>
    <row r="165" spans="1:10" x14ac:dyDescent="0.3">
      <c r="A165" s="11">
        <v>1.5</v>
      </c>
      <c r="B165" s="7">
        <v>1</v>
      </c>
      <c r="C165" s="11">
        <f t="shared" si="14"/>
        <v>0</v>
      </c>
      <c r="D165" s="11">
        <f t="shared" si="14"/>
        <v>0</v>
      </c>
      <c r="E165" s="11">
        <f t="shared" si="14"/>
        <v>-5.2092211546909128E-3</v>
      </c>
      <c r="F165" s="11">
        <f t="shared" si="12"/>
        <v>3.9900460944621484E-2</v>
      </c>
      <c r="G165" s="3">
        <f t="shared" si="15"/>
        <v>3.2086629212585115E-2</v>
      </c>
      <c r="H165" s="11">
        <f t="shared" si="13"/>
        <v>0.95300994127998273</v>
      </c>
      <c r="I165" s="3">
        <f t="shared" si="16"/>
        <v>2.3036574064689397E-2</v>
      </c>
      <c r="J165" s="20"/>
    </row>
    <row r="166" spans="1:10" x14ac:dyDescent="0.3">
      <c r="A166" s="11">
        <v>1.51</v>
      </c>
      <c r="B166" s="7">
        <v>1</v>
      </c>
      <c r="C166" s="11">
        <f t="shared" si="14"/>
        <v>0</v>
      </c>
      <c r="D166" s="11">
        <f t="shared" si="14"/>
        <v>0</v>
      </c>
      <c r="E166" s="11">
        <f t="shared" si="14"/>
        <v>-5.2092211546909128E-3</v>
      </c>
      <c r="F166" s="11">
        <f t="shared" si="12"/>
        <v>3.9900460944621484E-2</v>
      </c>
      <c r="G166" s="3">
        <f t="shared" si="15"/>
        <v>3.2034537001038206E-2</v>
      </c>
      <c r="H166" s="11">
        <f t="shared" si="13"/>
        <v>0.95277914350247406</v>
      </c>
      <c r="I166" s="3">
        <f t="shared" si="16"/>
        <v>2.2931790993152568E-2</v>
      </c>
      <c r="J166" s="20"/>
    </row>
    <row r="167" spans="1:10" x14ac:dyDescent="0.3">
      <c r="A167" s="11">
        <v>1.52</v>
      </c>
      <c r="B167" s="7">
        <v>1</v>
      </c>
      <c r="C167" s="11">
        <f t="shared" si="14"/>
        <v>0</v>
      </c>
      <c r="D167" s="11">
        <f t="shared" si="14"/>
        <v>0</v>
      </c>
      <c r="E167" s="11">
        <f t="shared" si="14"/>
        <v>-5.2092211546909128E-3</v>
      </c>
      <c r="F167" s="11">
        <f t="shared" si="12"/>
        <v>3.9900460944621484E-2</v>
      </c>
      <c r="G167" s="3">
        <f t="shared" si="15"/>
        <v>3.1982444789491297E-2</v>
      </c>
      <c r="H167" s="11">
        <f t="shared" si="13"/>
        <v>0.95254939402661953</v>
      </c>
      <c r="I167" s="3">
        <f t="shared" si="16"/>
        <v>2.2827010650771307E-2</v>
      </c>
      <c r="J167" s="20"/>
    </row>
    <row r="168" spans="1:10" x14ac:dyDescent="0.3">
      <c r="A168" s="11">
        <v>1.53</v>
      </c>
      <c r="B168" s="7">
        <v>1</v>
      </c>
      <c r="C168" s="11">
        <f t="shared" si="14"/>
        <v>0</v>
      </c>
      <c r="D168" s="11">
        <f t="shared" si="14"/>
        <v>0</v>
      </c>
      <c r="E168" s="11">
        <f t="shared" si="14"/>
        <v>-5.2092211546909128E-3</v>
      </c>
      <c r="F168" s="11">
        <f t="shared" si="12"/>
        <v>3.9900460944621484E-2</v>
      </c>
      <c r="G168" s="3">
        <f t="shared" si="15"/>
        <v>3.1930352577944389E-2</v>
      </c>
      <c r="H168" s="11">
        <f t="shared" si="13"/>
        <v>0.95232069212096671</v>
      </c>
      <c r="I168" s="3">
        <f t="shared" si="16"/>
        <v>2.2722233037472783E-2</v>
      </c>
      <c r="J168" s="20"/>
    </row>
    <row r="169" spans="1:10" x14ac:dyDescent="0.3">
      <c r="A169" s="11">
        <v>1.54</v>
      </c>
      <c r="B169" s="7">
        <v>1</v>
      </c>
      <c r="C169" s="11">
        <f t="shared" si="14"/>
        <v>0</v>
      </c>
      <c r="D169" s="11">
        <f t="shared" si="14"/>
        <v>0</v>
      </c>
      <c r="E169" s="11">
        <f t="shared" si="14"/>
        <v>-5.2092211546909128E-3</v>
      </c>
      <c r="F169" s="11">
        <f t="shared" si="12"/>
        <v>3.9900460944621484E-2</v>
      </c>
      <c r="G169" s="3">
        <f t="shared" si="15"/>
        <v>3.187826036639748E-2</v>
      </c>
      <c r="H169" s="11">
        <f t="shared" si="13"/>
        <v>0.95209303705751336</v>
      </c>
      <c r="I169" s="3">
        <f t="shared" si="16"/>
        <v>2.2617458153188608E-2</v>
      </c>
      <c r="J169" s="20"/>
    </row>
    <row r="170" spans="1:10" x14ac:dyDescent="0.3">
      <c r="A170" s="11">
        <v>1.55</v>
      </c>
      <c r="B170" s="7">
        <v>1</v>
      </c>
      <c r="C170" s="11">
        <f t="shared" si="14"/>
        <v>0</v>
      </c>
      <c r="D170" s="11">
        <f t="shared" si="14"/>
        <v>0</v>
      </c>
      <c r="E170" s="11">
        <f t="shared" si="14"/>
        <v>-5.2092211546909128E-3</v>
      </c>
      <c r="F170" s="11">
        <f t="shared" si="12"/>
        <v>3.9900460944621484E-2</v>
      </c>
      <c r="G170" s="3">
        <f t="shared" si="15"/>
        <v>3.1826168154850565E-2</v>
      </c>
      <c r="H170" s="11">
        <f t="shared" si="13"/>
        <v>0.95186642811170286</v>
      </c>
      <c r="I170" s="3">
        <f t="shared" si="16"/>
        <v>2.2512685997846837E-2</v>
      </c>
      <c r="J170" s="20"/>
    </row>
    <row r="171" spans="1:10" x14ac:dyDescent="0.3">
      <c r="A171" s="11">
        <v>1.56</v>
      </c>
      <c r="B171" s="7">
        <v>1</v>
      </c>
      <c r="C171" s="11">
        <f t="shared" si="14"/>
        <v>0</v>
      </c>
      <c r="D171" s="11">
        <f t="shared" si="14"/>
        <v>0</v>
      </c>
      <c r="E171" s="11">
        <f t="shared" si="14"/>
        <v>-5.2092211546909128E-3</v>
      </c>
      <c r="F171" s="11">
        <f t="shared" si="12"/>
        <v>3.9900460944621484E-2</v>
      </c>
      <c r="G171" s="3">
        <f t="shared" si="15"/>
        <v>3.1774075943303656E-2</v>
      </c>
      <c r="H171" s="11">
        <f t="shared" si="13"/>
        <v>0.95164086456242092</v>
      </c>
      <c r="I171" s="3">
        <f t="shared" si="16"/>
        <v>2.240791657137553E-2</v>
      </c>
      <c r="J171" s="20"/>
    </row>
    <row r="172" spans="1:10" x14ac:dyDescent="0.3">
      <c r="A172" s="11">
        <v>1.57</v>
      </c>
      <c r="B172" s="7">
        <v>1</v>
      </c>
      <c r="C172" s="11">
        <f t="shared" si="14"/>
        <v>0</v>
      </c>
      <c r="D172" s="11">
        <f t="shared" si="14"/>
        <v>0</v>
      </c>
      <c r="E172" s="11">
        <f t="shared" si="14"/>
        <v>-5.2092211546909128E-3</v>
      </c>
      <c r="F172" s="11">
        <f t="shared" si="12"/>
        <v>3.9900460944621484E-2</v>
      </c>
      <c r="G172" s="3">
        <f t="shared" si="15"/>
        <v>3.1721983731756748E-2</v>
      </c>
      <c r="H172" s="11">
        <f t="shared" si="13"/>
        <v>0.95141634569199152</v>
      </c>
      <c r="I172" s="3">
        <f t="shared" si="16"/>
        <v>2.2303149873705408E-2</v>
      </c>
      <c r="J172" s="20"/>
    </row>
    <row r="173" spans="1:10" x14ac:dyDescent="0.3">
      <c r="A173" s="11">
        <v>1.58</v>
      </c>
      <c r="B173" s="7">
        <v>1</v>
      </c>
      <c r="C173" s="11">
        <f t="shared" si="14"/>
        <v>0</v>
      </c>
      <c r="D173" s="11">
        <f t="shared" si="14"/>
        <v>0</v>
      </c>
      <c r="E173" s="11">
        <f t="shared" si="14"/>
        <v>-5.2092211546909128E-3</v>
      </c>
      <c r="F173" s="11">
        <f t="shared" si="12"/>
        <v>3.9900460944621484E-2</v>
      </c>
      <c r="G173" s="3">
        <f t="shared" si="15"/>
        <v>3.1669891520209839E-2</v>
      </c>
      <c r="H173" s="11">
        <f t="shared" si="13"/>
        <v>0.95119287078617287</v>
      </c>
      <c r="I173" s="3">
        <f t="shared" si="16"/>
        <v>2.219838590476364E-2</v>
      </c>
      <c r="J173" s="20"/>
    </row>
    <row r="174" spans="1:10" x14ac:dyDescent="0.3">
      <c r="A174" s="11">
        <v>1.59</v>
      </c>
      <c r="B174" s="7">
        <v>1</v>
      </c>
      <c r="C174" s="11">
        <f t="shared" si="14"/>
        <v>0</v>
      </c>
      <c r="D174" s="11">
        <f t="shared" si="14"/>
        <v>0</v>
      </c>
      <c r="E174" s="11">
        <f t="shared" si="14"/>
        <v>-5.2092211546909128E-3</v>
      </c>
      <c r="F174" s="11">
        <f t="shared" si="12"/>
        <v>3.9900460944621484E-2</v>
      </c>
      <c r="G174" s="3">
        <f t="shared" si="15"/>
        <v>3.1617799308662931E-2</v>
      </c>
      <c r="H174" s="11">
        <f t="shared" si="13"/>
        <v>0.95097043913415424</v>
      </c>
      <c r="I174" s="3">
        <f t="shared" si="16"/>
        <v>2.2093624664479172E-2</v>
      </c>
      <c r="J174" s="20"/>
    </row>
    <row r="175" spans="1:10" x14ac:dyDescent="0.3">
      <c r="A175" s="11">
        <v>1.6</v>
      </c>
      <c r="B175" s="7">
        <v>1</v>
      </c>
      <c r="C175" s="11">
        <f t="shared" si="14"/>
        <v>0</v>
      </c>
      <c r="D175" s="11">
        <f t="shared" si="14"/>
        <v>0</v>
      </c>
      <c r="E175" s="11">
        <f t="shared" si="14"/>
        <v>-5.2092211546909128E-3</v>
      </c>
      <c r="F175" s="11">
        <f t="shared" si="12"/>
        <v>3.9900460944621484E-2</v>
      </c>
      <c r="G175" s="3">
        <f t="shared" si="15"/>
        <v>3.1565707097116022E-2</v>
      </c>
      <c r="H175" s="11">
        <f t="shared" si="13"/>
        <v>0.95074905002855159</v>
      </c>
      <c r="I175" s="3">
        <f t="shared" si="16"/>
        <v>2.1988866152781839E-2</v>
      </c>
      <c r="J175" s="20"/>
    </row>
    <row r="176" spans="1:10" x14ac:dyDescent="0.3">
      <c r="A176" s="11">
        <v>1.61</v>
      </c>
      <c r="B176" s="7">
        <v>1</v>
      </c>
      <c r="C176" s="11">
        <f t="shared" si="14"/>
        <v>0</v>
      </c>
      <c r="D176" s="11">
        <f t="shared" si="14"/>
        <v>0</v>
      </c>
      <c r="E176" s="11">
        <f t="shared" si="14"/>
        <v>-5.2092211546909128E-3</v>
      </c>
      <c r="F176" s="11">
        <f t="shared" si="12"/>
        <v>3.9900460944621484E-2</v>
      </c>
      <c r="G176" s="3">
        <f t="shared" si="15"/>
        <v>3.1513614885569113E-2</v>
      </c>
      <c r="H176" s="11">
        <f t="shared" si="13"/>
        <v>0.95052870276540435</v>
      </c>
      <c r="I176" s="3">
        <f t="shared" si="16"/>
        <v>2.1884110369600585E-2</v>
      </c>
      <c r="J176" s="20"/>
    </row>
    <row r="177" spans="1:10" x14ac:dyDescent="0.3">
      <c r="A177" s="11">
        <v>1.62</v>
      </c>
      <c r="B177" s="7">
        <v>1</v>
      </c>
      <c r="C177" s="11">
        <f t="shared" si="14"/>
        <v>0</v>
      </c>
      <c r="D177" s="11">
        <f t="shared" si="14"/>
        <v>0</v>
      </c>
      <c r="E177" s="11">
        <f t="shared" si="14"/>
        <v>-5.2092211546909128E-3</v>
      </c>
      <c r="F177" s="11">
        <f t="shared" si="12"/>
        <v>3.9900460944621484E-2</v>
      </c>
      <c r="G177" s="3">
        <f t="shared" si="15"/>
        <v>3.1461522674022205E-2</v>
      </c>
      <c r="H177" s="11">
        <f t="shared" si="13"/>
        <v>0.95030939664417091</v>
      </c>
      <c r="I177" s="3">
        <f t="shared" si="16"/>
        <v>2.1779357314864356E-2</v>
      </c>
      <c r="J177" s="20"/>
    </row>
    <row r="178" spans="1:10" x14ac:dyDescent="0.3">
      <c r="A178" s="11">
        <v>1.63</v>
      </c>
      <c r="B178" s="7">
        <v>1</v>
      </c>
      <c r="C178" s="11">
        <f t="shared" si="14"/>
        <v>0</v>
      </c>
      <c r="D178" s="11">
        <f t="shared" si="14"/>
        <v>0</v>
      </c>
      <c r="E178" s="11">
        <f t="shared" si="14"/>
        <v>-5.2092211546909128E-3</v>
      </c>
      <c r="F178" s="11">
        <f t="shared" si="12"/>
        <v>3.9900460944621484E-2</v>
      </c>
      <c r="G178" s="3">
        <f t="shared" si="15"/>
        <v>3.1409430462475296E-2</v>
      </c>
      <c r="H178" s="11">
        <f t="shared" si="13"/>
        <v>0.95009113096772591</v>
      </c>
      <c r="I178" s="3">
        <f t="shared" si="16"/>
        <v>2.167460698850121E-2</v>
      </c>
      <c r="J178" s="20"/>
    </row>
    <row r="179" spans="1:10" x14ac:dyDescent="0.3">
      <c r="A179" s="11">
        <v>1.64</v>
      </c>
      <c r="B179" s="7">
        <v>1</v>
      </c>
      <c r="C179" s="11">
        <f t="shared" si="14"/>
        <v>0</v>
      </c>
      <c r="D179" s="11">
        <f t="shared" si="14"/>
        <v>0</v>
      </c>
      <c r="E179" s="11">
        <f t="shared" si="14"/>
        <v>-5.2092211546909128E-3</v>
      </c>
      <c r="F179" s="11">
        <f t="shared" si="12"/>
        <v>3.9900460944621484E-2</v>
      </c>
      <c r="G179" s="3">
        <f t="shared" si="15"/>
        <v>3.1357338250928388E-2</v>
      </c>
      <c r="H179" s="11">
        <f t="shared" si="13"/>
        <v>0.9498739050423558</v>
      </c>
      <c r="I179" s="3">
        <f t="shared" si="16"/>
        <v>2.1569859390440094E-2</v>
      </c>
      <c r="J179" s="20"/>
    </row>
    <row r="180" spans="1:10" x14ac:dyDescent="0.3">
      <c r="A180" s="11">
        <v>1.65</v>
      </c>
      <c r="B180" s="7">
        <v>1</v>
      </c>
      <c r="C180" s="11">
        <f t="shared" si="14"/>
        <v>0</v>
      </c>
      <c r="D180" s="11">
        <f t="shared" si="14"/>
        <v>0</v>
      </c>
      <c r="E180" s="11">
        <f t="shared" si="14"/>
        <v>-5.2092211546909128E-3</v>
      </c>
      <c r="F180" s="11">
        <f t="shared" si="12"/>
        <v>3.9900460944621484E-2</v>
      </c>
      <c r="G180" s="3">
        <f t="shared" si="15"/>
        <v>3.1305246039381479E-2</v>
      </c>
      <c r="H180" s="11">
        <f t="shared" si="13"/>
        <v>0.94965771817775535</v>
      </c>
      <c r="I180" s="3">
        <f t="shared" si="16"/>
        <v>2.146511452061084E-2</v>
      </c>
      <c r="J180" s="20"/>
    </row>
    <row r="181" spans="1:10" x14ac:dyDescent="0.3">
      <c r="A181" s="11">
        <v>1.66</v>
      </c>
      <c r="B181" s="7">
        <v>1</v>
      </c>
      <c r="C181" s="11">
        <f t="shared" si="14"/>
        <v>0</v>
      </c>
      <c r="D181" s="11">
        <f t="shared" si="14"/>
        <v>0</v>
      </c>
      <c r="E181" s="11">
        <f t="shared" si="14"/>
        <v>-5.2092211546909128E-3</v>
      </c>
      <c r="F181" s="11">
        <f t="shared" si="12"/>
        <v>3.9900460944621484E-2</v>
      </c>
      <c r="G181" s="3">
        <f t="shared" si="15"/>
        <v>3.1253153827834571E-2</v>
      </c>
      <c r="H181" s="11">
        <f t="shared" si="13"/>
        <v>0.94944256968702412</v>
      </c>
      <c r="I181" s="3">
        <f t="shared" si="16"/>
        <v>2.1360372378942394E-2</v>
      </c>
      <c r="J181" s="20"/>
    </row>
    <row r="182" spans="1:10" x14ac:dyDescent="0.3">
      <c r="A182" s="11">
        <v>1.67</v>
      </c>
      <c r="B182" s="7">
        <v>1</v>
      </c>
      <c r="C182" s="11">
        <f t="shared" si="14"/>
        <v>0</v>
      </c>
      <c r="D182" s="11">
        <f t="shared" si="14"/>
        <v>0</v>
      </c>
      <c r="E182" s="11">
        <f t="shared" si="14"/>
        <v>-5.2092211546909128E-3</v>
      </c>
      <c r="F182" s="11">
        <f t="shared" si="12"/>
        <v>3.9900460944621484E-2</v>
      </c>
      <c r="G182" s="3">
        <f t="shared" si="15"/>
        <v>3.1201061616287662E-2</v>
      </c>
      <c r="H182" s="11">
        <f t="shared" si="13"/>
        <v>0.94922845888666296</v>
      </c>
      <c r="I182" s="3">
        <f t="shared" si="16"/>
        <v>2.1255632965363702E-2</v>
      </c>
      <c r="J182" s="20"/>
    </row>
    <row r="183" spans="1:10" x14ac:dyDescent="0.3">
      <c r="A183" s="11">
        <v>1.68</v>
      </c>
      <c r="B183" s="7">
        <v>1</v>
      </c>
      <c r="C183" s="11">
        <f t="shared" si="14"/>
        <v>0</v>
      </c>
      <c r="D183" s="11">
        <f t="shared" si="14"/>
        <v>0</v>
      </c>
      <c r="E183" s="11">
        <f t="shared" si="14"/>
        <v>-5.2092211546909128E-3</v>
      </c>
      <c r="F183" s="11">
        <f t="shared" si="12"/>
        <v>3.9900460944621484E-2</v>
      </c>
      <c r="G183" s="3">
        <f t="shared" si="15"/>
        <v>3.114896940474075E-2</v>
      </c>
      <c r="H183" s="11">
        <f t="shared" si="13"/>
        <v>0.9490153850965698</v>
      </c>
      <c r="I183" s="3">
        <f t="shared" si="16"/>
        <v>2.1150896279802822E-2</v>
      </c>
      <c r="J183" s="20"/>
    </row>
    <row r="184" spans="1:10" x14ac:dyDescent="0.3">
      <c r="A184" s="11">
        <v>1.69</v>
      </c>
      <c r="B184" s="7">
        <v>1</v>
      </c>
      <c r="C184" s="11">
        <f t="shared" si="14"/>
        <v>0</v>
      </c>
      <c r="D184" s="11">
        <f t="shared" si="14"/>
        <v>0</v>
      </c>
      <c r="E184" s="11">
        <f t="shared" si="14"/>
        <v>-5.2092211546909128E-3</v>
      </c>
      <c r="F184" s="11">
        <f t="shared" si="12"/>
        <v>3.9900460944621484E-2</v>
      </c>
      <c r="G184" s="3">
        <f t="shared" si="15"/>
        <v>3.1096877193193841E-2</v>
      </c>
      <c r="H184" s="11">
        <f t="shared" si="13"/>
        <v>0.9488033476400366</v>
      </c>
      <c r="I184" s="3">
        <f t="shared" si="16"/>
        <v>2.10461623221887E-2</v>
      </c>
      <c r="J184" s="20"/>
    </row>
    <row r="185" spans="1:10" x14ac:dyDescent="0.3">
      <c r="A185" s="11">
        <v>1.7</v>
      </c>
      <c r="B185" s="7">
        <v>1</v>
      </c>
      <c r="C185" s="11">
        <f t="shared" si="14"/>
        <v>0</v>
      </c>
      <c r="D185" s="11">
        <f t="shared" si="14"/>
        <v>0</v>
      </c>
      <c r="E185" s="11">
        <f t="shared" si="14"/>
        <v>-5.2092211546909128E-3</v>
      </c>
      <c r="F185" s="11">
        <f t="shared" si="12"/>
        <v>3.9900460944621484E-2</v>
      </c>
      <c r="G185" s="3">
        <f t="shared" si="15"/>
        <v>3.1044784981646933E-2</v>
      </c>
      <c r="H185" s="11">
        <f t="shared" si="13"/>
        <v>0.94859234584374585</v>
      </c>
      <c r="I185" s="3">
        <f t="shared" si="16"/>
        <v>2.0941431092451168E-2</v>
      </c>
      <c r="J185" s="20"/>
    </row>
    <row r="186" spans="1:10" x14ac:dyDescent="0.3">
      <c r="A186" s="11">
        <v>1.71</v>
      </c>
      <c r="B186" s="7">
        <v>1</v>
      </c>
      <c r="C186" s="11">
        <f t="shared" si="14"/>
        <v>0</v>
      </c>
      <c r="D186" s="11">
        <f t="shared" si="14"/>
        <v>0</v>
      </c>
      <c r="E186" s="11">
        <f t="shared" si="14"/>
        <v>-5.2092211546909128E-3</v>
      </c>
      <c r="F186" s="11">
        <f t="shared" si="12"/>
        <v>3.9900460944621484E-2</v>
      </c>
      <c r="G186" s="3">
        <f t="shared" si="15"/>
        <v>3.0992692770100021E-2</v>
      </c>
      <c r="H186" s="11">
        <f t="shared" si="13"/>
        <v>0.94838237903776623</v>
      </c>
      <c r="I186" s="3">
        <f t="shared" si="16"/>
        <v>2.0836702590518286E-2</v>
      </c>
      <c r="J186" s="20"/>
    </row>
    <row r="187" spans="1:10" x14ac:dyDescent="0.3">
      <c r="A187" s="11">
        <v>1.72</v>
      </c>
      <c r="B187" s="7">
        <v>1</v>
      </c>
      <c r="C187" s="11">
        <f t="shared" si="14"/>
        <v>0</v>
      </c>
      <c r="D187" s="11">
        <f t="shared" si="14"/>
        <v>0</v>
      </c>
      <c r="E187" s="11">
        <f t="shared" si="14"/>
        <v>-5.2092211546909128E-3</v>
      </c>
      <c r="F187" s="11">
        <f t="shared" si="12"/>
        <v>3.9900460944621484E-2</v>
      </c>
      <c r="G187" s="3">
        <f t="shared" si="15"/>
        <v>3.0940600558553112E-2</v>
      </c>
      <c r="H187" s="11">
        <f t="shared" si="13"/>
        <v>0.94817344655555025</v>
      </c>
      <c r="I187" s="3">
        <f t="shared" si="16"/>
        <v>2.0731976816319886E-2</v>
      </c>
      <c r="J187" s="20"/>
    </row>
    <row r="188" spans="1:10" x14ac:dyDescent="0.3">
      <c r="A188" s="11">
        <v>1.73</v>
      </c>
      <c r="B188" s="7">
        <v>1</v>
      </c>
      <c r="C188" s="11">
        <f t="shared" si="14"/>
        <v>0</v>
      </c>
      <c r="D188" s="11">
        <f t="shared" si="14"/>
        <v>0</v>
      </c>
      <c r="E188" s="11">
        <f t="shared" si="14"/>
        <v>-5.2092211546909128E-3</v>
      </c>
      <c r="F188" s="11">
        <f t="shared" si="12"/>
        <v>3.9900460944621484E-2</v>
      </c>
      <c r="G188" s="3">
        <f t="shared" si="15"/>
        <v>3.0888508347006204E-2</v>
      </c>
      <c r="H188" s="11">
        <f t="shared" si="13"/>
        <v>0.94796554773392938</v>
      </c>
      <c r="I188" s="3">
        <f t="shared" si="16"/>
        <v>2.0627253769784915E-2</v>
      </c>
      <c r="J188" s="20"/>
    </row>
    <row r="189" spans="1:10" x14ac:dyDescent="0.3">
      <c r="A189" s="11">
        <v>1.74</v>
      </c>
      <c r="B189" s="7">
        <v>1</v>
      </c>
      <c r="C189" s="11">
        <f t="shared" si="14"/>
        <v>0</v>
      </c>
      <c r="D189" s="11">
        <f t="shared" si="14"/>
        <v>0</v>
      </c>
      <c r="E189" s="11">
        <f t="shared" si="14"/>
        <v>-5.2092211546909128E-3</v>
      </c>
      <c r="F189" s="11">
        <f t="shared" si="12"/>
        <v>3.9900460944621484E-2</v>
      </c>
      <c r="G189" s="3">
        <f t="shared" si="15"/>
        <v>3.0836416135459295E-2</v>
      </c>
      <c r="H189" s="11">
        <f t="shared" si="13"/>
        <v>0.94775868191311186</v>
      </c>
      <c r="I189" s="3">
        <f t="shared" si="16"/>
        <v>2.0522533450842317E-2</v>
      </c>
      <c r="J189" s="20"/>
    </row>
    <row r="190" spans="1:10" x14ac:dyDescent="0.3">
      <c r="A190" s="11">
        <v>1.75</v>
      </c>
      <c r="B190" s="7">
        <v>1</v>
      </c>
      <c r="C190" s="11">
        <f t="shared" si="14"/>
        <v>0</v>
      </c>
      <c r="D190" s="11">
        <f t="shared" si="14"/>
        <v>0</v>
      </c>
      <c r="E190" s="11">
        <f t="shared" si="14"/>
        <v>-5.2092211546909128E-3</v>
      </c>
      <c r="F190" s="11">
        <f t="shared" si="12"/>
        <v>3.9900460944621484E-2</v>
      </c>
      <c r="G190" s="3">
        <f t="shared" si="15"/>
        <v>3.0784323923912386E-2</v>
      </c>
      <c r="H190" s="11">
        <f t="shared" si="13"/>
        <v>0.94755284843667797</v>
      </c>
      <c r="I190" s="3">
        <f t="shared" si="16"/>
        <v>2.0417815859420152E-2</v>
      </c>
      <c r="J190" s="20"/>
    </row>
    <row r="191" spans="1:10" x14ac:dyDescent="0.3">
      <c r="A191" s="11">
        <v>1.76</v>
      </c>
      <c r="B191" s="7">
        <v>1</v>
      </c>
      <c r="C191" s="11">
        <f t="shared" si="14"/>
        <v>0</v>
      </c>
      <c r="D191" s="11">
        <f t="shared" si="14"/>
        <v>0</v>
      </c>
      <c r="E191" s="11">
        <f t="shared" si="14"/>
        <v>-5.2092211546909128E-3</v>
      </c>
      <c r="F191" s="11">
        <f t="shared" si="12"/>
        <v>3.9900460944621484E-2</v>
      </c>
      <c r="G191" s="3">
        <f t="shared" si="15"/>
        <v>3.0732231712365478E-2</v>
      </c>
      <c r="H191" s="11">
        <f t="shared" si="13"/>
        <v>0.94734804665157779</v>
      </c>
      <c r="I191" s="3">
        <f t="shared" si="16"/>
        <v>2.0534673092200268E-2</v>
      </c>
      <c r="J191" s="20"/>
    </row>
    <row r="192" spans="1:10" x14ac:dyDescent="0.3">
      <c r="A192" s="11">
        <v>1.77</v>
      </c>
      <c r="B192" s="7">
        <v>1</v>
      </c>
      <c r="C192" s="11">
        <f t="shared" si="14"/>
        <v>0</v>
      </c>
      <c r="D192" s="11">
        <f t="shared" si="14"/>
        <v>0</v>
      </c>
      <c r="E192" s="11">
        <f t="shared" si="14"/>
        <v>-5.2092211546909128E-3</v>
      </c>
      <c r="F192" s="11">
        <f t="shared" si="12"/>
        <v>3.9900460944621484E-2</v>
      </c>
      <c r="G192" s="3">
        <f t="shared" si="15"/>
        <v>3.0680139500818569E-2</v>
      </c>
      <c r="H192" s="11">
        <f t="shared" si="13"/>
        <v>0.94714427590812666</v>
      </c>
      <c r="I192" s="3">
        <f t="shared" si="16"/>
        <v>2.0653738544466727E-2</v>
      </c>
      <c r="J192" s="20"/>
    </row>
    <row r="193" spans="1:10" x14ac:dyDescent="0.3">
      <c r="A193" s="11">
        <v>1.78</v>
      </c>
      <c r="B193" s="7">
        <v>1</v>
      </c>
      <c r="C193" s="11">
        <f t="shared" si="14"/>
        <v>0</v>
      </c>
      <c r="D193" s="11">
        <f t="shared" si="14"/>
        <v>0</v>
      </c>
      <c r="E193" s="11">
        <f t="shared" si="14"/>
        <v>-5.2092211546909128E-3</v>
      </c>
      <c r="F193" s="11">
        <f t="shared" si="12"/>
        <v>3.9900460944621484E-2</v>
      </c>
      <c r="G193" s="3">
        <f t="shared" si="15"/>
        <v>3.0628047289271661E-2</v>
      </c>
      <c r="H193" s="11">
        <f t="shared" si="13"/>
        <v>0.94694153556000249</v>
      </c>
      <c r="I193" s="3">
        <f t="shared" si="16"/>
        <v>2.0775012412202382E-2</v>
      </c>
      <c r="J193" s="20"/>
    </row>
    <row r="194" spans="1:10" x14ac:dyDescent="0.3">
      <c r="A194" s="11">
        <v>1.79</v>
      </c>
      <c r="B194" s="7">
        <v>1</v>
      </c>
      <c r="C194" s="11">
        <f t="shared" si="14"/>
        <v>0</v>
      </c>
      <c r="D194" s="11">
        <f t="shared" si="14"/>
        <v>0</v>
      </c>
      <c r="E194" s="11">
        <f t="shared" si="14"/>
        <v>-5.2092211546909128E-3</v>
      </c>
      <c r="F194" s="11">
        <f t="shared" si="12"/>
        <v>3.9900460944621484E-2</v>
      </c>
      <c r="G194" s="3">
        <f t="shared" si="15"/>
        <v>3.0575955077724752E-2</v>
      </c>
      <c r="H194" s="11">
        <f t="shared" si="13"/>
        <v>0.94673982496424181</v>
      </c>
      <c r="I194" s="3">
        <f t="shared" si="16"/>
        <v>2.0898494895026154E-2</v>
      </c>
      <c r="J194" s="20"/>
    </row>
    <row r="195" spans="1:10" x14ac:dyDescent="0.3">
      <c r="A195" s="11">
        <v>1.8</v>
      </c>
      <c r="B195" s="7">
        <v>1</v>
      </c>
      <c r="C195" s="11">
        <f t="shared" si="14"/>
        <v>0</v>
      </c>
      <c r="D195" s="11">
        <f t="shared" si="14"/>
        <v>0</v>
      </c>
      <c r="E195" s="11">
        <f t="shared" si="14"/>
        <v>-5.2092211546909128E-3</v>
      </c>
      <c r="F195" s="11">
        <f t="shared" si="12"/>
        <v>3.9900460944621484E-2</v>
      </c>
      <c r="G195" s="3">
        <f t="shared" si="15"/>
        <v>3.052386286617784E-2</v>
      </c>
      <c r="H195" s="11">
        <f t="shared" si="13"/>
        <v>0.9465391434812368</v>
      </c>
      <c r="I195" s="3">
        <f t="shared" si="16"/>
        <v>2.1024186196200407E-2</v>
      </c>
      <c r="J195" s="20"/>
    </row>
    <row r="196" spans="1:10" x14ac:dyDescent="0.3">
      <c r="A196" s="11">
        <v>1.81</v>
      </c>
      <c r="B196" s="7">
        <v>1</v>
      </c>
      <c r="C196" s="11">
        <f t="shared" si="14"/>
        <v>0</v>
      </c>
      <c r="D196" s="11">
        <f t="shared" si="14"/>
        <v>0</v>
      </c>
      <c r="E196" s="11">
        <f t="shared" si="14"/>
        <v>-5.2092211546909128E-3</v>
      </c>
      <c r="F196" s="11">
        <f t="shared" si="12"/>
        <v>3.9900460944621484E-2</v>
      </c>
      <c r="G196" s="3">
        <f t="shared" si="15"/>
        <v>3.0471770654630932E-2</v>
      </c>
      <c r="H196" s="11">
        <f t="shared" si="13"/>
        <v>0.94633949047473187</v>
      </c>
      <c r="I196" s="3">
        <f t="shared" si="16"/>
        <v>2.115208652262357E-2</v>
      </c>
      <c r="J196" s="20"/>
    </row>
    <row r="197" spans="1:10" x14ac:dyDescent="0.3">
      <c r="A197" s="11">
        <v>1.82</v>
      </c>
      <c r="B197" s="7">
        <v>1</v>
      </c>
      <c r="C197" s="11">
        <f t="shared" si="14"/>
        <v>0</v>
      </c>
      <c r="D197" s="11">
        <f t="shared" si="14"/>
        <v>0</v>
      </c>
      <c r="E197" s="11">
        <f t="shared" si="14"/>
        <v>-5.2092211546909128E-3</v>
      </c>
      <c r="F197" s="11">
        <f t="shared" si="12"/>
        <v>3.9900460944621484E-2</v>
      </c>
      <c r="G197" s="3">
        <f t="shared" si="15"/>
        <v>3.0419678443084023E-2</v>
      </c>
      <c r="H197" s="11">
        <f t="shared" si="13"/>
        <v>0.94614086531181973</v>
      </c>
      <c r="I197" s="3">
        <f t="shared" si="16"/>
        <v>2.1282196084838407E-2</v>
      </c>
      <c r="J197" s="20"/>
    </row>
    <row r="198" spans="1:10" x14ac:dyDescent="0.3">
      <c r="A198" s="11">
        <v>1.83</v>
      </c>
      <c r="B198" s="7">
        <v>1</v>
      </c>
      <c r="C198" s="11">
        <f t="shared" si="14"/>
        <v>0</v>
      </c>
      <c r="D198" s="11">
        <f t="shared" si="14"/>
        <v>0</v>
      </c>
      <c r="E198" s="11">
        <f t="shared" si="14"/>
        <v>-5.2092211546909128E-3</v>
      </c>
      <c r="F198" s="11">
        <f t="shared" si="12"/>
        <v>3.9900460944621484E-2</v>
      </c>
      <c r="G198" s="3">
        <f t="shared" si="15"/>
        <v>3.0367586231537111E-2</v>
      </c>
      <c r="H198" s="11">
        <f t="shared" si="13"/>
        <v>0.94594326736293899</v>
      </c>
      <c r="I198" s="3">
        <f t="shared" si="16"/>
        <v>2.1414515097027298E-2</v>
      </c>
      <c r="J198" s="20"/>
    </row>
    <row r="199" spans="1:10" x14ac:dyDescent="0.3">
      <c r="A199" s="11">
        <v>1.84</v>
      </c>
      <c r="B199" s="7">
        <v>1</v>
      </c>
      <c r="C199" s="11">
        <f t="shared" si="14"/>
        <v>0</v>
      </c>
      <c r="D199" s="11">
        <f t="shared" si="14"/>
        <v>0</v>
      </c>
      <c r="E199" s="11">
        <f t="shared" si="14"/>
        <v>-5.2092211546909128E-3</v>
      </c>
      <c r="F199" s="11">
        <f t="shared" si="12"/>
        <v>3.9900460944621484E-2</v>
      </c>
      <c r="G199" s="3">
        <f t="shared" si="15"/>
        <v>3.0315494019990202E-2</v>
      </c>
      <c r="H199" s="11">
        <f t="shared" si="13"/>
        <v>0.94574669600187</v>
      </c>
      <c r="I199" s="3">
        <f t="shared" si="16"/>
        <v>2.1549043777014297E-2</v>
      </c>
      <c r="J199" s="20"/>
    </row>
    <row r="200" spans="1:10" x14ac:dyDescent="0.3">
      <c r="A200" s="11">
        <v>1.85</v>
      </c>
      <c r="B200" s="7">
        <v>1</v>
      </c>
      <c r="C200" s="11">
        <f t="shared" si="14"/>
        <v>0</v>
      </c>
      <c r="D200" s="11">
        <f t="shared" si="14"/>
        <v>0</v>
      </c>
      <c r="E200" s="11">
        <f t="shared" si="14"/>
        <v>-5.2092211546909128E-3</v>
      </c>
      <c r="F200" s="11">
        <f t="shared" si="12"/>
        <v>3.9900460944621484E-2</v>
      </c>
      <c r="G200" s="3">
        <f t="shared" si="15"/>
        <v>3.0263401808443294E-2</v>
      </c>
      <c r="H200" s="11">
        <f t="shared" si="13"/>
        <v>0.94555115060573192</v>
      </c>
      <c r="I200" s="3">
        <f t="shared" si="16"/>
        <v>2.1685782346265725E-2</v>
      </c>
      <c r="J200" s="20"/>
    </row>
    <row r="201" spans="1:10" x14ac:dyDescent="0.3">
      <c r="A201" s="11">
        <v>1.86</v>
      </c>
      <c r="B201" s="7">
        <v>1</v>
      </c>
      <c r="C201" s="11">
        <f t="shared" si="14"/>
        <v>0</v>
      </c>
      <c r="D201" s="11">
        <f t="shared" si="14"/>
        <v>0</v>
      </c>
      <c r="E201" s="11">
        <f t="shared" si="14"/>
        <v>-5.2092211546909128E-3</v>
      </c>
      <c r="F201" s="11">
        <f t="shared" si="12"/>
        <v>3.9900460944621484E-2</v>
      </c>
      <c r="G201" s="3">
        <f t="shared" si="15"/>
        <v>3.0211309596896385E-2</v>
      </c>
      <c r="H201" s="11">
        <f t="shared" si="13"/>
        <v>0.94535663055497954</v>
      </c>
      <c r="I201" s="3">
        <f t="shared" si="16"/>
        <v>2.182473102989315E-2</v>
      </c>
      <c r="J201" s="20"/>
    </row>
    <row r="202" spans="1:10" x14ac:dyDescent="0.3">
      <c r="A202" s="11">
        <v>1.87</v>
      </c>
      <c r="B202" s="7">
        <v>1</v>
      </c>
      <c r="C202" s="11">
        <f t="shared" si="14"/>
        <v>0</v>
      </c>
      <c r="D202" s="11">
        <f t="shared" si="14"/>
        <v>0</v>
      </c>
      <c r="E202" s="11">
        <f t="shared" si="14"/>
        <v>-5.2092211546909128E-3</v>
      </c>
      <c r="F202" s="11">
        <f t="shared" si="12"/>
        <v>3.9900460944621484E-2</v>
      </c>
      <c r="G202" s="3">
        <f t="shared" si="15"/>
        <v>3.0159217385349477E-2</v>
      </c>
      <c r="H202" s="11">
        <f t="shared" si="13"/>
        <v>0.94516313523339957</v>
      </c>
      <c r="I202" s="3">
        <f t="shared" si="16"/>
        <v>2.196589005664773E-2</v>
      </c>
      <c r="J202" s="20"/>
    </row>
    <row r="203" spans="1:10" x14ac:dyDescent="0.3">
      <c r="A203" s="11">
        <v>1.88</v>
      </c>
      <c r="B203" s="7">
        <v>1</v>
      </c>
      <c r="C203" s="11">
        <f t="shared" si="14"/>
        <v>0</v>
      </c>
      <c r="D203" s="11">
        <f t="shared" si="14"/>
        <v>0</v>
      </c>
      <c r="E203" s="11">
        <f t="shared" si="14"/>
        <v>-5.2092211546909128E-3</v>
      </c>
      <c r="F203" s="11">
        <f t="shared" si="12"/>
        <v>3.9900460944621484E-2</v>
      </c>
      <c r="G203" s="3">
        <f t="shared" si="15"/>
        <v>3.0107125173802568E-2</v>
      </c>
      <c r="H203" s="11">
        <f t="shared" si="13"/>
        <v>0.94497066402810792</v>
      </c>
      <c r="I203" s="3">
        <f t="shared" si="16"/>
        <v>2.2109259658930291E-2</v>
      </c>
      <c r="J203" s="20"/>
    </row>
    <row r="204" spans="1:10" x14ac:dyDescent="0.3">
      <c r="A204" s="11">
        <v>1.89</v>
      </c>
      <c r="B204" s="7">
        <v>1</v>
      </c>
      <c r="C204" s="11">
        <f t="shared" si="14"/>
        <v>0</v>
      </c>
      <c r="D204" s="11">
        <f t="shared" si="14"/>
        <v>0</v>
      </c>
      <c r="E204" s="11">
        <f t="shared" si="14"/>
        <v>-5.2092211546909128E-3</v>
      </c>
      <c r="F204" s="11">
        <f t="shared" si="12"/>
        <v>3.9900460944621484E-2</v>
      </c>
      <c r="G204" s="3">
        <f t="shared" si="15"/>
        <v>3.0055032962255659E-2</v>
      </c>
      <c r="H204" s="11">
        <f t="shared" si="13"/>
        <v>0.94477921632954609</v>
      </c>
      <c r="I204" s="3">
        <f t="shared" si="16"/>
        <v>2.2254840072781314E-2</v>
      </c>
      <c r="J204" s="20"/>
    </row>
    <row r="205" spans="1:10" x14ac:dyDescent="0.3">
      <c r="A205" s="11">
        <v>1.9</v>
      </c>
      <c r="B205" s="7">
        <v>1</v>
      </c>
      <c r="C205" s="11">
        <f t="shared" si="14"/>
        <v>0</v>
      </c>
      <c r="D205" s="11">
        <f t="shared" si="14"/>
        <v>0</v>
      </c>
      <c r="E205" s="11">
        <f t="shared" si="14"/>
        <v>-5.2092211546909128E-3</v>
      </c>
      <c r="F205" s="11">
        <f t="shared" si="12"/>
        <v>3.9900460944621484E-2</v>
      </c>
      <c r="G205" s="3">
        <f t="shared" si="15"/>
        <v>3.0002940750708751E-2</v>
      </c>
      <c r="H205" s="11">
        <f t="shared" si="13"/>
        <v>0.94458879153147812</v>
      </c>
      <c r="I205" s="3">
        <f t="shared" si="16"/>
        <v>2.2402631537890905E-2</v>
      </c>
      <c r="J205" s="20"/>
    </row>
    <row r="206" spans="1:10" x14ac:dyDescent="0.3">
      <c r="A206" s="11">
        <v>1.91</v>
      </c>
      <c r="B206" s="7">
        <v>1</v>
      </c>
      <c r="C206" s="11">
        <f t="shared" si="14"/>
        <v>0</v>
      </c>
      <c r="D206" s="11">
        <f t="shared" si="14"/>
        <v>0</v>
      </c>
      <c r="E206" s="11">
        <f t="shared" si="14"/>
        <v>-5.2092211546909128E-3</v>
      </c>
      <c r="F206" s="11">
        <f t="shared" si="12"/>
        <v>3.9900460944621484E-2</v>
      </c>
      <c r="G206" s="3">
        <f t="shared" si="15"/>
        <v>2.9950848539161842E-2</v>
      </c>
      <c r="H206" s="11">
        <f t="shared" si="13"/>
        <v>0.94439938903098719</v>
      </c>
      <c r="I206" s="3">
        <f t="shared" si="16"/>
        <v>2.2552634297592335E-2</v>
      </c>
      <c r="J206" s="20"/>
    </row>
    <row r="207" spans="1:10" x14ac:dyDescent="0.3">
      <c r="A207" s="11">
        <v>1.92</v>
      </c>
      <c r="B207" s="7">
        <v>1</v>
      </c>
      <c r="C207" s="11">
        <f t="shared" si="14"/>
        <v>0</v>
      </c>
      <c r="D207" s="11">
        <f t="shared" si="14"/>
        <v>0</v>
      </c>
      <c r="E207" s="11">
        <f t="shared" si="14"/>
        <v>-5.2092211546909128E-3</v>
      </c>
      <c r="F207" s="11">
        <f t="shared" si="14"/>
        <v>3.9900460944621484E-2</v>
      </c>
      <c r="G207" s="3">
        <f t="shared" si="15"/>
        <v>2.9898756327614934E-2</v>
      </c>
      <c r="H207" s="11">
        <f t="shared" ref="H207:H270" si="17">EXP(-G207*A207)</f>
        <v>0.94421100822847293</v>
      </c>
      <c r="I207" s="3">
        <f t="shared" si="16"/>
        <v>2.2704848598868566E-2</v>
      </c>
      <c r="J207" s="20"/>
    </row>
    <row r="208" spans="1:10" x14ac:dyDescent="0.3">
      <c r="A208" s="11">
        <v>1.93</v>
      </c>
      <c r="B208" s="7">
        <v>1</v>
      </c>
      <c r="C208" s="11">
        <f t="shared" ref="C208:F271" si="18">VLOOKUP($B208, $A$3:$H$12, MATCH(C$14, $A$3:$H$3, 0), FALSE)</f>
        <v>0</v>
      </c>
      <c r="D208" s="11">
        <f t="shared" si="18"/>
        <v>0</v>
      </c>
      <c r="E208" s="11">
        <f t="shared" si="18"/>
        <v>-5.2092211546909128E-3</v>
      </c>
      <c r="F208" s="11">
        <f t="shared" si="18"/>
        <v>3.9900460944621484E-2</v>
      </c>
      <c r="G208" s="3">
        <f t="shared" ref="G208:G271" si="19">C208*A208^3 + D208*A208^2 + E208*A208 + F208</f>
        <v>2.9846664116068022E-2</v>
      </c>
      <c r="H208" s="11">
        <f t="shared" si="17"/>
        <v>0.94402364852764753</v>
      </c>
      <c r="I208" s="3">
        <f t="shared" ref="I208:I271" si="20">(H208/H233-1)/(A233-A208)</f>
        <v>2.2859274692348365E-2</v>
      </c>
      <c r="J208" s="20"/>
    </row>
    <row r="209" spans="1:10" x14ac:dyDescent="0.3">
      <c r="A209" s="11">
        <v>1.94</v>
      </c>
      <c r="B209" s="7">
        <v>1</v>
      </c>
      <c r="C209" s="11">
        <f t="shared" si="18"/>
        <v>0</v>
      </c>
      <c r="D209" s="11">
        <f t="shared" si="18"/>
        <v>0</v>
      </c>
      <c r="E209" s="11">
        <f t="shared" si="18"/>
        <v>-5.2092211546909128E-3</v>
      </c>
      <c r="F209" s="11">
        <f t="shared" si="18"/>
        <v>3.9900460944621484E-2</v>
      </c>
      <c r="G209" s="3">
        <f t="shared" si="19"/>
        <v>2.9794571904521113E-2</v>
      </c>
      <c r="H209" s="11">
        <f t="shared" si="17"/>
        <v>0.94383730933553334</v>
      </c>
      <c r="I209" s="3">
        <f t="shared" si="20"/>
        <v>2.3015912832309304E-2</v>
      </c>
      <c r="J209" s="20"/>
    </row>
    <row r="210" spans="1:10" x14ac:dyDescent="0.3">
      <c r="A210" s="11">
        <v>1.95</v>
      </c>
      <c r="B210" s="7">
        <v>1</v>
      </c>
      <c r="C210" s="11">
        <f t="shared" si="18"/>
        <v>0</v>
      </c>
      <c r="D210" s="11">
        <f t="shared" si="18"/>
        <v>0</v>
      </c>
      <c r="E210" s="11">
        <f t="shared" si="18"/>
        <v>-5.2092211546909128E-3</v>
      </c>
      <c r="F210" s="11">
        <f t="shared" si="18"/>
        <v>3.9900460944621484E-2</v>
      </c>
      <c r="G210" s="3">
        <f t="shared" si="19"/>
        <v>2.9742479692974205E-2</v>
      </c>
      <c r="H210" s="11">
        <f t="shared" si="17"/>
        <v>0.94365199006245903</v>
      </c>
      <c r="I210" s="3">
        <f t="shared" si="20"/>
        <v>2.3174763276678313E-2</v>
      </c>
      <c r="J210" s="20"/>
    </row>
    <row r="211" spans="1:10" x14ac:dyDescent="0.3">
      <c r="A211" s="11">
        <v>1.96</v>
      </c>
      <c r="B211" s="7">
        <v>1</v>
      </c>
      <c r="C211" s="11">
        <f t="shared" si="18"/>
        <v>0</v>
      </c>
      <c r="D211" s="11">
        <f t="shared" si="18"/>
        <v>0</v>
      </c>
      <c r="E211" s="11">
        <f t="shared" si="18"/>
        <v>-5.2092211546909128E-3</v>
      </c>
      <c r="F211" s="11">
        <f t="shared" si="18"/>
        <v>3.9900460944621484E-2</v>
      </c>
      <c r="G211" s="3">
        <f t="shared" si="19"/>
        <v>2.9690387481427293E-2</v>
      </c>
      <c r="H211" s="11">
        <f t="shared" si="17"/>
        <v>0.94346769012205711</v>
      </c>
      <c r="I211" s="3">
        <f t="shared" si="20"/>
        <v>2.3335826287031125E-2</v>
      </c>
      <c r="J211" s="20"/>
    </row>
    <row r="212" spans="1:10" x14ac:dyDescent="0.3">
      <c r="A212" s="11">
        <v>1.97</v>
      </c>
      <c r="B212" s="7">
        <v>1</v>
      </c>
      <c r="C212" s="11">
        <f t="shared" si="18"/>
        <v>0</v>
      </c>
      <c r="D212" s="11">
        <f t="shared" si="18"/>
        <v>0</v>
      </c>
      <c r="E212" s="11">
        <f t="shared" si="18"/>
        <v>-5.2092211546909128E-3</v>
      </c>
      <c r="F212" s="11">
        <f t="shared" si="18"/>
        <v>3.9900460944621484E-2</v>
      </c>
      <c r="G212" s="3">
        <f t="shared" si="19"/>
        <v>2.9638295269880384E-2</v>
      </c>
      <c r="H212" s="11">
        <f t="shared" si="17"/>
        <v>0.94328440893126042</v>
      </c>
      <c r="I212" s="3">
        <f t="shared" si="20"/>
        <v>2.3499102128594608E-2</v>
      </c>
      <c r="J212" s="20"/>
    </row>
    <row r="213" spans="1:10" x14ac:dyDescent="0.3">
      <c r="A213" s="11">
        <v>1.98</v>
      </c>
      <c r="B213" s="7">
        <v>1</v>
      </c>
      <c r="C213" s="11">
        <f t="shared" si="18"/>
        <v>0</v>
      </c>
      <c r="D213" s="11">
        <f t="shared" si="18"/>
        <v>0</v>
      </c>
      <c r="E213" s="11">
        <f t="shared" si="18"/>
        <v>-5.2092211546909128E-3</v>
      </c>
      <c r="F213" s="11">
        <f t="shared" si="18"/>
        <v>3.9900460944621484E-2</v>
      </c>
      <c r="G213" s="3">
        <f t="shared" si="19"/>
        <v>2.9586203058333475E-2</v>
      </c>
      <c r="H213" s="11">
        <f t="shared" si="17"/>
        <v>0.94310214591029928</v>
      </c>
      <c r="I213" s="3">
        <f t="shared" si="20"/>
        <v>2.366459107024621E-2</v>
      </c>
      <c r="J213" s="20"/>
    </row>
    <row r="214" spans="1:10" x14ac:dyDescent="0.3">
      <c r="A214" s="11">
        <v>1.99</v>
      </c>
      <c r="B214" s="7">
        <v>1</v>
      </c>
      <c r="C214" s="11">
        <f t="shared" si="18"/>
        <v>0</v>
      </c>
      <c r="D214" s="11">
        <f t="shared" si="18"/>
        <v>0</v>
      </c>
      <c r="E214" s="11">
        <f t="shared" si="18"/>
        <v>-5.2092211546909128E-3</v>
      </c>
      <c r="F214" s="11">
        <f t="shared" si="18"/>
        <v>3.9900460944621484E-2</v>
      </c>
      <c r="G214" s="3">
        <f t="shared" si="19"/>
        <v>2.9534110846786567E-2</v>
      </c>
      <c r="H214" s="11">
        <f t="shared" si="17"/>
        <v>0.94292090048269828</v>
      </c>
      <c r="I214" s="3">
        <f t="shared" si="20"/>
        <v>2.3832293384517179E-2</v>
      </c>
      <c r="J214" s="20"/>
    </row>
    <row r="215" spans="1:10" x14ac:dyDescent="0.3">
      <c r="A215" s="11">
        <v>2</v>
      </c>
      <c r="B215" s="7">
        <v>2</v>
      </c>
      <c r="C215" s="11">
        <f t="shared" si="18"/>
        <v>0</v>
      </c>
      <c r="D215" s="11">
        <f t="shared" si="18"/>
        <v>0</v>
      </c>
      <c r="E215" s="11">
        <f t="shared" si="18"/>
        <v>-2.4673492244837898E-3</v>
      </c>
      <c r="F215" s="11">
        <f t="shared" si="18"/>
        <v>3.4416717084207238E-2</v>
      </c>
      <c r="G215" s="3">
        <f t="shared" si="19"/>
        <v>2.9482018635239658E-2</v>
      </c>
      <c r="H215" s="11">
        <f t="shared" si="17"/>
        <v>0.94274067207527334</v>
      </c>
      <c r="I215" s="3">
        <f t="shared" si="20"/>
        <v>2.4002209347587566E-2</v>
      </c>
      <c r="J215" s="20"/>
    </row>
    <row r="216" spans="1:10" x14ac:dyDescent="0.3">
      <c r="A216" s="11">
        <v>2.0099999999999998</v>
      </c>
      <c r="B216" s="7">
        <v>2</v>
      </c>
      <c r="C216" s="11">
        <f t="shared" si="18"/>
        <v>0</v>
      </c>
      <c r="D216" s="11">
        <f t="shared" si="18"/>
        <v>0</v>
      </c>
      <c r="E216" s="11">
        <f t="shared" si="18"/>
        <v>-2.4673492244837898E-3</v>
      </c>
      <c r="F216" s="11">
        <f t="shared" si="18"/>
        <v>3.4416717084207238E-2</v>
      </c>
      <c r="G216" s="3">
        <f t="shared" si="19"/>
        <v>2.945734514299482E-2</v>
      </c>
      <c r="H216" s="11">
        <f t="shared" si="17"/>
        <v>0.94250951545503847</v>
      </c>
      <c r="I216" s="3">
        <f t="shared" si="20"/>
        <v>2.3952566560150323E-2</v>
      </c>
      <c r="J216" s="20"/>
    </row>
    <row r="217" spans="1:10" x14ac:dyDescent="0.3">
      <c r="A217" s="11">
        <v>2.02</v>
      </c>
      <c r="B217" s="7">
        <v>2</v>
      </c>
      <c r="C217" s="11">
        <f t="shared" si="18"/>
        <v>0</v>
      </c>
      <c r="D217" s="11">
        <f t="shared" si="18"/>
        <v>0</v>
      </c>
      <c r="E217" s="11">
        <f t="shared" si="18"/>
        <v>-2.4673492244837898E-3</v>
      </c>
      <c r="F217" s="11">
        <f t="shared" si="18"/>
        <v>3.4416717084207238E-2</v>
      </c>
      <c r="G217" s="3">
        <f t="shared" si="19"/>
        <v>2.9432671650749982E-2</v>
      </c>
      <c r="H217" s="11">
        <f t="shared" si="17"/>
        <v>0.94227888049967334</v>
      </c>
      <c r="I217" s="3">
        <f t="shared" si="20"/>
        <v>2.3902924385140523E-2</v>
      </c>
      <c r="J217" s="20"/>
    </row>
    <row r="218" spans="1:10" x14ac:dyDescent="0.3">
      <c r="A218" s="11">
        <v>2.0299999999999998</v>
      </c>
      <c r="B218" s="7">
        <v>2</v>
      </c>
      <c r="C218" s="11">
        <f t="shared" si="18"/>
        <v>0</v>
      </c>
      <c r="D218" s="11">
        <f t="shared" si="18"/>
        <v>0</v>
      </c>
      <c r="E218" s="11">
        <f t="shared" si="18"/>
        <v>-2.4673492244837898E-3</v>
      </c>
      <c r="F218" s="11">
        <f t="shared" si="18"/>
        <v>3.4416717084207238E-2</v>
      </c>
      <c r="G218" s="3">
        <f t="shared" si="19"/>
        <v>2.9407998158505144E-2</v>
      </c>
      <c r="H218" s="11">
        <f t="shared" si="17"/>
        <v>0.94204876685392991</v>
      </c>
      <c r="I218" s="3">
        <f t="shared" si="20"/>
        <v>2.3853282822549282E-2</v>
      </c>
      <c r="J218" s="20"/>
    </row>
    <row r="219" spans="1:10" x14ac:dyDescent="0.3">
      <c r="A219" s="11">
        <v>2.04</v>
      </c>
      <c r="B219" s="7">
        <v>2</v>
      </c>
      <c r="C219" s="11">
        <f t="shared" si="18"/>
        <v>0</v>
      </c>
      <c r="D219" s="11">
        <f t="shared" si="18"/>
        <v>0</v>
      </c>
      <c r="E219" s="11">
        <f t="shared" si="18"/>
        <v>-2.4673492244837898E-3</v>
      </c>
      <c r="F219" s="11">
        <f t="shared" si="18"/>
        <v>3.4416717084207238E-2</v>
      </c>
      <c r="G219" s="3">
        <f t="shared" si="19"/>
        <v>2.9383324666260306E-2</v>
      </c>
      <c r="H219" s="11">
        <f t="shared" si="17"/>
        <v>0.94181917416341876</v>
      </c>
      <c r="I219" s="3">
        <f t="shared" si="20"/>
        <v>2.3803641872369496E-2</v>
      </c>
      <c r="J219" s="20"/>
    </row>
    <row r="220" spans="1:10" x14ac:dyDescent="0.3">
      <c r="A220" s="11">
        <v>2.0499999999999998</v>
      </c>
      <c r="B220" s="7">
        <v>2</v>
      </c>
      <c r="C220" s="11">
        <f t="shared" si="18"/>
        <v>0</v>
      </c>
      <c r="D220" s="11">
        <f t="shared" si="18"/>
        <v>0</v>
      </c>
      <c r="E220" s="11">
        <f t="shared" si="18"/>
        <v>-2.4673492244837898E-3</v>
      </c>
      <c r="F220" s="11">
        <f t="shared" si="18"/>
        <v>3.4416717084207238E-2</v>
      </c>
      <c r="G220" s="3">
        <f t="shared" si="19"/>
        <v>2.9358651174015468E-2</v>
      </c>
      <c r="H220" s="11">
        <f t="shared" si="17"/>
        <v>0.94159010207460792</v>
      </c>
      <c r="I220" s="3">
        <f t="shared" si="20"/>
        <v>2.375400153459406E-2</v>
      </c>
      <c r="J220" s="20"/>
    </row>
    <row r="221" spans="1:10" x14ac:dyDescent="0.3">
      <c r="A221" s="11">
        <v>2.06</v>
      </c>
      <c r="B221" s="7">
        <v>2</v>
      </c>
      <c r="C221" s="11">
        <f t="shared" si="18"/>
        <v>0</v>
      </c>
      <c r="D221" s="11">
        <f t="shared" si="18"/>
        <v>0</v>
      </c>
      <c r="E221" s="11">
        <f t="shared" si="18"/>
        <v>-2.4673492244837898E-3</v>
      </c>
      <c r="F221" s="11">
        <f t="shared" si="18"/>
        <v>3.4416717084207238E-2</v>
      </c>
      <c r="G221" s="3">
        <f t="shared" si="19"/>
        <v>2.933397768177063E-2</v>
      </c>
      <c r="H221" s="11">
        <f t="shared" si="17"/>
        <v>0.94136155023482238</v>
      </c>
      <c r="I221" s="3">
        <f t="shared" si="20"/>
        <v>2.3704361809215868E-2</v>
      </c>
      <c r="J221" s="20"/>
    </row>
    <row r="222" spans="1:10" x14ac:dyDescent="0.3">
      <c r="A222" s="11">
        <v>2.0699999999999998</v>
      </c>
      <c r="B222" s="7">
        <v>2</v>
      </c>
      <c r="C222" s="11">
        <f t="shared" si="18"/>
        <v>0</v>
      </c>
      <c r="D222" s="11">
        <f t="shared" si="18"/>
        <v>0</v>
      </c>
      <c r="E222" s="11">
        <f t="shared" si="18"/>
        <v>-2.4673492244837898E-3</v>
      </c>
      <c r="F222" s="11">
        <f t="shared" si="18"/>
        <v>3.4416717084207238E-2</v>
      </c>
      <c r="G222" s="3">
        <f t="shared" si="19"/>
        <v>2.9309304189525792E-2</v>
      </c>
      <c r="H222" s="11">
        <f t="shared" si="17"/>
        <v>0.94113351829224245</v>
      </c>
      <c r="I222" s="3">
        <f t="shared" si="20"/>
        <v>2.365472269622515E-2</v>
      </c>
      <c r="J222" s="20"/>
    </row>
    <row r="223" spans="1:10" x14ac:dyDescent="0.3">
      <c r="A223" s="11">
        <v>2.08</v>
      </c>
      <c r="B223" s="7">
        <v>2</v>
      </c>
      <c r="C223" s="11">
        <f t="shared" si="18"/>
        <v>0</v>
      </c>
      <c r="D223" s="11">
        <f t="shared" si="18"/>
        <v>0</v>
      </c>
      <c r="E223" s="11">
        <f t="shared" si="18"/>
        <v>-2.4673492244837898E-3</v>
      </c>
      <c r="F223" s="11">
        <f t="shared" si="18"/>
        <v>3.4416717084207238E-2</v>
      </c>
      <c r="G223" s="3">
        <f t="shared" si="19"/>
        <v>2.9284630697280954E-2</v>
      </c>
      <c r="H223" s="11">
        <f t="shared" si="17"/>
        <v>0.94090600589590367</v>
      </c>
      <c r="I223" s="3">
        <f t="shared" si="20"/>
        <v>2.3605084195616577E-2</v>
      </c>
      <c r="J223" s="20"/>
    </row>
    <row r="224" spans="1:10" x14ac:dyDescent="0.3">
      <c r="A224" s="11">
        <v>2.09</v>
      </c>
      <c r="B224" s="7">
        <v>2</v>
      </c>
      <c r="C224" s="11">
        <f t="shared" si="18"/>
        <v>0</v>
      </c>
      <c r="D224" s="11">
        <f t="shared" si="18"/>
        <v>0</v>
      </c>
      <c r="E224" s="11">
        <f t="shared" si="18"/>
        <v>-2.4673492244837898E-3</v>
      </c>
      <c r="F224" s="11">
        <f t="shared" si="18"/>
        <v>3.4416717084207238E-2</v>
      </c>
      <c r="G224" s="3">
        <f t="shared" si="19"/>
        <v>2.9259957205036116E-2</v>
      </c>
      <c r="H224" s="11">
        <f t="shared" si="17"/>
        <v>0.94067901269569554</v>
      </c>
      <c r="I224" s="3">
        <f t="shared" si="20"/>
        <v>2.3555446307381267E-2</v>
      </c>
      <c r="J224" s="20"/>
    </row>
    <row r="225" spans="1:10" x14ac:dyDescent="0.3">
      <c r="A225" s="11">
        <v>2.1</v>
      </c>
      <c r="B225" s="7">
        <v>2</v>
      </c>
      <c r="C225" s="11">
        <f t="shared" si="18"/>
        <v>0</v>
      </c>
      <c r="D225" s="11">
        <f t="shared" si="18"/>
        <v>0</v>
      </c>
      <c r="E225" s="11">
        <f t="shared" si="18"/>
        <v>-2.4673492244837898E-3</v>
      </c>
      <c r="F225" s="11">
        <f t="shared" si="18"/>
        <v>3.4416717084207238E-2</v>
      </c>
      <c r="G225" s="3">
        <f t="shared" si="19"/>
        <v>2.9235283712791278E-2</v>
      </c>
      <c r="H225" s="11">
        <f t="shared" si="17"/>
        <v>0.94045253834236053</v>
      </c>
      <c r="I225" s="3">
        <f t="shared" si="20"/>
        <v>2.3505809031513003E-2</v>
      </c>
      <c r="J225" s="20"/>
    </row>
    <row r="226" spans="1:10" x14ac:dyDescent="0.3">
      <c r="A226" s="11">
        <v>2.11</v>
      </c>
      <c r="B226" s="7">
        <v>2</v>
      </c>
      <c r="C226" s="11">
        <f t="shared" si="18"/>
        <v>0</v>
      </c>
      <c r="D226" s="11">
        <f t="shared" si="18"/>
        <v>0</v>
      </c>
      <c r="E226" s="11">
        <f t="shared" si="18"/>
        <v>-2.4673492244837898E-3</v>
      </c>
      <c r="F226" s="11">
        <f t="shared" si="18"/>
        <v>3.4416717084207238E-2</v>
      </c>
      <c r="G226" s="3">
        <f t="shared" si="19"/>
        <v>2.921061022054644E-2</v>
      </c>
      <c r="H226" s="11">
        <f t="shared" si="17"/>
        <v>0.94022658248749325</v>
      </c>
      <c r="I226" s="3">
        <f t="shared" si="20"/>
        <v>2.3456172368002903E-2</v>
      </c>
      <c r="J226" s="20"/>
    </row>
    <row r="227" spans="1:10" x14ac:dyDescent="0.3">
      <c r="A227" s="11">
        <v>2.12</v>
      </c>
      <c r="B227" s="7">
        <v>2</v>
      </c>
      <c r="C227" s="11">
        <f t="shared" si="18"/>
        <v>0</v>
      </c>
      <c r="D227" s="11">
        <f t="shared" si="18"/>
        <v>0</v>
      </c>
      <c r="E227" s="11">
        <f t="shared" si="18"/>
        <v>-2.4673492244837898E-3</v>
      </c>
      <c r="F227" s="11">
        <f t="shared" si="18"/>
        <v>3.4416717084207238E-2</v>
      </c>
      <c r="G227" s="3">
        <f t="shared" si="19"/>
        <v>2.9185936728301602E-2</v>
      </c>
      <c r="H227" s="11">
        <f t="shared" si="17"/>
        <v>0.94000114478353991</v>
      </c>
      <c r="I227" s="3">
        <f t="shared" si="20"/>
        <v>2.3406536316843862E-2</v>
      </c>
      <c r="J227" s="20"/>
    </row>
    <row r="228" spans="1:10" x14ac:dyDescent="0.3">
      <c r="A228" s="11">
        <v>2.13</v>
      </c>
      <c r="B228" s="7">
        <v>2</v>
      </c>
      <c r="C228" s="11">
        <f t="shared" si="18"/>
        <v>0</v>
      </c>
      <c r="D228" s="11">
        <f t="shared" si="18"/>
        <v>0</v>
      </c>
      <c r="E228" s="11">
        <f t="shared" si="18"/>
        <v>-2.4673492244837898E-3</v>
      </c>
      <c r="F228" s="11">
        <f t="shared" si="18"/>
        <v>3.4416717084207238E-2</v>
      </c>
      <c r="G228" s="3">
        <f t="shared" si="19"/>
        <v>2.9161263236056764E-2</v>
      </c>
      <c r="H228" s="11">
        <f t="shared" si="17"/>
        <v>0.93977622488379664</v>
      </c>
      <c r="I228" s="3">
        <f t="shared" si="20"/>
        <v>2.3356900878028775E-2</v>
      </c>
      <c r="J228" s="20"/>
    </row>
    <row r="229" spans="1:10" x14ac:dyDescent="0.3">
      <c r="A229" s="11">
        <v>2.14</v>
      </c>
      <c r="B229" s="7">
        <v>2</v>
      </c>
      <c r="C229" s="11">
        <f t="shared" si="18"/>
        <v>0</v>
      </c>
      <c r="D229" s="11">
        <f t="shared" si="18"/>
        <v>0</v>
      </c>
      <c r="E229" s="11">
        <f t="shared" si="18"/>
        <v>-2.4673492244837898E-3</v>
      </c>
      <c r="F229" s="11">
        <f t="shared" si="18"/>
        <v>3.4416717084207238E-2</v>
      </c>
      <c r="G229" s="3">
        <f t="shared" si="19"/>
        <v>2.9136589743811926E-2</v>
      </c>
      <c r="H229" s="11">
        <f t="shared" si="17"/>
        <v>0.93955182244240953</v>
      </c>
      <c r="I229" s="3">
        <f t="shared" si="20"/>
        <v>2.3307266051549647E-2</v>
      </c>
      <c r="J229" s="20"/>
    </row>
    <row r="230" spans="1:10" x14ac:dyDescent="0.3">
      <c r="A230" s="11">
        <v>2.15</v>
      </c>
      <c r="B230" s="7">
        <v>2</v>
      </c>
      <c r="C230" s="11">
        <f t="shared" si="18"/>
        <v>0</v>
      </c>
      <c r="D230" s="11">
        <f t="shared" si="18"/>
        <v>0</v>
      </c>
      <c r="E230" s="11">
        <f t="shared" si="18"/>
        <v>-2.4673492244837898E-3</v>
      </c>
      <c r="F230" s="11">
        <f t="shared" si="18"/>
        <v>3.4416717084207238E-2</v>
      </c>
      <c r="G230" s="3">
        <f t="shared" si="19"/>
        <v>2.9111916251567088E-2</v>
      </c>
      <c r="H230" s="11">
        <f t="shared" si="17"/>
        <v>0.93932793711437301</v>
      </c>
      <c r="I230" s="3">
        <f t="shared" si="20"/>
        <v>2.3257631837398485E-2</v>
      </c>
      <c r="J230" s="20"/>
    </row>
    <row r="231" spans="1:10" x14ac:dyDescent="0.3">
      <c r="A231" s="11">
        <v>2.16</v>
      </c>
      <c r="B231" s="7">
        <v>2</v>
      </c>
      <c r="C231" s="11">
        <f t="shared" si="18"/>
        <v>0</v>
      </c>
      <c r="D231" s="11">
        <f t="shared" si="18"/>
        <v>0</v>
      </c>
      <c r="E231" s="11">
        <f t="shared" si="18"/>
        <v>-2.4673492244837898E-3</v>
      </c>
      <c r="F231" s="11">
        <f t="shared" si="18"/>
        <v>3.4416717084207238E-2</v>
      </c>
      <c r="G231" s="3">
        <f t="shared" si="19"/>
        <v>2.908724275932225E-2</v>
      </c>
      <c r="H231" s="11">
        <f t="shared" si="17"/>
        <v>0.93910456855552937</v>
      </c>
      <c r="I231" s="3">
        <f t="shared" si="20"/>
        <v>2.3207998235569072E-2</v>
      </c>
      <c r="J231" s="20"/>
    </row>
    <row r="232" spans="1:10" x14ac:dyDescent="0.3">
      <c r="A232" s="11">
        <v>2.17</v>
      </c>
      <c r="B232" s="7">
        <v>2</v>
      </c>
      <c r="C232" s="11">
        <f t="shared" si="18"/>
        <v>0</v>
      </c>
      <c r="D232" s="11">
        <f t="shared" si="18"/>
        <v>0</v>
      </c>
      <c r="E232" s="11">
        <f t="shared" si="18"/>
        <v>-2.4673492244837898E-3</v>
      </c>
      <c r="F232" s="11">
        <f t="shared" si="18"/>
        <v>3.4416717084207238E-2</v>
      </c>
      <c r="G232" s="3">
        <f t="shared" si="19"/>
        <v>2.9062569267077412E-2</v>
      </c>
      <c r="H232" s="11">
        <f t="shared" si="17"/>
        <v>0.93888171642256779</v>
      </c>
      <c r="I232" s="3">
        <f t="shared" si="20"/>
        <v>2.3158365246052526E-2</v>
      </c>
      <c r="J232" s="20"/>
    </row>
    <row r="233" spans="1:10" x14ac:dyDescent="0.3">
      <c r="A233" s="11">
        <v>2.1800000000000002</v>
      </c>
      <c r="B233" s="7">
        <v>2</v>
      </c>
      <c r="C233" s="11">
        <f t="shared" si="18"/>
        <v>0</v>
      </c>
      <c r="D233" s="11">
        <f t="shared" si="18"/>
        <v>0</v>
      </c>
      <c r="E233" s="11">
        <f t="shared" si="18"/>
        <v>-2.4673492244837898E-3</v>
      </c>
      <c r="F233" s="11">
        <f t="shared" si="18"/>
        <v>3.4416717084207238E-2</v>
      </c>
      <c r="G233" s="3">
        <f t="shared" si="19"/>
        <v>2.9037895774832574E-2</v>
      </c>
      <c r="H233" s="11">
        <f t="shared" si="17"/>
        <v>0.93865938037302343</v>
      </c>
      <c r="I233" s="3">
        <f t="shared" si="20"/>
        <v>2.3108732868841741E-2</v>
      </c>
      <c r="J233" s="20"/>
    </row>
    <row r="234" spans="1:10" x14ac:dyDescent="0.3">
      <c r="A234" s="11">
        <v>2.19</v>
      </c>
      <c r="B234" s="7">
        <v>2</v>
      </c>
      <c r="C234" s="11">
        <f t="shared" si="18"/>
        <v>0</v>
      </c>
      <c r="D234" s="11">
        <f t="shared" si="18"/>
        <v>0</v>
      </c>
      <c r="E234" s="11">
        <f t="shared" si="18"/>
        <v>-2.4673492244837898E-3</v>
      </c>
      <c r="F234" s="11">
        <f t="shared" si="18"/>
        <v>3.4416717084207238E-2</v>
      </c>
      <c r="G234" s="3">
        <f t="shared" si="19"/>
        <v>2.9013222282587736E-2</v>
      </c>
      <c r="H234" s="11">
        <f t="shared" si="17"/>
        <v>0.93843756006527645</v>
      </c>
      <c r="I234" s="3">
        <f t="shared" si="20"/>
        <v>2.3059101103929613E-2</v>
      </c>
      <c r="J234" s="20"/>
    </row>
    <row r="235" spans="1:10" x14ac:dyDescent="0.3">
      <c r="A235" s="11">
        <v>2.2000000000000002</v>
      </c>
      <c r="B235" s="7">
        <v>2</v>
      </c>
      <c r="C235" s="11">
        <f t="shared" si="18"/>
        <v>0</v>
      </c>
      <c r="D235" s="11">
        <f t="shared" si="18"/>
        <v>0</v>
      </c>
      <c r="E235" s="11">
        <f t="shared" si="18"/>
        <v>-2.4673492244837898E-3</v>
      </c>
      <c r="F235" s="11">
        <f t="shared" si="18"/>
        <v>3.4416717084207238E-2</v>
      </c>
      <c r="G235" s="3">
        <f t="shared" si="19"/>
        <v>2.8988548790342898E-2</v>
      </c>
      <c r="H235" s="11">
        <f t="shared" si="17"/>
        <v>0.93821625515855123</v>
      </c>
      <c r="I235" s="3">
        <f t="shared" si="20"/>
        <v>2.300946995130726E-2</v>
      </c>
      <c r="J235" s="20"/>
    </row>
    <row r="236" spans="1:10" x14ac:dyDescent="0.3">
      <c r="A236" s="11">
        <v>2.21</v>
      </c>
      <c r="B236" s="7">
        <v>2</v>
      </c>
      <c r="C236" s="11">
        <f t="shared" si="18"/>
        <v>0</v>
      </c>
      <c r="D236" s="11">
        <f t="shared" si="18"/>
        <v>0</v>
      </c>
      <c r="E236" s="11">
        <f t="shared" si="18"/>
        <v>-2.4673492244837898E-3</v>
      </c>
      <c r="F236" s="11">
        <f t="shared" si="18"/>
        <v>3.4416717084207238E-2</v>
      </c>
      <c r="G236" s="3">
        <f t="shared" si="19"/>
        <v>2.8963875298098064E-2</v>
      </c>
      <c r="H236" s="11">
        <f t="shared" si="17"/>
        <v>0.93799546531291578</v>
      </c>
      <c r="I236" s="3">
        <f t="shared" si="20"/>
        <v>2.2959839410968463E-2</v>
      </c>
      <c r="J236" s="20"/>
    </row>
    <row r="237" spans="1:10" x14ac:dyDescent="0.3">
      <c r="A237" s="11">
        <v>2.2200000000000002</v>
      </c>
      <c r="B237" s="7">
        <v>2</v>
      </c>
      <c r="C237" s="11">
        <f t="shared" si="18"/>
        <v>0</v>
      </c>
      <c r="D237" s="11">
        <f t="shared" si="18"/>
        <v>0</v>
      </c>
      <c r="E237" s="11">
        <f t="shared" si="18"/>
        <v>-2.4673492244837898E-3</v>
      </c>
      <c r="F237" s="11">
        <f t="shared" si="18"/>
        <v>3.4416717084207238E-2</v>
      </c>
      <c r="G237" s="3">
        <f t="shared" si="19"/>
        <v>2.8939201805853222E-2</v>
      </c>
      <c r="H237" s="11">
        <f t="shared" si="17"/>
        <v>0.93777519018928035</v>
      </c>
      <c r="I237" s="3">
        <f t="shared" si="20"/>
        <v>2.2910209482905231E-2</v>
      </c>
      <c r="J237" s="20"/>
    </row>
    <row r="238" spans="1:10" x14ac:dyDescent="0.3">
      <c r="A238" s="11">
        <v>2.23</v>
      </c>
      <c r="B238" s="7">
        <v>2</v>
      </c>
      <c r="C238" s="11">
        <f t="shared" si="18"/>
        <v>0</v>
      </c>
      <c r="D238" s="11">
        <f t="shared" si="18"/>
        <v>0</v>
      </c>
      <c r="E238" s="11">
        <f t="shared" si="18"/>
        <v>-2.4673492244837898E-3</v>
      </c>
      <c r="F238" s="11">
        <f t="shared" si="18"/>
        <v>3.4416717084207238E-2</v>
      </c>
      <c r="G238" s="3">
        <f t="shared" si="19"/>
        <v>2.8914528313608388E-2</v>
      </c>
      <c r="H238" s="11">
        <f t="shared" si="17"/>
        <v>0.93755542944939696</v>
      </c>
      <c r="I238" s="3">
        <f t="shared" si="20"/>
        <v>2.2860580167111344E-2</v>
      </c>
      <c r="J238" s="20"/>
    </row>
    <row r="239" spans="1:10" x14ac:dyDescent="0.3">
      <c r="A239" s="11">
        <v>2.2400000000000002</v>
      </c>
      <c r="B239" s="7">
        <v>2</v>
      </c>
      <c r="C239" s="11">
        <f t="shared" si="18"/>
        <v>0</v>
      </c>
      <c r="D239" s="11">
        <f t="shared" si="18"/>
        <v>0</v>
      </c>
      <c r="E239" s="11">
        <f t="shared" si="18"/>
        <v>-2.4673492244837898E-3</v>
      </c>
      <c r="F239" s="11">
        <f t="shared" si="18"/>
        <v>3.4416717084207238E-2</v>
      </c>
      <c r="G239" s="3">
        <f t="shared" si="19"/>
        <v>2.8889854821363546E-2</v>
      </c>
      <c r="H239" s="11">
        <f t="shared" si="17"/>
        <v>0.93733618275585806</v>
      </c>
      <c r="I239" s="3">
        <f t="shared" si="20"/>
        <v>2.2810951463576146E-2</v>
      </c>
      <c r="J239" s="20"/>
    </row>
    <row r="240" spans="1:10" x14ac:dyDescent="0.3">
      <c r="A240" s="11">
        <v>2.25</v>
      </c>
      <c r="B240" s="7">
        <v>2</v>
      </c>
      <c r="C240" s="11">
        <f t="shared" si="18"/>
        <v>0</v>
      </c>
      <c r="D240" s="11">
        <f t="shared" si="18"/>
        <v>0</v>
      </c>
      <c r="E240" s="11">
        <f t="shared" si="18"/>
        <v>-2.4673492244837898E-3</v>
      </c>
      <c r="F240" s="11">
        <f t="shared" si="18"/>
        <v>3.4416717084207238E-2</v>
      </c>
      <c r="G240" s="3">
        <f t="shared" si="19"/>
        <v>2.8865181329118712E-2</v>
      </c>
      <c r="H240" s="11">
        <f t="shared" si="17"/>
        <v>0.93711744977209654</v>
      </c>
      <c r="I240" s="3">
        <f t="shared" si="20"/>
        <v>2.2761323372295195E-2</v>
      </c>
      <c r="J240" s="20"/>
    </row>
    <row r="241" spans="1:10" x14ac:dyDescent="0.3">
      <c r="A241" s="11">
        <v>2.2599999999999998</v>
      </c>
      <c r="B241" s="7">
        <v>2</v>
      </c>
      <c r="C241" s="11">
        <f t="shared" si="18"/>
        <v>0</v>
      </c>
      <c r="D241" s="11">
        <f t="shared" si="18"/>
        <v>0</v>
      </c>
      <c r="E241" s="11">
        <f t="shared" si="18"/>
        <v>-2.4673492244837898E-3</v>
      </c>
      <c r="F241" s="11">
        <f t="shared" si="18"/>
        <v>3.4416717084207238E-2</v>
      </c>
      <c r="G241" s="3">
        <f t="shared" si="19"/>
        <v>2.8840507836873874E-2</v>
      </c>
      <c r="H241" s="11">
        <f t="shared" si="17"/>
        <v>0.93689923016238386</v>
      </c>
      <c r="I241" s="3">
        <f t="shared" si="20"/>
        <v>2.2711695893258721E-2</v>
      </c>
      <c r="J241" s="20"/>
    </row>
    <row r="242" spans="1:10" x14ac:dyDescent="0.3">
      <c r="A242" s="11">
        <v>2.27</v>
      </c>
      <c r="B242" s="7">
        <v>2</v>
      </c>
      <c r="C242" s="11">
        <f t="shared" si="18"/>
        <v>0</v>
      </c>
      <c r="D242" s="11">
        <f t="shared" si="18"/>
        <v>0</v>
      </c>
      <c r="E242" s="11">
        <f t="shared" si="18"/>
        <v>-2.4673492244837898E-3</v>
      </c>
      <c r="F242" s="11">
        <f t="shared" si="18"/>
        <v>3.4416717084207238E-2</v>
      </c>
      <c r="G242" s="3">
        <f t="shared" si="19"/>
        <v>2.8815834344629036E-2</v>
      </c>
      <c r="H242" s="11">
        <f t="shared" si="17"/>
        <v>0.93668152359182988</v>
      </c>
      <c r="I242" s="3">
        <f t="shared" si="20"/>
        <v>2.2662069026460507E-2</v>
      </c>
      <c r="J242" s="20"/>
    </row>
    <row r="243" spans="1:10" x14ac:dyDescent="0.3">
      <c r="A243" s="11">
        <v>2.2799999999999998</v>
      </c>
      <c r="B243" s="7">
        <v>2</v>
      </c>
      <c r="C243" s="11">
        <f t="shared" si="18"/>
        <v>0</v>
      </c>
      <c r="D243" s="11">
        <f t="shared" si="18"/>
        <v>0</v>
      </c>
      <c r="E243" s="11">
        <f t="shared" si="18"/>
        <v>-2.4673492244837898E-3</v>
      </c>
      <c r="F243" s="11">
        <f t="shared" si="18"/>
        <v>3.4416717084207238E-2</v>
      </c>
      <c r="G243" s="3">
        <f t="shared" si="19"/>
        <v>2.8791160852384198E-2</v>
      </c>
      <c r="H243" s="11">
        <f t="shared" si="17"/>
        <v>0.93646432972638183</v>
      </c>
      <c r="I243" s="3">
        <f t="shared" si="20"/>
        <v>2.261244277189256E-2</v>
      </c>
      <c r="J243" s="20"/>
    </row>
    <row r="244" spans="1:10" x14ac:dyDescent="0.3">
      <c r="A244" s="11">
        <v>2.29</v>
      </c>
      <c r="B244" s="7">
        <v>2</v>
      </c>
      <c r="C244" s="11">
        <f t="shared" si="18"/>
        <v>0</v>
      </c>
      <c r="D244" s="11">
        <f t="shared" si="18"/>
        <v>0</v>
      </c>
      <c r="E244" s="11">
        <f t="shared" si="18"/>
        <v>-2.4673492244837898E-3</v>
      </c>
      <c r="F244" s="11">
        <f t="shared" si="18"/>
        <v>3.4416717084207238E-2</v>
      </c>
      <c r="G244" s="3">
        <f t="shared" si="19"/>
        <v>2.876648736013936E-2</v>
      </c>
      <c r="H244" s="11">
        <f t="shared" si="17"/>
        <v>0.93624764823282314</v>
      </c>
      <c r="I244" s="3">
        <f t="shared" si="20"/>
        <v>2.2562817129547774E-2</v>
      </c>
      <c r="J244" s="20"/>
    </row>
    <row r="245" spans="1:10" x14ac:dyDescent="0.3">
      <c r="A245" s="11">
        <v>2.2999999999999998</v>
      </c>
      <c r="B245" s="7">
        <v>2</v>
      </c>
      <c r="C245" s="11">
        <f t="shared" si="18"/>
        <v>0</v>
      </c>
      <c r="D245" s="11">
        <f t="shared" si="18"/>
        <v>0</v>
      </c>
      <c r="E245" s="11">
        <f t="shared" si="18"/>
        <v>-2.4673492244837898E-3</v>
      </c>
      <c r="F245" s="11">
        <f t="shared" si="18"/>
        <v>3.4416717084207238E-2</v>
      </c>
      <c r="G245" s="3">
        <f t="shared" si="19"/>
        <v>2.8741813867894522E-2</v>
      </c>
      <c r="H245" s="11">
        <f t="shared" si="17"/>
        <v>0.93603147877877313</v>
      </c>
      <c r="I245" s="3">
        <f t="shared" si="20"/>
        <v>2.2513192099418156E-2</v>
      </c>
      <c r="J245" s="20"/>
    </row>
    <row r="246" spans="1:10" x14ac:dyDescent="0.3">
      <c r="A246" s="11">
        <v>2.31</v>
      </c>
      <c r="B246" s="7">
        <v>2</v>
      </c>
      <c r="C246" s="11">
        <f t="shared" si="18"/>
        <v>0</v>
      </c>
      <c r="D246" s="11">
        <f t="shared" si="18"/>
        <v>0</v>
      </c>
      <c r="E246" s="11">
        <f t="shared" si="18"/>
        <v>-2.4673492244837898E-3</v>
      </c>
      <c r="F246" s="11">
        <f t="shared" si="18"/>
        <v>3.4416717084207238E-2</v>
      </c>
      <c r="G246" s="3">
        <f t="shared" si="19"/>
        <v>2.8717140375649684E-2</v>
      </c>
      <c r="H246" s="11">
        <f t="shared" si="17"/>
        <v>0.93581582103268568</v>
      </c>
      <c r="I246" s="3">
        <f t="shared" si="20"/>
        <v>2.2463567681494823E-2</v>
      </c>
      <c r="J246" s="20"/>
    </row>
    <row r="247" spans="1:10" x14ac:dyDescent="0.3">
      <c r="A247" s="11">
        <v>2.3199999999999998</v>
      </c>
      <c r="B247" s="7">
        <v>2</v>
      </c>
      <c r="C247" s="11">
        <f t="shared" si="18"/>
        <v>0</v>
      </c>
      <c r="D247" s="11">
        <f t="shared" si="18"/>
        <v>0</v>
      </c>
      <c r="E247" s="11">
        <f t="shared" si="18"/>
        <v>-2.4673492244837898E-3</v>
      </c>
      <c r="F247" s="11">
        <f t="shared" si="18"/>
        <v>3.4416717084207238E-2</v>
      </c>
      <c r="G247" s="3">
        <f t="shared" si="19"/>
        <v>2.8692466883404846E-2</v>
      </c>
      <c r="H247" s="11">
        <f t="shared" si="17"/>
        <v>0.93560067466384877</v>
      </c>
      <c r="I247" s="3">
        <f t="shared" si="20"/>
        <v>2.2413943875772446E-2</v>
      </c>
      <c r="J247" s="20"/>
    </row>
    <row r="248" spans="1:10" x14ac:dyDescent="0.3">
      <c r="A248" s="11">
        <v>2.33</v>
      </c>
      <c r="B248" s="7">
        <v>2</v>
      </c>
      <c r="C248" s="11">
        <f t="shared" si="18"/>
        <v>0</v>
      </c>
      <c r="D248" s="11">
        <f t="shared" si="18"/>
        <v>0</v>
      </c>
      <c r="E248" s="11">
        <f t="shared" si="18"/>
        <v>-2.4673492244837898E-3</v>
      </c>
      <c r="F248" s="11">
        <f t="shared" si="18"/>
        <v>3.4416717084207238E-2</v>
      </c>
      <c r="G248" s="3">
        <f t="shared" si="19"/>
        <v>2.8667793391160008E-2</v>
      </c>
      <c r="H248" s="11">
        <f t="shared" si="17"/>
        <v>0.9353860393423834</v>
      </c>
      <c r="I248" s="3">
        <f t="shared" si="20"/>
        <v>2.2364320682243033E-2</v>
      </c>
      <c r="J248" s="20"/>
    </row>
    <row r="249" spans="1:10" x14ac:dyDescent="0.3">
      <c r="A249" s="11">
        <v>2.34</v>
      </c>
      <c r="B249" s="7">
        <v>2</v>
      </c>
      <c r="C249" s="11">
        <f t="shared" si="18"/>
        <v>0</v>
      </c>
      <c r="D249" s="11">
        <f t="shared" si="18"/>
        <v>0</v>
      </c>
      <c r="E249" s="11">
        <f t="shared" si="18"/>
        <v>-2.4673492244837898E-3</v>
      </c>
      <c r="F249" s="11">
        <f t="shared" si="18"/>
        <v>3.4416717084207238E-2</v>
      </c>
      <c r="G249" s="3">
        <f t="shared" si="19"/>
        <v>2.864311989891517E-2</v>
      </c>
      <c r="H249" s="11">
        <f t="shared" si="17"/>
        <v>0.93517191473924266</v>
      </c>
      <c r="I249" s="3">
        <f t="shared" si="20"/>
        <v>2.2314698100897701E-2</v>
      </c>
      <c r="J249" s="20"/>
    </row>
    <row r="250" spans="1:10" x14ac:dyDescent="0.3">
      <c r="A250" s="11">
        <v>2.35</v>
      </c>
      <c r="B250" s="7">
        <v>2</v>
      </c>
      <c r="C250" s="11">
        <f t="shared" si="18"/>
        <v>0</v>
      </c>
      <c r="D250" s="11">
        <f t="shared" si="18"/>
        <v>0</v>
      </c>
      <c r="E250" s="11">
        <f t="shared" si="18"/>
        <v>-2.4673492244837898E-3</v>
      </c>
      <c r="F250" s="11">
        <f t="shared" si="18"/>
        <v>3.4416717084207238E-2</v>
      </c>
      <c r="G250" s="3">
        <f t="shared" si="19"/>
        <v>2.8618446406670332E-2</v>
      </c>
      <c r="H250" s="11">
        <f t="shared" si="17"/>
        <v>0.93495830052621132</v>
      </c>
      <c r="I250" s="3">
        <f t="shared" si="20"/>
        <v>2.2265076131730233E-2</v>
      </c>
      <c r="J250" s="20"/>
    </row>
    <row r="251" spans="1:10" x14ac:dyDescent="0.3">
      <c r="A251" s="11">
        <v>2.36</v>
      </c>
      <c r="B251" s="7">
        <v>2</v>
      </c>
      <c r="C251" s="11">
        <f t="shared" si="18"/>
        <v>0</v>
      </c>
      <c r="D251" s="11">
        <f t="shared" si="18"/>
        <v>0</v>
      </c>
      <c r="E251" s="11">
        <f t="shared" si="18"/>
        <v>-2.4673492244837898E-3</v>
      </c>
      <c r="F251" s="11">
        <f t="shared" si="18"/>
        <v>3.4416717084207238E-2</v>
      </c>
      <c r="G251" s="3">
        <f t="shared" si="19"/>
        <v>2.8593772914425494E-2</v>
      </c>
      <c r="H251" s="11">
        <f t="shared" si="17"/>
        <v>0.93474519637590436</v>
      </c>
      <c r="I251" s="3">
        <f t="shared" si="20"/>
        <v>2.2215454774732635E-2</v>
      </c>
      <c r="J251" s="20"/>
    </row>
    <row r="252" spans="1:10" x14ac:dyDescent="0.3">
      <c r="A252" s="11">
        <v>2.37</v>
      </c>
      <c r="B252" s="7">
        <v>2</v>
      </c>
      <c r="C252" s="11">
        <f t="shared" si="18"/>
        <v>0</v>
      </c>
      <c r="D252" s="11">
        <f t="shared" si="18"/>
        <v>0</v>
      </c>
      <c r="E252" s="11">
        <f t="shared" si="18"/>
        <v>-2.4673492244837898E-3</v>
      </c>
      <c r="F252" s="11">
        <f t="shared" si="18"/>
        <v>3.4416717084207238E-2</v>
      </c>
      <c r="G252" s="3">
        <f t="shared" si="19"/>
        <v>2.8569099422180656E-2</v>
      </c>
      <c r="H252" s="11">
        <f t="shared" si="17"/>
        <v>0.93453260196176668</v>
      </c>
      <c r="I252" s="3">
        <f t="shared" si="20"/>
        <v>2.2165834029896914E-2</v>
      </c>
      <c r="J252" s="20"/>
    </row>
    <row r="253" spans="1:10" x14ac:dyDescent="0.3">
      <c r="A253" s="11">
        <v>2.38</v>
      </c>
      <c r="B253" s="7">
        <v>2</v>
      </c>
      <c r="C253" s="11">
        <f t="shared" si="18"/>
        <v>0</v>
      </c>
      <c r="D253" s="11">
        <f t="shared" si="18"/>
        <v>0</v>
      </c>
      <c r="E253" s="11">
        <f t="shared" si="18"/>
        <v>-2.4673492244837898E-3</v>
      </c>
      <c r="F253" s="11">
        <f t="shared" si="18"/>
        <v>3.4416717084207238E-2</v>
      </c>
      <c r="G253" s="3">
        <f t="shared" si="19"/>
        <v>2.8544425929935818E-2</v>
      </c>
      <c r="H253" s="11">
        <f t="shared" si="17"/>
        <v>0.93432051695807217</v>
      </c>
      <c r="I253" s="3">
        <f t="shared" si="20"/>
        <v>2.2116213897216852E-2</v>
      </c>
      <c r="J253" s="20"/>
    </row>
    <row r="254" spans="1:10" x14ac:dyDescent="0.3">
      <c r="A254" s="11">
        <v>2.39</v>
      </c>
      <c r="B254" s="7">
        <v>2</v>
      </c>
      <c r="C254" s="11">
        <f t="shared" si="18"/>
        <v>0</v>
      </c>
      <c r="D254" s="11">
        <f t="shared" si="18"/>
        <v>0</v>
      </c>
      <c r="E254" s="11">
        <f t="shared" si="18"/>
        <v>-2.4673492244837898E-3</v>
      </c>
      <c r="F254" s="11">
        <f t="shared" si="18"/>
        <v>3.4416717084207238E-2</v>
      </c>
      <c r="G254" s="3">
        <f t="shared" si="19"/>
        <v>2.851975243769098E-2</v>
      </c>
      <c r="H254" s="11">
        <f t="shared" si="17"/>
        <v>0.93410894103992237</v>
      </c>
      <c r="I254" s="3">
        <f t="shared" si="20"/>
        <v>2.2066594376683568E-2</v>
      </c>
      <c r="J254" s="20"/>
    </row>
    <row r="255" spans="1:10" x14ac:dyDescent="0.3">
      <c r="A255" s="11">
        <v>2.4</v>
      </c>
      <c r="B255" s="7">
        <v>2</v>
      </c>
      <c r="C255" s="11">
        <f t="shared" si="18"/>
        <v>0</v>
      </c>
      <c r="D255" s="11">
        <f t="shared" si="18"/>
        <v>0</v>
      </c>
      <c r="E255" s="11">
        <f t="shared" si="18"/>
        <v>-2.4673492244837898E-3</v>
      </c>
      <c r="F255" s="11">
        <f t="shared" si="18"/>
        <v>3.4416717084207238E-2</v>
      </c>
      <c r="G255" s="3">
        <f t="shared" si="19"/>
        <v>2.8495078945446142E-2</v>
      </c>
      <c r="H255" s="11">
        <f t="shared" si="17"/>
        <v>0.93389787388324652</v>
      </c>
      <c r="I255" s="3">
        <f t="shared" si="20"/>
        <v>2.2016975468289957E-2</v>
      </c>
      <c r="J255" s="20"/>
    </row>
    <row r="256" spans="1:10" x14ac:dyDescent="0.3">
      <c r="A256" s="11">
        <v>2.41</v>
      </c>
      <c r="B256" s="7">
        <v>2</v>
      </c>
      <c r="C256" s="11">
        <f t="shared" si="18"/>
        <v>0</v>
      </c>
      <c r="D256" s="11">
        <f t="shared" si="18"/>
        <v>0</v>
      </c>
      <c r="E256" s="11">
        <f t="shared" si="18"/>
        <v>-2.4673492244837898E-3</v>
      </c>
      <c r="F256" s="11">
        <f t="shared" si="18"/>
        <v>3.4416717084207238E-2</v>
      </c>
      <c r="G256" s="3">
        <f t="shared" si="19"/>
        <v>2.8470405453201304E-2</v>
      </c>
      <c r="H256" s="11">
        <f t="shared" si="17"/>
        <v>0.93368731516479997</v>
      </c>
      <c r="I256" s="3">
        <f t="shared" si="20"/>
        <v>2.1967357172028024E-2</v>
      </c>
      <c r="J256" s="20"/>
    </row>
    <row r="257" spans="1:10" x14ac:dyDescent="0.3">
      <c r="A257" s="11">
        <v>2.42</v>
      </c>
      <c r="B257" s="7">
        <v>2</v>
      </c>
      <c r="C257" s="11">
        <f t="shared" si="18"/>
        <v>0</v>
      </c>
      <c r="D257" s="11">
        <f t="shared" si="18"/>
        <v>0</v>
      </c>
      <c r="E257" s="11">
        <f t="shared" si="18"/>
        <v>-2.4673492244837898E-3</v>
      </c>
      <c r="F257" s="11">
        <f t="shared" si="18"/>
        <v>3.4416717084207238E-2</v>
      </c>
      <c r="G257" s="3">
        <f t="shared" si="19"/>
        <v>2.8445731960956466E-2</v>
      </c>
      <c r="H257" s="11">
        <f t="shared" si="17"/>
        <v>0.93347726456216373</v>
      </c>
      <c r="I257" s="3">
        <f t="shared" si="20"/>
        <v>2.1917739487890664E-2</v>
      </c>
      <c r="J257" s="20"/>
    </row>
    <row r="258" spans="1:10" x14ac:dyDescent="0.3">
      <c r="A258" s="11">
        <v>2.4300000000000002</v>
      </c>
      <c r="B258" s="7">
        <v>2</v>
      </c>
      <c r="C258" s="11">
        <f t="shared" si="18"/>
        <v>0</v>
      </c>
      <c r="D258" s="11">
        <f t="shared" si="18"/>
        <v>0</v>
      </c>
      <c r="E258" s="11">
        <f t="shared" si="18"/>
        <v>-2.4673492244837898E-3</v>
      </c>
      <c r="F258" s="11">
        <f t="shared" si="18"/>
        <v>3.4416717084207238E-2</v>
      </c>
      <c r="G258" s="3">
        <f t="shared" si="19"/>
        <v>2.8421058468711628E-2</v>
      </c>
      <c r="H258" s="11">
        <f t="shared" si="17"/>
        <v>0.93326772175374351</v>
      </c>
      <c r="I258" s="3">
        <f t="shared" si="20"/>
        <v>2.1868122415870772E-2</v>
      </c>
      <c r="J258" s="20"/>
    </row>
    <row r="259" spans="1:10" x14ac:dyDescent="0.3">
      <c r="A259" s="11">
        <v>2.44</v>
      </c>
      <c r="B259" s="7">
        <v>2</v>
      </c>
      <c r="C259" s="11">
        <f t="shared" si="18"/>
        <v>0</v>
      </c>
      <c r="D259" s="11">
        <f t="shared" si="18"/>
        <v>0</v>
      </c>
      <c r="E259" s="11">
        <f t="shared" si="18"/>
        <v>-2.4673492244837898E-3</v>
      </c>
      <c r="F259" s="11">
        <f t="shared" si="18"/>
        <v>3.4416717084207238E-2</v>
      </c>
      <c r="G259" s="3">
        <f t="shared" si="19"/>
        <v>2.839638497646679E-2</v>
      </c>
      <c r="H259" s="11">
        <f t="shared" si="17"/>
        <v>0.93305868641876899</v>
      </c>
      <c r="I259" s="3">
        <f t="shared" si="20"/>
        <v>2.1818505955960354E-2</v>
      </c>
      <c r="J259" s="20"/>
    </row>
    <row r="260" spans="1:10" x14ac:dyDescent="0.3">
      <c r="A260" s="11">
        <v>2.4500000000000002</v>
      </c>
      <c r="B260" s="7">
        <v>2</v>
      </c>
      <c r="C260" s="11">
        <f t="shared" si="18"/>
        <v>0</v>
      </c>
      <c r="D260" s="11">
        <f t="shared" si="18"/>
        <v>0</v>
      </c>
      <c r="E260" s="11">
        <f t="shared" si="18"/>
        <v>-2.4673492244837898E-3</v>
      </c>
      <c r="F260" s="11">
        <f t="shared" si="18"/>
        <v>3.4416717084207238E-2</v>
      </c>
      <c r="G260" s="3">
        <f t="shared" si="19"/>
        <v>2.8371711484221952E-2</v>
      </c>
      <c r="H260" s="11">
        <f t="shared" si="17"/>
        <v>0.93285015823729289</v>
      </c>
      <c r="I260" s="3">
        <f t="shared" si="20"/>
        <v>2.1768890108151417E-2</v>
      </c>
      <c r="J260" s="20"/>
    </row>
    <row r="261" spans="1:10" x14ac:dyDescent="0.3">
      <c r="A261" s="11">
        <v>2.46</v>
      </c>
      <c r="B261" s="7">
        <v>2</v>
      </c>
      <c r="C261" s="11">
        <f t="shared" si="18"/>
        <v>0</v>
      </c>
      <c r="D261" s="11">
        <f t="shared" si="18"/>
        <v>0</v>
      </c>
      <c r="E261" s="11">
        <f t="shared" si="18"/>
        <v>-2.4673492244837898E-3</v>
      </c>
      <c r="F261" s="11">
        <f t="shared" si="18"/>
        <v>3.4416717084207238E-2</v>
      </c>
      <c r="G261" s="3">
        <f t="shared" si="19"/>
        <v>2.8347037991977117E-2</v>
      </c>
      <c r="H261" s="11">
        <f t="shared" si="17"/>
        <v>0.93264213689019038</v>
      </c>
      <c r="I261" s="3">
        <f t="shared" si="20"/>
        <v>2.1719274872436856E-2</v>
      </c>
      <c r="J261" s="20"/>
    </row>
    <row r="262" spans="1:10" x14ac:dyDescent="0.3">
      <c r="A262" s="11">
        <v>2.4700000000000002</v>
      </c>
      <c r="B262" s="7">
        <v>2</v>
      </c>
      <c r="C262" s="11">
        <f t="shared" si="18"/>
        <v>0</v>
      </c>
      <c r="D262" s="11">
        <f t="shared" si="18"/>
        <v>0</v>
      </c>
      <c r="E262" s="11">
        <f t="shared" si="18"/>
        <v>-2.4673492244837898E-3</v>
      </c>
      <c r="F262" s="11">
        <f t="shared" si="18"/>
        <v>3.4416717084207238E-2</v>
      </c>
      <c r="G262" s="3">
        <f t="shared" si="19"/>
        <v>2.8322364499732276E-2</v>
      </c>
      <c r="H262" s="11">
        <f t="shared" si="17"/>
        <v>0.93243462205915806</v>
      </c>
      <c r="I262" s="3">
        <f t="shared" si="20"/>
        <v>2.1669660248809564E-2</v>
      </c>
      <c r="J262" s="20"/>
    </row>
    <row r="263" spans="1:10" x14ac:dyDescent="0.3">
      <c r="A263" s="11">
        <v>2.48</v>
      </c>
      <c r="B263" s="7">
        <v>2</v>
      </c>
      <c r="C263" s="11">
        <f t="shared" si="18"/>
        <v>0</v>
      </c>
      <c r="D263" s="11">
        <f t="shared" si="18"/>
        <v>0</v>
      </c>
      <c r="E263" s="11">
        <f t="shared" si="18"/>
        <v>-2.4673492244837898E-3</v>
      </c>
      <c r="F263" s="11">
        <f t="shared" si="18"/>
        <v>3.4416717084207238E-2</v>
      </c>
      <c r="G263" s="3">
        <f t="shared" si="19"/>
        <v>2.8297691007487441E-2</v>
      </c>
      <c r="H263" s="11">
        <f t="shared" si="17"/>
        <v>0.9322276134267129</v>
      </c>
      <c r="I263" s="3">
        <f t="shared" si="20"/>
        <v>2.1620046237261548E-2</v>
      </c>
      <c r="J263" s="20"/>
    </row>
    <row r="264" spans="1:10" x14ac:dyDescent="0.3">
      <c r="A264" s="11">
        <v>2.4900000000000002</v>
      </c>
      <c r="B264" s="7">
        <v>2</v>
      </c>
      <c r="C264" s="11">
        <f t="shared" si="18"/>
        <v>0</v>
      </c>
      <c r="D264" s="11">
        <f t="shared" si="18"/>
        <v>0</v>
      </c>
      <c r="E264" s="11">
        <f t="shared" si="18"/>
        <v>-2.4673492244837898E-3</v>
      </c>
      <c r="F264" s="11">
        <f t="shared" si="18"/>
        <v>3.4416717084207238E-2</v>
      </c>
      <c r="G264" s="3">
        <f t="shared" si="19"/>
        <v>2.82730175152426E-2</v>
      </c>
      <c r="H264" s="11">
        <f t="shared" si="17"/>
        <v>0.93202111067619231</v>
      </c>
      <c r="I264" s="3">
        <f t="shared" si="20"/>
        <v>2.1570432837784814E-2</v>
      </c>
      <c r="J264" s="20"/>
    </row>
    <row r="265" spans="1:10" x14ac:dyDescent="0.3">
      <c r="A265" s="11">
        <v>2.5</v>
      </c>
      <c r="B265" s="7">
        <v>2</v>
      </c>
      <c r="C265" s="11">
        <f t="shared" si="18"/>
        <v>0</v>
      </c>
      <c r="D265" s="11">
        <f t="shared" si="18"/>
        <v>0</v>
      </c>
      <c r="E265" s="11">
        <f t="shared" si="18"/>
        <v>-2.4673492244837898E-3</v>
      </c>
      <c r="F265" s="11">
        <f t="shared" si="18"/>
        <v>3.4416717084207238E-2</v>
      </c>
      <c r="G265" s="3">
        <f t="shared" si="19"/>
        <v>2.8248344022997765E-2</v>
      </c>
      <c r="H265" s="11">
        <f t="shared" si="17"/>
        <v>0.93181511349175217</v>
      </c>
      <c r="I265" s="3">
        <f t="shared" si="20"/>
        <v>2.1520820050372258E-2</v>
      </c>
      <c r="J265" s="20"/>
    </row>
    <row r="266" spans="1:10" x14ac:dyDescent="0.3">
      <c r="A266" s="11">
        <v>2.5099999999999998</v>
      </c>
      <c r="B266" s="7">
        <v>2</v>
      </c>
      <c r="C266" s="11">
        <f t="shared" si="18"/>
        <v>0</v>
      </c>
      <c r="D266" s="11">
        <f t="shared" si="18"/>
        <v>0</v>
      </c>
      <c r="E266" s="11">
        <f t="shared" si="18"/>
        <v>-2.4673492244837898E-3</v>
      </c>
      <c r="F266" s="11">
        <f t="shared" si="18"/>
        <v>3.4416717084207238E-2</v>
      </c>
      <c r="G266" s="3">
        <f t="shared" si="19"/>
        <v>2.8223670530752927E-2</v>
      </c>
      <c r="H266" s="11">
        <f t="shared" si="17"/>
        <v>0.93160962155836691</v>
      </c>
      <c r="I266" s="3">
        <f t="shared" si="20"/>
        <v>2.1471207875015885E-2</v>
      </c>
      <c r="J266" s="20"/>
    </row>
    <row r="267" spans="1:10" x14ac:dyDescent="0.3">
      <c r="A267" s="11">
        <v>2.52</v>
      </c>
      <c r="B267" s="7">
        <v>2</v>
      </c>
      <c r="C267" s="11">
        <f t="shared" si="18"/>
        <v>0</v>
      </c>
      <c r="D267" s="11">
        <f t="shared" si="18"/>
        <v>0</v>
      </c>
      <c r="E267" s="11">
        <f t="shared" si="18"/>
        <v>-2.4673492244837898E-3</v>
      </c>
      <c r="F267" s="11">
        <f t="shared" si="18"/>
        <v>3.4416717084207238E-2</v>
      </c>
      <c r="G267" s="3">
        <f t="shared" si="19"/>
        <v>2.8198997038508089E-2</v>
      </c>
      <c r="H267" s="11">
        <f t="shared" si="17"/>
        <v>0.93140463456182854</v>
      </c>
      <c r="I267" s="3">
        <f t="shared" si="20"/>
        <v>2.1421596311708591E-2</v>
      </c>
      <c r="J267" s="20"/>
    </row>
    <row r="268" spans="1:10" x14ac:dyDescent="0.3">
      <c r="A268" s="11">
        <v>2.5299999999999998</v>
      </c>
      <c r="B268" s="7">
        <v>2</v>
      </c>
      <c r="C268" s="11">
        <f t="shared" si="18"/>
        <v>0</v>
      </c>
      <c r="D268" s="11">
        <f t="shared" si="18"/>
        <v>0</v>
      </c>
      <c r="E268" s="11">
        <f t="shared" si="18"/>
        <v>-2.4673492244837898E-3</v>
      </c>
      <c r="F268" s="11">
        <f t="shared" si="18"/>
        <v>3.4416717084207238E-2</v>
      </c>
      <c r="G268" s="3">
        <f t="shared" si="19"/>
        <v>2.8174323546263251E-2</v>
      </c>
      <c r="H268" s="11">
        <f t="shared" si="17"/>
        <v>0.93120015218874541</v>
      </c>
      <c r="I268" s="3">
        <f t="shared" si="20"/>
        <v>2.1371985360444157E-2</v>
      </c>
      <c r="J268" s="20"/>
    </row>
    <row r="269" spans="1:10" x14ac:dyDescent="0.3">
      <c r="A269" s="11">
        <v>2.54</v>
      </c>
      <c r="B269" s="7">
        <v>2</v>
      </c>
      <c r="C269" s="11">
        <f t="shared" si="18"/>
        <v>0</v>
      </c>
      <c r="D269" s="11">
        <f t="shared" si="18"/>
        <v>0</v>
      </c>
      <c r="E269" s="11">
        <f t="shared" si="18"/>
        <v>-2.4673492244837898E-3</v>
      </c>
      <c r="F269" s="11">
        <f t="shared" si="18"/>
        <v>3.4416717084207238E-2</v>
      </c>
      <c r="G269" s="3">
        <f t="shared" si="19"/>
        <v>2.8149650054018413E-2</v>
      </c>
      <c r="H269" s="11">
        <f t="shared" si="17"/>
        <v>0.93099617412654179</v>
      </c>
      <c r="I269" s="3">
        <f t="shared" si="20"/>
        <v>2.1322375021212814E-2</v>
      </c>
      <c r="J269" s="20"/>
    </row>
    <row r="270" spans="1:10" x14ac:dyDescent="0.3">
      <c r="A270" s="11">
        <v>2.5499999999999998</v>
      </c>
      <c r="B270" s="7">
        <v>2</v>
      </c>
      <c r="C270" s="11">
        <f t="shared" si="18"/>
        <v>0</v>
      </c>
      <c r="D270" s="11">
        <f t="shared" si="18"/>
        <v>0</v>
      </c>
      <c r="E270" s="11">
        <f t="shared" si="18"/>
        <v>-2.4673492244837898E-3</v>
      </c>
      <c r="F270" s="11">
        <f t="shared" si="18"/>
        <v>3.4416717084207238E-2</v>
      </c>
      <c r="G270" s="3">
        <f t="shared" si="19"/>
        <v>2.8124976561773575E-2</v>
      </c>
      <c r="H270" s="11">
        <f t="shared" si="17"/>
        <v>0.93079270006345705</v>
      </c>
      <c r="I270" s="3">
        <f t="shared" si="20"/>
        <v>2.1272765294006568E-2</v>
      </c>
      <c r="J270" s="20"/>
    </row>
    <row r="271" spans="1:10" x14ac:dyDescent="0.3">
      <c r="A271" s="11">
        <v>2.56</v>
      </c>
      <c r="B271" s="7">
        <v>2</v>
      </c>
      <c r="C271" s="11">
        <f t="shared" si="18"/>
        <v>0</v>
      </c>
      <c r="D271" s="11">
        <f t="shared" si="18"/>
        <v>0</v>
      </c>
      <c r="E271" s="11">
        <f t="shared" si="18"/>
        <v>-2.4673492244837898E-3</v>
      </c>
      <c r="F271" s="11">
        <f t="shared" ref="F271:F334" si="21">VLOOKUP($B271, $A$3:$H$12, MATCH(F$14, $A$3:$H$3, 0), FALSE)</f>
        <v>3.4416717084207238E-2</v>
      </c>
      <c r="G271" s="3">
        <f t="shared" si="19"/>
        <v>2.8100303069528737E-2</v>
      </c>
      <c r="H271" s="11">
        <f t="shared" ref="H271:H334" si="22">EXP(-G271*A271)</f>
        <v>0.93058972968854503</v>
      </c>
      <c r="I271" s="3">
        <f t="shared" si="20"/>
        <v>2.1223156178820979E-2</v>
      </c>
      <c r="J271" s="20"/>
    </row>
    <row r="272" spans="1:10" x14ac:dyDescent="0.3">
      <c r="A272" s="11">
        <v>2.57</v>
      </c>
      <c r="B272" s="7">
        <v>2</v>
      </c>
      <c r="C272" s="11">
        <f t="shared" ref="C272:F335" si="23">VLOOKUP($B272, $A$3:$H$12, MATCH(C$14, $A$3:$H$3, 0), FALSE)</f>
        <v>0</v>
      </c>
      <c r="D272" s="11">
        <f t="shared" si="23"/>
        <v>0</v>
      </c>
      <c r="E272" s="11">
        <f t="shared" si="23"/>
        <v>-2.4673492244837898E-3</v>
      </c>
      <c r="F272" s="11">
        <f t="shared" si="21"/>
        <v>3.4416717084207238E-2</v>
      </c>
      <c r="G272" s="3">
        <f t="shared" ref="G272:G335" si="24">C272*A272^3 + D272*A272^2 + E272*A272 + F272</f>
        <v>2.8075629577283899E-2</v>
      </c>
      <c r="H272" s="11">
        <f t="shared" si="22"/>
        <v>0.9303872626916726</v>
      </c>
      <c r="I272" s="3">
        <f t="shared" ref="I272:I335" si="25">(H272/H297-1)/(A297-A272)</f>
        <v>2.1173547675646276E-2</v>
      </c>
      <c r="J272" s="20"/>
    </row>
    <row r="273" spans="1:10" x14ac:dyDescent="0.3">
      <c r="A273" s="11">
        <v>2.58</v>
      </c>
      <c r="B273" s="7">
        <v>2</v>
      </c>
      <c r="C273" s="11">
        <f t="shared" si="23"/>
        <v>0</v>
      </c>
      <c r="D273" s="11">
        <f t="shared" si="23"/>
        <v>0</v>
      </c>
      <c r="E273" s="11">
        <f t="shared" si="23"/>
        <v>-2.4673492244837898E-3</v>
      </c>
      <c r="F273" s="11">
        <f t="shared" si="21"/>
        <v>3.4416717084207238E-2</v>
      </c>
      <c r="G273" s="3">
        <f t="shared" si="24"/>
        <v>2.8050956085039061E-2</v>
      </c>
      <c r="H273" s="11">
        <f t="shared" si="22"/>
        <v>0.93018529876351963</v>
      </c>
      <c r="I273" s="3">
        <f t="shared" si="25"/>
        <v>2.1123939784474466E-2</v>
      </c>
      <c r="J273" s="20"/>
    </row>
    <row r="274" spans="1:10" x14ac:dyDescent="0.3">
      <c r="A274" s="11">
        <v>2.59</v>
      </c>
      <c r="B274" s="7">
        <v>2</v>
      </c>
      <c r="C274" s="11">
        <f t="shared" si="23"/>
        <v>0</v>
      </c>
      <c r="D274" s="11">
        <f t="shared" si="23"/>
        <v>0</v>
      </c>
      <c r="E274" s="11">
        <f t="shared" si="23"/>
        <v>-2.4673492244837898E-3</v>
      </c>
      <c r="F274" s="11">
        <f t="shared" si="21"/>
        <v>3.4416717084207238E-2</v>
      </c>
      <c r="G274" s="3">
        <f t="shared" si="24"/>
        <v>2.8026282592794223E-2</v>
      </c>
      <c r="H274" s="11">
        <f t="shared" si="22"/>
        <v>0.92998383759557779</v>
      </c>
      <c r="I274" s="3">
        <f t="shared" si="25"/>
        <v>2.1074332505299331E-2</v>
      </c>
      <c r="J274" s="20"/>
    </row>
    <row r="275" spans="1:10" x14ac:dyDescent="0.3">
      <c r="A275" s="11">
        <v>2.6</v>
      </c>
      <c r="B275" s="7">
        <v>2</v>
      </c>
      <c r="C275" s="11">
        <f t="shared" si="23"/>
        <v>0</v>
      </c>
      <c r="D275" s="11">
        <f t="shared" si="23"/>
        <v>0</v>
      </c>
      <c r="E275" s="11">
        <f t="shared" si="23"/>
        <v>-2.4673492244837898E-3</v>
      </c>
      <c r="F275" s="11">
        <f t="shared" si="21"/>
        <v>3.4416717084207238E-2</v>
      </c>
      <c r="G275" s="3">
        <f t="shared" si="24"/>
        <v>2.8001609100549385E-2</v>
      </c>
      <c r="H275" s="11">
        <f t="shared" si="22"/>
        <v>0.92978287888014988</v>
      </c>
      <c r="I275" s="3">
        <f t="shared" si="25"/>
        <v>2.1024725838112879E-2</v>
      </c>
      <c r="J275" s="20"/>
    </row>
    <row r="276" spans="1:10" x14ac:dyDescent="0.3">
      <c r="A276" s="11">
        <v>2.61</v>
      </c>
      <c r="B276" s="7">
        <v>2</v>
      </c>
      <c r="C276" s="11">
        <f t="shared" si="23"/>
        <v>0</v>
      </c>
      <c r="D276" s="11">
        <f t="shared" si="23"/>
        <v>0</v>
      </c>
      <c r="E276" s="11">
        <f t="shared" si="23"/>
        <v>-2.4673492244837898E-3</v>
      </c>
      <c r="F276" s="11">
        <f t="shared" si="21"/>
        <v>3.4416717084207238E-2</v>
      </c>
      <c r="G276" s="3">
        <f t="shared" si="24"/>
        <v>2.7976935608304547E-2</v>
      </c>
      <c r="H276" s="11">
        <f t="shared" si="22"/>
        <v>0.92958242231034882</v>
      </c>
      <c r="I276" s="3">
        <f t="shared" si="25"/>
        <v>2.0975119782907115E-2</v>
      </c>
      <c r="J276" s="20"/>
    </row>
    <row r="277" spans="1:10" x14ac:dyDescent="0.3">
      <c r="A277" s="11">
        <v>2.62</v>
      </c>
      <c r="B277" s="7">
        <v>2</v>
      </c>
      <c r="C277" s="11">
        <f t="shared" si="23"/>
        <v>0</v>
      </c>
      <c r="D277" s="11">
        <f t="shared" si="23"/>
        <v>0</v>
      </c>
      <c r="E277" s="11">
        <f t="shared" si="23"/>
        <v>-2.4673492244837898E-3</v>
      </c>
      <c r="F277" s="11">
        <f t="shared" si="21"/>
        <v>3.4416717084207238E-2</v>
      </c>
      <c r="G277" s="3">
        <f t="shared" si="24"/>
        <v>2.7952262116059709E-2</v>
      </c>
      <c r="H277" s="11">
        <f t="shared" si="22"/>
        <v>0.92938246758009746</v>
      </c>
      <c r="I277" s="3">
        <f t="shared" si="25"/>
        <v>2.0925514339675821E-2</v>
      </c>
      <c r="J277" s="20"/>
    </row>
    <row r="278" spans="1:10" x14ac:dyDescent="0.3">
      <c r="A278" s="11">
        <v>2.63</v>
      </c>
      <c r="B278" s="7">
        <v>2</v>
      </c>
      <c r="C278" s="11">
        <f t="shared" si="23"/>
        <v>0</v>
      </c>
      <c r="D278" s="11">
        <f t="shared" si="23"/>
        <v>0</v>
      </c>
      <c r="E278" s="11">
        <f t="shared" si="23"/>
        <v>-2.4673492244837898E-3</v>
      </c>
      <c r="F278" s="11">
        <f t="shared" si="21"/>
        <v>3.4416717084207238E-2</v>
      </c>
      <c r="G278" s="3">
        <f t="shared" si="24"/>
        <v>2.7927588623814871E-2</v>
      </c>
      <c r="H278" s="11">
        <f t="shared" si="22"/>
        <v>0.92918301438412709</v>
      </c>
      <c r="I278" s="3">
        <f t="shared" si="25"/>
        <v>2.0875909508409229E-2</v>
      </c>
      <c r="J278" s="20"/>
    </row>
    <row r="279" spans="1:10" x14ac:dyDescent="0.3">
      <c r="A279" s="11">
        <v>2.64</v>
      </c>
      <c r="B279" s="7">
        <v>2</v>
      </c>
      <c r="C279" s="11">
        <f t="shared" si="23"/>
        <v>0</v>
      </c>
      <c r="D279" s="11">
        <f t="shared" si="23"/>
        <v>0</v>
      </c>
      <c r="E279" s="11">
        <f t="shared" si="23"/>
        <v>-2.4673492244837898E-3</v>
      </c>
      <c r="F279" s="11">
        <f t="shared" si="21"/>
        <v>3.4416717084207238E-2</v>
      </c>
      <c r="G279" s="3">
        <f t="shared" si="24"/>
        <v>2.7902915131570033E-2</v>
      </c>
      <c r="H279" s="11">
        <f t="shared" si="22"/>
        <v>0.92898406241797715</v>
      </c>
      <c r="I279" s="3">
        <f t="shared" si="25"/>
        <v>2.0826305289102898E-2</v>
      </c>
      <c r="J279" s="20"/>
    </row>
    <row r="280" spans="1:10" x14ac:dyDescent="0.3">
      <c r="A280" s="11">
        <v>2.65</v>
      </c>
      <c r="B280" s="7">
        <v>2</v>
      </c>
      <c r="C280" s="11">
        <f t="shared" si="23"/>
        <v>0</v>
      </c>
      <c r="D280" s="11">
        <f t="shared" si="23"/>
        <v>0</v>
      </c>
      <c r="E280" s="11">
        <f t="shared" si="23"/>
        <v>-2.4673492244837898E-3</v>
      </c>
      <c r="F280" s="11">
        <f t="shared" si="21"/>
        <v>3.4416717084207238E-2</v>
      </c>
      <c r="G280" s="3">
        <f t="shared" si="24"/>
        <v>2.7878241639325195E-2</v>
      </c>
      <c r="H280" s="11">
        <f t="shared" si="22"/>
        <v>0.92878561137799409</v>
      </c>
      <c r="I280" s="3">
        <f t="shared" si="25"/>
        <v>2.0776701681746168E-2</v>
      </c>
      <c r="J280" s="20"/>
    </row>
    <row r="281" spans="1:10" x14ac:dyDescent="0.3">
      <c r="A281" s="11">
        <v>2.66</v>
      </c>
      <c r="B281" s="7">
        <v>2</v>
      </c>
      <c r="C281" s="11">
        <f t="shared" si="23"/>
        <v>0</v>
      </c>
      <c r="D281" s="11">
        <f t="shared" si="23"/>
        <v>0</v>
      </c>
      <c r="E281" s="11">
        <f t="shared" si="23"/>
        <v>-2.4673492244837898E-3</v>
      </c>
      <c r="F281" s="11">
        <f t="shared" si="21"/>
        <v>3.4416717084207238E-2</v>
      </c>
      <c r="G281" s="3">
        <f t="shared" si="24"/>
        <v>2.7853568147080357E-2</v>
      </c>
      <c r="H281" s="11">
        <f t="shared" si="22"/>
        <v>0.92858766096133105</v>
      </c>
      <c r="I281" s="3">
        <f t="shared" si="25"/>
        <v>2.0727098686332823E-2</v>
      </c>
      <c r="J281" s="20"/>
    </row>
    <row r="282" spans="1:10" x14ac:dyDescent="0.3">
      <c r="A282" s="11">
        <v>2.67</v>
      </c>
      <c r="B282" s="7">
        <v>2</v>
      </c>
      <c r="C282" s="11">
        <f t="shared" si="23"/>
        <v>0</v>
      </c>
      <c r="D282" s="11">
        <f t="shared" si="23"/>
        <v>0</v>
      </c>
      <c r="E282" s="11">
        <f t="shared" si="23"/>
        <v>-2.4673492244837898E-3</v>
      </c>
      <c r="F282" s="11">
        <f t="shared" si="21"/>
        <v>3.4416717084207238E-2</v>
      </c>
      <c r="G282" s="3">
        <f t="shared" si="24"/>
        <v>2.7828894654835519E-2</v>
      </c>
      <c r="H282" s="11">
        <f t="shared" si="22"/>
        <v>0.92839021086594675</v>
      </c>
      <c r="I282" s="3">
        <f t="shared" si="25"/>
        <v>2.0677496302855758E-2</v>
      </c>
      <c r="J282" s="20"/>
    </row>
    <row r="283" spans="1:10" x14ac:dyDescent="0.3">
      <c r="A283" s="11">
        <v>2.68</v>
      </c>
      <c r="B283" s="7">
        <v>2</v>
      </c>
      <c r="C283" s="11">
        <f t="shared" si="23"/>
        <v>0</v>
      </c>
      <c r="D283" s="11">
        <f t="shared" si="23"/>
        <v>0</v>
      </c>
      <c r="E283" s="11">
        <f t="shared" si="23"/>
        <v>-2.4673492244837898E-3</v>
      </c>
      <c r="F283" s="11">
        <f t="shared" si="21"/>
        <v>3.4416717084207238E-2</v>
      </c>
      <c r="G283" s="3">
        <f t="shared" si="24"/>
        <v>2.7804221162590681E-2</v>
      </c>
      <c r="H283" s="11">
        <f t="shared" si="22"/>
        <v>0.92819326079060471</v>
      </c>
      <c r="I283" s="3">
        <f t="shared" si="25"/>
        <v>2.0627894531306978E-2</v>
      </c>
      <c r="J283" s="20"/>
    </row>
    <row r="284" spans="1:10" x14ac:dyDescent="0.3">
      <c r="A284" s="11">
        <v>2.69</v>
      </c>
      <c r="B284" s="7">
        <v>2</v>
      </c>
      <c r="C284" s="11">
        <f t="shared" si="23"/>
        <v>0</v>
      </c>
      <c r="D284" s="11">
        <f t="shared" si="23"/>
        <v>0</v>
      </c>
      <c r="E284" s="11">
        <f t="shared" si="23"/>
        <v>-2.4673492244837898E-3</v>
      </c>
      <c r="F284" s="11">
        <f t="shared" si="21"/>
        <v>3.4416717084207238E-2</v>
      </c>
      <c r="G284" s="3">
        <f t="shared" si="24"/>
        <v>2.7779547670345843E-2</v>
      </c>
      <c r="H284" s="11">
        <f t="shared" si="22"/>
        <v>0.9279968104348727</v>
      </c>
      <c r="I284" s="3">
        <f t="shared" si="25"/>
        <v>2.0578293371678491E-2</v>
      </c>
      <c r="J284" s="20"/>
    </row>
    <row r="285" spans="1:10" x14ac:dyDescent="0.3">
      <c r="A285" s="11">
        <v>2.7</v>
      </c>
      <c r="B285" s="7">
        <v>2</v>
      </c>
      <c r="C285" s="11">
        <f t="shared" si="23"/>
        <v>0</v>
      </c>
      <c r="D285" s="11">
        <f t="shared" si="23"/>
        <v>0</v>
      </c>
      <c r="E285" s="11">
        <f t="shared" si="23"/>
        <v>-2.4673492244837898E-3</v>
      </c>
      <c r="F285" s="11">
        <f t="shared" si="21"/>
        <v>3.4416717084207238E-2</v>
      </c>
      <c r="G285" s="3">
        <f t="shared" si="24"/>
        <v>2.7754874178101005E-2</v>
      </c>
      <c r="H285" s="11">
        <f t="shared" si="22"/>
        <v>0.92780085949912172</v>
      </c>
      <c r="I285" s="3">
        <f t="shared" si="25"/>
        <v>2.0528692823963191E-2</v>
      </c>
      <c r="J285" s="20"/>
    </row>
    <row r="286" spans="1:10" x14ac:dyDescent="0.3">
      <c r="A286" s="11">
        <v>2.71</v>
      </c>
      <c r="B286" s="7">
        <v>2</v>
      </c>
      <c r="C286" s="11">
        <f t="shared" si="23"/>
        <v>0</v>
      </c>
      <c r="D286" s="11">
        <f t="shared" si="23"/>
        <v>0</v>
      </c>
      <c r="E286" s="11">
        <f t="shared" si="23"/>
        <v>-2.4673492244837898E-3</v>
      </c>
      <c r="F286" s="11">
        <f t="shared" si="21"/>
        <v>3.4416717084207238E-2</v>
      </c>
      <c r="G286" s="3">
        <f t="shared" si="24"/>
        <v>2.7730200685856167E-2</v>
      </c>
      <c r="H286" s="11">
        <f t="shared" si="22"/>
        <v>0.9276054076845256</v>
      </c>
      <c r="I286" s="3">
        <f t="shared" si="25"/>
        <v>2.0479092888152195E-2</v>
      </c>
      <c r="J286" s="20"/>
    </row>
    <row r="287" spans="1:10" x14ac:dyDescent="0.3">
      <c r="A287" s="11">
        <v>2.72</v>
      </c>
      <c r="B287" s="7">
        <v>2</v>
      </c>
      <c r="C287" s="11">
        <f t="shared" si="23"/>
        <v>0</v>
      </c>
      <c r="D287" s="11">
        <f t="shared" si="23"/>
        <v>0</v>
      </c>
      <c r="E287" s="11">
        <f t="shared" si="23"/>
        <v>-2.4673492244837898E-3</v>
      </c>
      <c r="F287" s="11">
        <f t="shared" si="21"/>
        <v>3.4416717084207238E-2</v>
      </c>
      <c r="G287" s="3">
        <f t="shared" si="24"/>
        <v>2.7705527193611329E-2</v>
      </c>
      <c r="H287" s="11">
        <f t="shared" si="22"/>
        <v>0.92741045469305994</v>
      </c>
      <c r="I287" s="3">
        <f t="shared" si="25"/>
        <v>2.0429493564241952E-2</v>
      </c>
      <c r="J287" s="20"/>
    </row>
    <row r="288" spans="1:10" x14ac:dyDescent="0.3">
      <c r="A288" s="11">
        <v>2.73</v>
      </c>
      <c r="B288" s="7">
        <v>2</v>
      </c>
      <c r="C288" s="11">
        <f t="shared" si="23"/>
        <v>0</v>
      </c>
      <c r="D288" s="11">
        <f t="shared" si="23"/>
        <v>0</v>
      </c>
      <c r="E288" s="11">
        <f t="shared" si="23"/>
        <v>-2.4673492244837898E-3</v>
      </c>
      <c r="F288" s="11">
        <f t="shared" si="21"/>
        <v>3.4416717084207238E-2</v>
      </c>
      <c r="G288" s="3">
        <f t="shared" si="24"/>
        <v>2.7680853701366491E-2</v>
      </c>
      <c r="H288" s="11">
        <f t="shared" si="22"/>
        <v>0.92721600022750117</v>
      </c>
      <c r="I288" s="3">
        <f t="shared" si="25"/>
        <v>2.0379894852220026E-2</v>
      </c>
      <c r="J288" s="20"/>
    </row>
    <row r="289" spans="1:10" x14ac:dyDescent="0.3">
      <c r="A289" s="11">
        <v>2.74</v>
      </c>
      <c r="B289" s="7">
        <v>2</v>
      </c>
      <c r="C289" s="11">
        <f t="shared" si="23"/>
        <v>0</v>
      </c>
      <c r="D289" s="11">
        <f t="shared" si="23"/>
        <v>0</v>
      </c>
      <c r="E289" s="11">
        <f t="shared" si="23"/>
        <v>-2.4673492244837898E-3</v>
      </c>
      <c r="F289" s="11">
        <f t="shared" si="21"/>
        <v>3.4416717084207238E-2</v>
      </c>
      <c r="G289" s="3">
        <f t="shared" si="24"/>
        <v>2.7656180209121653E-2</v>
      </c>
      <c r="H289" s="11">
        <f t="shared" si="22"/>
        <v>0.92702204399142663</v>
      </c>
      <c r="I289" s="3">
        <f t="shared" si="25"/>
        <v>2.0330296752081978E-2</v>
      </c>
      <c r="J289" s="20"/>
    </row>
    <row r="290" spans="1:10" x14ac:dyDescent="0.3">
      <c r="A290" s="11">
        <v>2.75</v>
      </c>
      <c r="B290" s="7">
        <v>2</v>
      </c>
      <c r="C290" s="11">
        <f t="shared" si="23"/>
        <v>0</v>
      </c>
      <c r="D290" s="11">
        <f t="shared" si="23"/>
        <v>0</v>
      </c>
      <c r="E290" s="11">
        <f t="shared" si="23"/>
        <v>-2.4673492244837898E-3</v>
      </c>
      <c r="F290" s="11">
        <f t="shared" si="21"/>
        <v>3.4416717084207238E-2</v>
      </c>
      <c r="G290" s="3">
        <f t="shared" si="24"/>
        <v>2.7631506716876815E-2</v>
      </c>
      <c r="H290" s="11">
        <f t="shared" si="22"/>
        <v>0.92682858568921256</v>
      </c>
      <c r="I290" s="3">
        <f t="shared" si="25"/>
        <v>2.0280699263818924E-2</v>
      </c>
      <c r="J290" s="20"/>
    </row>
    <row r="291" spans="1:10" x14ac:dyDescent="0.3">
      <c r="A291" s="11">
        <v>2.76</v>
      </c>
      <c r="B291" s="7">
        <v>2</v>
      </c>
      <c r="C291" s="11">
        <f t="shared" si="23"/>
        <v>0</v>
      </c>
      <c r="D291" s="11">
        <f t="shared" si="23"/>
        <v>0</v>
      </c>
      <c r="E291" s="11">
        <f t="shared" si="23"/>
        <v>-2.4673492244837898E-3</v>
      </c>
      <c r="F291" s="11">
        <f t="shared" si="21"/>
        <v>3.4416717084207238E-2</v>
      </c>
      <c r="G291" s="3">
        <f t="shared" si="24"/>
        <v>2.7606833224631977E-2</v>
      </c>
      <c r="H291" s="11">
        <f t="shared" si="22"/>
        <v>0.92663562502603458</v>
      </c>
      <c r="I291" s="3">
        <f t="shared" si="25"/>
        <v>2.0374335421828427E-2</v>
      </c>
      <c r="J291" s="20"/>
    </row>
    <row r="292" spans="1:10" x14ac:dyDescent="0.3">
      <c r="A292" s="11">
        <v>2.77</v>
      </c>
      <c r="B292" s="7">
        <v>2</v>
      </c>
      <c r="C292" s="11">
        <f t="shared" si="23"/>
        <v>0</v>
      </c>
      <c r="D292" s="11">
        <f t="shared" si="23"/>
        <v>0</v>
      </c>
      <c r="E292" s="11">
        <f t="shared" si="23"/>
        <v>-2.4673492244837898E-3</v>
      </c>
      <c r="F292" s="11">
        <f t="shared" si="21"/>
        <v>3.4416717084207238E-2</v>
      </c>
      <c r="G292" s="3">
        <f t="shared" si="24"/>
        <v>2.7582159732387139E-2</v>
      </c>
      <c r="H292" s="11">
        <f t="shared" si="22"/>
        <v>0.92644316170786623</v>
      </c>
      <c r="I292" s="3">
        <f t="shared" si="25"/>
        <v>2.0468925514461667E-2</v>
      </c>
      <c r="J292" s="20"/>
    </row>
    <row r="293" spans="1:10" x14ac:dyDescent="0.3">
      <c r="A293" s="11">
        <v>2.78</v>
      </c>
      <c r="B293" s="7">
        <v>2</v>
      </c>
      <c r="C293" s="11">
        <f t="shared" si="23"/>
        <v>0</v>
      </c>
      <c r="D293" s="11">
        <f t="shared" si="23"/>
        <v>0</v>
      </c>
      <c r="E293" s="11">
        <f t="shared" si="23"/>
        <v>-2.4673492244837898E-3</v>
      </c>
      <c r="F293" s="11">
        <f t="shared" si="21"/>
        <v>3.4416717084207238E-2</v>
      </c>
      <c r="G293" s="3">
        <f t="shared" si="24"/>
        <v>2.7557486240142301E-2</v>
      </c>
      <c r="H293" s="11">
        <f t="shared" si="22"/>
        <v>0.92625119544147816</v>
      </c>
      <c r="I293" s="3">
        <f t="shared" si="25"/>
        <v>2.0564469608944869E-2</v>
      </c>
      <c r="J293" s="20"/>
    </row>
    <row r="294" spans="1:10" x14ac:dyDescent="0.3">
      <c r="A294" s="11">
        <v>2.79</v>
      </c>
      <c r="B294" s="7">
        <v>2</v>
      </c>
      <c r="C294" s="11">
        <f t="shared" si="23"/>
        <v>0</v>
      </c>
      <c r="D294" s="11">
        <f t="shared" si="23"/>
        <v>0</v>
      </c>
      <c r="E294" s="11">
        <f t="shared" si="23"/>
        <v>-2.4673492244837898E-3</v>
      </c>
      <c r="F294" s="11">
        <f t="shared" si="21"/>
        <v>3.4416717084207238E-2</v>
      </c>
      <c r="G294" s="3">
        <f t="shared" si="24"/>
        <v>2.7532812747897463E-2</v>
      </c>
      <c r="H294" s="11">
        <f t="shared" si="22"/>
        <v>0.92605972593443797</v>
      </c>
      <c r="I294" s="3">
        <f t="shared" si="25"/>
        <v>2.0660967773187267E-2</v>
      </c>
      <c r="J294" s="20"/>
    </row>
    <row r="295" spans="1:10" x14ac:dyDescent="0.3">
      <c r="A295" s="11">
        <v>2.8</v>
      </c>
      <c r="B295" s="7">
        <v>2</v>
      </c>
      <c r="C295" s="11">
        <f t="shared" si="23"/>
        <v>0</v>
      </c>
      <c r="D295" s="11">
        <f t="shared" si="23"/>
        <v>0</v>
      </c>
      <c r="E295" s="11">
        <f t="shared" si="23"/>
        <v>-2.4673492244837898E-3</v>
      </c>
      <c r="F295" s="11">
        <f t="shared" si="21"/>
        <v>3.4416717084207238E-2</v>
      </c>
      <c r="G295" s="3">
        <f t="shared" si="24"/>
        <v>2.7508139255652625E-2</v>
      </c>
      <c r="H295" s="11">
        <f t="shared" si="22"/>
        <v>0.92586875289510895</v>
      </c>
      <c r="I295" s="3">
        <f t="shared" si="25"/>
        <v>2.0758420075774886E-2</v>
      </c>
      <c r="J295" s="20"/>
    </row>
    <row r="296" spans="1:10" x14ac:dyDescent="0.3">
      <c r="A296" s="11">
        <v>2.81</v>
      </c>
      <c r="B296" s="7">
        <v>2</v>
      </c>
      <c r="C296" s="11">
        <f t="shared" si="23"/>
        <v>0</v>
      </c>
      <c r="D296" s="11">
        <f t="shared" si="23"/>
        <v>0</v>
      </c>
      <c r="E296" s="11">
        <f t="shared" si="23"/>
        <v>-2.4673492244837898E-3</v>
      </c>
      <c r="F296" s="11">
        <f t="shared" si="21"/>
        <v>3.4416717084207238E-2</v>
      </c>
      <c r="G296" s="3">
        <f t="shared" si="24"/>
        <v>2.7483465763407787E-2</v>
      </c>
      <c r="H296" s="11">
        <f t="shared" si="22"/>
        <v>0.92567827603264941</v>
      </c>
      <c r="I296" s="3">
        <f t="shared" si="25"/>
        <v>2.0856826585974098E-2</v>
      </c>
      <c r="J296" s="20"/>
    </row>
    <row r="297" spans="1:10" x14ac:dyDescent="0.3">
      <c r="A297" s="11">
        <v>2.82</v>
      </c>
      <c r="B297" s="7">
        <v>2</v>
      </c>
      <c r="C297" s="11">
        <f t="shared" si="23"/>
        <v>0</v>
      </c>
      <c r="D297" s="11">
        <f t="shared" si="23"/>
        <v>0</v>
      </c>
      <c r="E297" s="11">
        <f t="shared" si="23"/>
        <v>-2.4673492244837898E-3</v>
      </c>
      <c r="F297" s="11">
        <f t="shared" si="21"/>
        <v>3.4416717084207238E-2</v>
      </c>
      <c r="G297" s="3">
        <f t="shared" si="24"/>
        <v>2.7458792271162949E-2</v>
      </c>
      <c r="H297" s="11">
        <f t="shared" si="22"/>
        <v>0.92548829505701213</v>
      </c>
      <c r="I297" s="3">
        <f t="shared" si="25"/>
        <v>2.095618737372984E-2</v>
      </c>
      <c r="J297" s="20"/>
    </row>
    <row r="298" spans="1:10" x14ac:dyDescent="0.3">
      <c r="A298" s="11">
        <v>2.83</v>
      </c>
      <c r="B298" s="7">
        <v>2</v>
      </c>
      <c r="C298" s="11">
        <f t="shared" si="23"/>
        <v>0</v>
      </c>
      <c r="D298" s="11">
        <f t="shared" si="23"/>
        <v>0</v>
      </c>
      <c r="E298" s="11">
        <f t="shared" si="23"/>
        <v>-2.4673492244837898E-3</v>
      </c>
      <c r="F298" s="11">
        <f t="shared" si="21"/>
        <v>3.4416717084207238E-2</v>
      </c>
      <c r="G298" s="3">
        <f t="shared" si="24"/>
        <v>2.7434118778918111E-2</v>
      </c>
      <c r="H298" s="11">
        <f t="shared" si="22"/>
        <v>0.92529880967894362</v>
      </c>
      <c r="I298" s="3">
        <f t="shared" si="25"/>
        <v>2.1056502509666508E-2</v>
      </c>
      <c r="J298" s="20"/>
    </row>
    <row r="299" spans="1:10" x14ac:dyDescent="0.3">
      <c r="A299" s="11">
        <v>2.84</v>
      </c>
      <c r="B299" s="7">
        <v>2</v>
      </c>
      <c r="C299" s="11">
        <f t="shared" si="23"/>
        <v>0</v>
      </c>
      <c r="D299" s="11">
        <f t="shared" si="23"/>
        <v>0</v>
      </c>
      <c r="E299" s="11">
        <f t="shared" si="23"/>
        <v>-2.4673492244837898E-3</v>
      </c>
      <c r="F299" s="11">
        <f t="shared" si="21"/>
        <v>3.4416717084207238E-2</v>
      </c>
      <c r="G299" s="3">
        <f t="shared" si="24"/>
        <v>2.7409445286673273E-2</v>
      </c>
      <c r="H299" s="11">
        <f t="shared" si="22"/>
        <v>0.92510981960998317</v>
      </c>
      <c r="I299" s="3">
        <f t="shared" si="25"/>
        <v>2.1157772065089731E-2</v>
      </c>
      <c r="J299" s="20"/>
    </row>
    <row r="300" spans="1:10" x14ac:dyDescent="0.3">
      <c r="A300" s="11">
        <v>2.85</v>
      </c>
      <c r="B300" s="7">
        <v>2</v>
      </c>
      <c r="C300" s="11">
        <f t="shared" si="23"/>
        <v>0</v>
      </c>
      <c r="D300" s="11">
        <f t="shared" si="23"/>
        <v>0</v>
      </c>
      <c r="E300" s="11">
        <f t="shared" si="23"/>
        <v>-2.4673492244837898E-3</v>
      </c>
      <c r="F300" s="11">
        <f t="shared" si="21"/>
        <v>3.4416717084207238E-2</v>
      </c>
      <c r="G300" s="3">
        <f t="shared" si="24"/>
        <v>2.7384771794428435E-2</v>
      </c>
      <c r="H300" s="11">
        <f t="shared" si="22"/>
        <v>0.92492132456246234</v>
      </c>
      <c r="I300" s="3">
        <f t="shared" si="25"/>
        <v>2.1259996111983703E-2</v>
      </c>
      <c r="J300" s="20"/>
    </row>
    <row r="301" spans="1:10" x14ac:dyDescent="0.3">
      <c r="A301" s="11">
        <v>2.86</v>
      </c>
      <c r="B301" s="7">
        <v>2</v>
      </c>
      <c r="C301" s="11">
        <f t="shared" si="23"/>
        <v>0</v>
      </c>
      <c r="D301" s="11">
        <f t="shared" si="23"/>
        <v>0</v>
      </c>
      <c r="E301" s="11">
        <f t="shared" si="23"/>
        <v>-2.4673492244837898E-3</v>
      </c>
      <c r="F301" s="11">
        <f t="shared" si="21"/>
        <v>3.4416717084207238E-2</v>
      </c>
      <c r="G301" s="3">
        <f t="shared" si="24"/>
        <v>2.73600983021836E-2</v>
      </c>
      <c r="H301" s="11">
        <f t="shared" si="22"/>
        <v>0.92473332424950394</v>
      </c>
      <c r="I301" s="3">
        <f t="shared" si="25"/>
        <v>2.1363174723010303E-2</v>
      </c>
      <c r="J301" s="20"/>
    </row>
    <row r="302" spans="1:10" x14ac:dyDescent="0.3">
      <c r="A302" s="11">
        <v>2.87</v>
      </c>
      <c r="B302" s="7">
        <v>2</v>
      </c>
      <c r="C302" s="11">
        <f t="shared" si="23"/>
        <v>0</v>
      </c>
      <c r="D302" s="11">
        <f t="shared" si="23"/>
        <v>0</v>
      </c>
      <c r="E302" s="11">
        <f t="shared" si="23"/>
        <v>-2.4673492244837898E-3</v>
      </c>
      <c r="F302" s="11">
        <f t="shared" si="21"/>
        <v>3.4416717084207238E-2</v>
      </c>
      <c r="G302" s="3">
        <f t="shared" si="24"/>
        <v>2.7335424809938759E-2</v>
      </c>
      <c r="H302" s="11">
        <f t="shared" si="22"/>
        <v>0.9245458183850217</v>
      </c>
      <c r="I302" s="3">
        <f t="shared" si="25"/>
        <v>2.1467307971514415E-2</v>
      </c>
      <c r="J302" s="20"/>
    </row>
    <row r="303" spans="1:10" x14ac:dyDescent="0.3">
      <c r="A303" s="11">
        <v>2.88</v>
      </c>
      <c r="B303" s="7">
        <v>2</v>
      </c>
      <c r="C303" s="11">
        <f t="shared" si="23"/>
        <v>0</v>
      </c>
      <c r="D303" s="11">
        <f t="shared" si="23"/>
        <v>0</v>
      </c>
      <c r="E303" s="11">
        <f t="shared" si="23"/>
        <v>-2.4673492244837898E-3</v>
      </c>
      <c r="F303" s="11">
        <f t="shared" si="21"/>
        <v>3.4416717084207238E-2</v>
      </c>
      <c r="G303" s="3">
        <f t="shared" si="24"/>
        <v>2.7310751317693924E-2</v>
      </c>
      <c r="H303" s="11">
        <f t="shared" si="22"/>
        <v>0.92435880668371939</v>
      </c>
      <c r="I303" s="3">
        <f t="shared" si="25"/>
        <v>2.1572395931518606E-2</v>
      </c>
      <c r="J303" s="20"/>
    </row>
    <row r="304" spans="1:10" x14ac:dyDescent="0.3">
      <c r="A304" s="11">
        <v>2.89</v>
      </c>
      <c r="B304" s="7">
        <v>2</v>
      </c>
      <c r="C304" s="11">
        <f t="shared" si="23"/>
        <v>0</v>
      </c>
      <c r="D304" s="11">
        <f t="shared" si="23"/>
        <v>0</v>
      </c>
      <c r="E304" s="11">
        <f t="shared" si="23"/>
        <v>-2.4673492244837898E-3</v>
      </c>
      <c r="F304" s="11">
        <f t="shared" si="21"/>
        <v>3.4416717084207238E-2</v>
      </c>
      <c r="G304" s="3">
        <f t="shared" si="24"/>
        <v>2.7286077825449083E-2</v>
      </c>
      <c r="H304" s="11">
        <f t="shared" si="22"/>
        <v>0.92417228886108971</v>
      </c>
      <c r="I304" s="3">
        <f t="shared" si="25"/>
        <v>2.1678438677726675E-2</v>
      </c>
      <c r="J304" s="20"/>
    </row>
    <row r="305" spans="1:10" x14ac:dyDescent="0.3">
      <c r="A305" s="11">
        <v>2.9</v>
      </c>
      <c r="B305" s="7">
        <v>2</v>
      </c>
      <c r="C305" s="11">
        <f t="shared" si="23"/>
        <v>0</v>
      </c>
      <c r="D305" s="11">
        <f t="shared" si="23"/>
        <v>0</v>
      </c>
      <c r="E305" s="11">
        <f t="shared" si="23"/>
        <v>-2.4673492244837898E-3</v>
      </c>
      <c r="F305" s="11">
        <f t="shared" si="21"/>
        <v>3.4416717084207238E-2</v>
      </c>
      <c r="G305" s="3">
        <f t="shared" si="24"/>
        <v>2.7261404333204248E-2</v>
      </c>
      <c r="H305" s="11">
        <f t="shared" si="22"/>
        <v>0.92398626463341427</v>
      </c>
      <c r="I305" s="3">
        <f t="shared" si="25"/>
        <v>2.1785436285520987E-2</v>
      </c>
      <c r="J305" s="20"/>
    </row>
    <row r="306" spans="1:10" x14ac:dyDescent="0.3">
      <c r="A306" s="11">
        <v>2.91</v>
      </c>
      <c r="B306" s="7">
        <v>2</v>
      </c>
      <c r="C306" s="11">
        <f t="shared" si="23"/>
        <v>0</v>
      </c>
      <c r="D306" s="11">
        <f t="shared" si="23"/>
        <v>0</v>
      </c>
      <c r="E306" s="11">
        <f t="shared" si="23"/>
        <v>-2.4673492244837898E-3</v>
      </c>
      <c r="F306" s="11">
        <f t="shared" si="21"/>
        <v>3.4416717084207238E-2</v>
      </c>
      <c r="G306" s="3">
        <f t="shared" si="24"/>
        <v>2.723673084095941E-2</v>
      </c>
      <c r="H306" s="11">
        <f t="shared" si="22"/>
        <v>0.92380073371776239</v>
      </c>
      <c r="I306" s="3">
        <f t="shared" si="25"/>
        <v>2.189338883096692E-2</v>
      </c>
      <c r="J306" s="20"/>
    </row>
    <row r="307" spans="1:10" x14ac:dyDescent="0.3">
      <c r="A307" s="11">
        <v>2.92</v>
      </c>
      <c r="B307" s="7">
        <v>2</v>
      </c>
      <c r="C307" s="11">
        <f t="shared" si="23"/>
        <v>0</v>
      </c>
      <c r="D307" s="11">
        <f t="shared" si="23"/>
        <v>0</v>
      </c>
      <c r="E307" s="11">
        <f t="shared" si="23"/>
        <v>-2.4673492244837898E-3</v>
      </c>
      <c r="F307" s="11">
        <f t="shared" si="21"/>
        <v>3.4416717084207238E-2</v>
      </c>
      <c r="G307" s="3">
        <f t="shared" si="24"/>
        <v>2.7212057348714572E-2</v>
      </c>
      <c r="H307" s="11">
        <f t="shared" si="22"/>
        <v>0.92361569583199044</v>
      </c>
      <c r="I307" s="3">
        <f t="shared" si="25"/>
        <v>2.2002296390806642E-2</v>
      </c>
      <c r="J307" s="20"/>
    </row>
    <row r="308" spans="1:10" x14ac:dyDescent="0.3">
      <c r="A308" s="11">
        <v>2.93</v>
      </c>
      <c r="B308" s="7">
        <v>2</v>
      </c>
      <c r="C308" s="11">
        <f t="shared" si="23"/>
        <v>0</v>
      </c>
      <c r="D308" s="11">
        <f t="shared" si="23"/>
        <v>0</v>
      </c>
      <c r="E308" s="11">
        <f t="shared" si="23"/>
        <v>-2.4673492244837898E-3</v>
      </c>
      <c r="F308" s="11">
        <f t="shared" si="21"/>
        <v>3.4416717084207238E-2</v>
      </c>
      <c r="G308" s="3">
        <f t="shared" si="24"/>
        <v>2.7187383856469734E-2</v>
      </c>
      <c r="H308" s="11">
        <f t="shared" si="22"/>
        <v>0.92343115069474113</v>
      </c>
      <c r="I308" s="3">
        <f t="shared" si="25"/>
        <v>2.2112159042464441E-2</v>
      </c>
      <c r="J308" s="20"/>
    </row>
    <row r="309" spans="1:10" x14ac:dyDescent="0.3">
      <c r="A309" s="11">
        <v>2.94</v>
      </c>
      <c r="B309" s="7">
        <v>2</v>
      </c>
      <c r="C309" s="11">
        <f t="shared" si="23"/>
        <v>0</v>
      </c>
      <c r="D309" s="11">
        <f t="shared" si="23"/>
        <v>0</v>
      </c>
      <c r="E309" s="11">
        <f t="shared" si="23"/>
        <v>-2.4673492244837898E-3</v>
      </c>
      <c r="F309" s="11">
        <f t="shared" si="21"/>
        <v>3.4416717084207238E-2</v>
      </c>
      <c r="G309" s="3">
        <f t="shared" si="24"/>
        <v>2.7162710364224896E-2</v>
      </c>
      <c r="H309" s="11">
        <f t="shared" si="22"/>
        <v>0.92324709802544314</v>
      </c>
      <c r="I309" s="3">
        <f t="shared" si="25"/>
        <v>2.2222976864044064E-2</v>
      </c>
      <c r="J309" s="20"/>
    </row>
    <row r="310" spans="1:10" x14ac:dyDescent="0.3">
      <c r="A310" s="11">
        <v>2.95</v>
      </c>
      <c r="B310" s="7">
        <v>2</v>
      </c>
      <c r="C310" s="11">
        <f t="shared" si="23"/>
        <v>0</v>
      </c>
      <c r="D310" s="11">
        <f t="shared" si="23"/>
        <v>0</v>
      </c>
      <c r="E310" s="11">
        <f t="shared" si="23"/>
        <v>-2.4673492244837898E-3</v>
      </c>
      <c r="F310" s="11">
        <f t="shared" si="21"/>
        <v>3.4416717084207238E-2</v>
      </c>
      <c r="G310" s="3">
        <f t="shared" si="24"/>
        <v>2.7138036871980058E-2</v>
      </c>
      <c r="H310" s="11">
        <f t="shared" si="22"/>
        <v>0.92306353754430981</v>
      </c>
      <c r="I310" s="3">
        <f t="shared" si="25"/>
        <v>2.2334749934331377E-2</v>
      </c>
      <c r="J310" s="20"/>
    </row>
    <row r="311" spans="1:10" x14ac:dyDescent="0.3">
      <c r="A311" s="11">
        <v>2.96</v>
      </c>
      <c r="B311" s="7">
        <v>2</v>
      </c>
      <c r="C311" s="11">
        <f t="shared" si="23"/>
        <v>0</v>
      </c>
      <c r="D311" s="11">
        <f t="shared" si="23"/>
        <v>0</v>
      </c>
      <c r="E311" s="11">
        <f t="shared" si="23"/>
        <v>-2.4673492244837898E-3</v>
      </c>
      <c r="F311" s="11">
        <f t="shared" si="21"/>
        <v>3.4416717084207238E-2</v>
      </c>
      <c r="G311" s="3">
        <f t="shared" si="24"/>
        <v>2.711336337973522E-2</v>
      </c>
      <c r="H311" s="11">
        <f t="shared" si="22"/>
        <v>0.922880468972339</v>
      </c>
      <c r="I311" s="3">
        <f t="shared" si="25"/>
        <v>2.2447478332792592E-2</v>
      </c>
      <c r="J311" s="20"/>
    </row>
    <row r="312" spans="1:10" x14ac:dyDescent="0.3">
      <c r="A312" s="11">
        <v>2.97</v>
      </c>
      <c r="B312" s="7">
        <v>2</v>
      </c>
      <c r="C312" s="11">
        <f t="shared" si="23"/>
        <v>0</v>
      </c>
      <c r="D312" s="11">
        <f t="shared" si="23"/>
        <v>0</v>
      </c>
      <c r="E312" s="11">
        <f t="shared" si="23"/>
        <v>-2.4673492244837898E-3</v>
      </c>
      <c r="F312" s="11">
        <f t="shared" si="21"/>
        <v>3.4416717084207238E-2</v>
      </c>
      <c r="G312" s="3">
        <f t="shared" si="24"/>
        <v>2.7088689887490382E-2</v>
      </c>
      <c r="H312" s="11">
        <f t="shared" si="22"/>
        <v>0.92269789203131169</v>
      </c>
      <c r="I312" s="3">
        <f t="shared" si="25"/>
        <v>2.2561162139570712E-2</v>
      </c>
      <c r="J312" s="20"/>
    </row>
    <row r="313" spans="1:10" x14ac:dyDescent="0.3">
      <c r="A313" s="11">
        <v>2.98</v>
      </c>
      <c r="B313" s="7">
        <v>2</v>
      </c>
      <c r="C313" s="11">
        <f t="shared" si="23"/>
        <v>0</v>
      </c>
      <c r="D313" s="11">
        <f t="shared" si="23"/>
        <v>0</v>
      </c>
      <c r="E313" s="11">
        <f t="shared" si="23"/>
        <v>-2.4673492244837898E-3</v>
      </c>
      <c r="F313" s="11">
        <f t="shared" si="21"/>
        <v>3.4416717084207238E-2</v>
      </c>
      <c r="G313" s="3">
        <f t="shared" si="24"/>
        <v>2.7064016395245544E-2</v>
      </c>
      <c r="H313" s="11">
        <f t="shared" si="22"/>
        <v>0.92251580644379239</v>
      </c>
      <c r="I313" s="3">
        <f t="shared" si="25"/>
        <v>2.267580143549619E-2</v>
      </c>
      <c r="J313" s="20"/>
    </row>
    <row r="314" spans="1:10" x14ac:dyDescent="0.3">
      <c r="A314" s="11">
        <v>2.99</v>
      </c>
      <c r="B314" s="7">
        <v>2</v>
      </c>
      <c r="C314" s="11">
        <f t="shared" si="23"/>
        <v>0</v>
      </c>
      <c r="D314" s="11">
        <f t="shared" si="23"/>
        <v>0</v>
      </c>
      <c r="E314" s="11">
        <f t="shared" si="23"/>
        <v>-2.4673492244837898E-3</v>
      </c>
      <c r="F314" s="11">
        <f t="shared" si="21"/>
        <v>3.4416717084207238E-2</v>
      </c>
      <c r="G314" s="3">
        <f t="shared" si="24"/>
        <v>2.7039342903000706E-2</v>
      </c>
      <c r="H314" s="11">
        <f t="shared" si="22"/>
        <v>0.92233421193312715</v>
      </c>
      <c r="I314" s="3">
        <f t="shared" si="25"/>
        <v>2.2791396302073608E-2</v>
      </c>
      <c r="J314" s="20"/>
    </row>
    <row r="315" spans="1:10" x14ac:dyDescent="0.3">
      <c r="A315" s="11">
        <v>3</v>
      </c>
      <c r="B315" s="7">
        <v>3</v>
      </c>
      <c r="C315" s="11">
        <f t="shared" si="23"/>
        <v>0</v>
      </c>
      <c r="D315" s="11">
        <f t="shared" si="23"/>
        <v>0</v>
      </c>
      <c r="E315" s="11">
        <f t="shared" si="23"/>
        <v>-1.2837138356041507E-3</v>
      </c>
      <c r="F315" s="11">
        <f t="shared" si="21"/>
        <v>3.086581091756832E-2</v>
      </c>
      <c r="G315" s="3">
        <f t="shared" si="24"/>
        <v>2.7014669410755868E-2</v>
      </c>
      <c r="H315" s="11">
        <f t="shared" si="22"/>
        <v>0.92215310822344376</v>
      </c>
      <c r="I315" s="3">
        <f t="shared" si="25"/>
        <v>2.2907946821494107E-2</v>
      </c>
      <c r="J315" s="20"/>
    </row>
    <row r="316" spans="1:10" x14ac:dyDescent="0.3">
      <c r="A316" s="11">
        <v>3.01</v>
      </c>
      <c r="B316" s="7">
        <v>3</v>
      </c>
      <c r="C316" s="11">
        <f t="shared" si="23"/>
        <v>0</v>
      </c>
      <c r="D316" s="11">
        <f t="shared" si="23"/>
        <v>0</v>
      </c>
      <c r="E316" s="11">
        <f t="shared" si="23"/>
        <v>-1.2837138356041507E-3</v>
      </c>
      <c r="F316" s="11">
        <f t="shared" si="21"/>
        <v>3.086581091756832E-2</v>
      </c>
      <c r="G316" s="3">
        <f t="shared" si="24"/>
        <v>2.7001832272399828E-2</v>
      </c>
      <c r="H316" s="11">
        <f t="shared" si="22"/>
        <v>0.92193964811867146</v>
      </c>
      <c r="I316" s="3">
        <f t="shared" si="25"/>
        <v>2.2882125591409341E-2</v>
      </c>
      <c r="J316" s="20"/>
    </row>
    <row r="317" spans="1:10" x14ac:dyDescent="0.3">
      <c r="A317" s="11">
        <v>3.02</v>
      </c>
      <c r="B317" s="7">
        <v>3</v>
      </c>
      <c r="C317" s="11">
        <f t="shared" si="23"/>
        <v>0</v>
      </c>
      <c r="D317" s="11">
        <f t="shared" si="23"/>
        <v>0</v>
      </c>
      <c r="E317" s="11">
        <f t="shared" si="23"/>
        <v>-1.2837138356041507E-3</v>
      </c>
      <c r="F317" s="11">
        <f t="shared" si="21"/>
        <v>3.086581091756832E-2</v>
      </c>
      <c r="G317" s="3">
        <f t="shared" si="24"/>
        <v>2.6988995134043785E-2</v>
      </c>
      <c r="H317" s="11">
        <f t="shared" si="22"/>
        <v>0.92172647407224317</v>
      </c>
      <c r="I317" s="3">
        <f t="shared" si="25"/>
        <v>2.285630452705778E-2</v>
      </c>
      <c r="J317" s="20"/>
    </row>
    <row r="318" spans="1:10" x14ac:dyDescent="0.3">
      <c r="A318" s="11">
        <v>3.03</v>
      </c>
      <c r="B318" s="7">
        <v>3</v>
      </c>
      <c r="C318" s="11">
        <f t="shared" si="23"/>
        <v>0</v>
      </c>
      <c r="D318" s="11">
        <f t="shared" si="23"/>
        <v>0</v>
      </c>
      <c r="E318" s="11">
        <f t="shared" si="23"/>
        <v>-1.2837138356041507E-3</v>
      </c>
      <c r="F318" s="11">
        <f t="shared" si="21"/>
        <v>3.086581091756832E-2</v>
      </c>
      <c r="G318" s="3">
        <f t="shared" si="24"/>
        <v>2.6976157995687745E-2</v>
      </c>
      <c r="H318" s="11">
        <f t="shared" si="22"/>
        <v>0.92151358590856647</v>
      </c>
      <c r="I318" s="3">
        <f t="shared" si="25"/>
        <v>2.28304836284412E-2</v>
      </c>
      <c r="J318" s="20"/>
    </row>
    <row r="319" spans="1:10" x14ac:dyDescent="0.3">
      <c r="A319" s="11">
        <v>3.04</v>
      </c>
      <c r="B319" s="7">
        <v>3</v>
      </c>
      <c r="C319" s="11">
        <f t="shared" si="23"/>
        <v>0</v>
      </c>
      <c r="D319" s="11">
        <f t="shared" si="23"/>
        <v>0</v>
      </c>
      <c r="E319" s="11">
        <f t="shared" si="23"/>
        <v>-1.2837138356041507E-3</v>
      </c>
      <c r="F319" s="11">
        <f t="shared" si="21"/>
        <v>3.086581091756832E-2</v>
      </c>
      <c r="G319" s="3">
        <f t="shared" si="24"/>
        <v>2.6963320857331701E-2</v>
      </c>
      <c r="H319" s="11">
        <f t="shared" si="22"/>
        <v>0.92130098345230949</v>
      </c>
      <c r="I319" s="3">
        <f t="shared" si="25"/>
        <v>2.2804662895556049E-2</v>
      </c>
      <c r="J319" s="20"/>
    </row>
    <row r="320" spans="1:10" x14ac:dyDescent="0.3">
      <c r="A320" s="11">
        <v>3.05</v>
      </c>
      <c r="B320" s="7">
        <v>3</v>
      </c>
      <c r="C320" s="11">
        <f t="shared" si="23"/>
        <v>0</v>
      </c>
      <c r="D320" s="11">
        <f t="shared" si="23"/>
        <v>0</v>
      </c>
      <c r="E320" s="11">
        <f t="shared" si="23"/>
        <v>-1.2837138356041507E-3</v>
      </c>
      <c r="F320" s="11">
        <f t="shared" si="21"/>
        <v>3.086581091756832E-2</v>
      </c>
      <c r="G320" s="3">
        <f t="shared" si="24"/>
        <v>2.6950483718975661E-2</v>
      </c>
      <c r="H320" s="11">
        <f t="shared" si="22"/>
        <v>0.92108866652840093</v>
      </c>
      <c r="I320" s="3">
        <f t="shared" si="25"/>
        <v>2.2778842328403215E-2</v>
      </c>
      <c r="J320" s="20"/>
    </row>
    <row r="321" spans="1:10" x14ac:dyDescent="0.3">
      <c r="A321" s="11">
        <v>3.06</v>
      </c>
      <c r="B321" s="7">
        <v>3</v>
      </c>
      <c r="C321" s="11">
        <f t="shared" si="23"/>
        <v>0</v>
      </c>
      <c r="D321" s="11">
        <f t="shared" si="23"/>
        <v>0</v>
      </c>
      <c r="E321" s="11">
        <f t="shared" si="23"/>
        <v>-1.2837138356041507E-3</v>
      </c>
      <c r="F321" s="11">
        <f t="shared" si="21"/>
        <v>3.086581091756832E-2</v>
      </c>
      <c r="G321" s="3">
        <f t="shared" si="24"/>
        <v>2.6937646580619617E-2</v>
      </c>
      <c r="H321" s="11">
        <f t="shared" si="22"/>
        <v>0.92087663496202987</v>
      </c>
      <c r="I321" s="3">
        <f t="shared" si="25"/>
        <v>2.2753021926980921E-2</v>
      </c>
      <c r="J321" s="20"/>
    </row>
    <row r="322" spans="1:10" x14ac:dyDescent="0.3">
      <c r="A322" s="11">
        <v>3.07</v>
      </c>
      <c r="B322" s="7">
        <v>3</v>
      </c>
      <c r="C322" s="11">
        <f t="shared" si="23"/>
        <v>0</v>
      </c>
      <c r="D322" s="11">
        <f t="shared" si="23"/>
        <v>0</v>
      </c>
      <c r="E322" s="11">
        <f t="shared" si="23"/>
        <v>-1.2837138356041507E-3</v>
      </c>
      <c r="F322" s="11">
        <f t="shared" si="21"/>
        <v>3.086581091756832E-2</v>
      </c>
      <c r="G322" s="3">
        <f t="shared" si="24"/>
        <v>2.6924809442263577E-2</v>
      </c>
      <c r="H322" s="11">
        <f t="shared" si="22"/>
        <v>0.92066488857864515</v>
      </c>
      <c r="I322" s="3">
        <f t="shared" si="25"/>
        <v>2.2727201691288279E-2</v>
      </c>
      <c r="J322" s="20"/>
    </row>
    <row r="323" spans="1:10" x14ac:dyDescent="0.3">
      <c r="A323" s="11">
        <v>3.08</v>
      </c>
      <c r="B323" s="7">
        <v>3</v>
      </c>
      <c r="C323" s="11">
        <f t="shared" si="23"/>
        <v>0</v>
      </c>
      <c r="D323" s="11">
        <f t="shared" si="23"/>
        <v>0</v>
      </c>
      <c r="E323" s="11">
        <f t="shared" si="23"/>
        <v>-1.2837138356041507E-3</v>
      </c>
      <c r="F323" s="11">
        <f t="shared" si="21"/>
        <v>3.086581091756832E-2</v>
      </c>
      <c r="G323" s="3">
        <f t="shared" si="24"/>
        <v>2.6911972303907537E-2</v>
      </c>
      <c r="H323" s="11">
        <f t="shared" si="22"/>
        <v>0.92045342720395573</v>
      </c>
      <c r="I323" s="3">
        <f t="shared" si="25"/>
        <v>2.2701381621323513E-2</v>
      </c>
      <c r="J323" s="20"/>
    </row>
    <row r="324" spans="1:10" x14ac:dyDescent="0.3">
      <c r="A324" s="11">
        <v>3.09</v>
      </c>
      <c r="B324" s="7">
        <v>3</v>
      </c>
      <c r="C324" s="11">
        <f t="shared" si="23"/>
        <v>0</v>
      </c>
      <c r="D324" s="11">
        <f t="shared" si="23"/>
        <v>0</v>
      </c>
      <c r="E324" s="11">
        <f t="shared" si="23"/>
        <v>-1.2837138356041507E-3</v>
      </c>
      <c r="F324" s="11">
        <f t="shared" si="21"/>
        <v>3.086581091756832E-2</v>
      </c>
      <c r="G324" s="3">
        <f t="shared" si="24"/>
        <v>2.6899135165551494E-2</v>
      </c>
      <c r="H324" s="11">
        <f t="shared" si="22"/>
        <v>0.92024225066392995</v>
      </c>
      <c r="I324" s="3">
        <f t="shared" si="25"/>
        <v>2.2675561717086623E-2</v>
      </c>
      <c r="J324" s="20"/>
    </row>
    <row r="325" spans="1:10" x14ac:dyDescent="0.3">
      <c r="A325" s="11">
        <v>3.1</v>
      </c>
      <c r="B325" s="7">
        <v>3</v>
      </c>
      <c r="C325" s="11">
        <f t="shared" si="23"/>
        <v>0</v>
      </c>
      <c r="D325" s="11">
        <f t="shared" si="23"/>
        <v>0</v>
      </c>
      <c r="E325" s="11">
        <f t="shared" si="23"/>
        <v>-1.2837138356041507E-3</v>
      </c>
      <c r="F325" s="11">
        <f t="shared" si="21"/>
        <v>3.086581091756832E-2</v>
      </c>
      <c r="G325" s="3">
        <f t="shared" si="24"/>
        <v>2.6886298027195454E-2</v>
      </c>
      <c r="H325" s="11">
        <f t="shared" si="22"/>
        <v>0.92003135878479547</v>
      </c>
      <c r="I325" s="3">
        <f t="shared" si="25"/>
        <v>2.2649741978576721E-2</v>
      </c>
      <c r="J325" s="20"/>
    </row>
    <row r="326" spans="1:10" x14ac:dyDescent="0.3">
      <c r="A326" s="11">
        <v>3.11</v>
      </c>
      <c r="B326" s="7">
        <v>3</v>
      </c>
      <c r="C326" s="11">
        <f t="shared" si="23"/>
        <v>0</v>
      </c>
      <c r="D326" s="11">
        <f t="shared" si="23"/>
        <v>0</v>
      </c>
      <c r="E326" s="11">
        <f t="shared" si="23"/>
        <v>-1.2837138356041507E-3</v>
      </c>
      <c r="F326" s="11">
        <f t="shared" si="21"/>
        <v>3.086581091756832E-2</v>
      </c>
      <c r="G326" s="3">
        <f t="shared" si="24"/>
        <v>2.6873460888839414E-2</v>
      </c>
      <c r="H326" s="11">
        <f t="shared" si="22"/>
        <v>0.91982075139303898</v>
      </c>
      <c r="I326" s="3">
        <f t="shared" si="25"/>
        <v>2.2623922405791141E-2</v>
      </c>
      <c r="J326" s="20"/>
    </row>
    <row r="327" spans="1:10" x14ac:dyDescent="0.3">
      <c r="A327" s="11">
        <v>3.12</v>
      </c>
      <c r="B327" s="7">
        <v>3</v>
      </c>
      <c r="C327" s="11">
        <f t="shared" si="23"/>
        <v>0</v>
      </c>
      <c r="D327" s="11">
        <f t="shared" si="23"/>
        <v>0</v>
      </c>
      <c r="E327" s="11">
        <f t="shared" si="23"/>
        <v>-1.2837138356041507E-3</v>
      </c>
      <c r="F327" s="11">
        <f t="shared" si="21"/>
        <v>3.086581091756832E-2</v>
      </c>
      <c r="G327" s="3">
        <f t="shared" si="24"/>
        <v>2.686062375048337E-2</v>
      </c>
      <c r="H327" s="11">
        <f t="shared" si="22"/>
        <v>0.91961042831540596</v>
      </c>
      <c r="I327" s="3">
        <f t="shared" si="25"/>
        <v>2.2598102998729885E-2</v>
      </c>
      <c r="J327" s="20"/>
    </row>
    <row r="328" spans="1:10" x14ac:dyDescent="0.3">
      <c r="A328" s="11">
        <v>3.13</v>
      </c>
      <c r="B328" s="7">
        <v>3</v>
      </c>
      <c r="C328" s="11">
        <f t="shared" si="23"/>
        <v>0</v>
      </c>
      <c r="D328" s="11">
        <f t="shared" si="23"/>
        <v>0</v>
      </c>
      <c r="E328" s="11">
        <f t="shared" si="23"/>
        <v>-1.2837138356041507E-3</v>
      </c>
      <c r="F328" s="11">
        <f t="shared" si="21"/>
        <v>3.086581091756832E-2</v>
      </c>
      <c r="G328" s="3">
        <f t="shared" si="24"/>
        <v>2.684778661212733E-2</v>
      </c>
      <c r="H328" s="11">
        <f t="shared" si="22"/>
        <v>0.9194003893789009</v>
      </c>
      <c r="I328" s="3">
        <f t="shared" si="25"/>
        <v>2.2572283757392064E-2</v>
      </c>
      <c r="J328" s="20"/>
    </row>
    <row r="329" spans="1:10" x14ac:dyDescent="0.3">
      <c r="A329" s="11">
        <v>3.14</v>
      </c>
      <c r="B329" s="7">
        <v>3</v>
      </c>
      <c r="C329" s="11">
        <f t="shared" si="23"/>
        <v>0</v>
      </c>
      <c r="D329" s="11">
        <f t="shared" si="23"/>
        <v>0</v>
      </c>
      <c r="E329" s="11">
        <f t="shared" si="23"/>
        <v>-1.2837138356041507E-3</v>
      </c>
      <c r="F329" s="11">
        <f t="shared" si="21"/>
        <v>3.086581091756832E-2</v>
      </c>
      <c r="G329" s="3">
        <f t="shared" si="24"/>
        <v>2.6834949473771286E-2</v>
      </c>
      <c r="H329" s="11">
        <f t="shared" si="22"/>
        <v>0.91919063441078597</v>
      </c>
      <c r="I329" s="3">
        <f t="shared" si="25"/>
        <v>2.2546464681775902E-2</v>
      </c>
      <c r="J329" s="20"/>
    </row>
    <row r="330" spans="1:10" x14ac:dyDescent="0.3">
      <c r="A330" s="11">
        <v>3.15</v>
      </c>
      <c r="B330" s="7">
        <v>3</v>
      </c>
      <c r="C330" s="11">
        <f t="shared" si="23"/>
        <v>0</v>
      </c>
      <c r="D330" s="11">
        <f t="shared" si="23"/>
        <v>0</v>
      </c>
      <c r="E330" s="11">
        <f t="shared" si="23"/>
        <v>-1.2837138356041507E-3</v>
      </c>
      <c r="F330" s="11">
        <f t="shared" si="21"/>
        <v>3.086581091756832E-2</v>
      </c>
      <c r="G330" s="3">
        <f t="shared" si="24"/>
        <v>2.6822112335415246E-2</v>
      </c>
      <c r="H330" s="11">
        <f t="shared" si="22"/>
        <v>0.91898116323858214</v>
      </c>
      <c r="I330" s="3">
        <f t="shared" si="25"/>
        <v>2.2520645771881398E-2</v>
      </c>
      <c r="J330" s="20"/>
    </row>
    <row r="331" spans="1:10" x14ac:dyDescent="0.3">
      <c r="A331" s="11">
        <v>3.16</v>
      </c>
      <c r="B331" s="7">
        <v>3</v>
      </c>
      <c r="C331" s="11">
        <f t="shared" si="23"/>
        <v>0</v>
      </c>
      <c r="D331" s="11">
        <f t="shared" si="23"/>
        <v>0</v>
      </c>
      <c r="E331" s="11">
        <f t="shared" si="23"/>
        <v>-1.2837138356041507E-3</v>
      </c>
      <c r="F331" s="11">
        <f t="shared" si="21"/>
        <v>3.086581091756832E-2</v>
      </c>
      <c r="G331" s="3">
        <f t="shared" si="24"/>
        <v>2.6809275197059203E-2</v>
      </c>
      <c r="H331" s="11">
        <f t="shared" si="22"/>
        <v>0.91877197569006774</v>
      </c>
      <c r="I331" s="3">
        <f t="shared" si="25"/>
        <v>2.2494827027705888E-2</v>
      </c>
      <c r="J331" s="20"/>
    </row>
    <row r="332" spans="1:10" x14ac:dyDescent="0.3">
      <c r="A332" s="11">
        <v>3.17</v>
      </c>
      <c r="B332" s="7">
        <v>3</v>
      </c>
      <c r="C332" s="11">
        <f t="shared" si="23"/>
        <v>0</v>
      </c>
      <c r="D332" s="11">
        <f t="shared" si="23"/>
        <v>0</v>
      </c>
      <c r="E332" s="11">
        <f t="shared" si="23"/>
        <v>-1.2837138356041507E-3</v>
      </c>
      <c r="F332" s="11">
        <f t="shared" si="21"/>
        <v>3.086581091756832E-2</v>
      </c>
      <c r="G332" s="3">
        <f t="shared" si="24"/>
        <v>2.6796438058703163E-2</v>
      </c>
      <c r="H332" s="11">
        <f t="shared" si="22"/>
        <v>0.9185630715932791</v>
      </c>
      <c r="I332" s="3">
        <f t="shared" si="25"/>
        <v>2.2469008449249372E-2</v>
      </c>
      <c r="J332" s="20"/>
    </row>
    <row r="333" spans="1:10" x14ac:dyDescent="0.3">
      <c r="A333" s="11">
        <v>3.18</v>
      </c>
      <c r="B333" s="7">
        <v>3</v>
      </c>
      <c r="C333" s="11">
        <f t="shared" si="23"/>
        <v>0</v>
      </c>
      <c r="D333" s="11">
        <f t="shared" si="23"/>
        <v>0</v>
      </c>
      <c r="E333" s="11">
        <f t="shared" si="23"/>
        <v>-1.2837138356041507E-3</v>
      </c>
      <c r="F333" s="11">
        <f t="shared" si="21"/>
        <v>3.086581091756832E-2</v>
      </c>
      <c r="G333" s="3">
        <f t="shared" si="24"/>
        <v>2.6783600920347123E-2</v>
      </c>
      <c r="H333" s="11">
        <f t="shared" si="22"/>
        <v>0.9183544507765099</v>
      </c>
      <c r="I333" s="3">
        <f t="shared" si="25"/>
        <v>2.2443190036510963E-2</v>
      </c>
      <c r="J333" s="20"/>
    </row>
    <row r="334" spans="1:10" x14ac:dyDescent="0.3">
      <c r="A334" s="11">
        <v>3.19</v>
      </c>
      <c r="B334" s="7">
        <v>3</v>
      </c>
      <c r="C334" s="11">
        <f t="shared" si="23"/>
        <v>0</v>
      </c>
      <c r="D334" s="11">
        <f t="shared" si="23"/>
        <v>0</v>
      </c>
      <c r="E334" s="11">
        <f t="shared" si="23"/>
        <v>-1.2837138356041507E-3</v>
      </c>
      <c r="F334" s="11">
        <f t="shared" si="21"/>
        <v>3.086581091756832E-2</v>
      </c>
      <c r="G334" s="3">
        <f t="shared" si="24"/>
        <v>2.6770763781991079E-2</v>
      </c>
      <c r="H334" s="11">
        <f t="shared" si="22"/>
        <v>0.91814611306831084</v>
      </c>
      <c r="I334" s="3">
        <f t="shared" si="25"/>
        <v>2.2417371789489771E-2</v>
      </c>
      <c r="J334" s="20"/>
    </row>
    <row r="335" spans="1:10" x14ac:dyDescent="0.3">
      <c r="A335" s="11">
        <v>3.2</v>
      </c>
      <c r="B335" s="7">
        <v>3</v>
      </c>
      <c r="C335" s="11">
        <f t="shared" si="23"/>
        <v>0</v>
      </c>
      <c r="D335" s="11">
        <f t="shared" si="23"/>
        <v>0</v>
      </c>
      <c r="E335" s="11">
        <f t="shared" si="23"/>
        <v>-1.2837138356041507E-3</v>
      </c>
      <c r="F335" s="11">
        <f t="shared" si="23"/>
        <v>3.086581091756832E-2</v>
      </c>
      <c r="G335" s="3">
        <f t="shared" si="24"/>
        <v>2.6757926643635039E-2</v>
      </c>
      <c r="H335" s="11">
        <f t="shared" ref="H335:H398" si="26">EXP(-G335*A335)</f>
        <v>0.91793805829748976</v>
      </c>
      <c r="I335" s="3">
        <f t="shared" si="25"/>
        <v>2.2391553708183132E-2</v>
      </c>
      <c r="J335" s="20"/>
    </row>
    <row r="336" spans="1:10" x14ac:dyDescent="0.3">
      <c r="A336" s="11">
        <v>3.21</v>
      </c>
      <c r="B336" s="7">
        <v>3</v>
      </c>
      <c r="C336" s="11">
        <f t="shared" ref="C336:F399" si="27">VLOOKUP($B336, $A$3:$H$12, MATCH(C$14, $A$3:$H$3, 0), FALSE)</f>
        <v>0</v>
      </c>
      <c r="D336" s="11">
        <f t="shared" si="27"/>
        <v>0</v>
      </c>
      <c r="E336" s="11">
        <f t="shared" si="27"/>
        <v>-1.2837138356041507E-3</v>
      </c>
      <c r="F336" s="11">
        <f t="shared" si="27"/>
        <v>3.086581091756832E-2</v>
      </c>
      <c r="G336" s="3">
        <f t="shared" ref="G336:G399" si="28">C336*A336^3 + D336*A336^2 + E336*A336 + F336</f>
        <v>2.6745089505278999E-2</v>
      </c>
      <c r="H336" s="11">
        <f t="shared" si="26"/>
        <v>0.91773028629311104</v>
      </c>
      <c r="I336" s="3">
        <f t="shared" ref="I336:I399" si="29">(H336/H361-1)/(A361-A336)</f>
        <v>2.2365735792591934E-2</v>
      </c>
      <c r="J336" s="20"/>
    </row>
    <row r="337" spans="1:10" x14ac:dyDescent="0.3">
      <c r="A337" s="11">
        <v>3.22</v>
      </c>
      <c r="B337" s="7">
        <v>3</v>
      </c>
      <c r="C337" s="11">
        <f t="shared" si="27"/>
        <v>0</v>
      </c>
      <c r="D337" s="11">
        <f t="shared" si="27"/>
        <v>0</v>
      </c>
      <c r="E337" s="11">
        <f t="shared" si="27"/>
        <v>-1.2837138356041507E-3</v>
      </c>
      <c r="F337" s="11">
        <f t="shared" si="27"/>
        <v>3.086581091756832E-2</v>
      </c>
      <c r="G337" s="3">
        <f t="shared" si="28"/>
        <v>2.6732252366922955E-2</v>
      </c>
      <c r="H337" s="11">
        <f t="shared" si="26"/>
        <v>0.91752279688449589</v>
      </c>
      <c r="I337" s="3">
        <f t="shared" si="29"/>
        <v>2.2339918042713514E-2</v>
      </c>
      <c r="J337" s="20"/>
    </row>
    <row r="338" spans="1:10" x14ac:dyDescent="0.3">
      <c r="A338" s="11">
        <v>3.23</v>
      </c>
      <c r="B338" s="7">
        <v>3</v>
      </c>
      <c r="C338" s="11">
        <f t="shared" si="27"/>
        <v>0</v>
      </c>
      <c r="D338" s="11">
        <f t="shared" si="27"/>
        <v>0</v>
      </c>
      <c r="E338" s="11">
        <f t="shared" si="27"/>
        <v>-1.2837138356041507E-3</v>
      </c>
      <c r="F338" s="11">
        <f t="shared" si="27"/>
        <v>3.086581091756832E-2</v>
      </c>
      <c r="G338" s="3">
        <f t="shared" si="28"/>
        <v>2.6719415228566912E-2</v>
      </c>
      <c r="H338" s="11">
        <f t="shared" si="26"/>
        <v>0.9173155899012212</v>
      </c>
      <c r="I338" s="3">
        <f t="shared" si="29"/>
        <v>2.231410045854787E-2</v>
      </c>
      <c r="J338" s="20"/>
    </row>
    <row r="339" spans="1:10" x14ac:dyDescent="0.3">
      <c r="A339" s="11">
        <v>3.24</v>
      </c>
      <c r="B339" s="7">
        <v>3</v>
      </c>
      <c r="C339" s="11">
        <f t="shared" si="27"/>
        <v>0</v>
      </c>
      <c r="D339" s="11">
        <f t="shared" si="27"/>
        <v>0</v>
      </c>
      <c r="E339" s="11">
        <f t="shared" si="27"/>
        <v>-1.2837138356041507E-3</v>
      </c>
      <c r="F339" s="11">
        <f t="shared" si="27"/>
        <v>3.086581091756832E-2</v>
      </c>
      <c r="G339" s="3">
        <f t="shared" si="28"/>
        <v>2.6706578090210872E-2</v>
      </c>
      <c r="H339" s="11">
        <f t="shared" si="26"/>
        <v>0.91710866517312051</v>
      </c>
      <c r="I339" s="3">
        <f t="shared" si="29"/>
        <v>2.2288283040095003E-2</v>
      </c>
      <c r="J339" s="20"/>
    </row>
    <row r="340" spans="1:10" x14ac:dyDescent="0.3">
      <c r="A340" s="11">
        <v>3.25</v>
      </c>
      <c r="B340" s="7">
        <v>3</v>
      </c>
      <c r="C340" s="11">
        <f t="shared" si="27"/>
        <v>0</v>
      </c>
      <c r="D340" s="11">
        <f t="shared" si="27"/>
        <v>0</v>
      </c>
      <c r="E340" s="11">
        <f t="shared" si="27"/>
        <v>-1.2837138356041507E-3</v>
      </c>
      <c r="F340" s="11">
        <f t="shared" si="27"/>
        <v>3.086581091756832E-2</v>
      </c>
      <c r="G340" s="3">
        <f t="shared" si="28"/>
        <v>2.6693740951854832E-2</v>
      </c>
      <c r="H340" s="11">
        <f t="shared" si="26"/>
        <v>0.91690202253028263</v>
      </c>
      <c r="I340" s="3">
        <f t="shared" si="29"/>
        <v>2.2262465787350472E-2</v>
      </c>
      <c r="J340" s="20"/>
    </row>
    <row r="341" spans="1:10" x14ac:dyDescent="0.3">
      <c r="A341" s="11">
        <v>3.26</v>
      </c>
      <c r="B341" s="7">
        <v>3</v>
      </c>
      <c r="C341" s="11">
        <f t="shared" si="27"/>
        <v>0</v>
      </c>
      <c r="D341" s="11">
        <f t="shared" si="27"/>
        <v>0</v>
      </c>
      <c r="E341" s="11">
        <f t="shared" si="27"/>
        <v>-1.2837138356041507E-3</v>
      </c>
      <c r="F341" s="11">
        <f t="shared" si="27"/>
        <v>3.086581091756832E-2</v>
      </c>
      <c r="G341" s="3">
        <f t="shared" si="28"/>
        <v>2.6680903813498788E-2</v>
      </c>
      <c r="H341" s="11">
        <f t="shared" si="26"/>
        <v>0.91669566180305218</v>
      </c>
      <c r="I341" s="3">
        <f t="shared" si="29"/>
        <v>2.2236648700316941E-2</v>
      </c>
      <c r="J341" s="20"/>
    </row>
    <row r="342" spans="1:10" x14ac:dyDescent="0.3">
      <c r="A342" s="11">
        <v>3.27</v>
      </c>
      <c r="B342" s="7">
        <v>3</v>
      </c>
      <c r="C342" s="11">
        <f t="shared" si="27"/>
        <v>0</v>
      </c>
      <c r="D342" s="11">
        <f t="shared" si="27"/>
        <v>0</v>
      </c>
      <c r="E342" s="11">
        <f t="shared" si="27"/>
        <v>-1.2837138356041507E-3</v>
      </c>
      <c r="F342" s="11">
        <f t="shared" si="27"/>
        <v>3.086581091756832E-2</v>
      </c>
      <c r="G342" s="3">
        <f t="shared" si="28"/>
        <v>2.6668066675142748E-2</v>
      </c>
      <c r="H342" s="11">
        <f t="shared" si="26"/>
        <v>0.91648958282202908</v>
      </c>
      <c r="I342" s="3">
        <f t="shared" si="29"/>
        <v>2.2210831778990858E-2</v>
      </c>
      <c r="J342" s="20"/>
    </row>
    <row r="343" spans="1:10" x14ac:dyDescent="0.3">
      <c r="A343" s="11">
        <v>3.28</v>
      </c>
      <c r="B343" s="7">
        <v>3</v>
      </c>
      <c r="C343" s="11">
        <f t="shared" si="27"/>
        <v>0</v>
      </c>
      <c r="D343" s="11">
        <f t="shared" si="27"/>
        <v>0</v>
      </c>
      <c r="E343" s="11">
        <f t="shared" si="27"/>
        <v>-1.2837138356041507E-3</v>
      </c>
      <c r="F343" s="11">
        <f t="shared" si="27"/>
        <v>3.086581091756832E-2</v>
      </c>
      <c r="G343" s="3">
        <f t="shared" si="28"/>
        <v>2.6655229536786708E-2</v>
      </c>
      <c r="H343" s="11">
        <f t="shared" si="26"/>
        <v>0.91628378541806821</v>
      </c>
      <c r="I343" s="3">
        <f t="shared" si="29"/>
        <v>2.2185015023371335E-2</v>
      </c>
      <c r="J343" s="20"/>
    </row>
    <row r="344" spans="1:10" x14ac:dyDescent="0.3">
      <c r="A344" s="11">
        <v>3.29</v>
      </c>
      <c r="B344" s="7">
        <v>3</v>
      </c>
      <c r="C344" s="11">
        <f t="shared" si="27"/>
        <v>0</v>
      </c>
      <c r="D344" s="11">
        <f t="shared" si="27"/>
        <v>0</v>
      </c>
      <c r="E344" s="11">
        <f t="shared" si="27"/>
        <v>-1.2837138356041507E-3</v>
      </c>
      <c r="F344" s="11">
        <f t="shared" si="27"/>
        <v>3.086581091756832E-2</v>
      </c>
      <c r="G344" s="3">
        <f t="shared" si="28"/>
        <v>2.6642392398430664E-2</v>
      </c>
      <c r="H344" s="11">
        <f t="shared" si="26"/>
        <v>0.91607826942227955</v>
      </c>
      <c r="I344" s="3">
        <f t="shared" si="29"/>
        <v>2.2159198433458371E-2</v>
      </c>
      <c r="J344" s="20"/>
    </row>
    <row r="345" spans="1:10" x14ac:dyDescent="0.3">
      <c r="A345" s="11">
        <v>3.3</v>
      </c>
      <c r="B345" s="7">
        <v>3</v>
      </c>
      <c r="C345" s="11">
        <f t="shared" si="27"/>
        <v>0</v>
      </c>
      <c r="D345" s="11">
        <f t="shared" si="27"/>
        <v>0</v>
      </c>
      <c r="E345" s="11">
        <f t="shared" si="27"/>
        <v>-1.2837138356041507E-3</v>
      </c>
      <c r="F345" s="11">
        <f t="shared" si="27"/>
        <v>3.086581091756832E-2</v>
      </c>
      <c r="G345" s="3">
        <f t="shared" si="28"/>
        <v>2.6629555260074624E-2</v>
      </c>
      <c r="H345" s="11">
        <f t="shared" si="26"/>
        <v>0.91587303466602743</v>
      </c>
      <c r="I345" s="3">
        <f t="shared" si="29"/>
        <v>2.2133382009251079E-2</v>
      </c>
      <c r="J345" s="20"/>
    </row>
    <row r="346" spans="1:10" x14ac:dyDescent="0.3">
      <c r="A346" s="11">
        <v>3.31</v>
      </c>
      <c r="B346" s="7">
        <v>3</v>
      </c>
      <c r="C346" s="11">
        <f t="shared" si="27"/>
        <v>0</v>
      </c>
      <c r="D346" s="11">
        <f t="shared" si="27"/>
        <v>0</v>
      </c>
      <c r="E346" s="11">
        <f t="shared" si="27"/>
        <v>-1.2837138356041507E-3</v>
      </c>
      <c r="F346" s="11">
        <f t="shared" si="27"/>
        <v>3.086581091756832E-2</v>
      </c>
      <c r="G346" s="3">
        <f t="shared" si="28"/>
        <v>2.6616718121718581E-2</v>
      </c>
      <c r="H346" s="11">
        <f t="shared" si="26"/>
        <v>0.91566808098093089</v>
      </c>
      <c r="I346" s="3">
        <f t="shared" si="29"/>
        <v>2.2107565750746794E-2</v>
      </c>
      <c r="J346" s="20"/>
    </row>
    <row r="347" spans="1:10" x14ac:dyDescent="0.3">
      <c r="A347" s="11">
        <v>3.32</v>
      </c>
      <c r="B347" s="7">
        <v>3</v>
      </c>
      <c r="C347" s="11">
        <f t="shared" si="27"/>
        <v>0</v>
      </c>
      <c r="D347" s="11">
        <f t="shared" si="27"/>
        <v>0</v>
      </c>
      <c r="E347" s="11">
        <f t="shared" si="27"/>
        <v>-1.2837138356041507E-3</v>
      </c>
      <c r="F347" s="11">
        <f t="shared" si="27"/>
        <v>3.086581091756832E-2</v>
      </c>
      <c r="G347" s="3">
        <f t="shared" si="28"/>
        <v>2.6603880983362541E-2</v>
      </c>
      <c r="H347" s="11">
        <f t="shared" si="26"/>
        <v>0.91546340819886274</v>
      </c>
      <c r="I347" s="3">
        <f t="shared" si="29"/>
        <v>2.2081749657946403E-2</v>
      </c>
      <c r="J347" s="20"/>
    </row>
    <row r="348" spans="1:10" x14ac:dyDescent="0.3">
      <c r="A348" s="11">
        <v>3.33</v>
      </c>
      <c r="B348" s="7">
        <v>3</v>
      </c>
      <c r="C348" s="11">
        <f t="shared" si="27"/>
        <v>0</v>
      </c>
      <c r="D348" s="11">
        <f t="shared" si="27"/>
        <v>0</v>
      </c>
      <c r="E348" s="11">
        <f t="shared" si="27"/>
        <v>-1.2837138356041507E-3</v>
      </c>
      <c r="F348" s="11">
        <f t="shared" si="27"/>
        <v>3.086581091756832E-2</v>
      </c>
      <c r="G348" s="3">
        <f t="shared" si="28"/>
        <v>2.6591043845006497E-2</v>
      </c>
      <c r="H348" s="11">
        <f t="shared" si="26"/>
        <v>0.91525901615195004</v>
      </c>
      <c r="I348" s="3">
        <f t="shared" si="29"/>
        <v>2.2055933730847244E-2</v>
      </c>
      <c r="J348" s="20"/>
    </row>
    <row r="349" spans="1:10" x14ac:dyDescent="0.3">
      <c r="A349" s="11">
        <v>3.34</v>
      </c>
      <c r="B349" s="7">
        <v>3</v>
      </c>
      <c r="C349" s="11">
        <f t="shared" si="27"/>
        <v>0</v>
      </c>
      <c r="D349" s="11">
        <f t="shared" si="27"/>
        <v>0</v>
      </c>
      <c r="E349" s="11">
        <f t="shared" si="27"/>
        <v>-1.2837138356041507E-3</v>
      </c>
      <c r="F349" s="11">
        <f t="shared" si="27"/>
        <v>3.086581091756832E-2</v>
      </c>
      <c r="G349" s="3">
        <f t="shared" si="28"/>
        <v>2.6578206706650457E-2</v>
      </c>
      <c r="H349" s="11">
        <f t="shared" si="26"/>
        <v>0.91505490467257344</v>
      </c>
      <c r="I349" s="3">
        <f t="shared" si="29"/>
        <v>2.2030117969448426E-2</v>
      </c>
      <c r="J349" s="20"/>
    </row>
    <row r="350" spans="1:10" x14ac:dyDescent="0.3">
      <c r="A350" s="11">
        <v>3.35</v>
      </c>
      <c r="B350" s="7">
        <v>3</v>
      </c>
      <c r="C350" s="11">
        <f t="shared" si="27"/>
        <v>0</v>
      </c>
      <c r="D350" s="11">
        <f t="shared" si="27"/>
        <v>0</v>
      </c>
      <c r="E350" s="11">
        <f t="shared" si="27"/>
        <v>-1.2837138356041507E-3</v>
      </c>
      <c r="F350" s="11">
        <f t="shared" si="27"/>
        <v>3.086581091756832E-2</v>
      </c>
      <c r="G350" s="3">
        <f t="shared" si="28"/>
        <v>2.6565369568294417E-2</v>
      </c>
      <c r="H350" s="11">
        <f t="shared" si="26"/>
        <v>0.91485107359336704</v>
      </c>
      <c r="I350" s="3">
        <f t="shared" si="29"/>
        <v>2.2004302373749951E-2</v>
      </c>
      <c r="J350" s="20"/>
    </row>
    <row r="351" spans="1:10" x14ac:dyDescent="0.3">
      <c r="A351" s="11">
        <v>3.36</v>
      </c>
      <c r="B351" s="7">
        <v>3</v>
      </c>
      <c r="C351" s="11">
        <f t="shared" si="27"/>
        <v>0</v>
      </c>
      <c r="D351" s="11">
        <f t="shared" si="27"/>
        <v>0</v>
      </c>
      <c r="E351" s="11">
        <f t="shared" si="27"/>
        <v>-1.2837138356041507E-3</v>
      </c>
      <c r="F351" s="11">
        <f t="shared" si="27"/>
        <v>3.086581091756832E-2</v>
      </c>
      <c r="G351" s="3">
        <f t="shared" si="28"/>
        <v>2.6552532429938373E-2</v>
      </c>
      <c r="H351" s="11">
        <f t="shared" si="26"/>
        <v>0.91464752274721839</v>
      </c>
      <c r="I351" s="3">
        <f t="shared" si="29"/>
        <v>2.1978486943750042E-2</v>
      </c>
      <c r="J351" s="20"/>
    </row>
    <row r="352" spans="1:10" x14ac:dyDescent="0.3">
      <c r="A352" s="11">
        <v>3.37</v>
      </c>
      <c r="B352" s="7">
        <v>3</v>
      </c>
      <c r="C352" s="11">
        <f t="shared" si="27"/>
        <v>0</v>
      </c>
      <c r="D352" s="11">
        <f t="shared" si="27"/>
        <v>0</v>
      </c>
      <c r="E352" s="11">
        <f t="shared" si="27"/>
        <v>-1.2837138356041507E-3</v>
      </c>
      <c r="F352" s="11">
        <f t="shared" si="27"/>
        <v>3.086581091756832E-2</v>
      </c>
      <c r="G352" s="3">
        <f t="shared" si="28"/>
        <v>2.6539695291582333E-2</v>
      </c>
      <c r="H352" s="11">
        <f t="shared" si="26"/>
        <v>0.91444425196726775</v>
      </c>
      <c r="I352" s="3">
        <f t="shared" si="29"/>
        <v>2.1952671679447811E-2</v>
      </c>
      <c r="J352" s="20"/>
    </row>
    <row r="353" spans="1:10" x14ac:dyDescent="0.3">
      <c r="A353" s="11">
        <v>3.38</v>
      </c>
      <c r="B353" s="7">
        <v>3</v>
      </c>
      <c r="C353" s="11">
        <f t="shared" si="27"/>
        <v>0</v>
      </c>
      <c r="D353" s="11">
        <f t="shared" si="27"/>
        <v>0</v>
      </c>
      <c r="E353" s="11">
        <f t="shared" si="27"/>
        <v>-1.2837138356041507E-3</v>
      </c>
      <c r="F353" s="11">
        <f t="shared" si="27"/>
        <v>3.086581091756832E-2</v>
      </c>
      <c r="G353" s="3">
        <f t="shared" si="28"/>
        <v>2.6526858153226293E-2</v>
      </c>
      <c r="H353" s="11">
        <f t="shared" si="26"/>
        <v>0.91424126108690851</v>
      </c>
      <c r="I353" s="3">
        <f t="shared" si="29"/>
        <v>2.1926856580841481E-2</v>
      </c>
      <c r="J353" s="20"/>
    </row>
    <row r="354" spans="1:10" x14ac:dyDescent="0.3">
      <c r="A354" s="11">
        <v>3.39</v>
      </c>
      <c r="B354" s="7">
        <v>3</v>
      </c>
      <c r="C354" s="11">
        <f t="shared" si="27"/>
        <v>0</v>
      </c>
      <c r="D354" s="11">
        <f t="shared" si="27"/>
        <v>0</v>
      </c>
      <c r="E354" s="11">
        <f t="shared" si="27"/>
        <v>-1.2837138356041507E-3</v>
      </c>
      <c r="F354" s="11">
        <f t="shared" si="27"/>
        <v>3.086581091756832E-2</v>
      </c>
      <c r="G354" s="3">
        <f t="shared" si="28"/>
        <v>2.651402101487025E-2</v>
      </c>
      <c r="H354" s="11">
        <f t="shared" si="26"/>
        <v>0.91403854993978628</v>
      </c>
      <c r="I354" s="3">
        <f t="shared" si="29"/>
        <v>2.190104164793194E-2</v>
      </c>
      <c r="J354" s="20"/>
    </row>
    <row r="355" spans="1:10" x14ac:dyDescent="0.3">
      <c r="A355" s="11">
        <v>3.4</v>
      </c>
      <c r="B355" s="7">
        <v>3</v>
      </c>
      <c r="C355" s="11">
        <f t="shared" si="27"/>
        <v>0</v>
      </c>
      <c r="D355" s="11">
        <f t="shared" si="27"/>
        <v>0</v>
      </c>
      <c r="E355" s="11">
        <f t="shared" si="27"/>
        <v>-1.2837138356041507E-3</v>
      </c>
      <c r="F355" s="11">
        <f t="shared" si="27"/>
        <v>3.086581091756832E-2</v>
      </c>
      <c r="G355" s="3">
        <f t="shared" si="28"/>
        <v>2.650118387651421E-2</v>
      </c>
      <c r="H355" s="11">
        <f t="shared" si="26"/>
        <v>0.91383611835979917</v>
      </c>
      <c r="I355" s="3">
        <f t="shared" si="29"/>
        <v>2.1875226880715637E-2</v>
      </c>
      <c r="J355" s="20"/>
    </row>
    <row r="356" spans="1:10" x14ac:dyDescent="0.3">
      <c r="A356" s="11">
        <v>3.41</v>
      </c>
      <c r="B356" s="7">
        <v>3</v>
      </c>
      <c r="C356" s="11">
        <f t="shared" si="27"/>
        <v>0</v>
      </c>
      <c r="D356" s="11">
        <f t="shared" si="27"/>
        <v>0</v>
      </c>
      <c r="E356" s="11">
        <f t="shared" si="27"/>
        <v>-1.2837138356041507E-3</v>
      </c>
      <c r="F356" s="11">
        <f t="shared" si="27"/>
        <v>3.086581091756832E-2</v>
      </c>
      <c r="G356" s="3">
        <f t="shared" si="28"/>
        <v>2.6488346738158166E-2</v>
      </c>
      <c r="H356" s="11">
        <f t="shared" si="26"/>
        <v>0.9136339661810976</v>
      </c>
      <c r="I356" s="3">
        <f t="shared" si="29"/>
        <v>2.184941227919257E-2</v>
      </c>
      <c r="J356" s="20"/>
    </row>
    <row r="357" spans="1:10" x14ac:dyDescent="0.3">
      <c r="A357" s="11">
        <v>3.42</v>
      </c>
      <c r="B357" s="7">
        <v>3</v>
      </c>
      <c r="C357" s="11">
        <f t="shared" si="27"/>
        <v>0</v>
      </c>
      <c r="D357" s="11">
        <f t="shared" si="27"/>
        <v>0</v>
      </c>
      <c r="E357" s="11">
        <f t="shared" si="27"/>
        <v>-1.2837138356041507E-3</v>
      </c>
      <c r="F357" s="11">
        <f t="shared" si="27"/>
        <v>3.086581091756832E-2</v>
      </c>
      <c r="G357" s="3">
        <f t="shared" si="28"/>
        <v>2.6475509599802126E-2</v>
      </c>
      <c r="H357" s="11">
        <f t="shared" si="26"/>
        <v>0.91343209323808361</v>
      </c>
      <c r="I357" s="3">
        <f t="shared" si="29"/>
        <v>2.1823597843362741E-2</v>
      </c>
      <c r="J357" s="20"/>
    </row>
    <row r="358" spans="1:10" x14ac:dyDescent="0.3">
      <c r="A358" s="11">
        <v>3.43</v>
      </c>
      <c r="B358" s="7">
        <v>3</v>
      </c>
      <c r="C358" s="11">
        <f t="shared" si="27"/>
        <v>0</v>
      </c>
      <c r="D358" s="11">
        <f t="shared" si="27"/>
        <v>0</v>
      </c>
      <c r="E358" s="11">
        <f t="shared" si="27"/>
        <v>-1.2837138356041507E-3</v>
      </c>
      <c r="F358" s="11">
        <f t="shared" si="27"/>
        <v>3.086581091756832E-2</v>
      </c>
      <c r="G358" s="3">
        <f t="shared" si="28"/>
        <v>2.6462672461446082E-2</v>
      </c>
      <c r="H358" s="11">
        <f t="shared" si="26"/>
        <v>0.91323049936541101</v>
      </c>
      <c r="I358" s="3">
        <f t="shared" si="29"/>
        <v>2.1797783573223484E-2</v>
      </c>
      <c r="J358" s="20"/>
    </row>
    <row r="359" spans="1:10" x14ac:dyDescent="0.3">
      <c r="A359" s="11">
        <v>3.44</v>
      </c>
      <c r="B359" s="7">
        <v>3</v>
      </c>
      <c r="C359" s="11">
        <f t="shared" si="27"/>
        <v>0</v>
      </c>
      <c r="D359" s="11">
        <f t="shared" si="27"/>
        <v>0</v>
      </c>
      <c r="E359" s="11">
        <f t="shared" si="27"/>
        <v>-1.2837138356041507E-3</v>
      </c>
      <c r="F359" s="11">
        <f t="shared" si="27"/>
        <v>3.086581091756832E-2</v>
      </c>
      <c r="G359" s="3">
        <f t="shared" si="28"/>
        <v>2.6449835323090042E-2</v>
      </c>
      <c r="H359" s="11">
        <f t="shared" si="26"/>
        <v>0.91302918439798486</v>
      </c>
      <c r="I359" s="3">
        <f t="shared" si="29"/>
        <v>2.1771969468774799E-2</v>
      </c>
      <c r="J359" s="20"/>
    </row>
    <row r="360" spans="1:10" x14ac:dyDescent="0.3">
      <c r="A360" s="11">
        <v>3.45</v>
      </c>
      <c r="B360" s="7">
        <v>3</v>
      </c>
      <c r="C360" s="11">
        <f t="shared" si="27"/>
        <v>0</v>
      </c>
      <c r="D360" s="11">
        <f t="shared" si="27"/>
        <v>0</v>
      </c>
      <c r="E360" s="11">
        <f t="shared" si="27"/>
        <v>-1.2837138356041507E-3</v>
      </c>
      <c r="F360" s="11">
        <f t="shared" si="27"/>
        <v>3.086581091756832E-2</v>
      </c>
      <c r="G360" s="3">
        <f t="shared" si="28"/>
        <v>2.6436998184734002E-2</v>
      </c>
      <c r="H360" s="11">
        <f t="shared" si="26"/>
        <v>0.91282814817096192</v>
      </c>
      <c r="I360" s="3">
        <f t="shared" si="29"/>
        <v>2.174615553001491E-2</v>
      </c>
      <c r="J360" s="20"/>
    </row>
    <row r="361" spans="1:10" x14ac:dyDescent="0.3">
      <c r="A361" s="11">
        <v>3.46</v>
      </c>
      <c r="B361" s="7">
        <v>3</v>
      </c>
      <c r="C361" s="11">
        <f t="shared" si="27"/>
        <v>0</v>
      </c>
      <c r="D361" s="11">
        <f t="shared" si="27"/>
        <v>0</v>
      </c>
      <c r="E361" s="11">
        <f t="shared" si="27"/>
        <v>-1.2837138356041507E-3</v>
      </c>
      <c r="F361" s="11">
        <f t="shared" si="27"/>
        <v>3.086581091756832E-2</v>
      </c>
      <c r="G361" s="3">
        <f t="shared" si="28"/>
        <v>2.6424161046377959E-2</v>
      </c>
      <c r="H361" s="11">
        <f t="shared" si="26"/>
        <v>0.91262739051974928</v>
      </c>
      <c r="I361" s="3">
        <f t="shared" si="29"/>
        <v>2.1720341756942929E-2</v>
      </c>
      <c r="J361" s="20"/>
    </row>
    <row r="362" spans="1:10" x14ac:dyDescent="0.3">
      <c r="A362" s="11">
        <v>3.47</v>
      </c>
      <c r="B362" s="7">
        <v>3</v>
      </c>
      <c r="C362" s="11">
        <f t="shared" si="27"/>
        <v>0</v>
      </c>
      <c r="D362" s="11">
        <f t="shared" si="27"/>
        <v>0</v>
      </c>
      <c r="E362" s="11">
        <f t="shared" si="27"/>
        <v>-1.2837138356041507E-3</v>
      </c>
      <c r="F362" s="11">
        <f t="shared" si="27"/>
        <v>3.086581091756832E-2</v>
      </c>
      <c r="G362" s="3">
        <f t="shared" si="28"/>
        <v>2.6411323908021919E-2</v>
      </c>
      <c r="H362" s="11">
        <f t="shared" si="26"/>
        <v>0.91242691128000541</v>
      </c>
      <c r="I362" s="3">
        <f t="shared" si="29"/>
        <v>2.1694528149557968E-2</v>
      </c>
      <c r="J362" s="20"/>
    </row>
    <row r="363" spans="1:10" x14ac:dyDescent="0.3">
      <c r="A363" s="11">
        <v>3.48</v>
      </c>
      <c r="B363" s="7">
        <v>3</v>
      </c>
      <c r="C363" s="11">
        <f t="shared" si="27"/>
        <v>0</v>
      </c>
      <c r="D363" s="11">
        <f t="shared" si="27"/>
        <v>0</v>
      </c>
      <c r="E363" s="11">
        <f t="shared" si="27"/>
        <v>-1.2837138356041507E-3</v>
      </c>
      <c r="F363" s="11">
        <f t="shared" si="27"/>
        <v>3.086581091756832E-2</v>
      </c>
      <c r="G363" s="3">
        <f t="shared" si="28"/>
        <v>2.6398486769665875E-2</v>
      </c>
      <c r="H363" s="11">
        <f t="shared" si="26"/>
        <v>0.91222671028763891</v>
      </c>
      <c r="I363" s="3">
        <f t="shared" si="29"/>
        <v>2.1668714707859138E-2</v>
      </c>
      <c r="J363" s="20"/>
    </row>
    <row r="364" spans="1:10" x14ac:dyDescent="0.3">
      <c r="A364" s="11">
        <v>3.49</v>
      </c>
      <c r="B364" s="7">
        <v>3</v>
      </c>
      <c r="C364" s="11">
        <f t="shared" si="27"/>
        <v>0</v>
      </c>
      <c r="D364" s="11">
        <f t="shared" si="27"/>
        <v>0</v>
      </c>
      <c r="E364" s="11">
        <f t="shared" si="27"/>
        <v>-1.2837138356041507E-3</v>
      </c>
      <c r="F364" s="11">
        <f t="shared" si="27"/>
        <v>3.086581091756832E-2</v>
      </c>
      <c r="G364" s="3">
        <f t="shared" si="28"/>
        <v>2.6385649631309835E-2</v>
      </c>
      <c r="H364" s="11">
        <f t="shared" si="26"/>
        <v>0.91202678737880871</v>
      </c>
      <c r="I364" s="3">
        <f t="shared" si="29"/>
        <v>2.1642901431844663E-2</v>
      </c>
      <c r="J364" s="20"/>
    </row>
    <row r="365" spans="1:10" x14ac:dyDescent="0.3">
      <c r="A365" s="11">
        <v>3.5</v>
      </c>
      <c r="B365" s="7">
        <v>3</v>
      </c>
      <c r="C365" s="11">
        <f t="shared" si="27"/>
        <v>0</v>
      </c>
      <c r="D365" s="11">
        <f t="shared" si="27"/>
        <v>0</v>
      </c>
      <c r="E365" s="11">
        <f t="shared" si="27"/>
        <v>-1.2837138356041507E-3</v>
      </c>
      <c r="F365" s="11">
        <f t="shared" si="27"/>
        <v>3.086581091756832E-2</v>
      </c>
      <c r="G365" s="3">
        <f t="shared" si="28"/>
        <v>2.6372812492953791E-2</v>
      </c>
      <c r="H365" s="11">
        <f t="shared" si="26"/>
        <v>0.91182714238992424</v>
      </c>
      <c r="I365" s="3">
        <f t="shared" si="29"/>
        <v>2.1617088321514544E-2</v>
      </c>
      <c r="J365" s="20"/>
    </row>
    <row r="366" spans="1:10" x14ac:dyDescent="0.3">
      <c r="A366" s="11">
        <v>3.51</v>
      </c>
      <c r="B366" s="7">
        <v>3</v>
      </c>
      <c r="C366" s="11">
        <f t="shared" si="27"/>
        <v>0</v>
      </c>
      <c r="D366" s="11">
        <f t="shared" si="27"/>
        <v>0</v>
      </c>
      <c r="E366" s="11">
        <f t="shared" si="27"/>
        <v>-1.2837138356041507E-3</v>
      </c>
      <c r="F366" s="11">
        <f t="shared" si="27"/>
        <v>3.086581091756832E-2</v>
      </c>
      <c r="G366" s="3">
        <f t="shared" si="28"/>
        <v>2.6359975354597751E-2</v>
      </c>
      <c r="H366" s="11">
        <f t="shared" si="26"/>
        <v>0.91162777515764426</v>
      </c>
      <c r="I366" s="3">
        <f t="shared" si="29"/>
        <v>2.1591275376866115E-2</v>
      </c>
      <c r="J366" s="20"/>
    </row>
    <row r="367" spans="1:10" x14ac:dyDescent="0.3">
      <c r="A367" s="11">
        <v>3.52</v>
      </c>
      <c r="B367" s="7">
        <v>3</v>
      </c>
      <c r="C367" s="11">
        <f t="shared" si="27"/>
        <v>0</v>
      </c>
      <c r="D367" s="11">
        <f t="shared" si="27"/>
        <v>0</v>
      </c>
      <c r="E367" s="11">
        <f t="shared" si="27"/>
        <v>-1.2837138356041507E-3</v>
      </c>
      <c r="F367" s="11">
        <f t="shared" si="27"/>
        <v>3.086581091756832E-2</v>
      </c>
      <c r="G367" s="3">
        <f t="shared" si="28"/>
        <v>2.6347138216241711E-2</v>
      </c>
      <c r="H367" s="11">
        <f t="shared" si="26"/>
        <v>0.91142868551887746</v>
      </c>
      <c r="I367" s="3">
        <f t="shared" si="29"/>
        <v>2.1565462597900265E-2</v>
      </c>
      <c r="J367" s="20"/>
    </row>
    <row r="368" spans="1:10" x14ac:dyDescent="0.3">
      <c r="A368" s="11">
        <v>3.53</v>
      </c>
      <c r="B368" s="7">
        <v>3</v>
      </c>
      <c r="C368" s="11">
        <f t="shared" si="27"/>
        <v>0</v>
      </c>
      <c r="D368" s="11">
        <f t="shared" si="27"/>
        <v>0</v>
      </c>
      <c r="E368" s="11">
        <f t="shared" si="27"/>
        <v>-1.2837138356041507E-3</v>
      </c>
      <c r="F368" s="11">
        <f t="shared" si="27"/>
        <v>3.086581091756832E-2</v>
      </c>
      <c r="G368" s="3">
        <f t="shared" si="28"/>
        <v>2.6334301077885668E-2</v>
      </c>
      <c r="H368" s="11">
        <f t="shared" si="26"/>
        <v>0.91122987331078209</v>
      </c>
      <c r="I368" s="3">
        <f t="shared" si="29"/>
        <v>2.1539649984615217E-2</v>
      </c>
      <c r="J368" s="20"/>
    </row>
    <row r="369" spans="1:10" x14ac:dyDescent="0.3">
      <c r="A369" s="11">
        <v>3.54</v>
      </c>
      <c r="B369" s="7">
        <v>3</v>
      </c>
      <c r="C369" s="11">
        <f t="shared" si="27"/>
        <v>0</v>
      </c>
      <c r="D369" s="11">
        <f t="shared" si="27"/>
        <v>0</v>
      </c>
      <c r="E369" s="11">
        <f t="shared" si="27"/>
        <v>-1.2837138356041507E-3</v>
      </c>
      <c r="F369" s="11">
        <f t="shared" si="27"/>
        <v>3.086581091756832E-2</v>
      </c>
      <c r="G369" s="3">
        <f t="shared" si="28"/>
        <v>2.6321463939529628E-2</v>
      </c>
      <c r="H369" s="11">
        <f t="shared" si="26"/>
        <v>0.91103133837076522</v>
      </c>
      <c r="I369" s="3">
        <f t="shared" si="29"/>
        <v>2.1513837537008307E-2</v>
      </c>
      <c r="J369" s="20"/>
    </row>
    <row r="370" spans="1:10" x14ac:dyDescent="0.3">
      <c r="A370" s="11">
        <v>3.55</v>
      </c>
      <c r="B370" s="7">
        <v>3</v>
      </c>
      <c r="C370" s="11">
        <f t="shared" si="27"/>
        <v>0</v>
      </c>
      <c r="D370" s="11">
        <f t="shared" si="27"/>
        <v>0</v>
      </c>
      <c r="E370" s="11">
        <f t="shared" si="27"/>
        <v>-1.2837138356041507E-3</v>
      </c>
      <c r="F370" s="11">
        <f t="shared" si="27"/>
        <v>3.086581091756832E-2</v>
      </c>
      <c r="G370" s="3">
        <f t="shared" si="28"/>
        <v>2.6308626801173587E-2</v>
      </c>
      <c r="H370" s="11">
        <f t="shared" si="26"/>
        <v>0.91083308053648326</v>
      </c>
      <c r="I370" s="3">
        <f t="shared" si="29"/>
        <v>2.1488025255081311E-2</v>
      </c>
      <c r="J370" s="20"/>
    </row>
    <row r="371" spans="1:10" x14ac:dyDescent="0.3">
      <c r="A371" s="11">
        <v>3.56</v>
      </c>
      <c r="B371" s="7">
        <v>3</v>
      </c>
      <c r="C371" s="11">
        <f t="shared" si="27"/>
        <v>0</v>
      </c>
      <c r="D371" s="11">
        <f t="shared" si="27"/>
        <v>0</v>
      </c>
      <c r="E371" s="11">
        <f t="shared" si="27"/>
        <v>-1.2837138356041507E-3</v>
      </c>
      <c r="F371" s="11">
        <f t="shared" si="27"/>
        <v>3.086581091756832E-2</v>
      </c>
      <c r="G371" s="3">
        <f t="shared" si="28"/>
        <v>2.6295789662817544E-2</v>
      </c>
      <c r="H371" s="11">
        <f t="shared" si="26"/>
        <v>0.91063509964584122</v>
      </c>
      <c r="I371" s="3">
        <f t="shared" si="29"/>
        <v>2.1462213138831565E-2</v>
      </c>
      <c r="J371" s="20"/>
    </row>
    <row r="372" spans="1:10" x14ac:dyDescent="0.3">
      <c r="A372" s="11">
        <v>3.57</v>
      </c>
      <c r="B372" s="7">
        <v>3</v>
      </c>
      <c r="C372" s="11">
        <f t="shared" si="27"/>
        <v>0</v>
      </c>
      <c r="D372" s="11">
        <f t="shared" si="27"/>
        <v>0</v>
      </c>
      <c r="E372" s="11">
        <f t="shared" si="27"/>
        <v>-1.2837138356041507E-3</v>
      </c>
      <c r="F372" s="11">
        <f t="shared" si="27"/>
        <v>3.086581091756832E-2</v>
      </c>
      <c r="G372" s="3">
        <f t="shared" si="28"/>
        <v>2.6282952524461504E-2</v>
      </c>
      <c r="H372" s="11">
        <f t="shared" si="26"/>
        <v>0.91043739553699266</v>
      </c>
      <c r="I372" s="3">
        <f t="shared" si="29"/>
        <v>2.1436401188257292E-2</v>
      </c>
      <c r="J372" s="20"/>
    </row>
    <row r="373" spans="1:10" x14ac:dyDescent="0.3">
      <c r="A373" s="11">
        <v>3.58</v>
      </c>
      <c r="B373" s="7">
        <v>3</v>
      </c>
      <c r="C373" s="11">
        <f t="shared" si="27"/>
        <v>0</v>
      </c>
      <c r="D373" s="11">
        <f t="shared" si="27"/>
        <v>0</v>
      </c>
      <c r="E373" s="11">
        <f t="shared" si="27"/>
        <v>-1.2837138356041507E-3</v>
      </c>
      <c r="F373" s="11">
        <f t="shared" si="27"/>
        <v>3.086581091756832E-2</v>
      </c>
      <c r="G373" s="3">
        <f t="shared" si="28"/>
        <v>2.627011538610546E-2</v>
      </c>
      <c r="H373" s="11">
        <f t="shared" si="26"/>
        <v>0.9102399680483394</v>
      </c>
      <c r="I373" s="3">
        <f t="shared" si="29"/>
        <v>2.1410589403359381E-2</v>
      </c>
      <c r="J373" s="20"/>
    </row>
    <row r="374" spans="1:10" x14ac:dyDescent="0.3">
      <c r="A374" s="11">
        <v>3.59</v>
      </c>
      <c r="B374" s="7">
        <v>3</v>
      </c>
      <c r="C374" s="11">
        <f t="shared" si="27"/>
        <v>0</v>
      </c>
      <c r="D374" s="11">
        <f t="shared" si="27"/>
        <v>0</v>
      </c>
      <c r="E374" s="11">
        <f t="shared" si="27"/>
        <v>-1.2837138356041507E-3</v>
      </c>
      <c r="F374" s="11">
        <f t="shared" si="27"/>
        <v>3.086581091756832E-2</v>
      </c>
      <c r="G374" s="3">
        <f t="shared" si="28"/>
        <v>2.625727824774942E-2</v>
      </c>
      <c r="H374" s="11">
        <f t="shared" si="26"/>
        <v>0.91004281701853151</v>
      </c>
      <c r="I374" s="3">
        <f t="shared" si="29"/>
        <v>2.1384777784134279E-2</v>
      </c>
      <c r="J374" s="20"/>
    </row>
    <row r="375" spans="1:10" x14ac:dyDescent="0.3">
      <c r="A375" s="11">
        <v>3.6</v>
      </c>
      <c r="B375" s="7">
        <v>3</v>
      </c>
      <c r="C375" s="11">
        <f t="shared" si="27"/>
        <v>0</v>
      </c>
      <c r="D375" s="11">
        <f t="shared" si="27"/>
        <v>0</v>
      </c>
      <c r="E375" s="11">
        <f t="shared" si="27"/>
        <v>-1.2837138356041507E-3</v>
      </c>
      <c r="F375" s="11">
        <f t="shared" si="27"/>
        <v>3.086581091756832E-2</v>
      </c>
      <c r="G375" s="3">
        <f t="shared" si="28"/>
        <v>2.6244441109393377E-2</v>
      </c>
      <c r="H375" s="11">
        <f t="shared" si="26"/>
        <v>0.90984594228646687</v>
      </c>
      <c r="I375" s="3">
        <f t="shared" si="29"/>
        <v>2.1358966330583762E-2</v>
      </c>
      <c r="J375" s="20"/>
    </row>
    <row r="376" spans="1:10" x14ac:dyDescent="0.3">
      <c r="A376" s="11">
        <v>3.61</v>
      </c>
      <c r="B376" s="7">
        <v>3</v>
      </c>
      <c r="C376" s="11">
        <f t="shared" si="27"/>
        <v>0</v>
      </c>
      <c r="D376" s="11">
        <f t="shared" si="27"/>
        <v>0</v>
      </c>
      <c r="E376" s="11">
        <f t="shared" si="27"/>
        <v>-1.2837138356041507E-3</v>
      </c>
      <c r="F376" s="11">
        <f t="shared" si="27"/>
        <v>3.086581091756832E-2</v>
      </c>
      <c r="G376" s="3">
        <f t="shared" si="28"/>
        <v>2.6231603971037337E-2</v>
      </c>
      <c r="H376" s="11">
        <f t="shared" si="26"/>
        <v>0.90964934369129091</v>
      </c>
      <c r="I376" s="3">
        <f t="shared" si="29"/>
        <v>2.1333155042704277E-2</v>
      </c>
      <c r="J376" s="20"/>
    </row>
    <row r="377" spans="1:10" x14ac:dyDescent="0.3">
      <c r="A377" s="11">
        <v>3.62</v>
      </c>
      <c r="B377" s="7">
        <v>3</v>
      </c>
      <c r="C377" s="11">
        <f t="shared" si="27"/>
        <v>0</v>
      </c>
      <c r="D377" s="11">
        <f t="shared" si="27"/>
        <v>0</v>
      </c>
      <c r="E377" s="11">
        <f t="shared" si="27"/>
        <v>-1.2837138356041507E-3</v>
      </c>
      <c r="F377" s="11">
        <f t="shared" si="27"/>
        <v>3.086581091756832E-2</v>
      </c>
      <c r="G377" s="3">
        <f t="shared" si="28"/>
        <v>2.6218766832681296E-2</v>
      </c>
      <c r="H377" s="11">
        <f t="shared" si="26"/>
        <v>0.90945302107239678</v>
      </c>
      <c r="I377" s="3">
        <f t="shared" si="29"/>
        <v>2.1307343920495825E-2</v>
      </c>
      <c r="J377" s="20"/>
    </row>
    <row r="378" spans="1:10" x14ac:dyDescent="0.3">
      <c r="A378" s="11">
        <v>3.63</v>
      </c>
      <c r="B378" s="7">
        <v>3</v>
      </c>
      <c r="C378" s="11">
        <f t="shared" si="27"/>
        <v>0</v>
      </c>
      <c r="D378" s="11">
        <f t="shared" si="27"/>
        <v>0</v>
      </c>
      <c r="E378" s="11">
        <f t="shared" si="27"/>
        <v>-1.2837138356041507E-3</v>
      </c>
      <c r="F378" s="11">
        <f t="shared" si="27"/>
        <v>3.086581091756832E-2</v>
      </c>
      <c r="G378" s="3">
        <f t="shared" si="28"/>
        <v>2.6205929694325253E-2</v>
      </c>
      <c r="H378" s="11">
        <f t="shared" si="26"/>
        <v>0.90925697426942453</v>
      </c>
      <c r="I378" s="3">
        <f t="shared" si="29"/>
        <v>2.1281532963957517E-2</v>
      </c>
      <c r="J378" s="20"/>
    </row>
    <row r="379" spans="1:10" x14ac:dyDescent="0.3">
      <c r="A379" s="11">
        <v>3.64</v>
      </c>
      <c r="B379" s="7">
        <v>3</v>
      </c>
      <c r="C379" s="11">
        <f t="shared" si="27"/>
        <v>0</v>
      </c>
      <c r="D379" s="11">
        <f t="shared" si="27"/>
        <v>0</v>
      </c>
      <c r="E379" s="11">
        <f t="shared" si="27"/>
        <v>-1.2837138356041507E-3</v>
      </c>
      <c r="F379" s="11">
        <f t="shared" si="27"/>
        <v>3.086581091756832E-2</v>
      </c>
      <c r="G379" s="3">
        <f t="shared" si="28"/>
        <v>2.6193092555969213E-2</v>
      </c>
      <c r="H379" s="11">
        <f t="shared" si="26"/>
        <v>0.90906120312226135</v>
      </c>
      <c r="I379" s="3">
        <f t="shared" si="29"/>
        <v>2.1255722173088465E-2</v>
      </c>
      <c r="J379" s="20"/>
    </row>
    <row r="380" spans="1:10" x14ac:dyDescent="0.3">
      <c r="A380" s="11">
        <v>3.65</v>
      </c>
      <c r="B380" s="7">
        <v>3</v>
      </c>
      <c r="C380" s="11">
        <f t="shared" si="27"/>
        <v>0</v>
      </c>
      <c r="D380" s="11">
        <f t="shared" si="27"/>
        <v>0</v>
      </c>
      <c r="E380" s="11">
        <f t="shared" si="27"/>
        <v>-1.2837138356041507E-3</v>
      </c>
      <c r="F380" s="11">
        <f t="shared" si="27"/>
        <v>3.086581091756832E-2</v>
      </c>
      <c r="G380" s="3">
        <f t="shared" si="28"/>
        <v>2.6180255417613173E-2</v>
      </c>
      <c r="H380" s="11">
        <f t="shared" si="26"/>
        <v>0.90886570747104145</v>
      </c>
      <c r="I380" s="3">
        <f t="shared" si="29"/>
        <v>2.1229911547886893E-2</v>
      </c>
      <c r="J380" s="20"/>
    </row>
    <row r="381" spans="1:10" x14ac:dyDescent="0.3">
      <c r="A381" s="11">
        <v>3.66</v>
      </c>
      <c r="B381" s="7">
        <v>3</v>
      </c>
      <c r="C381" s="11">
        <f t="shared" si="27"/>
        <v>0</v>
      </c>
      <c r="D381" s="11">
        <f t="shared" si="27"/>
        <v>0</v>
      </c>
      <c r="E381" s="11">
        <f t="shared" si="27"/>
        <v>-1.2837138356041507E-3</v>
      </c>
      <c r="F381" s="11">
        <f t="shared" si="27"/>
        <v>3.086581091756832E-2</v>
      </c>
      <c r="G381" s="3">
        <f t="shared" si="28"/>
        <v>2.6167418279257129E-2</v>
      </c>
      <c r="H381" s="11">
        <f t="shared" si="26"/>
        <v>0.90867048715614518</v>
      </c>
      <c r="I381" s="3">
        <f t="shared" si="29"/>
        <v>2.1204101088351912E-2</v>
      </c>
      <c r="J381" s="20"/>
    </row>
    <row r="382" spans="1:10" x14ac:dyDescent="0.3">
      <c r="A382" s="11">
        <v>3.67</v>
      </c>
      <c r="B382" s="7">
        <v>3</v>
      </c>
      <c r="C382" s="11">
        <f t="shared" si="27"/>
        <v>0</v>
      </c>
      <c r="D382" s="11">
        <f t="shared" si="27"/>
        <v>0</v>
      </c>
      <c r="E382" s="11">
        <f t="shared" si="27"/>
        <v>-1.2837138356041507E-3</v>
      </c>
      <c r="F382" s="11">
        <f t="shared" si="27"/>
        <v>3.086581091756832E-2</v>
      </c>
      <c r="G382" s="3">
        <f t="shared" si="28"/>
        <v>2.6154581140901086E-2</v>
      </c>
      <c r="H382" s="11">
        <f t="shared" si="26"/>
        <v>0.90847554201819958</v>
      </c>
      <c r="I382" s="3">
        <f t="shared" si="29"/>
        <v>2.1178290794482635E-2</v>
      </c>
      <c r="J382" s="20"/>
    </row>
    <row r="383" spans="1:10" x14ac:dyDescent="0.3">
      <c r="A383" s="11">
        <v>3.68</v>
      </c>
      <c r="B383" s="7">
        <v>3</v>
      </c>
      <c r="C383" s="11">
        <f t="shared" si="27"/>
        <v>0</v>
      </c>
      <c r="D383" s="11">
        <f t="shared" si="27"/>
        <v>0</v>
      </c>
      <c r="E383" s="11">
        <f t="shared" si="27"/>
        <v>-1.2837138356041507E-3</v>
      </c>
      <c r="F383" s="11">
        <f t="shared" si="27"/>
        <v>3.086581091756832E-2</v>
      </c>
      <c r="G383" s="3">
        <f t="shared" si="28"/>
        <v>2.6141744002545046E-2</v>
      </c>
      <c r="H383" s="11">
        <f t="shared" si="26"/>
        <v>0.90828087189807771</v>
      </c>
      <c r="I383" s="3">
        <f t="shared" si="29"/>
        <v>2.1152480666278173E-2</v>
      </c>
      <c r="J383" s="20"/>
    </row>
    <row r="384" spans="1:10" x14ac:dyDescent="0.3">
      <c r="A384" s="11">
        <v>3.69</v>
      </c>
      <c r="B384" s="7">
        <v>3</v>
      </c>
      <c r="C384" s="11">
        <f t="shared" si="27"/>
        <v>0</v>
      </c>
      <c r="D384" s="11">
        <f t="shared" si="27"/>
        <v>0</v>
      </c>
      <c r="E384" s="11">
        <f t="shared" si="27"/>
        <v>-1.2837138356041507E-3</v>
      </c>
      <c r="F384" s="11">
        <f t="shared" si="27"/>
        <v>3.086581091756832E-2</v>
      </c>
      <c r="G384" s="3">
        <f t="shared" si="28"/>
        <v>2.6128906864189005E-2</v>
      </c>
      <c r="H384" s="11">
        <f t="shared" si="26"/>
        <v>0.90808647663689845</v>
      </c>
      <c r="I384" s="3">
        <f t="shared" si="29"/>
        <v>2.1126670703737638E-2</v>
      </c>
      <c r="J384" s="20"/>
    </row>
    <row r="385" spans="1:10" x14ac:dyDescent="0.3">
      <c r="A385" s="11">
        <v>3.7</v>
      </c>
      <c r="B385" s="7">
        <v>3</v>
      </c>
      <c r="C385" s="11">
        <f t="shared" si="27"/>
        <v>0</v>
      </c>
      <c r="D385" s="11">
        <f t="shared" si="27"/>
        <v>0</v>
      </c>
      <c r="E385" s="11">
        <f t="shared" si="27"/>
        <v>-1.2837138356041507E-3</v>
      </c>
      <c r="F385" s="11">
        <f t="shared" si="27"/>
        <v>3.086581091756832E-2</v>
      </c>
      <c r="G385" s="3">
        <f t="shared" si="28"/>
        <v>2.6116069725832962E-2</v>
      </c>
      <c r="H385" s="11">
        <f t="shared" si="26"/>
        <v>0.9078923560760267</v>
      </c>
      <c r="I385" s="3">
        <f t="shared" si="29"/>
        <v>2.1100860906858365E-2</v>
      </c>
      <c r="J385" s="20"/>
    </row>
    <row r="386" spans="1:10" x14ac:dyDescent="0.3">
      <c r="A386" s="11">
        <v>3.71</v>
      </c>
      <c r="B386" s="7">
        <v>3</v>
      </c>
      <c r="C386" s="11">
        <f t="shared" si="27"/>
        <v>0</v>
      </c>
      <c r="D386" s="11">
        <f t="shared" si="27"/>
        <v>0</v>
      </c>
      <c r="E386" s="11">
        <f t="shared" si="27"/>
        <v>-1.2837138356041507E-3</v>
      </c>
      <c r="F386" s="11">
        <f t="shared" si="27"/>
        <v>3.086581091756832E-2</v>
      </c>
      <c r="G386" s="3">
        <f t="shared" si="28"/>
        <v>2.6103232587476922E-2</v>
      </c>
      <c r="H386" s="11">
        <f t="shared" si="26"/>
        <v>0.90769851005707247</v>
      </c>
      <c r="I386" s="3">
        <f t="shared" si="29"/>
        <v>2.1075051275642132E-2</v>
      </c>
      <c r="J386" s="20"/>
    </row>
    <row r="387" spans="1:10" x14ac:dyDescent="0.3">
      <c r="A387" s="11">
        <v>3.72</v>
      </c>
      <c r="B387" s="7">
        <v>3</v>
      </c>
      <c r="C387" s="11">
        <f t="shared" si="27"/>
        <v>0</v>
      </c>
      <c r="D387" s="11">
        <f t="shared" si="27"/>
        <v>0</v>
      </c>
      <c r="E387" s="11">
        <f t="shared" si="27"/>
        <v>-1.2837138356041507E-3</v>
      </c>
      <c r="F387" s="11">
        <f t="shared" si="27"/>
        <v>3.086581091756832E-2</v>
      </c>
      <c r="G387" s="3">
        <f t="shared" si="28"/>
        <v>2.6090395449120882E-2</v>
      </c>
      <c r="H387" s="11">
        <f t="shared" si="26"/>
        <v>0.90750493842189128</v>
      </c>
      <c r="I387" s="3">
        <f t="shared" si="29"/>
        <v>2.1049241810085384E-2</v>
      </c>
      <c r="J387" s="20"/>
    </row>
    <row r="388" spans="1:10" x14ac:dyDescent="0.3">
      <c r="A388" s="11">
        <v>3.73</v>
      </c>
      <c r="B388" s="7">
        <v>3</v>
      </c>
      <c r="C388" s="11">
        <f t="shared" si="27"/>
        <v>0</v>
      </c>
      <c r="D388" s="11">
        <f t="shared" si="27"/>
        <v>0</v>
      </c>
      <c r="E388" s="11">
        <f t="shared" si="27"/>
        <v>-1.2837138356041507E-3</v>
      </c>
      <c r="F388" s="11">
        <f t="shared" si="27"/>
        <v>3.086581091756832E-2</v>
      </c>
      <c r="G388" s="3">
        <f t="shared" si="28"/>
        <v>2.6077558310764838E-2</v>
      </c>
      <c r="H388" s="11">
        <f t="shared" si="26"/>
        <v>0.90731164101258366</v>
      </c>
      <c r="I388" s="3">
        <f t="shared" si="29"/>
        <v>2.1023432510188123E-2</v>
      </c>
      <c r="J388" s="20"/>
    </row>
    <row r="389" spans="1:10" x14ac:dyDescent="0.3">
      <c r="A389" s="11">
        <v>3.74</v>
      </c>
      <c r="B389" s="7">
        <v>3</v>
      </c>
      <c r="C389" s="11">
        <f t="shared" si="27"/>
        <v>0</v>
      </c>
      <c r="D389" s="11">
        <f t="shared" si="27"/>
        <v>0</v>
      </c>
      <c r="E389" s="11">
        <f t="shared" si="27"/>
        <v>-1.2837138356041507E-3</v>
      </c>
      <c r="F389" s="11">
        <f t="shared" si="27"/>
        <v>3.086581091756832E-2</v>
      </c>
      <c r="G389" s="3">
        <f t="shared" si="28"/>
        <v>2.6064721172408795E-2</v>
      </c>
      <c r="H389" s="11">
        <f t="shared" si="26"/>
        <v>0.90711861767149493</v>
      </c>
      <c r="I389" s="3">
        <f t="shared" si="29"/>
        <v>2.0997623375949459E-2</v>
      </c>
      <c r="J389" s="20"/>
    </row>
    <row r="390" spans="1:10" x14ac:dyDescent="0.3">
      <c r="A390" s="11">
        <v>3.75</v>
      </c>
      <c r="B390" s="7">
        <v>3</v>
      </c>
      <c r="C390" s="11">
        <f t="shared" si="27"/>
        <v>0</v>
      </c>
      <c r="D390" s="11">
        <f t="shared" si="27"/>
        <v>0</v>
      </c>
      <c r="E390" s="11">
        <f t="shared" si="27"/>
        <v>-1.2837138356041507E-3</v>
      </c>
      <c r="F390" s="11">
        <f t="shared" si="27"/>
        <v>3.086581091756832E-2</v>
      </c>
      <c r="G390" s="3">
        <f t="shared" si="28"/>
        <v>2.6051884034052755E-2</v>
      </c>
      <c r="H390" s="11">
        <f t="shared" si="26"/>
        <v>0.90692586824121513</v>
      </c>
      <c r="I390" s="3">
        <f t="shared" si="29"/>
        <v>2.0971814407366729E-2</v>
      </c>
      <c r="J390" s="20"/>
    </row>
    <row r="391" spans="1:10" x14ac:dyDescent="0.3">
      <c r="A391" s="11">
        <v>3.76</v>
      </c>
      <c r="B391" s="7">
        <v>3</v>
      </c>
      <c r="C391" s="11">
        <f t="shared" si="27"/>
        <v>0</v>
      </c>
      <c r="D391" s="11">
        <f t="shared" si="27"/>
        <v>0</v>
      </c>
      <c r="E391" s="11">
        <f t="shared" si="27"/>
        <v>-1.2837138356041507E-3</v>
      </c>
      <c r="F391" s="11">
        <f t="shared" si="27"/>
        <v>3.086581091756832E-2</v>
      </c>
      <c r="G391" s="3">
        <f t="shared" si="28"/>
        <v>2.6039046895696714E-2</v>
      </c>
      <c r="H391" s="11">
        <f t="shared" si="26"/>
        <v>0.90673339256457874</v>
      </c>
      <c r="I391" s="3">
        <f t="shared" si="29"/>
        <v>2.1074874517578834E-2</v>
      </c>
      <c r="J391" s="20"/>
    </row>
    <row r="392" spans="1:10" x14ac:dyDescent="0.3">
      <c r="A392" s="11">
        <v>3.77</v>
      </c>
      <c r="B392" s="7">
        <v>3</v>
      </c>
      <c r="C392" s="11">
        <f t="shared" si="27"/>
        <v>0</v>
      </c>
      <c r="D392" s="11">
        <f t="shared" si="27"/>
        <v>0</v>
      </c>
      <c r="E392" s="11">
        <f t="shared" si="27"/>
        <v>-1.2837138356041507E-3</v>
      </c>
      <c r="F392" s="11">
        <f t="shared" si="27"/>
        <v>3.086581091756832E-2</v>
      </c>
      <c r="G392" s="3">
        <f t="shared" si="28"/>
        <v>2.6026209757340671E-2</v>
      </c>
      <c r="H392" s="11">
        <f t="shared" si="26"/>
        <v>0.90654119048466419</v>
      </c>
      <c r="I392" s="3">
        <f t="shared" si="29"/>
        <v>2.1178580033834254E-2</v>
      </c>
      <c r="J392" s="20"/>
    </row>
    <row r="393" spans="1:10" x14ac:dyDescent="0.3">
      <c r="A393" s="11">
        <v>3.78</v>
      </c>
      <c r="B393" s="7">
        <v>3</v>
      </c>
      <c r="C393" s="11">
        <f t="shared" si="27"/>
        <v>0</v>
      </c>
      <c r="D393" s="11">
        <f t="shared" si="27"/>
        <v>0</v>
      </c>
      <c r="E393" s="11">
        <f t="shared" si="27"/>
        <v>-1.2837138356041507E-3</v>
      </c>
      <c r="F393" s="11">
        <f t="shared" si="27"/>
        <v>3.086581091756832E-2</v>
      </c>
      <c r="G393" s="3">
        <f t="shared" si="28"/>
        <v>2.6013372618984631E-2</v>
      </c>
      <c r="H393" s="11">
        <f t="shared" si="26"/>
        <v>0.90634926184479436</v>
      </c>
      <c r="I393" s="3">
        <f t="shared" si="29"/>
        <v>2.1282931005933887E-2</v>
      </c>
      <c r="J393" s="20"/>
    </row>
    <row r="394" spans="1:10" x14ac:dyDescent="0.3">
      <c r="A394" s="11">
        <v>3.79</v>
      </c>
      <c r="B394" s="7">
        <v>3</v>
      </c>
      <c r="C394" s="11">
        <f t="shared" si="27"/>
        <v>0</v>
      </c>
      <c r="D394" s="11">
        <f t="shared" si="27"/>
        <v>0</v>
      </c>
      <c r="E394" s="11">
        <f t="shared" si="27"/>
        <v>-1.2837138356041507E-3</v>
      </c>
      <c r="F394" s="11">
        <f t="shared" si="27"/>
        <v>3.086581091756832E-2</v>
      </c>
      <c r="G394" s="3">
        <f t="shared" si="28"/>
        <v>2.6000535480628591E-2</v>
      </c>
      <c r="H394" s="11">
        <f t="shared" si="26"/>
        <v>0.90615760648853549</v>
      </c>
      <c r="I394" s="3">
        <f t="shared" si="29"/>
        <v>2.1387927483986324E-2</v>
      </c>
      <c r="J394" s="20"/>
    </row>
    <row r="395" spans="1:10" x14ac:dyDescent="0.3">
      <c r="A395" s="11">
        <v>3.8</v>
      </c>
      <c r="B395" s="7">
        <v>3</v>
      </c>
      <c r="C395" s="11">
        <f t="shared" si="27"/>
        <v>0</v>
      </c>
      <c r="D395" s="11">
        <f t="shared" si="27"/>
        <v>0</v>
      </c>
      <c r="E395" s="11">
        <f t="shared" si="27"/>
        <v>-1.2837138356041507E-3</v>
      </c>
      <c r="F395" s="11">
        <f t="shared" si="27"/>
        <v>3.086581091756832E-2</v>
      </c>
      <c r="G395" s="3">
        <f t="shared" si="28"/>
        <v>2.5987698342272547E-2</v>
      </c>
      <c r="H395" s="11">
        <f t="shared" si="26"/>
        <v>0.90596622425969753</v>
      </c>
      <c r="I395" s="3">
        <f t="shared" si="29"/>
        <v>2.1493569518412414E-2</v>
      </c>
      <c r="J395" s="20"/>
    </row>
    <row r="396" spans="1:10" x14ac:dyDescent="0.3">
      <c r="A396" s="11">
        <v>3.81</v>
      </c>
      <c r="B396" s="7">
        <v>3</v>
      </c>
      <c r="C396" s="11">
        <f t="shared" si="27"/>
        <v>0</v>
      </c>
      <c r="D396" s="11">
        <f t="shared" si="27"/>
        <v>0</v>
      </c>
      <c r="E396" s="11">
        <f t="shared" si="27"/>
        <v>-1.2837138356041507E-3</v>
      </c>
      <c r="F396" s="11">
        <f t="shared" si="27"/>
        <v>3.086581091756832E-2</v>
      </c>
      <c r="G396" s="3">
        <f t="shared" si="28"/>
        <v>2.5974861203916507E-2</v>
      </c>
      <c r="H396" s="11">
        <f t="shared" si="26"/>
        <v>0.90577511500233387</v>
      </c>
      <c r="I396" s="3">
        <f t="shared" si="29"/>
        <v>2.1599857159944984E-2</v>
      </c>
      <c r="J396" s="20"/>
    </row>
    <row r="397" spans="1:10" x14ac:dyDescent="0.3">
      <c r="A397" s="11">
        <v>3.82</v>
      </c>
      <c r="B397" s="7">
        <v>3</v>
      </c>
      <c r="C397" s="11">
        <f t="shared" si="27"/>
        <v>0</v>
      </c>
      <c r="D397" s="11">
        <f t="shared" si="27"/>
        <v>0</v>
      </c>
      <c r="E397" s="11">
        <f t="shared" si="27"/>
        <v>-1.2837138356041507E-3</v>
      </c>
      <c r="F397" s="11">
        <f t="shared" si="27"/>
        <v>3.086581091756832E-2</v>
      </c>
      <c r="G397" s="3">
        <f t="shared" si="28"/>
        <v>2.5962024065560467E-2</v>
      </c>
      <c r="H397" s="11">
        <f t="shared" si="26"/>
        <v>0.90558427856074097</v>
      </c>
      <c r="I397" s="3">
        <f t="shared" si="29"/>
        <v>2.170679045962572E-2</v>
      </c>
      <c r="J397" s="20"/>
    </row>
    <row r="398" spans="1:10" x14ac:dyDescent="0.3">
      <c r="A398" s="11">
        <v>3.83</v>
      </c>
      <c r="B398" s="7">
        <v>3</v>
      </c>
      <c r="C398" s="11">
        <f t="shared" si="27"/>
        <v>0</v>
      </c>
      <c r="D398" s="11">
        <f t="shared" si="27"/>
        <v>0</v>
      </c>
      <c r="E398" s="11">
        <f t="shared" si="27"/>
        <v>-1.2837138356041507E-3</v>
      </c>
      <c r="F398" s="11">
        <f t="shared" si="27"/>
        <v>3.086581091756832E-2</v>
      </c>
      <c r="G398" s="3">
        <f t="shared" si="28"/>
        <v>2.5949186927204423E-2</v>
      </c>
      <c r="H398" s="11">
        <f t="shared" si="26"/>
        <v>0.90539371477945818</v>
      </c>
      <c r="I398" s="3">
        <f t="shared" si="29"/>
        <v>2.1814369468810213E-2</v>
      </c>
      <c r="J398" s="20"/>
    </row>
    <row r="399" spans="1:10" x14ac:dyDescent="0.3">
      <c r="A399" s="11">
        <v>3.84</v>
      </c>
      <c r="B399" s="7">
        <v>3</v>
      </c>
      <c r="C399" s="11">
        <f t="shared" si="27"/>
        <v>0</v>
      </c>
      <c r="D399" s="11">
        <f t="shared" si="27"/>
        <v>0</v>
      </c>
      <c r="E399" s="11">
        <f t="shared" si="27"/>
        <v>-1.2837138356041507E-3</v>
      </c>
      <c r="F399" s="11">
        <f t="shared" ref="F399:F462" si="30">VLOOKUP($B399, $A$3:$H$12, MATCH(F$14, $A$3:$H$3, 0), FALSE)</f>
        <v>3.086581091756832E-2</v>
      </c>
      <c r="G399" s="3">
        <f t="shared" si="28"/>
        <v>2.593634978884838E-2</v>
      </c>
      <c r="H399" s="11">
        <f t="shared" ref="H399:H462" si="31">EXP(-G399*A399)</f>
        <v>0.90520342350326777</v>
      </c>
      <c r="I399" s="3">
        <f t="shared" si="29"/>
        <v>2.1922594239162763E-2</v>
      </c>
      <c r="J399" s="20"/>
    </row>
    <row r="400" spans="1:10" x14ac:dyDescent="0.3">
      <c r="A400" s="11">
        <v>3.85</v>
      </c>
      <c r="B400" s="7">
        <v>3</v>
      </c>
      <c r="C400" s="11">
        <f t="shared" ref="C400:F463" si="32">VLOOKUP($B400, $A$3:$H$12, MATCH(C$14, $A$3:$H$3, 0), FALSE)</f>
        <v>0</v>
      </c>
      <c r="D400" s="11">
        <f t="shared" si="32"/>
        <v>0</v>
      </c>
      <c r="E400" s="11">
        <f t="shared" si="32"/>
        <v>-1.2837138356041507E-3</v>
      </c>
      <c r="F400" s="11">
        <f t="shared" si="30"/>
        <v>3.086581091756832E-2</v>
      </c>
      <c r="G400" s="3">
        <f t="shared" ref="G400:G463" si="33">C400*A400^3 + D400*A400^2 + E400*A400 + F400</f>
        <v>2.592351265049234E-2</v>
      </c>
      <c r="H400" s="11">
        <f t="shared" si="31"/>
        <v>0.90501340457719415</v>
      </c>
      <c r="I400" s="3">
        <f t="shared" ref="I400:I463" si="34">(H400/H425-1)/(A425-A400)</f>
        <v>2.203146482265787E-2</v>
      </c>
      <c r="J400" s="20"/>
    </row>
    <row r="401" spans="1:10" x14ac:dyDescent="0.3">
      <c r="A401" s="11">
        <v>3.86</v>
      </c>
      <c r="B401" s="7">
        <v>3</v>
      </c>
      <c r="C401" s="11">
        <f t="shared" si="32"/>
        <v>0</v>
      </c>
      <c r="D401" s="11">
        <f t="shared" si="32"/>
        <v>0</v>
      </c>
      <c r="E401" s="11">
        <f t="shared" si="32"/>
        <v>-1.2837138356041507E-3</v>
      </c>
      <c r="F401" s="11">
        <f t="shared" si="30"/>
        <v>3.086581091756832E-2</v>
      </c>
      <c r="G401" s="3">
        <f t="shared" si="33"/>
        <v>2.59106755121363E-2</v>
      </c>
      <c r="H401" s="11">
        <f t="shared" si="31"/>
        <v>0.90482365784650443</v>
      </c>
      <c r="I401" s="3">
        <f t="shared" si="34"/>
        <v>2.2140981271583333E-2</v>
      </c>
      <c r="J401" s="20"/>
    </row>
    <row r="402" spans="1:10" x14ac:dyDescent="0.3">
      <c r="A402" s="11">
        <v>3.87</v>
      </c>
      <c r="B402" s="7">
        <v>3</v>
      </c>
      <c r="C402" s="11">
        <f t="shared" si="32"/>
        <v>0</v>
      </c>
      <c r="D402" s="11">
        <f t="shared" si="32"/>
        <v>0</v>
      </c>
      <c r="E402" s="11">
        <f t="shared" si="32"/>
        <v>-1.2837138356041507E-3</v>
      </c>
      <c r="F402" s="11">
        <f t="shared" si="30"/>
        <v>3.086581091756832E-2</v>
      </c>
      <c r="G402" s="3">
        <f t="shared" si="33"/>
        <v>2.5897838373780256E-2</v>
      </c>
      <c r="H402" s="11">
        <f t="shared" si="31"/>
        <v>0.90463418315670763</v>
      </c>
      <c r="I402" s="3">
        <f t="shared" si="34"/>
        <v>2.2251143638538196E-2</v>
      </c>
      <c r="J402" s="20"/>
    </row>
    <row r="403" spans="1:10" x14ac:dyDescent="0.3">
      <c r="A403" s="11">
        <v>3.88</v>
      </c>
      <c r="B403" s="7">
        <v>3</v>
      </c>
      <c r="C403" s="11">
        <f t="shared" si="32"/>
        <v>0</v>
      </c>
      <c r="D403" s="11">
        <f t="shared" si="32"/>
        <v>0</v>
      </c>
      <c r="E403" s="11">
        <f t="shared" si="32"/>
        <v>-1.2837138356041507E-3</v>
      </c>
      <c r="F403" s="11">
        <f t="shared" si="30"/>
        <v>3.086581091756832E-2</v>
      </c>
      <c r="G403" s="3">
        <f t="shared" si="33"/>
        <v>2.5885001235424216E-2</v>
      </c>
      <c r="H403" s="11">
        <f t="shared" si="31"/>
        <v>0.90444498035355447</v>
      </c>
      <c r="I403" s="3">
        <f t="shared" si="34"/>
        <v>2.2361951976430205E-2</v>
      </c>
      <c r="J403" s="20"/>
    </row>
    <row r="404" spans="1:10" x14ac:dyDescent="0.3">
      <c r="A404" s="11">
        <v>3.89</v>
      </c>
      <c r="B404" s="7">
        <v>3</v>
      </c>
      <c r="C404" s="11">
        <f t="shared" si="32"/>
        <v>0</v>
      </c>
      <c r="D404" s="11">
        <f t="shared" si="32"/>
        <v>0</v>
      </c>
      <c r="E404" s="11">
        <f t="shared" si="32"/>
        <v>-1.2837138356041507E-3</v>
      </c>
      <c r="F404" s="11">
        <f t="shared" si="30"/>
        <v>3.086581091756832E-2</v>
      </c>
      <c r="G404" s="3">
        <f t="shared" si="33"/>
        <v>2.5872164097068176E-2</v>
      </c>
      <c r="H404" s="11">
        <f t="shared" si="31"/>
        <v>0.90425604928303771</v>
      </c>
      <c r="I404" s="3">
        <f t="shared" si="34"/>
        <v>2.247340633848087E-2</v>
      </c>
      <c r="J404" s="20"/>
    </row>
    <row r="405" spans="1:10" x14ac:dyDescent="0.3">
      <c r="A405" s="11">
        <v>3.9</v>
      </c>
      <c r="B405" s="7">
        <v>3</v>
      </c>
      <c r="C405" s="11">
        <f t="shared" si="32"/>
        <v>0</v>
      </c>
      <c r="D405" s="11">
        <f t="shared" si="32"/>
        <v>0</v>
      </c>
      <c r="E405" s="11">
        <f t="shared" si="32"/>
        <v>-1.2837138356041507E-3</v>
      </c>
      <c r="F405" s="11">
        <f t="shared" si="30"/>
        <v>3.086581091756832E-2</v>
      </c>
      <c r="G405" s="3">
        <f t="shared" si="33"/>
        <v>2.5859326958712132E-2</v>
      </c>
      <c r="H405" s="11">
        <f t="shared" si="31"/>
        <v>0.90406738979139145</v>
      </c>
      <c r="I405" s="3">
        <f t="shared" si="34"/>
        <v>2.2585506778221423E-2</v>
      </c>
      <c r="J405" s="20"/>
    </row>
    <row r="406" spans="1:10" x14ac:dyDescent="0.3">
      <c r="A406" s="11">
        <v>3.91</v>
      </c>
      <c r="B406" s="7">
        <v>3</v>
      </c>
      <c r="C406" s="11">
        <f t="shared" si="32"/>
        <v>0</v>
      </c>
      <c r="D406" s="11">
        <f t="shared" si="32"/>
        <v>0</v>
      </c>
      <c r="E406" s="11">
        <f t="shared" si="32"/>
        <v>-1.2837138356041507E-3</v>
      </c>
      <c r="F406" s="11">
        <f t="shared" si="30"/>
        <v>3.086581091756832E-2</v>
      </c>
      <c r="G406" s="3">
        <f t="shared" si="33"/>
        <v>2.5846489820356092E-2</v>
      </c>
      <c r="H406" s="11">
        <f t="shared" si="31"/>
        <v>0.90387900172509084</v>
      </c>
      <c r="I406" s="3">
        <f t="shared" si="34"/>
        <v>2.2698253349496156E-2</v>
      </c>
      <c r="J406" s="20"/>
    </row>
    <row r="407" spans="1:10" x14ac:dyDescent="0.3">
      <c r="A407" s="11">
        <v>3.92</v>
      </c>
      <c r="B407" s="7">
        <v>3</v>
      </c>
      <c r="C407" s="11">
        <f t="shared" si="32"/>
        <v>0</v>
      </c>
      <c r="D407" s="11">
        <f t="shared" si="32"/>
        <v>0</v>
      </c>
      <c r="E407" s="11">
        <f t="shared" si="32"/>
        <v>-1.2837138356041507E-3</v>
      </c>
      <c r="F407" s="11">
        <f t="shared" si="30"/>
        <v>3.086581091756832E-2</v>
      </c>
      <c r="G407" s="3">
        <f t="shared" si="33"/>
        <v>2.5833652682000049E-2</v>
      </c>
      <c r="H407" s="11">
        <f t="shared" si="31"/>
        <v>0.90369088493085237</v>
      </c>
      <c r="I407" s="3">
        <f t="shared" si="34"/>
        <v>2.2811646106458028E-2</v>
      </c>
      <c r="J407" s="20"/>
    </row>
    <row r="408" spans="1:10" x14ac:dyDescent="0.3">
      <c r="A408" s="11">
        <v>3.93</v>
      </c>
      <c r="B408" s="7">
        <v>3</v>
      </c>
      <c r="C408" s="11">
        <f t="shared" si="32"/>
        <v>0</v>
      </c>
      <c r="D408" s="11">
        <f t="shared" si="32"/>
        <v>0</v>
      </c>
      <c r="E408" s="11">
        <f t="shared" si="32"/>
        <v>-1.2837138356041507E-3</v>
      </c>
      <c r="F408" s="11">
        <f t="shared" si="30"/>
        <v>3.086581091756832E-2</v>
      </c>
      <c r="G408" s="3">
        <f t="shared" si="33"/>
        <v>2.5820815543644009E-2</v>
      </c>
      <c r="H408" s="11">
        <f t="shared" si="31"/>
        <v>0.90350303925563313</v>
      </c>
      <c r="I408" s="3">
        <f t="shared" si="34"/>
        <v>2.2925685103572888E-2</v>
      </c>
      <c r="J408" s="20"/>
    </row>
    <row r="409" spans="1:10" x14ac:dyDescent="0.3">
      <c r="A409" s="11">
        <v>3.94</v>
      </c>
      <c r="B409" s="7">
        <v>3</v>
      </c>
      <c r="C409" s="11">
        <f t="shared" si="32"/>
        <v>0</v>
      </c>
      <c r="D409" s="11">
        <f t="shared" si="32"/>
        <v>0</v>
      </c>
      <c r="E409" s="11">
        <f t="shared" si="32"/>
        <v>-1.2837138356041507E-3</v>
      </c>
      <c r="F409" s="11">
        <f t="shared" si="30"/>
        <v>3.086581091756832E-2</v>
      </c>
      <c r="G409" s="3">
        <f t="shared" si="33"/>
        <v>2.5807978405287965E-2</v>
      </c>
      <c r="H409" s="11">
        <f t="shared" si="31"/>
        <v>0.90331546454663092</v>
      </c>
      <c r="I409" s="3">
        <f t="shared" si="34"/>
        <v>2.3040370395618973E-2</v>
      </c>
      <c r="J409" s="20"/>
    </row>
    <row r="410" spans="1:10" x14ac:dyDescent="0.3">
      <c r="A410" s="11">
        <v>3.95</v>
      </c>
      <c r="B410" s="7">
        <v>3</v>
      </c>
      <c r="C410" s="11">
        <f t="shared" si="32"/>
        <v>0</v>
      </c>
      <c r="D410" s="11">
        <f t="shared" si="32"/>
        <v>0</v>
      </c>
      <c r="E410" s="11">
        <f t="shared" si="32"/>
        <v>-1.2837138356041507E-3</v>
      </c>
      <c r="F410" s="11">
        <f t="shared" si="30"/>
        <v>3.086581091756832E-2</v>
      </c>
      <c r="G410" s="3">
        <f t="shared" si="33"/>
        <v>2.5795141266931925E-2</v>
      </c>
      <c r="H410" s="11">
        <f t="shared" si="31"/>
        <v>0.90312816065128421</v>
      </c>
      <c r="I410" s="3">
        <f t="shared" si="34"/>
        <v>2.3155702037685799E-2</v>
      </c>
      <c r="J410" s="20"/>
    </row>
    <row r="411" spans="1:10" x14ac:dyDescent="0.3">
      <c r="A411" s="11">
        <v>3.96</v>
      </c>
      <c r="B411" s="7">
        <v>3</v>
      </c>
      <c r="C411" s="11">
        <f t="shared" si="32"/>
        <v>0</v>
      </c>
      <c r="D411" s="11">
        <f t="shared" si="32"/>
        <v>0</v>
      </c>
      <c r="E411" s="11">
        <f t="shared" si="32"/>
        <v>-1.2837138356041507E-3</v>
      </c>
      <c r="F411" s="11">
        <f t="shared" si="30"/>
        <v>3.086581091756832E-2</v>
      </c>
      <c r="G411" s="3">
        <f t="shared" si="33"/>
        <v>2.5782304128575885E-2</v>
      </c>
      <c r="H411" s="11">
        <f t="shared" si="31"/>
        <v>0.90294112741727128</v>
      </c>
      <c r="I411" s="3">
        <f t="shared" si="34"/>
        <v>2.3271680085170665E-2</v>
      </c>
      <c r="J411" s="20"/>
    </row>
    <row r="412" spans="1:10" x14ac:dyDescent="0.3">
      <c r="A412" s="11">
        <v>3.97</v>
      </c>
      <c r="B412" s="7">
        <v>3</v>
      </c>
      <c r="C412" s="11">
        <f t="shared" si="32"/>
        <v>0</v>
      </c>
      <c r="D412" s="11">
        <f t="shared" si="32"/>
        <v>0</v>
      </c>
      <c r="E412" s="11">
        <f t="shared" si="32"/>
        <v>-1.2837138356041507E-3</v>
      </c>
      <c r="F412" s="11">
        <f t="shared" si="30"/>
        <v>3.086581091756832E-2</v>
      </c>
      <c r="G412" s="3">
        <f t="shared" si="33"/>
        <v>2.5769466990219841E-2</v>
      </c>
      <c r="H412" s="11">
        <f t="shared" si="31"/>
        <v>0.90275436469251058</v>
      </c>
      <c r="I412" s="3">
        <f t="shared" si="34"/>
        <v>2.3388304593788198E-2</v>
      </c>
      <c r="J412" s="20"/>
    </row>
    <row r="413" spans="1:10" x14ac:dyDescent="0.3">
      <c r="A413" s="11">
        <v>3.98</v>
      </c>
      <c r="B413" s="7">
        <v>3</v>
      </c>
      <c r="C413" s="11">
        <f t="shared" si="32"/>
        <v>0</v>
      </c>
      <c r="D413" s="11">
        <f t="shared" si="32"/>
        <v>0</v>
      </c>
      <c r="E413" s="11">
        <f t="shared" si="32"/>
        <v>-1.2837138356041507E-3</v>
      </c>
      <c r="F413" s="11">
        <f t="shared" si="30"/>
        <v>3.086581091756832E-2</v>
      </c>
      <c r="G413" s="3">
        <f t="shared" si="33"/>
        <v>2.5756629851863801E-2</v>
      </c>
      <c r="H413" s="11">
        <f t="shared" si="31"/>
        <v>0.90256787232516067</v>
      </c>
      <c r="I413" s="3">
        <f t="shared" si="34"/>
        <v>2.3505575619560973E-2</v>
      </c>
      <c r="J413" s="20"/>
    </row>
    <row r="414" spans="1:10" x14ac:dyDescent="0.3">
      <c r="A414" s="11">
        <v>3.99</v>
      </c>
      <c r="B414" s="7">
        <v>3</v>
      </c>
      <c r="C414" s="11">
        <f t="shared" si="32"/>
        <v>0</v>
      </c>
      <c r="D414" s="11">
        <f t="shared" si="32"/>
        <v>0</v>
      </c>
      <c r="E414" s="11">
        <f t="shared" si="32"/>
        <v>-1.2837138356041507E-3</v>
      </c>
      <c r="F414" s="11">
        <f t="shared" si="30"/>
        <v>3.086581091756832E-2</v>
      </c>
      <c r="G414" s="3">
        <f t="shared" si="33"/>
        <v>2.5743792713507758E-2</v>
      </c>
      <c r="H414" s="11">
        <f t="shared" si="31"/>
        <v>0.90238165016361915</v>
      </c>
      <c r="I414" s="3">
        <f t="shared" si="34"/>
        <v>2.3623493218823732E-2</v>
      </c>
      <c r="J414" s="20"/>
    </row>
    <row r="415" spans="1:10" x14ac:dyDescent="0.3">
      <c r="A415" s="11">
        <v>4</v>
      </c>
      <c r="B415" s="7">
        <v>4</v>
      </c>
      <c r="C415" s="11">
        <f t="shared" si="32"/>
        <v>0</v>
      </c>
      <c r="D415" s="11">
        <f t="shared" si="32"/>
        <v>0</v>
      </c>
      <c r="E415" s="11">
        <f t="shared" si="32"/>
        <v>-4.844896965203703E-4</v>
      </c>
      <c r="F415" s="11">
        <f t="shared" si="30"/>
        <v>2.7668914361233199E-2</v>
      </c>
      <c r="G415" s="3">
        <f t="shared" si="33"/>
        <v>2.5730955575151718E-2</v>
      </c>
      <c r="H415" s="11">
        <f t="shared" si="31"/>
        <v>0.90219569805652355</v>
      </c>
      <c r="I415" s="3">
        <f t="shared" si="34"/>
        <v>2.374205744822433E-2</v>
      </c>
      <c r="J415" s="20"/>
    </row>
    <row r="416" spans="1:10" x14ac:dyDescent="0.3">
      <c r="A416" s="11">
        <v>4.01</v>
      </c>
      <c r="B416" s="7">
        <v>4</v>
      </c>
      <c r="C416" s="11">
        <f t="shared" si="32"/>
        <v>0</v>
      </c>
      <c r="D416" s="11">
        <f t="shared" si="32"/>
        <v>0</v>
      </c>
      <c r="E416" s="11">
        <f t="shared" si="32"/>
        <v>-4.844896965203703E-4</v>
      </c>
      <c r="F416" s="11">
        <f t="shared" si="30"/>
        <v>2.7668914361233199E-2</v>
      </c>
      <c r="G416" s="3">
        <f t="shared" si="33"/>
        <v>2.5726110678186514E-2</v>
      </c>
      <c r="H416" s="11">
        <f t="shared" si="31"/>
        <v>0.90198110789803421</v>
      </c>
      <c r="I416" s="3">
        <f t="shared" si="34"/>
        <v>2.3732310152189129E-2</v>
      </c>
      <c r="J416" s="20"/>
    </row>
    <row r="417" spans="1:10" x14ac:dyDescent="0.3">
      <c r="A417" s="11">
        <v>4.0199999999999996</v>
      </c>
      <c r="B417" s="7">
        <v>4</v>
      </c>
      <c r="C417" s="11">
        <f t="shared" si="32"/>
        <v>0</v>
      </c>
      <c r="D417" s="11">
        <f t="shared" si="32"/>
        <v>0</v>
      </c>
      <c r="E417" s="11">
        <f t="shared" si="32"/>
        <v>-4.844896965203703E-4</v>
      </c>
      <c r="F417" s="11">
        <f t="shared" si="30"/>
        <v>2.7668914361233199E-2</v>
      </c>
      <c r="G417" s="3">
        <f t="shared" si="33"/>
        <v>2.572126578122131E-2</v>
      </c>
      <c r="H417" s="11">
        <f t="shared" si="31"/>
        <v>0.90176665615983309</v>
      </c>
      <c r="I417" s="3">
        <f t="shared" si="34"/>
        <v>2.3722562879765263E-2</v>
      </c>
      <c r="J417" s="20"/>
    </row>
    <row r="418" spans="1:10" x14ac:dyDescent="0.3">
      <c r="A418" s="11">
        <v>4.03</v>
      </c>
      <c r="B418" s="7">
        <v>4</v>
      </c>
      <c r="C418" s="11">
        <f t="shared" si="32"/>
        <v>0</v>
      </c>
      <c r="D418" s="11">
        <f t="shared" si="32"/>
        <v>0</v>
      </c>
      <c r="E418" s="11">
        <f t="shared" si="32"/>
        <v>-4.844896965203703E-4</v>
      </c>
      <c r="F418" s="11">
        <f t="shared" si="30"/>
        <v>2.7668914361233199E-2</v>
      </c>
      <c r="G418" s="3">
        <f t="shared" si="33"/>
        <v>2.5716420884256106E-2</v>
      </c>
      <c r="H418" s="11">
        <f t="shared" si="31"/>
        <v>0.90155234276745488</v>
      </c>
      <c r="I418" s="3">
        <f t="shared" si="34"/>
        <v>2.3712815630954509E-2</v>
      </c>
      <c r="J418" s="20"/>
    </row>
    <row r="419" spans="1:10" x14ac:dyDescent="0.3">
      <c r="A419" s="11">
        <v>4.04</v>
      </c>
      <c r="B419" s="7">
        <v>4</v>
      </c>
      <c r="C419" s="11">
        <f t="shared" si="32"/>
        <v>0</v>
      </c>
      <c r="D419" s="11">
        <f t="shared" si="32"/>
        <v>0</v>
      </c>
      <c r="E419" s="11">
        <f t="shared" si="32"/>
        <v>-4.844896965203703E-4</v>
      </c>
      <c r="F419" s="11">
        <f t="shared" si="30"/>
        <v>2.7668914361233199E-2</v>
      </c>
      <c r="G419" s="3">
        <f t="shared" si="33"/>
        <v>2.5711575987290902E-2</v>
      </c>
      <c r="H419" s="11">
        <f t="shared" si="31"/>
        <v>0.90133816764649244</v>
      </c>
      <c r="I419" s="3">
        <f t="shared" si="34"/>
        <v>2.3703068405755978E-2</v>
      </c>
      <c r="J419" s="20"/>
    </row>
    <row r="420" spans="1:10" x14ac:dyDescent="0.3">
      <c r="A420" s="11">
        <v>4.05</v>
      </c>
      <c r="B420" s="7">
        <v>4</v>
      </c>
      <c r="C420" s="11">
        <f t="shared" si="32"/>
        <v>0</v>
      </c>
      <c r="D420" s="11">
        <f t="shared" si="32"/>
        <v>0</v>
      </c>
      <c r="E420" s="11">
        <f t="shared" si="32"/>
        <v>-4.844896965203703E-4</v>
      </c>
      <c r="F420" s="11">
        <f t="shared" si="30"/>
        <v>2.7668914361233199E-2</v>
      </c>
      <c r="G420" s="3">
        <f t="shared" si="33"/>
        <v>2.5706731090325698E-2</v>
      </c>
      <c r="H420" s="11">
        <f t="shared" si="31"/>
        <v>0.90112413072259634</v>
      </c>
      <c r="I420" s="3">
        <f t="shared" si="34"/>
        <v>2.3693321204169671E-2</v>
      </c>
      <c r="J420" s="20"/>
    </row>
    <row r="421" spans="1:10" x14ac:dyDescent="0.3">
      <c r="A421" s="11">
        <v>4.0599999999999996</v>
      </c>
      <c r="B421" s="7">
        <v>4</v>
      </c>
      <c r="C421" s="11">
        <f t="shared" si="32"/>
        <v>0</v>
      </c>
      <c r="D421" s="11">
        <f t="shared" si="32"/>
        <v>0</v>
      </c>
      <c r="E421" s="11">
        <f t="shared" si="32"/>
        <v>-4.844896965203703E-4</v>
      </c>
      <c r="F421" s="11">
        <f t="shared" si="30"/>
        <v>2.7668914361233199E-2</v>
      </c>
      <c r="G421" s="3">
        <f t="shared" si="33"/>
        <v>2.5701886193360494E-2</v>
      </c>
      <c r="H421" s="11">
        <f t="shared" si="31"/>
        <v>0.90091023192147479</v>
      </c>
      <c r="I421" s="3">
        <f t="shared" si="34"/>
        <v>2.3683574026195586E-2</v>
      </c>
      <c r="J421" s="20"/>
    </row>
    <row r="422" spans="1:10" x14ac:dyDescent="0.3">
      <c r="A422" s="11">
        <v>4.07</v>
      </c>
      <c r="B422" s="7">
        <v>4</v>
      </c>
      <c r="C422" s="11">
        <f t="shared" si="32"/>
        <v>0</v>
      </c>
      <c r="D422" s="11">
        <f t="shared" si="32"/>
        <v>0</v>
      </c>
      <c r="E422" s="11">
        <f t="shared" si="32"/>
        <v>-4.844896965203703E-4</v>
      </c>
      <c r="F422" s="11">
        <f t="shared" si="30"/>
        <v>2.7668914361233199E-2</v>
      </c>
      <c r="G422" s="3">
        <f t="shared" si="33"/>
        <v>2.5697041296395291E-2</v>
      </c>
      <c r="H422" s="11">
        <f t="shared" si="31"/>
        <v>0.90069647116889406</v>
      </c>
      <c r="I422" s="3">
        <f t="shared" si="34"/>
        <v>2.3673826871832837E-2</v>
      </c>
      <c r="J422" s="20"/>
    </row>
    <row r="423" spans="1:10" x14ac:dyDescent="0.3">
      <c r="A423" s="11">
        <v>4.08</v>
      </c>
      <c r="B423" s="7">
        <v>4</v>
      </c>
      <c r="C423" s="11">
        <f t="shared" si="32"/>
        <v>0</v>
      </c>
      <c r="D423" s="11">
        <f t="shared" si="32"/>
        <v>0</v>
      </c>
      <c r="E423" s="11">
        <f t="shared" si="32"/>
        <v>-4.844896965203703E-4</v>
      </c>
      <c r="F423" s="11">
        <f t="shared" si="30"/>
        <v>2.7668914361233199E-2</v>
      </c>
      <c r="G423" s="3">
        <f t="shared" si="33"/>
        <v>2.5692196399430087E-2</v>
      </c>
      <c r="H423" s="11">
        <f t="shared" si="31"/>
        <v>0.90048284839067794</v>
      </c>
      <c r="I423" s="3">
        <f t="shared" si="34"/>
        <v>2.3664079741082311E-2</v>
      </c>
      <c r="J423" s="20"/>
    </row>
    <row r="424" spans="1:10" x14ac:dyDescent="0.3">
      <c r="A424" s="11">
        <v>4.09</v>
      </c>
      <c r="B424" s="7">
        <v>4</v>
      </c>
      <c r="C424" s="11">
        <f t="shared" si="32"/>
        <v>0</v>
      </c>
      <c r="D424" s="11">
        <f t="shared" si="32"/>
        <v>0</v>
      </c>
      <c r="E424" s="11">
        <f t="shared" si="32"/>
        <v>-4.844896965203703E-4</v>
      </c>
      <c r="F424" s="11">
        <f t="shared" si="30"/>
        <v>2.7668914361233199E-2</v>
      </c>
      <c r="G424" s="3">
        <f t="shared" si="33"/>
        <v>2.5687351502464886E-2</v>
      </c>
      <c r="H424" s="11">
        <f t="shared" si="31"/>
        <v>0.90026936351270825</v>
      </c>
      <c r="I424" s="3">
        <f t="shared" si="34"/>
        <v>2.3654332633944009E-2</v>
      </c>
      <c r="J424" s="20"/>
    </row>
    <row r="425" spans="1:10" x14ac:dyDescent="0.3">
      <c r="A425" s="11">
        <v>4.0999999999999996</v>
      </c>
      <c r="B425" s="7">
        <v>4</v>
      </c>
      <c r="C425" s="11">
        <f t="shared" si="32"/>
        <v>0</v>
      </c>
      <c r="D425" s="11">
        <f t="shared" si="32"/>
        <v>0</v>
      </c>
      <c r="E425" s="11">
        <f t="shared" si="32"/>
        <v>-4.844896965203703E-4</v>
      </c>
      <c r="F425" s="11">
        <f t="shared" si="30"/>
        <v>2.7668914361233199E-2</v>
      </c>
      <c r="G425" s="3">
        <f t="shared" si="33"/>
        <v>2.5682506605499679E-2</v>
      </c>
      <c r="H425" s="11">
        <f t="shared" si="31"/>
        <v>0.90005601646092415</v>
      </c>
      <c r="I425" s="3">
        <f t="shared" si="34"/>
        <v>2.3644585550417929E-2</v>
      </c>
      <c r="J425" s="20"/>
    </row>
    <row r="426" spans="1:10" x14ac:dyDescent="0.3">
      <c r="A426" s="11">
        <v>4.1100000000000003</v>
      </c>
      <c r="B426" s="7">
        <v>4</v>
      </c>
      <c r="C426" s="11">
        <f t="shared" si="32"/>
        <v>0</v>
      </c>
      <c r="D426" s="11">
        <f t="shared" si="32"/>
        <v>0</v>
      </c>
      <c r="E426" s="11">
        <f t="shared" si="32"/>
        <v>-4.844896965203703E-4</v>
      </c>
      <c r="F426" s="11">
        <f t="shared" si="30"/>
        <v>2.7668914361233199E-2</v>
      </c>
      <c r="G426" s="3">
        <f t="shared" si="33"/>
        <v>2.5677661708534479E-2</v>
      </c>
      <c r="H426" s="11">
        <f t="shared" si="31"/>
        <v>0.89984280716132248</v>
      </c>
      <c r="I426" s="3">
        <f t="shared" si="34"/>
        <v>2.3634838490502297E-2</v>
      </c>
      <c r="J426" s="20"/>
    </row>
    <row r="427" spans="1:10" x14ac:dyDescent="0.3">
      <c r="A427" s="11">
        <v>4.12</v>
      </c>
      <c r="B427" s="7">
        <v>4</v>
      </c>
      <c r="C427" s="11">
        <f t="shared" si="32"/>
        <v>0</v>
      </c>
      <c r="D427" s="11">
        <f t="shared" si="32"/>
        <v>0</v>
      </c>
      <c r="E427" s="11">
        <f t="shared" si="32"/>
        <v>-4.844896965203703E-4</v>
      </c>
      <c r="F427" s="11">
        <f t="shared" si="30"/>
        <v>2.7668914361233199E-2</v>
      </c>
      <c r="G427" s="3">
        <f t="shared" si="33"/>
        <v>2.5672816811569275E-2</v>
      </c>
      <c r="H427" s="11">
        <f t="shared" si="31"/>
        <v>0.89962973553995773</v>
      </c>
      <c r="I427" s="3">
        <f t="shared" si="34"/>
        <v>2.3625091454199776E-2</v>
      </c>
      <c r="J427" s="20"/>
    </row>
    <row r="428" spans="1:10" x14ac:dyDescent="0.3">
      <c r="A428" s="11">
        <v>4.13</v>
      </c>
      <c r="B428" s="7">
        <v>4</v>
      </c>
      <c r="C428" s="11">
        <f t="shared" si="32"/>
        <v>0</v>
      </c>
      <c r="D428" s="11">
        <f t="shared" si="32"/>
        <v>0</v>
      </c>
      <c r="E428" s="11">
        <f t="shared" si="32"/>
        <v>-4.844896965203703E-4</v>
      </c>
      <c r="F428" s="11">
        <f t="shared" si="30"/>
        <v>2.7668914361233199E-2</v>
      </c>
      <c r="G428" s="3">
        <f t="shared" si="33"/>
        <v>2.5667971914604071E-2</v>
      </c>
      <c r="H428" s="11">
        <f t="shared" si="31"/>
        <v>0.8994168015229419</v>
      </c>
      <c r="I428" s="3">
        <f t="shared" si="34"/>
        <v>2.3615344441507702E-2</v>
      </c>
      <c r="J428" s="20"/>
    </row>
    <row r="429" spans="1:10" x14ac:dyDescent="0.3">
      <c r="A429" s="11">
        <v>4.1399999999999997</v>
      </c>
      <c r="B429" s="7">
        <v>4</v>
      </c>
      <c r="C429" s="11">
        <f t="shared" si="32"/>
        <v>0</v>
      </c>
      <c r="D429" s="11">
        <f t="shared" si="32"/>
        <v>0</v>
      </c>
      <c r="E429" s="11">
        <f t="shared" si="32"/>
        <v>-4.844896965203703E-4</v>
      </c>
      <c r="F429" s="11">
        <f t="shared" si="30"/>
        <v>2.7668914361233199E-2</v>
      </c>
      <c r="G429" s="3">
        <f t="shared" si="33"/>
        <v>2.5663127017638867E-2</v>
      </c>
      <c r="H429" s="11">
        <f t="shared" si="31"/>
        <v>0.89920400503644438</v>
      </c>
      <c r="I429" s="3">
        <f t="shared" si="34"/>
        <v>2.3605597452427851E-2</v>
      </c>
      <c r="J429" s="20"/>
    </row>
    <row r="430" spans="1:10" x14ac:dyDescent="0.3">
      <c r="A430" s="11">
        <v>4.1500000000000004</v>
      </c>
      <c r="B430" s="7">
        <v>4</v>
      </c>
      <c r="C430" s="11">
        <f t="shared" si="32"/>
        <v>0</v>
      </c>
      <c r="D430" s="11">
        <f t="shared" si="32"/>
        <v>0</v>
      </c>
      <c r="E430" s="11">
        <f t="shared" si="32"/>
        <v>-4.844896965203703E-4</v>
      </c>
      <c r="F430" s="11">
        <f t="shared" si="30"/>
        <v>2.7668914361233199E-2</v>
      </c>
      <c r="G430" s="3">
        <f t="shared" si="33"/>
        <v>2.5658282120673663E-2</v>
      </c>
      <c r="H430" s="11">
        <f t="shared" si="31"/>
        <v>0.89899134600669228</v>
      </c>
      <c r="I430" s="3">
        <f t="shared" si="34"/>
        <v>2.3595850486960224E-2</v>
      </c>
      <c r="J430" s="20"/>
    </row>
    <row r="431" spans="1:10" x14ac:dyDescent="0.3">
      <c r="A431" s="11">
        <v>4.16</v>
      </c>
      <c r="B431" s="7">
        <v>4</v>
      </c>
      <c r="C431" s="11">
        <f t="shared" si="32"/>
        <v>0</v>
      </c>
      <c r="D431" s="11">
        <f t="shared" si="32"/>
        <v>0</v>
      </c>
      <c r="E431" s="11">
        <f t="shared" si="32"/>
        <v>-4.844896965203703E-4</v>
      </c>
      <c r="F431" s="11">
        <f t="shared" si="30"/>
        <v>2.7668914361233199E-2</v>
      </c>
      <c r="G431" s="3">
        <f t="shared" si="33"/>
        <v>2.5653437223708459E-2</v>
      </c>
      <c r="H431" s="11">
        <f t="shared" si="31"/>
        <v>0.8987788243599697</v>
      </c>
      <c r="I431" s="3">
        <f t="shared" si="34"/>
        <v>2.3586103545102155E-2</v>
      </c>
      <c r="J431" s="20"/>
    </row>
    <row r="432" spans="1:10" x14ac:dyDescent="0.3">
      <c r="A432" s="11">
        <v>4.17</v>
      </c>
      <c r="B432" s="7">
        <v>4</v>
      </c>
      <c r="C432" s="11">
        <f t="shared" si="32"/>
        <v>0</v>
      </c>
      <c r="D432" s="11">
        <f t="shared" si="32"/>
        <v>0</v>
      </c>
      <c r="E432" s="11">
        <f t="shared" si="32"/>
        <v>-4.844896965203703E-4</v>
      </c>
      <c r="F432" s="11">
        <f t="shared" si="30"/>
        <v>2.7668914361233199E-2</v>
      </c>
      <c r="G432" s="3">
        <f t="shared" si="33"/>
        <v>2.5648592326743255E-2</v>
      </c>
      <c r="H432" s="11">
        <f t="shared" si="31"/>
        <v>0.89856644002261843</v>
      </c>
      <c r="I432" s="3">
        <f t="shared" si="34"/>
        <v>2.3576356626857198E-2</v>
      </c>
      <c r="J432" s="20"/>
    </row>
    <row r="433" spans="1:10" x14ac:dyDescent="0.3">
      <c r="A433" s="11">
        <v>4.18</v>
      </c>
      <c r="B433" s="7">
        <v>4</v>
      </c>
      <c r="C433" s="11">
        <f t="shared" si="32"/>
        <v>0</v>
      </c>
      <c r="D433" s="11">
        <f t="shared" si="32"/>
        <v>0</v>
      </c>
      <c r="E433" s="11">
        <f t="shared" si="32"/>
        <v>-4.844896965203703E-4</v>
      </c>
      <c r="F433" s="11">
        <f t="shared" si="30"/>
        <v>2.7668914361233199E-2</v>
      </c>
      <c r="G433" s="3">
        <f t="shared" si="33"/>
        <v>2.5643747429778051E-2</v>
      </c>
      <c r="H433" s="11">
        <f t="shared" si="31"/>
        <v>0.89835419292103758</v>
      </c>
      <c r="I433" s="3">
        <f t="shared" si="34"/>
        <v>2.3566609732223576E-2</v>
      </c>
      <c r="J433" s="20"/>
    </row>
    <row r="434" spans="1:10" x14ac:dyDescent="0.3">
      <c r="A434" s="11">
        <v>4.1900000000000004</v>
      </c>
      <c r="B434" s="7">
        <v>4</v>
      </c>
      <c r="C434" s="11">
        <f t="shared" si="32"/>
        <v>0</v>
      </c>
      <c r="D434" s="11">
        <f t="shared" si="32"/>
        <v>0</v>
      </c>
      <c r="E434" s="11">
        <f t="shared" si="32"/>
        <v>-4.844896965203703E-4</v>
      </c>
      <c r="F434" s="11">
        <f t="shared" si="30"/>
        <v>2.7668914361233199E-2</v>
      </c>
      <c r="G434" s="3">
        <f t="shared" si="33"/>
        <v>2.5638902532812848E-2</v>
      </c>
      <c r="H434" s="11">
        <f t="shared" si="31"/>
        <v>0.89814208298168319</v>
      </c>
      <c r="I434" s="3">
        <f t="shared" si="34"/>
        <v>2.3556862861200401E-2</v>
      </c>
      <c r="J434" s="20"/>
    </row>
    <row r="435" spans="1:10" x14ac:dyDescent="0.3">
      <c r="A435" s="11">
        <v>4.2</v>
      </c>
      <c r="B435" s="7">
        <v>4</v>
      </c>
      <c r="C435" s="11">
        <f t="shared" si="32"/>
        <v>0</v>
      </c>
      <c r="D435" s="11">
        <f t="shared" si="32"/>
        <v>0</v>
      </c>
      <c r="E435" s="11">
        <f t="shared" si="32"/>
        <v>-4.844896965203703E-4</v>
      </c>
      <c r="F435" s="11">
        <f t="shared" si="30"/>
        <v>2.7668914361233199E-2</v>
      </c>
      <c r="G435" s="3">
        <f t="shared" si="33"/>
        <v>2.5634057635847644E-2</v>
      </c>
      <c r="H435" s="11">
        <f t="shared" si="31"/>
        <v>0.89793011013106894</v>
      </c>
      <c r="I435" s="3">
        <f t="shared" si="34"/>
        <v>2.354711601378856E-2</v>
      </c>
      <c r="J435" s="20"/>
    </row>
    <row r="436" spans="1:10" x14ac:dyDescent="0.3">
      <c r="A436" s="11">
        <v>4.21</v>
      </c>
      <c r="B436" s="7">
        <v>4</v>
      </c>
      <c r="C436" s="11">
        <f t="shared" si="32"/>
        <v>0</v>
      </c>
      <c r="D436" s="11">
        <f t="shared" si="32"/>
        <v>0</v>
      </c>
      <c r="E436" s="11">
        <f t="shared" si="32"/>
        <v>-4.844896965203703E-4</v>
      </c>
      <c r="F436" s="11">
        <f t="shared" si="30"/>
        <v>2.7668914361233199E-2</v>
      </c>
      <c r="G436" s="3">
        <f t="shared" si="33"/>
        <v>2.562921273888244E-2</v>
      </c>
      <c r="H436" s="11">
        <f t="shared" si="31"/>
        <v>0.89771827429576556</v>
      </c>
      <c r="I436" s="3">
        <f t="shared" si="34"/>
        <v>2.3537369189988944E-2</v>
      </c>
      <c r="J436" s="20"/>
    </row>
    <row r="437" spans="1:10" x14ac:dyDescent="0.3">
      <c r="A437" s="11">
        <v>4.22</v>
      </c>
      <c r="B437" s="7">
        <v>4</v>
      </c>
      <c r="C437" s="11">
        <f t="shared" si="32"/>
        <v>0</v>
      </c>
      <c r="D437" s="11">
        <f t="shared" si="32"/>
        <v>0</v>
      </c>
      <c r="E437" s="11">
        <f t="shared" si="32"/>
        <v>-4.844896965203703E-4</v>
      </c>
      <c r="F437" s="11">
        <f t="shared" si="30"/>
        <v>2.7668914361233199E-2</v>
      </c>
      <c r="G437" s="3">
        <f t="shared" si="33"/>
        <v>2.5624367841917236E-2</v>
      </c>
      <c r="H437" s="11">
        <f t="shared" si="31"/>
        <v>0.89750657540240086</v>
      </c>
      <c r="I437" s="3">
        <f t="shared" si="34"/>
        <v>2.3527622389799774E-2</v>
      </c>
      <c r="J437" s="20"/>
    </row>
    <row r="438" spans="1:10" x14ac:dyDescent="0.3">
      <c r="A438" s="11">
        <v>4.2300000000000004</v>
      </c>
      <c r="B438" s="7">
        <v>4</v>
      </c>
      <c r="C438" s="11">
        <f t="shared" si="32"/>
        <v>0</v>
      </c>
      <c r="D438" s="11">
        <f t="shared" si="32"/>
        <v>0</v>
      </c>
      <c r="E438" s="11">
        <f t="shared" si="32"/>
        <v>-4.844896965203703E-4</v>
      </c>
      <c r="F438" s="11">
        <f t="shared" si="30"/>
        <v>2.7668914361233199E-2</v>
      </c>
      <c r="G438" s="3">
        <f t="shared" si="33"/>
        <v>2.5619522944952032E-2</v>
      </c>
      <c r="H438" s="11">
        <f t="shared" si="31"/>
        <v>0.89729501337765982</v>
      </c>
      <c r="I438" s="3">
        <f t="shared" si="34"/>
        <v>2.3517875613221939E-2</v>
      </c>
      <c r="J438" s="20"/>
    </row>
    <row r="439" spans="1:10" x14ac:dyDescent="0.3">
      <c r="A439" s="11">
        <v>4.24</v>
      </c>
      <c r="B439" s="7">
        <v>4</v>
      </c>
      <c r="C439" s="11">
        <f t="shared" si="32"/>
        <v>0</v>
      </c>
      <c r="D439" s="11">
        <f t="shared" si="32"/>
        <v>0</v>
      </c>
      <c r="E439" s="11">
        <f t="shared" si="32"/>
        <v>-4.844896965203703E-4</v>
      </c>
      <c r="F439" s="11">
        <f t="shared" si="30"/>
        <v>2.7668914361233199E-2</v>
      </c>
      <c r="G439" s="3">
        <f t="shared" si="33"/>
        <v>2.5614678047986828E-2</v>
      </c>
      <c r="H439" s="11">
        <f t="shared" si="31"/>
        <v>0.89708358814828437</v>
      </c>
      <c r="I439" s="3">
        <f t="shared" si="34"/>
        <v>2.3508128860254551E-2</v>
      </c>
      <c r="J439" s="20"/>
    </row>
    <row r="440" spans="1:10" x14ac:dyDescent="0.3">
      <c r="A440" s="11">
        <v>4.25</v>
      </c>
      <c r="B440" s="7">
        <v>4</v>
      </c>
      <c r="C440" s="11">
        <f t="shared" si="32"/>
        <v>0</v>
      </c>
      <c r="D440" s="11">
        <f t="shared" si="32"/>
        <v>0</v>
      </c>
      <c r="E440" s="11">
        <f t="shared" si="32"/>
        <v>-4.844896965203703E-4</v>
      </c>
      <c r="F440" s="11">
        <f t="shared" si="30"/>
        <v>2.7668914361233199E-2</v>
      </c>
      <c r="G440" s="3">
        <f t="shared" si="33"/>
        <v>2.5609833151021624E-2</v>
      </c>
      <c r="H440" s="11">
        <f t="shared" si="31"/>
        <v>0.89687229964107373</v>
      </c>
      <c r="I440" s="3">
        <f t="shared" si="34"/>
        <v>2.3498382130898499E-2</v>
      </c>
      <c r="J440" s="20"/>
    </row>
    <row r="441" spans="1:10" x14ac:dyDescent="0.3">
      <c r="A441" s="11">
        <v>4.26</v>
      </c>
      <c r="B441" s="7">
        <v>4</v>
      </c>
      <c r="C441" s="11">
        <f t="shared" si="32"/>
        <v>0</v>
      </c>
      <c r="D441" s="11">
        <f t="shared" si="32"/>
        <v>0</v>
      </c>
      <c r="E441" s="11">
        <f t="shared" si="32"/>
        <v>-4.844896965203703E-4</v>
      </c>
      <c r="F441" s="11">
        <f t="shared" si="30"/>
        <v>2.7668914361233199E-2</v>
      </c>
      <c r="G441" s="3">
        <f t="shared" si="33"/>
        <v>2.560498825405642E-2</v>
      </c>
      <c r="H441" s="11">
        <f t="shared" si="31"/>
        <v>0.89666114778288397</v>
      </c>
      <c r="I441" s="3">
        <f t="shared" si="34"/>
        <v>2.3488635425153781E-2</v>
      </c>
      <c r="J441" s="20"/>
    </row>
    <row r="442" spans="1:10" x14ac:dyDescent="0.3">
      <c r="A442" s="11">
        <v>4.2699999999999996</v>
      </c>
      <c r="B442" s="7">
        <v>4</v>
      </c>
      <c r="C442" s="11">
        <f t="shared" si="32"/>
        <v>0</v>
      </c>
      <c r="D442" s="11">
        <f t="shared" si="32"/>
        <v>0</v>
      </c>
      <c r="E442" s="11">
        <f t="shared" si="32"/>
        <v>-4.844896965203703E-4</v>
      </c>
      <c r="F442" s="11">
        <f t="shared" si="30"/>
        <v>2.7668914361233199E-2</v>
      </c>
      <c r="G442" s="3">
        <f t="shared" si="33"/>
        <v>2.5600143357091217E-2</v>
      </c>
      <c r="H442" s="11">
        <f t="shared" si="31"/>
        <v>0.89645013250062799</v>
      </c>
      <c r="I442" s="3">
        <f t="shared" si="34"/>
        <v>2.347888874301951E-2</v>
      </c>
      <c r="J442" s="20"/>
    </row>
    <row r="443" spans="1:10" x14ac:dyDescent="0.3">
      <c r="A443" s="11">
        <v>4.28</v>
      </c>
      <c r="B443" s="7">
        <v>4</v>
      </c>
      <c r="C443" s="11">
        <f t="shared" si="32"/>
        <v>0</v>
      </c>
      <c r="D443" s="11">
        <f t="shared" si="32"/>
        <v>0</v>
      </c>
      <c r="E443" s="11">
        <f t="shared" si="32"/>
        <v>-4.844896965203703E-4</v>
      </c>
      <c r="F443" s="11">
        <f t="shared" si="30"/>
        <v>2.7668914361233199E-2</v>
      </c>
      <c r="G443" s="3">
        <f t="shared" si="33"/>
        <v>2.5595298460126013E-2</v>
      </c>
      <c r="H443" s="11">
        <f t="shared" si="31"/>
        <v>0.89623925372127566</v>
      </c>
      <c r="I443" s="3">
        <f t="shared" si="34"/>
        <v>2.3469142084496575E-2</v>
      </c>
      <c r="J443" s="20"/>
    </row>
    <row r="444" spans="1:10" x14ac:dyDescent="0.3">
      <c r="A444" s="11">
        <v>4.29</v>
      </c>
      <c r="B444" s="7">
        <v>4</v>
      </c>
      <c r="C444" s="11">
        <f t="shared" si="32"/>
        <v>0</v>
      </c>
      <c r="D444" s="11">
        <f t="shared" si="32"/>
        <v>0</v>
      </c>
      <c r="E444" s="11">
        <f t="shared" si="32"/>
        <v>-4.844896965203703E-4</v>
      </c>
      <c r="F444" s="11">
        <f t="shared" si="30"/>
        <v>2.7668914361233199E-2</v>
      </c>
      <c r="G444" s="3">
        <f t="shared" si="33"/>
        <v>2.5590453563160809E-2</v>
      </c>
      <c r="H444" s="11">
        <f t="shared" si="31"/>
        <v>0.89602851137185369</v>
      </c>
      <c r="I444" s="3">
        <f t="shared" si="34"/>
        <v>2.3459395449583198E-2</v>
      </c>
      <c r="J444" s="20"/>
    </row>
    <row r="445" spans="1:10" x14ac:dyDescent="0.3">
      <c r="A445" s="11">
        <v>4.3</v>
      </c>
      <c r="B445" s="7">
        <v>4</v>
      </c>
      <c r="C445" s="11">
        <f t="shared" si="32"/>
        <v>0</v>
      </c>
      <c r="D445" s="11">
        <f t="shared" si="32"/>
        <v>0</v>
      </c>
      <c r="E445" s="11">
        <f t="shared" si="32"/>
        <v>-4.844896965203703E-4</v>
      </c>
      <c r="F445" s="11">
        <f t="shared" si="30"/>
        <v>2.7668914361233199E-2</v>
      </c>
      <c r="G445" s="3">
        <f t="shared" si="33"/>
        <v>2.5585608666195608E-2</v>
      </c>
      <c r="H445" s="11">
        <f t="shared" si="31"/>
        <v>0.89581790537944583</v>
      </c>
      <c r="I445" s="3">
        <f t="shared" si="34"/>
        <v>2.3449648838281156E-2</v>
      </c>
      <c r="J445" s="20"/>
    </row>
    <row r="446" spans="1:10" x14ac:dyDescent="0.3">
      <c r="A446" s="11">
        <v>4.3099999999999996</v>
      </c>
      <c r="B446" s="7">
        <v>4</v>
      </c>
      <c r="C446" s="11">
        <f t="shared" si="32"/>
        <v>0</v>
      </c>
      <c r="D446" s="11">
        <f t="shared" si="32"/>
        <v>0</v>
      </c>
      <c r="E446" s="11">
        <f t="shared" si="32"/>
        <v>-4.844896965203703E-4</v>
      </c>
      <c r="F446" s="11">
        <f t="shared" si="30"/>
        <v>2.7668914361233199E-2</v>
      </c>
      <c r="G446" s="3">
        <f t="shared" si="33"/>
        <v>2.5580763769230404E-2</v>
      </c>
      <c r="H446" s="11">
        <f t="shared" si="31"/>
        <v>0.89560743567119228</v>
      </c>
      <c r="I446" s="3">
        <f t="shared" si="34"/>
        <v>2.3439902250589562E-2</v>
      </c>
      <c r="J446" s="20"/>
    </row>
    <row r="447" spans="1:10" x14ac:dyDescent="0.3">
      <c r="A447" s="11">
        <v>4.32</v>
      </c>
      <c r="B447" s="7">
        <v>4</v>
      </c>
      <c r="C447" s="11">
        <f t="shared" si="32"/>
        <v>0</v>
      </c>
      <c r="D447" s="11">
        <f t="shared" si="32"/>
        <v>0</v>
      </c>
      <c r="E447" s="11">
        <f t="shared" si="32"/>
        <v>-4.844896965203703E-4</v>
      </c>
      <c r="F447" s="11">
        <f t="shared" si="30"/>
        <v>2.7668914361233199E-2</v>
      </c>
      <c r="G447" s="3">
        <f t="shared" si="33"/>
        <v>2.5575918872265201E-2</v>
      </c>
      <c r="H447" s="11">
        <f t="shared" si="31"/>
        <v>0.89539710217429025</v>
      </c>
      <c r="I447" s="3">
        <f t="shared" si="34"/>
        <v>2.3430155686509302E-2</v>
      </c>
      <c r="J447" s="20"/>
    </row>
    <row r="448" spans="1:10" x14ac:dyDescent="0.3">
      <c r="A448" s="11">
        <v>4.33</v>
      </c>
      <c r="B448" s="7">
        <v>4</v>
      </c>
      <c r="C448" s="11">
        <f t="shared" si="32"/>
        <v>0</v>
      </c>
      <c r="D448" s="11">
        <f t="shared" si="32"/>
        <v>0</v>
      </c>
      <c r="E448" s="11">
        <f t="shared" si="32"/>
        <v>-4.844896965203703E-4</v>
      </c>
      <c r="F448" s="11">
        <f t="shared" si="30"/>
        <v>2.7668914361233199E-2</v>
      </c>
      <c r="G448" s="3">
        <f t="shared" si="33"/>
        <v>2.5571073975299997E-2</v>
      </c>
      <c r="H448" s="11">
        <f t="shared" si="31"/>
        <v>0.89518690481599328</v>
      </c>
      <c r="I448" s="3">
        <f t="shared" si="34"/>
        <v>2.3420409146038601E-2</v>
      </c>
      <c r="J448" s="20"/>
    </row>
    <row r="449" spans="1:10" x14ac:dyDescent="0.3">
      <c r="A449" s="11">
        <v>4.34</v>
      </c>
      <c r="B449" s="7">
        <v>4</v>
      </c>
      <c r="C449" s="11">
        <f t="shared" si="32"/>
        <v>0</v>
      </c>
      <c r="D449" s="11">
        <f t="shared" si="32"/>
        <v>0</v>
      </c>
      <c r="E449" s="11">
        <f t="shared" si="32"/>
        <v>-4.844896965203703E-4</v>
      </c>
      <c r="F449" s="11">
        <f t="shared" si="30"/>
        <v>2.7668914361233199E-2</v>
      </c>
      <c r="G449" s="3">
        <f t="shared" si="33"/>
        <v>2.5566229078334793E-2</v>
      </c>
      <c r="H449" s="11">
        <f t="shared" si="31"/>
        <v>0.89497684352361206</v>
      </c>
      <c r="I449" s="3">
        <f t="shared" si="34"/>
        <v>2.3410662629179235E-2</v>
      </c>
      <c r="J449" s="20"/>
    </row>
    <row r="450" spans="1:10" x14ac:dyDescent="0.3">
      <c r="A450" s="11">
        <v>4.3499999999999996</v>
      </c>
      <c r="B450" s="7">
        <v>4</v>
      </c>
      <c r="C450" s="11">
        <f t="shared" si="32"/>
        <v>0</v>
      </c>
      <c r="D450" s="11">
        <f t="shared" si="32"/>
        <v>0</v>
      </c>
      <c r="E450" s="11">
        <f t="shared" si="32"/>
        <v>-4.844896965203703E-4</v>
      </c>
      <c r="F450" s="11">
        <f t="shared" si="30"/>
        <v>2.7668914361233199E-2</v>
      </c>
      <c r="G450" s="3">
        <f t="shared" si="33"/>
        <v>2.5561384181369589E-2</v>
      </c>
      <c r="H450" s="11">
        <f t="shared" si="31"/>
        <v>0.89476691822451337</v>
      </c>
      <c r="I450" s="3">
        <f t="shared" si="34"/>
        <v>2.3400916135929428E-2</v>
      </c>
      <c r="J450" s="20"/>
    </row>
    <row r="451" spans="1:10" x14ac:dyDescent="0.3">
      <c r="A451" s="11">
        <v>4.3600000000000003</v>
      </c>
      <c r="B451" s="7">
        <v>4</v>
      </c>
      <c r="C451" s="11">
        <f t="shared" si="32"/>
        <v>0</v>
      </c>
      <c r="D451" s="11">
        <f t="shared" si="32"/>
        <v>0</v>
      </c>
      <c r="E451" s="11">
        <f t="shared" si="32"/>
        <v>-4.844896965203703E-4</v>
      </c>
      <c r="F451" s="11">
        <f t="shared" si="30"/>
        <v>2.7668914361233199E-2</v>
      </c>
      <c r="G451" s="3">
        <f t="shared" si="33"/>
        <v>2.5556539284404385E-2</v>
      </c>
      <c r="H451" s="11">
        <f t="shared" si="31"/>
        <v>0.89455712884612104</v>
      </c>
      <c r="I451" s="3">
        <f t="shared" si="34"/>
        <v>2.3391169666290956E-2</v>
      </c>
      <c r="J451" s="20"/>
    </row>
    <row r="452" spans="1:10" x14ac:dyDescent="0.3">
      <c r="A452" s="11">
        <v>4.37</v>
      </c>
      <c r="B452" s="7">
        <v>4</v>
      </c>
      <c r="C452" s="11">
        <f t="shared" si="32"/>
        <v>0</v>
      </c>
      <c r="D452" s="11">
        <f t="shared" si="32"/>
        <v>0</v>
      </c>
      <c r="E452" s="11">
        <f t="shared" si="32"/>
        <v>-4.844896965203703E-4</v>
      </c>
      <c r="F452" s="11">
        <f t="shared" si="30"/>
        <v>2.7668914361233199E-2</v>
      </c>
      <c r="G452" s="3">
        <f t="shared" si="33"/>
        <v>2.5551694387439181E-2</v>
      </c>
      <c r="H452" s="11">
        <f t="shared" si="31"/>
        <v>0.89434747531591496</v>
      </c>
      <c r="I452" s="3">
        <f t="shared" si="34"/>
        <v>2.3381423220261155E-2</v>
      </c>
      <c r="J452" s="20"/>
    </row>
    <row r="453" spans="1:10" x14ac:dyDescent="0.3">
      <c r="A453" s="11">
        <v>4.38</v>
      </c>
      <c r="B453" s="7">
        <v>4</v>
      </c>
      <c r="C453" s="11">
        <f t="shared" si="32"/>
        <v>0</v>
      </c>
      <c r="D453" s="11">
        <f t="shared" si="32"/>
        <v>0</v>
      </c>
      <c r="E453" s="11">
        <f t="shared" si="32"/>
        <v>-4.844896965203703E-4</v>
      </c>
      <c r="F453" s="11">
        <f t="shared" si="30"/>
        <v>2.7668914361233199E-2</v>
      </c>
      <c r="G453" s="3">
        <f t="shared" si="33"/>
        <v>2.5546849490473977E-2</v>
      </c>
      <c r="H453" s="11">
        <f t="shared" si="31"/>
        <v>0.894137957561432</v>
      </c>
      <c r="I453" s="3">
        <f t="shared" si="34"/>
        <v>2.3371676797843577E-2</v>
      </c>
      <c r="J453" s="20"/>
    </row>
    <row r="454" spans="1:10" x14ac:dyDescent="0.3">
      <c r="A454" s="11">
        <v>4.3899999999999997</v>
      </c>
      <c r="B454" s="7">
        <v>4</v>
      </c>
      <c r="C454" s="11">
        <f t="shared" si="32"/>
        <v>0</v>
      </c>
      <c r="D454" s="11">
        <f t="shared" si="32"/>
        <v>0</v>
      </c>
      <c r="E454" s="11">
        <f t="shared" si="32"/>
        <v>-4.844896965203703E-4</v>
      </c>
      <c r="F454" s="11">
        <f t="shared" si="30"/>
        <v>2.7668914361233199E-2</v>
      </c>
      <c r="G454" s="3">
        <f t="shared" si="33"/>
        <v>2.5542004593508773E-2</v>
      </c>
      <c r="H454" s="11">
        <f t="shared" si="31"/>
        <v>0.89392857551026506</v>
      </c>
      <c r="I454" s="3">
        <f t="shared" si="34"/>
        <v>2.3361930399034669E-2</v>
      </c>
      <c r="J454" s="20"/>
    </row>
    <row r="455" spans="1:10" x14ac:dyDescent="0.3">
      <c r="A455" s="11">
        <v>4.4000000000000004</v>
      </c>
      <c r="B455" s="7">
        <v>4</v>
      </c>
      <c r="C455" s="11">
        <f t="shared" si="32"/>
        <v>0</v>
      </c>
      <c r="D455" s="11">
        <f t="shared" si="32"/>
        <v>0</v>
      </c>
      <c r="E455" s="11">
        <f t="shared" si="32"/>
        <v>-4.844896965203703E-4</v>
      </c>
      <c r="F455" s="11">
        <f t="shared" si="30"/>
        <v>2.7668914361233199E-2</v>
      </c>
      <c r="G455" s="3">
        <f t="shared" si="33"/>
        <v>2.553715969654357E-2</v>
      </c>
      <c r="H455" s="11">
        <f t="shared" si="31"/>
        <v>0.89371932909006346</v>
      </c>
      <c r="I455" s="3">
        <f t="shared" si="34"/>
        <v>2.3352184023836209E-2</v>
      </c>
      <c r="J455" s="20"/>
    </row>
    <row r="456" spans="1:10" x14ac:dyDescent="0.3">
      <c r="A456" s="11">
        <v>4.41</v>
      </c>
      <c r="B456" s="7">
        <v>4</v>
      </c>
      <c r="C456" s="11">
        <f t="shared" si="32"/>
        <v>0</v>
      </c>
      <c r="D456" s="11">
        <f t="shared" si="32"/>
        <v>0</v>
      </c>
      <c r="E456" s="11">
        <f t="shared" si="32"/>
        <v>-4.844896965203703E-4</v>
      </c>
      <c r="F456" s="11">
        <f t="shared" si="30"/>
        <v>2.7668914361233199E-2</v>
      </c>
      <c r="G456" s="3">
        <f t="shared" si="33"/>
        <v>2.5532314799578366E-2</v>
      </c>
      <c r="H456" s="11">
        <f t="shared" si="31"/>
        <v>0.89351021822853338</v>
      </c>
      <c r="I456" s="3">
        <f t="shared" si="34"/>
        <v>2.3342437672249083E-2</v>
      </c>
      <c r="J456" s="20"/>
    </row>
    <row r="457" spans="1:10" x14ac:dyDescent="0.3">
      <c r="A457" s="11">
        <v>4.42</v>
      </c>
      <c r="B457" s="7">
        <v>4</v>
      </c>
      <c r="C457" s="11">
        <f t="shared" si="32"/>
        <v>0</v>
      </c>
      <c r="D457" s="11">
        <f t="shared" si="32"/>
        <v>0</v>
      </c>
      <c r="E457" s="11">
        <f t="shared" si="32"/>
        <v>-4.844896965203703E-4</v>
      </c>
      <c r="F457" s="11">
        <f t="shared" si="30"/>
        <v>2.7668914361233199E-2</v>
      </c>
      <c r="G457" s="3">
        <f t="shared" si="33"/>
        <v>2.5527469902613162E-2</v>
      </c>
      <c r="H457" s="11">
        <f t="shared" si="31"/>
        <v>0.89330124285343659</v>
      </c>
      <c r="I457" s="3">
        <f t="shared" si="34"/>
        <v>2.3332691344270629E-2</v>
      </c>
      <c r="J457" s="20"/>
    </row>
    <row r="458" spans="1:10" x14ac:dyDescent="0.3">
      <c r="A458" s="11">
        <v>4.43</v>
      </c>
      <c r="B458" s="7">
        <v>4</v>
      </c>
      <c r="C458" s="11">
        <f t="shared" si="32"/>
        <v>0</v>
      </c>
      <c r="D458" s="11">
        <f t="shared" si="32"/>
        <v>0</v>
      </c>
      <c r="E458" s="11">
        <f t="shared" si="32"/>
        <v>-4.844896965203703E-4</v>
      </c>
      <c r="F458" s="11">
        <f t="shared" si="30"/>
        <v>2.7668914361233199E-2</v>
      </c>
      <c r="G458" s="3">
        <f t="shared" si="33"/>
        <v>2.5522625005647958E-2</v>
      </c>
      <c r="H458" s="11">
        <f t="shared" si="31"/>
        <v>0.89309240289259173</v>
      </c>
      <c r="I458" s="3">
        <f t="shared" si="34"/>
        <v>2.3322945039902621E-2</v>
      </c>
      <c r="J458" s="20"/>
    </row>
    <row r="459" spans="1:10" x14ac:dyDescent="0.3">
      <c r="A459" s="11">
        <v>4.4400000000000004</v>
      </c>
      <c r="B459" s="7">
        <v>4</v>
      </c>
      <c r="C459" s="11">
        <f t="shared" si="32"/>
        <v>0</v>
      </c>
      <c r="D459" s="11">
        <f t="shared" si="32"/>
        <v>0</v>
      </c>
      <c r="E459" s="11">
        <f t="shared" si="32"/>
        <v>-4.844896965203703E-4</v>
      </c>
      <c r="F459" s="11">
        <f t="shared" si="30"/>
        <v>2.7668914361233199E-2</v>
      </c>
      <c r="G459" s="3">
        <f t="shared" si="33"/>
        <v>2.5517780108682754E-2</v>
      </c>
      <c r="H459" s="11">
        <f t="shared" si="31"/>
        <v>0.89288369827387348</v>
      </c>
      <c r="I459" s="3">
        <f t="shared" si="34"/>
        <v>2.3313198759144171E-2</v>
      </c>
      <c r="J459" s="20"/>
    </row>
    <row r="460" spans="1:10" x14ac:dyDescent="0.3">
      <c r="A460" s="11">
        <v>4.45</v>
      </c>
      <c r="B460" s="7">
        <v>4</v>
      </c>
      <c r="C460" s="11">
        <f t="shared" si="32"/>
        <v>0</v>
      </c>
      <c r="D460" s="11">
        <f t="shared" si="32"/>
        <v>0</v>
      </c>
      <c r="E460" s="11">
        <f t="shared" si="32"/>
        <v>-4.844896965203703E-4</v>
      </c>
      <c r="F460" s="11">
        <f t="shared" si="30"/>
        <v>2.7668914361233199E-2</v>
      </c>
      <c r="G460" s="3">
        <f t="shared" si="33"/>
        <v>2.551293521171755E-2</v>
      </c>
      <c r="H460" s="11">
        <f t="shared" si="31"/>
        <v>0.8926751289252125</v>
      </c>
      <c r="I460" s="3">
        <f t="shared" si="34"/>
        <v>2.3303452501995281E-2</v>
      </c>
      <c r="J460" s="20"/>
    </row>
    <row r="461" spans="1:10" x14ac:dyDescent="0.3">
      <c r="A461" s="11">
        <v>4.46</v>
      </c>
      <c r="B461" s="7">
        <v>4</v>
      </c>
      <c r="C461" s="11">
        <f t="shared" si="32"/>
        <v>0</v>
      </c>
      <c r="D461" s="11">
        <f t="shared" si="32"/>
        <v>0</v>
      </c>
      <c r="E461" s="11">
        <f t="shared" si="32"/>
        <v>-4.844896965203703E-4</v>
      </c>
      <c r="F461" s="11">
        <f t="shared" si="30"/>
        <v>2.7668914361233199E-2</v>
      </c>
      <c r="G461" s="3">
        <f t="shared" si="33"/>
        <v>2.5508090314752346E-2</v>
      </c>
      <c r="H461" s="11">
        <f t="shared" si="31"/>
        <v>0.89246669477459595</v>
      </c>
      <c r="I461" s="3">
        <f t="shared" si="34"/>
        <v>2.3293706268456837E-2</v>
      </c>
      <c r="J461" s="20"/>
    </row>
    <row r="462" spans="1:10" x14ac:dyDescent="0.3">
      <c r="A462" s="11">
        <v>4.47</v>
      </c>
      <c r="B462" s="7">
        <v>4</v>
      </c>
      <c r="C462" s="11">
        <f t="shared" si="32"/>
        <v>0</v>
      </c>
      <c r="D462" s="11">
        <f t="shared" si="32"/>
        <v>0</v>
      </c>
      <c r="E462" s="11">
        <f t="shared" si="32"/>
        <v>-4.844896965203703E-4</v>
      </c>
      <c r="F462" s="11">
        <f t="shared" si="30"/>
        <v>2.7668914361233199E-2</v>
      </c>
      <c r="G462" s="3">
        <f t="shared" si="33"/>
        <v>2.5503245417787142E-2</v>
      </c>
      <c r="H462" s="11">
        <f t="shared" si="31"/>
        <v>0.89225839575006693</v>
      </c>
      <c r="I462" s="3">
        <f t="shared" si="34"/>
        <v>2.3283960058528841E-2</v>
      </c>
      <c r="J462" s="20"/>
    </row>
    <row r="463" spans="1:10" x14ac:dyDescent="0.3">
      <c r="A463" s="11">
        <v>4.4800000000000004</v>
      </c>
      <c r="B463" s="7">
        <v>4</v>
      </c>
      <c r="C463" s="11">
        <f t="shared" si="32"/>
        <v>0</v>
      </c>
      <c r="D463" s="11">
        <f t="shared" si="32"/>
        <v>0</v>
      </c>
      <c r="E463" s="11">
        <f t="shared" si="32"/>
        <v>-4.844896965203703E-4</v>
      </c>
      <c r="F463" s="11">
        <f t="shared" si="32"/>
        <v>2.7668914361233199E-2</v>
      </c>
      <c r="G463" s="3">
        <f t="shared" si="33"/>
        <v>2.5498400520821939E-2</v>
      </c>
      <c r="H463" s="11">
        <f t="shared" ref="H463:H526" si="35">EXP(-G463*A463)</f>
        <v>0.89205023177972453</v>
      </c>
      <c r="I463" s="3">
        <f t="shared" si="34"/>
        <v>2.3274213872208627E-2</v>
      </c>
      <c r="J463" s="20"/>
    </row>
    <row r="464" spans="1:10" x14ac:dyDescent="0.3">
      <c r="A464" s="11">
        <v>4.49</v>
      </c>
      <c r="B464" s="7">
        <v>4</v>
      </c>
      <c r="C464" s="11">
        <f t="shared" ref="C464:F527" si="36">VLOOKUP($B464, $A$3:$H$12, MATCH(C$14, $A$3:$H$3, 0), FALSE)</f>
        <v>0</v>
      </c>
      <c r="D464" s="11">
        <f t="shared" si="36"/>
        <v>0</v>
      </c>
      <c r="E464" s="11">
        <f t="shared" si="36"/>
        <v>-4.844896965203703E-4</v>
      </c>
      <c r="F464" s="11">
        <f t="shared" si="36"/>
        <v>2.7668914361233199E-2</v>
      </c>
      <c r="G464" s="3">
        <f t="shared" ref="G464:G527" si="37">C464*A464^3 + D464*A464^2 + E464*A464 + F464</f>
        <v>2.5493555623856735E-2</v>
      </c>
      <c r="H464" s="11">
        <f t="shared" si="35"/>
        <v>0.8918422027917241</v>
      </c>
      <c r="I464" s="3">
        <f t="shared" ref="I464:I527" si="38">(H464/H489-1)/(A489-A464)</f>
        <v>2.3264467709498859E-2</v>
      </c>
      <c r="J464" s="20"/>
    </row>
    <row r="465" spans="1:10" x14ac:dyDescent="0.3">
      <c r="A465" s="11">
        <v>4.5</v>
      </c>
      <c r="B465" s="7">
        <v>4</v>
      </c>
      <c r="C465" s="11">
        <f t="shared" si="36"/>
        <v>0</v>
      </c>
      <c r="D465" s="11">
        <f t="shared" si="36"/>
        <v>0</v>
      </c>
      <c r="E465" s="11">
        <f t="shared" si="36"/>
        <v>-4.844896965203703E-4</v>
      </c>
      <c r="F465" s="11">
        <f t="shared" si="36"/>
        <v>2.7668914361233199E-2</v>
      </c>
      <c r="G465" s="3">
        <f t="shared" si="37"/>
        <v>2.5488710726891531E-2</v>
      </c>
      <c r="H465" s="11">
        <f t="shared" si="35"/>
        <v>0.89163430871427685</v>
      </c>
      <c r="I465" s="3">
        <f t="shared" si="38"/>
        <v>2.3254721570398651E-2</v>
      </c>
      <c r="J465" s="20"/>
    </row>
    <row r="466" spans="1:10" x14ac:dyDescent="0.3">
      <c r="A466" s="11">
        <v>4.51</v>
      </c>
      <c r="B466" s="7">
        <v>4</v>
      </c>
      <c r="C466" s="11">
        <f t="shared" si="36"/>
        <v>0</v>
      </c>
      <c r="D466" s="11">
        <f t="shared" si="36"/>
        <v>0</v>
      </c>
      <c r="E466" s="11">
        <f t="shared" si="36"/>
        <v>-4.844896965203703E-4</v>
      </c>
      <c r="F466" s="11">
        <f t="shared" si="36"/>
        <v>2.7668914361233199E-2</v>
      </c>
      <c r="G466" s="3">
        <f t="shared" si="37"/>
        <v>2.548386582992633E-2</v>
      </c>
      <c r="H466" s="11">
        <f t="shared" si="35"/>
        <v>0.89142654947564992</v>
      </c>
      <c r="I466" s="3">
        <f t="shared" si="38"/>
        <v>2.3244975454908001E-2</v>
      </c>
      <c r="J466" s="20"/>
    </row>
    <row r="467" spans="1:10" x14ac:dyDescent="0.3">
      <c r="A467" s="11">
        <v>4.5199999999999996</v>
      </c>
      <c r="B467" s="7">
        <v>4</v>
      </c>
      <c r="C467" s="11">
        <f t="shared" si="36"/>
        <v>0</v>
      </c>
      <c r="D467" s="11">
        <f t="shared" si="36"/>
        <v>0</v>
      </c>
      <c r="E467" s="11">
        <f t="shared" si="36"/>
        <v>-4.844896965203703E-4</v>
      </c>
      <c r="F467" s="11">
        <f t="shared" si="36"/>
        <v>2.7668914361233199E-2</v>
      </c>
      <c r="G467" s="3">
        <f t="shared" si="37"/>
        <v>2.5479020932961127E-2</v>
      </c>
      <c r="H467" s="11">
        <f t="shared" si="35"/>
        <v>0.89121892500416644</v>
      </c>
      <c r="I467" s="3">
        <f t="shared" si="38"/>
        <v>2.323522936302691E-2</v>
      </c>
      <c r="J467" s="20"/>
    </row>
    <row r="468" spans="1:10" x14ac:dyDescent="0.3">
      <c r="A468" s="11">
        <v>4.53</v>
      </c>
      <c r="B468" s="7">
        <v>4</v>
      </c>
      <c r="C468" s="11">
        <f t="shared" si="36"/>
        <v>0</v>
      </c>
      <c r="D468" s="11">
        <f t="shared" si="36"/>
        <v>0</v>
      </c>
      <c r="E468" s="11">
        <f t="shared" si="36"/>
        <v>-4.844896965203703E-4</v>
      </c>
      <c r="F468" s="11">
        <f t="shared" si="36"/>
        <v>2.7668914361233199E-2</v>
      </c>
      <c r="G468" s="3">
        <f t="shared" si="37"/>
        <v>2.5474176035995923E-2</v>
      </c>
      <c r="H468" s="11">
        <f t="shared" si="35"/>
        <v>0.89101143522820525</v>
      </c>
      <c r="I468" s="3">
        <f t="shared" si="38"/>
        <v>2.3225483294755378E-2</v>
      </c>
      <c r="J468" s="20"/>
    </row>
    <row r="469" spans="1:10" x14ac:dyDescent="0.3">
      <c r="A469" s="11">
        <v>4.54</v>
      </c>
      <c r="B469" s="7">
        <v>4</v>
      </c>
      <c r="C469" s="11">
        <f t="shared" si="36"/>
        <v>0</v>
      </c>
      <c r="D469" s="11">
        <f t="shared" si="36"/>
        <v>0</v>
      </c>
      <c r="E469" s="11">
        <f t="shared" si="36"/>
        <v>-4.844896965203703E-4</v>
      </c>
      <c r="F469" s="11">
        <f t="shared" si="36"/>
        <v>2.7668914361233199E-2</v>
      </c>
      <c r="G469" s="3">
        <f t="shared" si="37"/>
        <v>2.5469331139030719E-2</v>
      </c>
      <c r="H469" s="11">
        <f t="shared" si="35"/>
        <v>0.89080408007620127</v>
      </c>
      <c r="I469" s="3">
        <f t="shared" si="38"/>
        <v>2.3215737250092516E-2</v>
      </c>
      <c r="J469" s="20"/>
    </row>
    <row r="470" spans="1:10" x14ac:dyDescent="0.3">
      <c r="A470" s="11">
        <v>4.55</v>
      </c>
      <c r="B470" s="7">
        <v>4</v>
      </c>
      <c r="C470" s="11">
        <f t="shared" si="36"/>
        <v>0</v>
      </c>
      <c r="D470" s="11">
        <f t="shared" si="36"/>
        <v>0</v>
      </c>
      <c r="E470" s="11">
        <f t="shared" si="36"/>
        <v>-4.844896965203703E-4</v>
      </c>
      <c r="F470" s="11">
        <f t="shared" si="36"/>
        <v>2.7668914361233199E-2</v>
      </c>
      <c r="G470" s="3">
        <f t="shared" si="37"/>
        <v>2.5464486242065515E-2</v>
      </c>
      <c r="H470" s="11">
        <f t="shared" si="35"/>
        <v>0.89059685947664502</v>
      </c>
      <c r="I470" s="3">
        <f t="shared" si="38"/>
        <v>2.3205991229039213E-2</v>
      </c>
      <c r="J470" s="20"/>
    </row>
    <row r="471" spans="1:10" x14ac:dyDescent="0.3">
      <c r="A471" s="11">
        <v>4.5599999999999996</v>
      </c>
      <c r="B471" s="7">
        <v>4</v>
      </c>
      <c r="C471" s="11">
        <f t="shared" si="36"/>
        <v>0</v>
      </c>
      <c r="D471" s="11">
        <f t="shared" si="36"/>
        <v>0</v>
      </c>
      <c r="E471" s="11">
        <f t="shared" si="36"/>
        <v>-4.844896965203703E-4</v>
      </c>
      <c r="F471" s="11">
        <f t="shared" si="36"/>
        <v>2.7668914361233199E-2</v>
      </c>
      <c r="G471" s="3">
        <f t="shared" si="37"/>
        <v>2.5459641345100311E-2</v>
      </c>
      <c r="H471" s="11">
        <f t="shared" si="35"/>
        <v>0.89038977335808278</v>
      </c>
      <c r="I471" s="3">
        <f t="shared" si="38"/>
        <v>2.3196245231595469E-2</v>
      </c>
      <c r="J471" s="20"/>
    </row>
    <row r="472" spans="1:10" x14ac:dyDescent="0.3">
      <c r="A472" s="11">
        <v>4.57</v>
      </c>
      <c r="B472" s="7">
        <v>4</v>
      </c>
      <c r="C472" s="11">
        <f t="shared" si="36"/>
        <v>0</v>
      </c>
      <c r="D472" s="11">
        <f t="shared" si="36"/>
        <v>0</v>
      </c>
      <c r="E472" s="11">
        <f t="shared" si="36"/>
        <v>-4.844896965203703E-4</v>
      </c>
      <c r="F472" s="11">
        <f t="shared" si="36"/>
        <v>2.7668914361233199E-2</v>
      </c>
      <c r="G472" s="3">
        <f t="shared" si="37"/>
        <v>2.5454796448135107E-2</v>
      </c>
      <c r="H472" s="11">
        <f t="shared" si="35"/>
        <v>0.89018282164911655</v>
      </c>
      <c r="I472" s="3">
        <f t="shared" si="38"/>
        <v>2.3186499257760396E-2</v>
      </c>
      <c r="J472" s="20"/>
    </row>
    <row r="473" spans="1:10" x14ac:dyDescent="0.3">
      <c r="A473" s="11">
        <v>4.58</v>
      </c>
      <c r="B473" s="7">
        <v>4</v>
      </c>
      <c r="C473" s="11">
        <f t="shared" si="36"/>
        <v>0</v>
      </c>
      <c r="D473" s="11">
        <f t="shared" si="36"/>
        <v>0</v>
      </c>
      <c r="E473" s="11">
        <f t="shared" si="36"/>
        <v>-4.844896965203703E-4</v>
      </c>
      <c r="F473" s="11">
        <f t="shared" si="36"/>
        <v>2.7668914361233199E-2</v>
      </c>
      <c r="G473" s="3">
        <f t="shared" si="37"/>
        <v>2.5449951551169903E-2</v>
      </c>
      <c r="H473" s="11">
        <f t="shared" si="35"/>
        <v>0.88997600427840406</v>
      </c>
      <c r="I473" s="3">
        <f t="shared" si="38"/>
        <v>2.3176753307534881E-2</v>
      </c>
      <c r="J473" s="20"/>
    </row>
    <row r="474" spans="1:10" x14ac:dyDescent="0.3">
      <c r="A474" s="11">
        <v>4.59</v>
      </c>
      <c r="B474" s="7">
        <v>4</v>
      </c>
      <c r="C474" s="11">
        <f t="shared" si="36"/>
        <v>0</v>
      </c>
      <c r="D474" s="11">
        <f t="shared" si="36"/>
        <v>0</v>
      </c>
      <c r="E474" s="11">
        <f t="shared" si="36"/>
        <v>-4.844896965203703E-4</v>
      </c>
      <c r="F474" s="11">
        <f t="shared" si="36"/>
        <v>2.7668914361233199E-2</v>
      </c>
      <c r="G474" s="3">
        <f t="shared" si="37"/>
        <v>2.5445106654204699E-2</v>
      </c>
      <c r="H474" s="11">
        <f t="shared" si="35"/>
        <v>0.88976932117465868</v>
      </c>
      <c r="I474" s="3">
        <f t="shared" si="38"/>
        <v>2.3167007380918037E-2</v>
      </c>
      <c r="J474" s="20"/>
    </row>
    <row r="475" spans="1:10" x14ac:dyDescent="0.3">
      <c r="A475" s="11">
        <v>4.5999999999999996</v>
      </c>
      <c r="B475" s="7">
        <v>4</v>
      </c>
      <c r="C475" s="11">
        <f t="shared" si="36"/>
        <v>0</v>
      </c>
      <c r="D475" s="11">
        <f t="shared" si="36"/>
        <v>0</v>
      </c>
      <c r="E475" s="11">
        <f t="shared" si="36"/>
        <v>-4.844896965203703E-4</v>
      </c>
      <c r="F475" s="11">
        <f t="shared" si="36"/>
        <v>2.7668914361233199E-2</v>
      </c>
      <c r="G475" s="3">
        <f t="shared" si="37"/>
        <v>2.5440261757239496E-2</v>
      </c>
      <c r="H475" s="11">
        <f t="shared" si="35"/>
        <v>0.88956277226664915</v>
      </c>
      <c r="I475" s="3">
        <f t="shared" si="38"/>
        <v>2.3157261477909863E-2</v>
      </c>
      <c r="J475" s="20"/>
    </row>
    <row r="476" spans="1:10" x14ac:dyDescent="0.3">
      <c r="A476" s="11">
        <v>4.6100000000000003</v>
      </c>
      <c r="B476" s="7">
        <v>4</v>
      </c>
      <c r="C476" s="11">
        <f t="shared" si="36"/>
        <v>0</v>
      </c>
      <c r="D476" s="11">
        <f t="shared" si="36"/>
        <v>0</v>
      </c>
      <c r="E476" s="11">
        <f t="shared" si="36"/>
        <v>-4.844896965203703E-4</v>
      </c>
      <c r="F476" s="11">
        <f t="shared" si="36"/>
        <v>2.7668914361233199E-2</v>
      </c>
      <c r="G476" s="3">
        <f t="shared" si="37"/>
        <v>2.5435416860274292E-2</v>
      </c>
      <c r="H476" s="11">
        <f t="shared" si="35"/>
        <v>0.88935635748320008</v>
      </c>
      <c r="I476" s="3">
        <f t="shared" si="38"/>
        <v>2.3147515598511248E-2</v>
      </c>
      <c r="J476" s="20"/>
    </row>
    <row r="477" spans="1:10" x14ac:dyDescent="0.3">
      <c r="A477" s="11">
        <v>4.62</v>
      </c>
      <c r="B477" s="7">
        <v>4</v>
      </c>
      <c r="C477" s="11">
        <f t="shared" si="36"/>
        <v>0</v>
      </c>
      <c r="D477" s="11">
        <f t="shared" si="36"/>
        <v>0</v>
      </c>
      <c r="E477" s="11">
        <f t="shared" si="36"/>
        <v>-4.844896965203703E-4</v>
      </c>
      <c r="F477" s="11">
        <f t="shared" si="36"/>
        <v>2.7668914361233199E-2</v>
      </c>
      <c r="G477" s="3">
        <f t="shared" si="37"/>
        <v>2.5430571963309088E-2</v>
      </c>
      <c r="H477" s="11">
        <f t="shared" si="35"/>
        <v>0.88915007675319135</v>
      </c>
      <c r="I477" s="3">
        <f t="shared" si="38"/>
        <v>2.3137769742721304E-2</v>
      </c>
      <c r="J477" s="20"/>
    </row>
    <row r="478" spans="1:10" x14ac:dyDescent="0.3">
      <c r="A478" s="11">
        <v>4.63</v>
      </c>
      <c r="B478" s="7">
        <v>4</v>
      </c>
      <c r="C478" s="11">
        <f t="shared" si="36"/>
        <v>0</v>
      </c>
      <c r="D478" s="11">
        <f t="shared" si="36"/>
        <v>0</v>
      </c>
      <c r="E478" s="11">
        <f t="shared" si="36"/>
        <v>-4.844896965203703E-4</v>
      </c>
      <c r="F478" s="11">
        <f t="shared" si="36"/>
        <v>2.7668914361233199E-2</v>
      </c>
      <c r="G478" s="3">
        <f t="shared" si="37"/>
        <v>2.5425727066343884E-2</v>
      </c>
      <c r="H478" s="11">
        <f t="shared" si="35"/>
        <v>0.88894393000555838</v>
      </c>
      <c r="I478" s="3">
        <f t="shared" si="38"/>
        <v>2.312802391054003E-2</v>
      </c>
      <c r="J478" s="20"/>
    </row>
    <row r="479" spans="1:10" x14ac:dyDescent="0.3">
      <c r="A479" s="11">
        <v>4.6399999999999997</v>
      </c>
      <c r="B479" s="7">
        <v>4</v>
      </c>
      <c r="C479" s="11">
        <f t="shared" si="36"/>
        <v>0</v>
      </c>
      <c r="D479" s="11">
        <f t="shared" si="36"/>
        <v>0</v>
      </c>
      <c r="E479" s="11">
        <f t="shared" si="36"/>
        <v>-4.844896965203703E-4</v>
      </c>
      <c r="F479" s="11">
        <f t="shared" si="36"/>
        <v>2.7668914361233199E-2</v>
      </c>
      <c r="G479" s="3">
        <f t="shared" si="37"/>
        <v>2.542088216937868E-2</v>
      </c>
      <c r="H479" s="11">
        <f t="shared" si="35"/>
        <v>0.88873791716929196</v>
      </c>
      <c r="I479" s="3">
        <f t="shared" si="38"/>
        <v>2.3118278101967427E-2</v>
      </c>
      <c r="J479" s="20"/>
    </row>
    <row r="480" spans="1:10" x14ac:dyDescent="0.3">
      <c r="A480" s="11">
        <v>4.6500000000000004</v>
      </c>
      <c r="B480" s="7">
        <v>4</v>
      </c>
      <c r="C480" s="11">
        <f t="shared" si="36"/>
        <v>0</v>
      </c>
      <c r="D480" s="11">
        <f t="shared" si="36"/>
        <v>0</v>
      </c>
      <c r="E480" s="11">
        <f t="shared" si="36"/>
        <v>-4.844896965203703E-4</v>
      </c>
      <c r="F480" s="11">
        <f t="shared" si="36"/>
        <v>2.7668914361233199E-2</v>
      </c>
      <c r="G480" s="3">
        <f t="shared" si="37"/>
        <v>2.5416037272413476E-2</v>
      </c>
      <c r="H480" s="11">
        <f t="shared" si="35"/>
        <v>0.88853203817343829</v>
      </c>
      <c r="I480" s="3">
        <f t="shared" si="38"/>
        <v>2.3108532317003494E-2</v>
      </c>
      <c r="J480" s="20"/>
    </row>
    <row r="481" spans="1:10" x14ac:dyDescent="0.3">
      <c r="A481" s="11">
        <v>4.66</v>
      </c>
      <c r="B481" s="7">
        <v>4</v>
      </c>
      <c r="C481" s="11">
        <f t="shared" si="36"/>
        <v>0</v>
      </c>
      <c r="D481" s="11">
        <f t="shared" si="36"/>
        <v>0</v>
      </c>
      <c r="E481" s="11">
        <f t="shared" si="36"/>
        <v>-4.844896965203703E-4</v>
      </c>
      <c r="F481" s="11">
        <f t="shared" si="36"/>
        <v>2.7668914361233199E-2</v>
      </c>
      <c r="G481" s="3">
        <f t="shared" si="37"/>
        <v>2.5411192375448272E-2</v>
      </c>
      <c r="H481" s="11">
        <f t="shared" si="35"/>
        <v>0.88832629294709897</v>
      </c>
      <c r="I481" s="3">
        <f t="shared" si="38"/>
        <v>2.3098786555648232E-2</v>
      </c>
      <c r="J481" s="20"/>
    </row>
    <row r="482" spans="1:10" x14ac:dyDescent="0.3">
      <c r="A482" s="11">
        <v>4.67</v>
      </c>
      <c r="B482" s="7">
        <v>4</v>
      </c>
      <c r="C482" s="11">
        <f t="shared" si="36"/>
        <v>0</v>
      </c>
      <c r="D482" s="11">
        <f t="shared" si="36"/>
        <v>0</v>
      </c>
      <c r="E482" s="11">
        <f t="shared" si="36"/>
        <v>-4.844896965203703E-4</v>
      </c>
      <c r="F482" s="11">
        <f t="shared" si="36"/>
        <v>2.7668914361233199E-2</v>
      </c>
      <c r="G482" s="3">
        <f t="shared" si="37"/>
        <v>2.5406347478483068E-2</v>
      </c>
      <c r="H482" s="11">
        <f t="shared" si="35"/>
        <v>0.8881206814194309</v>
      </c>
      <c r="I482" s="3">
        <f t="shared" si="38"/>
        <v>2.308904081790164E-2</v>
      </c>
      <c r="J482" s="20"/>
    </row>
    <row r="483" spans="1:10" x14ac:dyDescent="0.3">
      <c r="A483" s="11">
        <v>4.68</v>
      </c>
      <c r="B483" s="7">
        <v>4</v>
      </c>
      <c r="C483" s="11">
        <f t="shared" si="36"/>
        <v>0</v>
      </c>
      <c r="D483" s="11">
        <f t="shared" si="36"/>
        <v>0</v>
      </c>
      <c r="E483" s="11">
        <f t="shared" si="36"/>
        <v>-4.844896965203703E-4</v>
      </c>
      <c r="F483" s="11">
        <f t="shared" si="36"/>
        <v>2.7668914361233199E-2</v>
      </c>
      <c r="G483" s="3">
        <f t="shared" si="37"/>
        <v>2.5401502581517868E-2</v>
      </c>
      <c r="H483" s="11">
        <f t="shared" si="35"/>
        <v>0.88791520351964615</v>
      </c>
      <c r="I483" s="3">
        <f t="shared" si="38"/>
        <v>2.307929510376372E-2</v>
      </c>
      <c r="J483" s="20"/>
    </row>
    <row r="484" spans="1:10" x14ac:dyDescent="0.3">
      <c r="A484" s="11">
        <v>4.6900000000000004</v>
      </c>
      <c r="B484" s="7">
        <v>4</v>
      </c>
      <c r="C484" s="11">
        <f t="shared" si="36"/>
        <v>0</v>
      </c>
      <c r="D484" s="11">
        <f t="shared" si="36"/>
        <v>0</v>
      </c>
      <c r="E484" s="11">
        <f t="shared" si="36"/>
        <v>-4.844896965203703E-4</v>
      </c>
      <c r="F484" s="11">
        <f t="shared" si="36"/>
        <v>2.7668914361233199E-2</v>
      </c>
      <c r="G484" s="3">
        <f t="shared" si="37"/>
        <v>2.5396657684552661E-2</v>
      </c>
      <c r="H484" s="11">
        <f t="shared" si="35"/>
        <v>0.88770985917701206</v>
      </c>
      <c r="I484" s="3">
        <f t="shared" si="38"/>
        <v>2.3069549413234469E-2</v>
      </c>
      <c r="J484" s="20"/>
    </row>
    <row r="485" spans="1:10" x14ac:dyDescent="0.3">
      <c r="A485" s="11">
        <v>4.7</v>
      </c>
      <c r="B485" s="7">
        <v>4</v>
      </c>
      <c r="C485" s="11">
        <f t="shared" si="36"/>
        <v>0</v>
      </c>
      <c r="D485" s="11">
        <f t="shared" si="36"/>
        <v>0</v>
      </c>
      <c r="E485" s="11">
        <f t="shared" si="36"/>
        <v>-4.844896965203703E-4</v>
      </c>
      <c r="F485" s="11">
        <f t="shared" si="36"/>
        <v>2.7668914361233199E-2</v>
      </c>
      <c r="G485" s="3">
        <f t="shared" si="37"/>
        <v>2.539181278758746E-2</v>
      </c>
      <c r="H485" s="11">
        <f t="shared" si="35"/>
        <v>0.88750464832085119</v>
      </c>
      <c r="I485" s="3">
        <f t="shared" si="38"/>
        <v>2.3059803746313889E-2</v>
      </c>
      <c r="J485" s="20"/>
    </row>
    <row r="486" spans="1:10" x14ac:dyDescent="0.3">
      <c r="A486" s="11">
        <v>4.71</v>
      </c>
      <c r="B486" s="7">
        <v>4</v>
      </c>
      <c r="C486" s="11">
        <f t="shared" si="36"/>
        <v>0</v>
      </c>
      <c r="D486" s="11">
        <f t="shared" si="36"/>
        <v>0</v>
      </c>
      <c r="E486" s="11">
        <f t="shared" si="36"/>
        <v>-4.844896965203703E-4</v>
      </c>
      <c r="F486" s="11">
        <f t="shared" si="36"/>
        <v>2.7668914361233199E-2</v>
      </c>
      <c r="G486" s="3">
        <f t="shared" si="37"/>
        <v>2.5386967890622253E-2</v>
      </c>
      <c r="H486" s="11">
        <f t="shared" si="35"/>
        <v>0.88729957088054112</v>
      </c>
      <c r="I486" s="3">
        <f t="shared" si="38"/>
        <v>2.3050058103000204E-2</v>
      </c>
      <c r="J486" s="20"/>
    </row>
    <row r="487" spans="1:10" x14ac:dyDescent="0.3">
      <c r="A487" s="11">
        <v>4.72</v>
      </c>
      <c r="B487" s="7">
        <v>4</v>
      </c>
      <c r="C487" s="11">
        <f t="shared" si="36"/>
        <v>0</v>
      </c>
      <c r="D487" s="11">
        <f t="shared" si="36"/>
        <v>0</v>
      </c>
      <c r="E487" s="11">
        <f t="shared" si="36"/>
        <v>-4.844896965203703E-4</v>
      </c>
      <c r="F487" s="11">
        <f t="shared" si="36"/>
        <v>2.7668914361233199E-2</v>
      </c>
      <c r="G487" s="3">
        <f t="shared" si="37"/>
        <v>2.5382122993657052E-2</v>
      </c>
      <c r="H487" s="11">
        <f t="shared" si="35"/>
        <v>0.88709462678551465</v>
      </c>
      <c r="I487" s="3">
        <f t="shared" si="38"/>
        <v>2.3040312483295189E-2</v>
      </c>
      <c r="J487" s="20"/>
    </row>
    <row r="488" spans="1:10" x14ac:dyDescent="0.3">
      <c r="A488" s="11">
        <v>4.7300000000000004</v>
      </c>
      <c r="B488" s="7">
        <v>4</v>
      </c>
      <c r="C488" s="11">
        <f t="shared" si="36"/>
        <v>0</v>
      </c>
      <c r="D488" s="11">
        <f t="shared" si="36"/>
        <v>0</v>
      </c>
      <c r="E488" s="11">
        <f t="shared" si="36"/>
        <v>-4.844896965203703E-4</v>
      </c>
      <c r="F488" s="11">
        <f t="shared" si="36"/>
        <v>2.7668914361233199E-2</v>
      </c>
      <c r="G488" s="3">
        <f t="shared" si="37"/>
        <v>2.5377278096691849E-2</v>
      </c>
      <c r="H488" s="11">
        <f t="shared" si="35"/>
        <v>0.88688981596525973</v>
      </c>
      <c r="I488" s="3">
        <f t="shared" si="38"/>
        <v>2.3030566887199733E-2</v>
      </c>
      <c r="J488" s="20"/>
    </row>
    <row r="489" spans="1:10" x14ac:dyDescent="0.3">
      <c r="A489" s="11">
        <v>4.74</v>
      </c>
      <c r="B489" s="7">
        <v>4</v>
      </c>
      <c r="C489" s="11">
        <f t="shared" si="36"/>
        <v>0</v>
      </c>
      <c r="D489" s="11">
        <f t="shared" si="36"/>
        <v>0</v>
      </c>
      <c r="E489" s="11">
        <f t="shared" si="36"/>
        <v>-4.844896965203703E-4</v>
      </c>
      <c r="F489" s="11">
        <f t="shared" si="36"/>
        <v>2.7668914361233199E-2</v>
      </c>
      <c r="G489" s="3">
        <f t="shared" si="37"/>
        <v>2.5372433199726645E-2</v>
      </c>
      <c r="H489" s="11">
        <f t="shared" si="35"/>
        <v>0.88668513834931906</v>
      </c>
      <c r="I489" s="3">
        <f t="shared" si="38"/>
        <v>2.3020821314711171E-2</v>
      </c>
      <c r="J489" s="20"/>
    </row>
    <row r="490" spans="1:10" x14ac:dyDescent="0.3">
      <c r="A490" s="11">
        <v>4.75</v>
      </c>
      <c r="B490" s="7">
        <v>4</v>
      </c>
      <c r="C490" s="11">
        <f t="shared" si="36"/>
        <v>0</v>
      </c>
      <c r="D490" s="11">
        <f t="shared" si="36"/>
        <v>0</v>
      </c>
      <c r="E490" s="11">
        <f t="shared" si="36"/>
        <v>-4.844896965203703E-4</v>
      </c>
      <c r="F490" s="11">
        <f t="shared" si="36"/>
        <v>2.7668914361233199E-2</v>
      </c>
      <c r="G490" s="3">
        <f t="shared" si="37"/>
        <v>2.5367588302761441E-2</v>
      </c>
      <c r="H490" s="11">
        <f t="shared" si="35"/>
        <v>0.8864805938672905</v>
      </c>
      <c r="I490" s="3">
        <f t="shared" si="38"/>
        <v>2.3011075765831279E-2</v>
      </c>
      <c r="J490" s="20"/>
    </row>
    <row r="491" spans="1:10" x14ac:dyDescent="0.3">
      <c r="A491" s="11">
        <v>4.76</v>
      </c>
      <c r="B491" s="7">
        <v>4</v>
      </c>
      <c r="C491" s="11">
        <f t="shared" si="36"/>
        <v>0</v>
      </c>
      <c r="D491" s="11">
        <f t="shared" si="36"/>
        <v>0</v>
      </c>
      <c r="E491" s="11">
        <f t="shared" si="36"/>
        <v>-4.844896965203703E-4</v>
      </c>
      <c r="F491" s="11">
        <f t="shared" si="36"/>
        <v>2.7668914361233199E-2</v>
      </c>
      <c r="G491" s="3">
        <f t="shared" si="37"/>
        <v>2.5362743405796237E-2</v>
      </c>
      <c r="H491" s="11">
        <f t="shared" si="35"/>
        <v>0.88627618244882678</v>
      </c>
      <c r="I491" s="3">
        <f t="shared" si="38"/>
        <v>2.3050458734619639E-2</v>
      </c>
      <c r="J491" s="20"/>
    </row>
    <row r="492" spans="1:10" x14ac:dyDescent="0.3">
      <c r="A492" s="11">
        <v>4.7699999999999996</v>
      </c>
      <c r="B492" s="7">
        <v>4</v>
      </c>
      <c r="C492" s="11">
        <f t="shared" si="36"/>
        <v>0</v>
      </c>
      <c r="D492" s="11">
        <f t="shared" si="36"/>
        <v>0</v>
      </c>
      <c r="E492" s="11">
        <f t="shared" si="36"/>
        <v>-4.844896965203703E-4</v>
      </c>
      <c r="F492" s="11">
        <f t="shared" si="36"/>
        <v>2.7668914361233199E-2</v>
      </c>
      <c r="G492" s="3">
        <f t="shared" si="37"/>
        <v>2.5357898508831033E-2</v>
      </c>
      <c r="H492" s="11">
        <f t="shared" si="35"/>
        <v>0.88607190402363567</v>
      </c>
      <c r="I492" s="3">
        <f t="shared" si="38"/>
        <v>2.3090038213800845E-2</v>
      </c>
      <c r="J492" s="20"/>
    </row>
    <row r="493" spans="1:10" x14ac:dyDescent="0.3">
      <c r="A493" s="11">
        <v>4.78</v>
      </c>
      <c r="B493" s="7">
        <v>4</v>
      </c>
      <c r="C493" s="11">
        <f t="shared" si="36"/>
        <v>0</v>
      </c>
      <c r="D493" s="11">
        <f t="shared" si="36"/>
        <v>0</v>
      </c>
      <c r="E493" s="11">
        <f t="shared" si="36"/>
        <v>-4.844896965203703E-4</v>
      </c>
      <c r="F493" s="11">
        <f t="shared" si="36"/>
        <v>2.7668914361233199E-2</v>
      </c>
      <c r="G493" s="3">
        <f t="shared" si="37"/>
        <v>2.5353053611865829E-2</v>
      </c>
      <c r="H493" s="11">
        <f t="shared" si="35"/>
        <v>0.88586775852147959</v>
      </c>
      <c r="I493" s="3">
        <f t="shared" si="38"/>
        <v>2.3129814209164934E-2</v>
      </c>
      <c r="J493" s="20"/>
    </row>
    <row r="494" spans="1:10" x14ac:dyDescent="0.3">
      <c r="A494" s="11">
        <v>4.79</v>
      </c>
      <c r="B494" s="7">
        <v>4</v>
      </c>
      <c r="C494" s="11">
        <f t="shared" si="36"/>
        <v>0</v>
      </c>
      <c r="D494" s="11">
        <f t="shared" si="36"/>
        <v>0</v>
      </c>
      <c r="E494" s="11">
        <f t="shared" si="36"/>
        <v>-4.844896965203703E-4</v>
      </c>
      <c r="F494" s="11">
        <f t="shared" si="36"/>
        <v>2.7668914361233199E-2</v>
      </c>
      <c r="G494" s="3">
        <f t="shared" si="37"/>
        <v>2.5348208714900625E-2</v>
      </c>
      <c r="H494" s="11">
        <f t="shared" si="35"/>
        <v>0.885663745872176</v>
      </c>
      <c r="I494" s="3">
        <f t="shared" si="38"/>
        <v>2.3169786726533914E-2</v>
      </c>
      <c r="J494" s="20"/>
    </row>
    <row r="495" spans="1:10" x14ac:dyDescent="0.3">
      <c r="A495" s="11">
        <v>4.8</v>
      </c>
      <c r="B495" s="7">
        <v>4</v>
      </c>
      <c r="C495" s="11">
        <f t="shared" si="36"/>
        <v>0</v>
      </c>
      <c r="D495" s="11">
        <f t="shared" si="36"/>
        <v>0</v>
      </c>
      <c r="E495" s="11">
        <f t="shared" si="36"/>
        <v>-4.844896965203703E-4</v>
      </c>
      <c r="F495" s="11">
        <f t="shared" si="36"/>
        <v>2.7668914361233199E-2</v>
      </c>
      <c r="G495" s="3">
        <f t="shared" si="37"/>
        <v>2.5343363817935421E-2</v>
      </c>
      <c r="H495" s="11">
        <f t="shared" si="35"/>
        <v>0.8854598660055969</v>
      </c>
      <c r="I495" s="3">
        <f t="shared" si="38"/>
        <v>2.3209955771758217E-2</v>
      </c>
      <c r="J495" s="20"/>
    </row>
    <row r="496" spans="1:10" x14ac:dyDescent="0.3">
      <c r="A496" s="11">
        <v>4.8099999999999996</v>
      </c>
      <c r="B496" s="7">
        <v>4</v>
      </c>
      <c r="C496" s="11">
        <f t="shared" si="36"/>
        <v>0</v>
      </c>
      <c r="D496" s="11">
        <f t="shared" si="36"/>
        <v>0</v>
      </c>
      <c r="E496" s="11">
        <f t="shared" si="36"/>
        <v>-4.844896965203703E-4</v>
      </c>
      <c r="F496" s="11">
        <f t="shared" si="36"/>
        <v>2.7668914361233199E-2</v>
      </c>
      <c r="G496" s="3">
        <f t="shared" si="37"/>
        <v>2.5338518920970218E-2</v>
      </c>
      <c r="H496" s="11">
        <f t="shared" si="35"/>
        <v>0.88525611885166933</v>
      </c>
      <c r="I496" s="3">
        <f t="shared" si="38"/>
        <v>2.3250321350716696E-2</v>
      </c>
      <c r="J496" s="20"/>
    </row>
    <row r="497" spans="1:10" x14ac:dyDescent="0.3">
      <c r="A497" s="11">
        <v>4.82</v>
      </c>
      <c r="B497" s="7">
        <v>4</v>
      </c>
      <c r="C497" s="11">
        <f t="shared" si="36"/>
        <v>0</v>
      </c>
      <c r="D497" s="11">
        <f t="shared" si="36"/>
        <v>0</v>
      </c>
      <c r="E497" s="11">
        <f t="shared" si="36"/>
        <v>-4.844896965203703E-4</v>
      </c>
      <c r="F497" s="11">
        <f t="shared" si="36"/>
        <v>2.7668914361233199E-2</v>
      </c>
      <c r="G497" s="3">
        <f t="shared" si="37"/>
        <v>2.5333674024005014E-2</v>
      </c>
      <c r="H497" s="11">
        <f t="shared" si="35"/>
        <v>0.88505250434037475</v>
      </c>
      <c r="I497" s="3">
        <f t="shared" si="38"/>
        <v>2.3290883469315737E-2</v>
      </c>
      <c r="J497" s="20"/>
    </row>
    <row r="498" spans="1:10" x14ac:dyDescent="0.3">
      <c r="A498" s="11">
        <v>4.83</v>
      </c>
      <c r="B498" s="7">
        <v>4</v>
      </c>
      <c r="C498" s="11">
        <f t="shared" si="36"/>
        <v>0</v>
      </c>
      <c r="D498" s="11">
        <f t="shared" si="36"/>
        <v>0</v>
      </c>
      <c r="E498" s="11">
        <f t="shared" si="36"/>
        <v>-4.844896965203703E-4</v>
      </c>
      <c r="F498" s="11">
        <f t="shared" si="36"/>
        <v>2.7668914361233199E-2</v>
      </c>
      <c r="G498" s="3">
        <f t="shared" si="37"/>
        <v>2.532882912703981E-2</v>
      </c>
      <c r="H498" s="11">
        <f t="shared" si="35"/>
        <v>0.88484902240174945</v>
      </c>
      <c r="I498" s="3">
        <f t="shared" si="38"/>
        <v>2.3331642133491926E-2</v>
      </c>
      <c r="J498" s="20"/>
    </row>
    <row r="499" spans="1:10" x14ac:dyDescent="0.3">
      <c r="A499" s="11">
        <v>4.84</v>
      </c>
      <c r="B499" s="7">
        <v>4</v>
      </c>
      <c r="C499" s="11">
        <f t="shared" si="36"/>
        <v>0</v>
      </c>
      <c r="D499" s="11">
        <f t="shared" si="36"/>
        <v>0</v>
      </c>
      <c r="E499" s="11">
        <f t="shared" si="36"/>
        <v>-4.844896965203703E-4</v>
      </c>
      <c r="F499" s="11">
        <f t="shared" si="36"/>
        <v>2.7668914361233199E-2</v>
      </c>
      <c r="G499" s="3">
        <f t="shared" si="37"/>
        <v>2.5323984230074606E-2</v>
      </c>
      <c r="H499" s="11">
        <f t="shared" si="35"/>
        <v>0.88464567296588426</v>
      </c>
      <c r="I499" s="3">
        <f t="shared" si="38"/>
        <v>2.3372597349211155E-2</v>
      </c>
      <c r="J499" s="20"/>
    </row>
    <row r="500" spans="1:10" x14ac:dyDescent="0.3">
      <c r="A500" s="11">
        <v>4.8499999999999996</v>
      </c>
      <c r="B500" s="7">
        <v>4</v>
      </c>
      <c r="C500" s="11">
        <f t="shared" si="36"/>
        <v>0</v>
      </c>
      <c r="D500" s="11">
        <f t="shared" si="36"/>
        <v>0</v>
      </c>
      <c r="E500" s="11">
        <f t="shared" si="36"/>
        <v>-4.844896965203703E-4</v>
      </c>
      <c r="F500" s="11">
        <f t="shared" si="36"/>
        <v>2.7668914361233199E-2</v>
      </c>
      <c r="G500" s="3">
        <f t="shared" si="37"/>
        <v>2.5319139333109402E-2</v>
      </c>
      <c r="H500" s="11">
        <f t="shared" si="35"/>
        <v>0.88444245596292459</v>
      </c>
      <c r="I500" s="3">
        <f t="shared" si="38"/>
        <v>2.3413749122466854E-2</v>
      </c>
      <c r="J500" s="20"/>
    </row>
    <row r="501" spans="1:10" x14ac:dyDescent="0.3">
      <c r="A501" s="11">
        <v>4.8600000000000003</v>
      </c>
      <c r="B501" s="7">
        <v>4</v>
      </c>
      <c r="C501" s="11">
        <f t="shared" si="36"/>
        <v>0</v>
      </c>
      <c r="D501" s="11">
        <f t="shared" si="36"/>
        <v>0</v>
      </c>
      <c r="E501" s="11">
        <f t="shared" si="36"/>
        <v>-4.844896965203703E-4</v>
      </c>
      <c r="F501" s="11">
        <f t="shared" si="36"/>
        <v>2.7668914361233199E-2</v>
      </c>
      <c r="G501" s="3">
        <f t="shared" si="37"/>
        <v>2.5314294436144198E-2</v>
      </c>
      <c r="H501" s="11">
        <f t="shared" si="35"/>
        <v>0.88423937132307051</v>
      </c>
      <c r="I501" s="3">
        <f t="shared" si="38"/>
        <v>2.3455097459282648E-2</v>
      </c>
      <c r="J501" s="20"/>
    </row>
    <row r="502" spans="1:10" x14ac:dyDescent="0.3">
      <c r="A502" s="11">
        <v>4.87</v>
      </c>
      <c r="B502" s="7">
        <v>4</v>
      </c>
      <c r="C502" s="11">
        <f t="shared" si="36"/>
        <v>0</v>
      </c>
      <c r="D502" s="11">
        <f t="shared" si="36"/>
        <v>0</v>
      </c>
      <c r="E502" s="11">
        <f t="shared" si="36"/>
        <v>-4.844896965203703E-4</v>
      </c>
      <c r="F502" s="11">
        <f t="shared" si="36"/>
        <v>2.7668914361233199E-2</v>
      </c>
      <c r="G502" s="3">
        <f t="shared" si="37"/>
        <v>2.5309449539178994E-2</v>
      </c>
      <c r="H502" s="11">
        <f t="shared" si="35"/>
        <v>0.88403641897657637</v>
      </c>
      <c r="I502" s="3">
        <f t="shared" si="38"/>
        <v>2.349664236570792E-2</v>
      </c>
      <c r="J502" s="20"/>
    </row>
    <row r="503" spans="1:10" x14ac:dyDescent="0.3">
      <c r="A503" s="11">
        <v>4.88</v>
      </c>
      <c r="B503" s="7">
        <v>4</v>
      </c>
      <c r="C503" s="11">
        <f t="shared" si="36"/>
        <v>0</v>
      </c>
      <c r="D503" s="11">
        <f t="shared" si="36"/>
        <v>0</v>
      </c>
      <c r="E503" s="11">
        <f t="shared" si="36"/>
        <v>-4.844896965203703E-4</v>
      </c>
      <c r="F503" s="11">
        <f t="shared" si="36"/>
        <v>2.7668914361233199E-2</v>
      </c>
      <c r="G503" s="3">
        <f t="shared" si="37"/>
        <v>2.530460464221379E-2</v>
      </c>
      <c r="H503" s="11">
        <f t="shared" si="35"/>
        <v>0.88383359885375135</v>
      </c>
      <c r="I503" s="3">
        <f t="shared" si="38"/>
        <v>2.3538383847824917E-2</v>
      </c>
      <c r="J503" s="20"/>
    </row>
    <row r="504" spans="1:10" x14ac:dyDescent="0.3">
      <c r="A504" s="11">
        <v>4.8899999999999997</v>
      </c>
      <c r="B504" s="7">
        <v>4</v>
      </c>
      <c r="C504" s="11">
        <f t="shared" si="36"/>
        <v>0</v>
      </c>
      <c r="D504" s="11">
        <f t="shared" si="36"/>
        <v>0</v>
      </c>
      <c r="E504" s="11">
        <f t="shared" si="36"/>
        <v>-4.844896965203703E-4</v>
      </c>
      <c r="F504" s="11">
        <f t="shared" si="36"/>
        <v>2.7668914361233199E-2</v>
      </c>
      <c r="G504" s="3">
        <f t="shared" si="37"/>
        <v>2.529975974524859E-2</v>
      </c>
      <c r="H504" s="11">
        <f t="shared" si="35"/>
        <v>0.8836309108849586</v>
      </c>
      <c r="I504" s="3">
        <f t="shared" si="38"/>
        <v>2.358032191174253E-2</v>
      </c>
      <c r="J504" s="20"/>
    </row>
    <row r="505" spans="1:10" x14ac:dyDescent="0.3">
      <c r="A505" s="11">
        <v>4.9000000000000004</v>
      </c>
      <c r="B505" s="7">
        <v>4</v>
      </c>
      <c r="C505" s="11">
        <f t="shared" si="36"/>
        <v>0</v>
      </c>
      <c r="D505" s="11">
        <f t="shared" si="36"/>
        <v>0</v>
      </c>
      <c r="E505" s="11">
        <f t="shared" si="36"/>
        <v>-4.844896965203703E-4</v>
      </c>
      <c r="F505" s="11">
        <f t="shared" si="36"/>
        <v>2.7668914361233199E-2</v>
      </c>
      <c r="G505" s="3">
        <f t="shared" si="37"/>
        <v>2.5294914848283383E-2</v>
      </c>
      <c r="H505" s="11">
        <f t="shared" si="35"/>
        <v>0.88342835500061601</v>
      </c>
      <c r="I505" s="3">
        <f t="shared" si="38"/>
        <v>2.3622456563597183E-2</v>
      </c>
      <c r="J505" s="20"/>
    </row>
    <row r="506" spans="1:10" x14ac:dyDescent="0.3">
      <c r="A506" s="11">
        <v>4.91</v>
      </c>
      <c r="B506" s="7">
        <v>4</v>
      </c>
      <c r="C506" s="11">
        <f t="shared" si="36"/>
        <v>0</v>
      </c>
      <c r="D506" s="11">
        <f t="shared" si="36"/>
        <v>0</v>
      </c>
      <c r="E506" s="11">
        <f t="shared" si="36"/>
        <v>-4.844896965203703E-4</v>
      </c>
      <c r="F506" s="11">
        <f t="shared" si="36"/>
        <v>2.7668914361233199E-2</v>
      </c>
      <c r="G506" s="3">
        <f t="shared" si="37"/>
        <v>2.5290069951318182E-2</v>
      </c>
      <c r="H506" s="11">
        <f t="shared" si="35"/>
        <v>0.88322593113119563</v>
      </c>
      <c r="I506" s="3">
        <f t="shared" si="38"/>
        <v>2.3664787809558163E-2</v>
      </c>
      <c r="J506" s="20"/>
    </row>
    <row r="507" spans="1:10" x14ac:dyDescent="0.3">
      <c r="A507" s="11">
        <v>4.92</v>
      </c>
      <c r="B507" s="7">
        <v>4</v>
      </c>
      <c r="C507" s="11">
        <f t="shared" si="36"/>
        <v>0</v>
      </c>
      <c r="D507" s="11">
        <f t="shared" si="36"/>
        <v>0</v>
      </c>
      <c r="E507" s="11">
        <f t="shared" si="36"/>
        <v>-4.844896965203703E-4</v>
      </c>
      <c r="F507" s="11">
        <f t="shared" si="36"/>
        <v>2.7668914361233199E-2</v>
      </c>
      <c r="G507" s="3">
        <f t="shared" si="37"/>
        <v>2.5285225054352978E-2</v>
      </c>
      <c r="H507" s="11">
        <f t="shared" si="35"/>
        <v>0.88302363920722393</v>
      </c>
      <c r="I507" s="3">
        <f t="shared" si="38"/>
        <v>2.3707315655819627E-2</v>
      </c>
      <c r="J507" s="20"/>
    </row>
    <row r="508" spans="1:10" x14ac:dyDescent="0.3">
      <c r="A508" s="11">
        <v>4.93</v>
      </c>
      <c r="B508" s="7">
        <v>4</v>
      </c>
      <c r="C508" s="11">
        <f t="shared" si="36"/>
        <v>0</v>
      </c>
      <c r="D508" s="11">
        <f t="shared" si="36"/>
        <v>0</v>
      </c>
      <c r="E508" s="11">
        <f t="shared" si="36"/>
        <v>-4.844896965203703E-4</v>
      </c>
      <c r="F508" s="11">
        <f t="shared" si="36"/>
        <v>2.7668914361233199E-2</v>
      </c>
      <c r="G508" s="3">
        <f t="shared" si="37"/>
        <v>2.5280380157387775E-2</v>
      </c>
      <c r="H508" s="11">
        <f t="shared" si="35"/>
        <v>0.88282147915928155</v>
      </c>
      <c r="I508" s="3">
        <f t="shared" si="38"/>
        <v>2.375004010860593E-2</v>
      </c>
      <c r="J508" s="20"/>
    </row>
    <row r="509" spans="1:10" x14ac:dyDescent="0.3">
      <c r="A509" s="11">
        <v>4.9400000000000004</v>
      </c>
      <c r="B509" s="7">
        <v>4</v>
      </c>
      <c r="C509" s="11">
        <f t="shared" si="36"/>
        <v>0</v>
      </c>
      <c r="D509" s="11">
        <f t="shared" si="36"/>
        <v>0</v>
      </c>
      <c r="E509" s="11">
        <f t="shared" si="36"/>
        <v>-4.844896965203703E-4</v>
      </c>
      <c r="F509" s="11">
        <f t="shared" si="36"/>
        <v>2.7668914361233199E-2</v>
      </c>
      <c r="G509" s="3">
        <f t="shared" si="37"/>
        <v>2.5275535260422571E-2</v>
      </c>
      <c r="H509" s="11">
        <f t="shared" si="35"/>
        <v>0.88261945091800342</v>
      </c>
      <c r="I509" s="3">
        <f t="shared" si="38"/>
        <v>2.3792961174170735E-2</v>
      </c>
      <c r="J509" s="20"/>
    </row>
    <row r="510" spans="1:10" x14ac:dyDescent="0.3">
      <c r="A510" s="11">
        <v>4.95</v>
      </c>
      <c r="B510" s="7">
        <v>4</v>
      </c>
      <c r="C510" s="11">
        <f t="shared" si="36"/>
        <v>0</v>
      </c>
      <c r="D510" s="11">
        <f t="shared" si="36"/>
        <v>0</v>
      </c>
      <c r="E510" s="11">
        <f t="shared" si="36"/>
        <v>-4.844896965203703E-4</v>
      </c>
      <c r="F510" s="11">
        <f t="shared" si="36"/>
        <v>2.7668914361233199E-2</v>
      </c>
      <c r="G510" s="3">
        <f t="shared" si="37"/>
        <v>2.5270690363457367E-2</v>
      </c>
      <c r="H510" s="11">
        <f t="shared" si="35"/>
        <v>0.88241755441407854</v>
      </c>
      <c r="I510" s="3">
        <f t="shared" si="38"/>
        <v>2.383607885879524E-2</v>
      </c>
      <c r="J510" s="20"/>
    </row>
    <row r="511" spans="1:10" x14ac:dyDescent="0.3">
      <c r="A511" s="11">
        <v>4.96</v>
      </c>
      <c r="B511" s="7">
        <v>4</v>
      </c>
      <c r="C511" s="11">
        <f t="shared" si="36"/>
        <v>0</v>
      </c>
      <c r="D511" s="11">
        <f t="shared" si="36"/>
        <v>0</v>
      </c>
      <c r="E511" s="11">
        <f t="shared" si="36"/>
        <v>-4.844896965203703E-4</v>
      </c>
      <c r="F511" s="11">
        <f t="shared" si="36"/>
        <v>2.7668914361233199E-2</v>
      </c>
      <c r="G511" s="3">
        <f t="shared" si="37"/>
        <v>2.5265845466492163E-2</v>
      </c>
      <c r="H511" s="11">
        <f t="shared" si="35"/>
        <v>0.88221578957825042</v>
      </c>
      <c r="I511" s="3">
        <f t="shared" si="38"/>
        <v>2.3879393168791729E-2</v>
      </c>
      <c r="J511" s="20"/>
    </row>
    <row r="512" spans="1:10" x14ac:dyDescent="0.3">
      <c r="A512" s="11">
        <v>4.97</v>
      </c>
      <c r="B512" s="7">
        <v>4</v>
      </c>
      <c r="C512" s="11">
        <f t="shared" si="36"/>
        <v>0</v>
      </c>
      <c r="D512" s="11">
        <f t="shared" si="36"/>
        <v>0</v>
      </c>
      <c r="E512" s="11">
        <f t="shared" si="36"/>
        <v>-4.844896965203703E-4</v>
      </c>
      <c r="F512" s="11">
        <f t="shared" si="36"/>
        <v>2.7668914361233199E-2</v>
      </c>
      <c r="G512" s="3">
        <f t="shared" si="37"/>
        <v>2.5261000569526959E-2</v>
      </c>
      <c r="H512" s="11">
        <f t="shared" si="35"/>
        <v>0.88201415634131608</v>
      </c>
      <c r="I512" s="3">
        <f t="shared" si="38"/>
        <v>2.3922904110499132E-2</v>
      </c>
      <c r="J512" s="20"/>
    </row>
    <row r="513" spans="1:10" x14ac:dyDescent="0.3">
      <c r="A513" s="11">
        <v>4.9800000000000004</v>
      </c>
      <c r="B513" s="7">
        <v>4</v>
      </c>
      <c r="C513" s="11">
        <f t="shared" si="36"/>
        <v>0</v>
      </c>
      <c r="D513" s="11">
        <f t="shared" si="36"/>
        <v>0</v>
      </c>
      <c r="E513" s="11">
        <f t="shared" si="36"/>
        <v>-4.844896965203703E-4</v>
      </c>
      <c r="F513" s="11">
        <f t="shared" si="36"/>
        <v>2.7668914361233199E-2</v>
      </c>
      <c r="G513" s="3">
        <f t="shared" si="37"/>
        <v>2.5256155672561755E-2</v>
      </c>
      <c r="H513" s="11">
        <f t="shared" si="35"/>
        <v>0.88181265463412717</v>
      </c>
      <c r="I513" s="3">
        <f t="shared" si="38"/>
        <v>2.3966611690285688E-2</v>
      </c>
      <c r="J513" s="20"/>
    </row>
    <row r="514" spans="1:10" x14ac:dyDescent="0.3">
      <c r="A514" s="11">
        <v>4.99</v>
      </c>
      <c r="B514" s="7">
        <v>4</v>
      </c>
      <c r="C514" s="11">
        <f t="shared" si="36"/>
        <v>0</v>
      </c>
      <c r="D514" s="11">
        <f t="shared" si="36"/>
        <v>0</v>
      </c>
      <c r="E514" s="11">
        <f t="shared" si="36"/>
        <v>-4.844896965203703E-4</v>
      </c>
      <c r="F514" s="11">
        <f t="shared" si="36"/>
        <v>2.7668914361233199E-2</v>
      </c>
      <c r="G514" s="3">
        <f t="shared" si="37"/>
        <v>2.5251310775596551E-2</v>
      </c>
      <c r="H514" s="11">
        <f t="shared" si="35"/>
        <v>0.88161128438758907</v>
      </c>
      <c r="I514" s="3">
        <f t="shared" si="38"/>
        <v>2.4010515914548947E-2</v>
      </c>
      <c r="J514" s="20"/>
    </row>
    <row r="515" spans="1:10" x14ac:dyDescent="0.3">
      <c r="A515" s="11">
        <v>5</v>
      </c>
      <c r="B515" s="7">
        <v>5</v>
      </c>
      <c r="C515" s="11">
        <f t="shared" si="36"/>
        <v>0</v>
      </c>
      <c r="D515" s="11">
        <f t="shared" si="36"/>
        <v>0</v>
      </c>
      <c r="E515" s="11">
        <f t="shared" si="36"/>
        <v>-2.4074066541381577E-4</v>
      </c>
      <c r="F515" s="11">
        <f t="shared" si="36"/>
        <v>2.6450169205700425E-2</v>
      </c>
      <c r="G515" s="3">
        <f t="shared" si="37"/>
        <v>2.5246465878631344E-2</v>
      </c>
      <c r="H515" s="11">
        <f t="shared" si="35"/>
        <v>0.88141004553266122</v>
      </c>
      <c r="I515" s="3">
        <f t="shared" si="38"/>
        <v>2.4054616789715766E-2</v>
      </c>
      <c r="J515" s="20"/>
    </row>
    <row r="516" spans="1:10" x14ac:dyDescent="0.3">
      <c r="A516" s="11">
        <v>5.01</v>
      </c>
      <c r="B516" s="7">
        <v>5</v>
      </c>
      <c r="C516" s="11">
        <f t="shared" si="36"/>
        <v>0</v>
      </c>
      <c r="D516" s="11">
        <f t="shared" si="36"/>
        <v>0</v>
      </c>
      <c r="E516" s="11">
        <f t="shared" si="36"/>
        <v>-2.4074066541381577E-4</v>
      </c>
      <c r="F516" s="11">
        <f t="shared" si="36"/>
        <v>2.6450169205700425E-2</v>
      </c>
      <c r="G516" s="3">
        <f t="shared" si="37"/>
        <v>2.5244058471977207E-2</v>
      </c>
      <c r="H516" s="11">
        <f t="shared" si="35"/>
        <v>0.88119817689543911</v>
      </c>
      <c r="I516" s="3">
        <f t="shared" si="38"/>
        <v>2.4049773024700905E-2</v>
      </c>
      <c r="J516" s="20"/>
    </row>
    <row r="517" spans="1:10" x14ac:dyDescent="0.3">
      <c r="A517" s="11">
        <v>5.0199999999999996</v>
      </c>
      <c r="B517" s="7">
        <v>5</v>
      </c>
      <c r="C517" s="11">
        <f t="shared" si="36"/>
        <v>0</v>
      </c>
      <c r="D517" s="11">
        <f t="shared" si="36"/>
        <v>0</v>
      </c>
      <c r="E517" s="11">
        <f t="shared" si="36"/>
        <v>-2.4074066541381577E-4</v>
      </c>
      <c r="F517" s="11">
        <f t="shared" si="36"/>
        <v>2.6450169205700425E-2</v>
      </c>
      <c r="G517" s="3">
        <f t="shared" si="37"/>
        <v>2.524165106532307E-2</v>
      </c>
      <c r="H517" s="11">
        <f t="shared" si="35"/>
        <v>0.88098640160391739</v>
      </c>
      <c r="I517" s="3">
        <f t="shared" si="38"/>
        <v>2.4044929265515158E-2</v>
      </c>
      <c r="J517" s="20"/>
    </row>
    <row r="518" spans="1:10" x14ac:dyDescent="0.3">
      <c r="A518" s="11">
        <v>5.03</v>
      </c>
      <c r="B518" s="7">
        <v>5</v>
      </c>
      <c r="C518" s="11">
        <f t="shared" si="36"/>
        <v>0</v>
      </c>
      <c r="D518" s="11">
        <f t="shared" si="36"/>
        <v>0</v>
      </c>
      <c r="E518" s="11">
        <f t="shared" si="36"/>
        <v>-2.4074066541381577E-4</v>
      </c>
      <c r="F518" s="11">
        <f t="shared" si="36"/>
        <v>2.6450169205700425E-2</v>
      </c>
      <c r="G518" s="3">
        <f t="shared" si="37"/>
        <v>2.523924365866893E-2</v>
      </c>
      <c r="H518" s="11">
        <f t="shared" si="35"/>
        <v>0.88077471961527198</v>
      </c>
      <c r="I518" s="3">
        <f t="shared" si="38"/>
        <v>2.4040085512161191E-2</v>
      </c>
      <c r="J518" s="20"/>
    </row>
    <row r="519" spans="1:10" x14ac:dyDescent="0.3">
      <c r="A519" s="11">
        <v>5.04</v>
      </c>
      <c r="B519" s="7">
        <v>5</v>
      </c>
      <c r="C519" s="11">
        <f t="shared" si="36"/>
        <v>0</v>
      </c>
      <c r="D519" s="11">
        <f t="shared" si="36"/>
        <v>0</v>
      </c>
      <c r="E519" s="11">
        <f t="shared" si="36"/>
        <v>-2.4074066541381577E-4</v>
      </c>
      <c r="F519" s="11">
        <f t="shared" si="36"/>
        <v>2.6450169205700425E-2</v>
      </c>
      <c r="G519" s="3">
        <f t="shared" si="37"/>
        <v>2.5236836252014793E-2</v>
      </c>
      <c r="H519" s="11">
        <f t="shared" si="35"/>
        <v>0.88056313088670246</v>
      </c>
      <c r="I519" s="3">
        <f t="shared" si="38"/>
        <v>2.4035241764637227E-2</v>
      </c>
      <c r="J519" s="20"/>
    </row>
    <row r="520" spans="1:10" x14ac:dyDescent="0.3">
      <c r="A520" s="11">
        <v>5.05</v>
      </c>
      <c r="B520" s="7">
        <v>5</v>
      </c>
      <c r="C520" s="11">
        <f t="shared" si="36"/>
        <v>0</v>
      </c>
      <c r="D520" s="11">
        <f t="shared" si="36"/>
        <v>0</v>
      </c>
      <c r="E520" s="11">
        <f t="shared" si="36"/>
        <v>-2.4074066541381577E-4</v>
      </c>
      <c r="F520" s="11">
        <f t="shared" si="36"/>
        <v>2.6450169205700425E-2</v>
      </c>
      <c r="G520" s="3">
        <f t="shared" si="37"/>
        <v>2.5234428845360656E-2</v>
      </c>
      <c r="H520" s="11">
        <f t="shared" si="35"/>
        <v>0.88035163537543226</v>
      </c>
      <c r="I520" s="3">
        <f t="shared" si="38"/>
        <v>2.4030398022944155E-2</v>
      </c>
      <c r="J520" s="20"/>
    </row>
    <row r="521" spans="1:10" x14ac:dyDescent="0.3">
      <c r="A521" s="11">
        <v>5.0599999999999996</v>
      </c>
      <c r="B521" s="7">
        <v>5</v>
      </c>
      <c r="C521" s="11">
        <f t="shared" si="36"/>
        <v>0</v>
      </c>
      <c r="D521" s="11">
        <f t="shared" si="36"/>
        <v>0</v>
      </c>
      <c r="E521" s="11">
        <f t="shared" si="36"/>
        <v>-2.4074066541381577E-4</v>
      </c>
      <c r="F521" s="11">
        <f t="shared" si="36"/>
        <v>2.6450169205700425E-2</v>
      </c>
      <c r="G521" s="3">
        <f t="shared" si="37"/>
        <v>2.5232021438706516E-2</v>
      </c>
      <c r="H521" s="11">
        <f t="shared" si="35"/>
        <v>0.88014023303870825</v>
      </c>
      <c r="I521" s="3">
        <f t="shared" si="38"/>
        <v>2.4025554287081086E-2</v>
      </c>
      <c r="J521" s="20"/>
    </row>
    <row r="522" spans="1:10" x14ac:dyDescent="0.3">
      <c r="A522" s="11">
        <v>5.07</v>
      </c>
      <c r="B522" s="7">
        <v>5</v>
      </c>
      <c r="C522" s="11">
        <f t="shared" si="36"/>
        <v>0</v>
      </c>
      <c r="D522" s="11">
        <f t="shared" si="36"/>
        <v>0</v>
      </c>
      <c r="E522" s="11">
        <f t="shared" si="36"/>
        <v>-2.4074066541381577E-4</v>
      </c>
      <c r="F522" s="11">
        <f t="shared" si="36"/>
        <v>2.6450169205700425E-2</v>
      </c>
      <c r="G522" s="3">
        <f t="shared" si="37"/>
        <v>2.5229614032052379E-2</v>
      </c>
      <c r="H522" s="11">
        <f t="shared" si="35"/>
        <v>0.87992892383380139</v>
      </c>
      <c r="I522" s="3">
        <f t="shared" si="38"/>
        <v>2.4020710557048019E-2</v>
      </c>
      <c r="J522" s="20"/>
    </row>
    <row r="523" spans="1:10" x14ac:dyDescent="0.3">
      <c r="A523" s="11">
        <v>5.08</v>
      </c>
      <c r="B523" s="7">
        <v>5</v>
      </c>
      <c r="C523" s="11">
        <f t="shared" si="36"/>
        <v>0</v>
      </c>
      <c r="D523" s="11">
        <f t="shared" si="36"/>
        <v>0</v>
      </c>
      <c r="E523" s="11">
        <f t="shared" si="36"/>
        <v>-2.4074066541381577E-4</v>
      </c>
      <c r="F523" s="11">
        <f t="shared" si="36"/>
        <v>2.6450169205700425E-2</v>
      </c>
      <c r="G523" s="3">
        <f t="shared" si="37"/>
        <v>2.5227206625398242E-2</v>
      </c>
      <c r="H523" s="11">
        <f t="shared" si="35"/>
        <v>0.87971770771800628</v>
      </c>
      <c r="I523" s="3">
        <f t="shared" si="38"/>
        <v>2.4015866832845845E-2</v>
      </c>
      <c r="J523" s="20"/>
    </row>
    <row r="524" spans="1:10" x14ac:dyDescent="0.3">
      <c r="A524" s="11">
        <v>5.09</v>
      </c>
      <c r="B524" s="7">
        <v>5</v>
      </c>
      <c r="C524" s="11">
        <f t="shared" si="36"/>
        <v>0</v>
      </c>
      <c r="D524" s="11">
        <f t="shared" si="36"/>
        <v>0</v>
      </c>
      <c r="E524" s="11">
        <f t="shared" si="36"/>
        <v>-2.4074066541381577E-4</v>
      </c>
      <c r="F524" s="11">
        <f t="shared" si="36"/>
        <v>2.6450169205700425E-2</v>
      </c>
      <c r="G524" s="3">
        <f t="shared" si="37"/>
        <v>2.5224799218744102E-2</v>
      </c>
      <c r="H524" s="11">
        <f t="shared" si="35"/>
        <v>0.87950658464864107</v>
      </c>
      <c r="I524" s="3">
        <f t="shared" si="38"/>
        <v>2.4011023114473673E-2</v>
      </c>
      <c r="J524" s="20"/>
    </row>
    <row r="525" spans="1:10" x14ac:dyDescent="0.3">
      <c r="A525" s="11">
        <v>5.0999999999999996</v>
      </c>
      <c r="B525" s="7">
        <v>5</v>
      </c>
      <c r="C525" s="11">
        <f t="shared" si="36"/>
        <v>0</v>
      </c>
      <c r="D525" s="11">
        <f t="shared" si="36"/>
        <v>0</v>
      </c>
      <c r="E525" s="11">
        <f t="shared" si="36"/>
        <v>-2.4074066541381577E-4</v>
      </c>
      <c r="F525" s="11">
        <f t="shared" si="36"/>
        <v>2.6450169205700425E-2</v>
      </c>
      <c r="G525" s="3">
        <f t="shared" si="37"/>
        <v>2.5222391812089965E-2</v>
      </c>
      <c r="H525" s="11">
        <f t="shared" si="35"/>
        <v>0.87929555458304753</v>
      </c>
      <c r="I525" s="3">
        <f t="shared" si="38"/>
        <v>2.4006179401932393E-2</v>
      </c>
      <c r="J525" s="20"/>
    </row>
    <row r="526" spans="1:10" x14ac:dyDescent="0.3">
      <c r="A526" s="11">
        <v>5.1100000000000003</v>
      </c>
      <c r="B526" s="7">
        <v>5</v>
      </c>
      <c r="C526" s="11">
        <f t="shared" si="36"/>
        <v>0</v>
      </c>
      <c r="D526" s="11">
        <f t="shared" si="36"/>
        <v>0</v>
      </c>
      <c r="E526" s="11">
        <f t="shared" si="36"/>
        <v>-2.4074066541381577E-4</v>
      </c>
      <c r="F526" s="11">
        <f t="shared" si="36"/>
        <v>2.6450169205700425E-2</v>
      </c>
      <c r="G526" s="3">
        <f t="shared" si="37"/>
        <v>2.5219984405435825E-2</v>
      </c>
      <c r="H526" s="11">
        <f t="shared" si="35"/>
        <v>0.87908461747859146</v>
      </c>
      <c r="I526" s="3">
        <f t="shared" si="38"/>
        <v>2.4001335695221115E-2</v>
      </c>
      <c r="J526" s="20"/>
    </row>
    <row r="527" spans="1:10" x14ac:dyDescent="0.3">
      <c r="A527" s="11">
        <v>5.12</v>
      </c>
      <c r="B527" s="7">
        <v>5</v>
      </c>
      <c r="C527" s="11">
        <f t="shared" si="36"/>
        <v>0</v>
      </c>
      <c r="D527" s="11">
        <f t="shared" si="36"/>
        <v>0</v>
      </c>
      <c r="E527" s="11">
        <f t="shared" si="36"/>
        <v>-2.4074066541381577E-4</v>
      </c>
      <c r="F527" s="11">
        <f t="shared" ref="F527:F590" si="39">VLOOKUP($B527, $A$3:$H$12, MATCH(F$14, $A$3:$H$3, 0), FALSE)</f>
        <v>2.6450169205700425E-2</v>
      </c>
      <c r="G527" s="3">
        <f t="shared" si="37"/>
        <v>2.5217576998781688E-2</v>
      </c>
      <c r="H527" s="11">
        <f t="shared" ref="H527:H590" si="40">EXP(-G527*A527)</f>
        <v>0.87887377329266192</v>
      </c>
      <c r="I527" s="3">
        <f t="shared" si="38"/>
        <v>2.399649199434073E-2</v>
      </c>
      <c r="J527" s="20"/>
    </row>
    <row r="528" spans="1:10" x14ac:dyDescent="0.3">
      <c r="A528" s="11">
        <v>5.13</v>
      </c>
      <c r="B528" s="7">
        <v>5</v>
      </c>
      <c r="C528" s="11">
        <f t="shared" ref="C528:F591" si="41">VLOOKUP($B528, $A$3:$H$12, MATCH(C$14, $A$3:$H$3, 0), FALSE)</f>
        <v>0</v>
      </c>
      <c r="D528" s="11">
        <f t="shared" si="41"/>
        <v>0</v>
      </c>
      <c r="E528" s="11">
        <f t="shared" si="41"/>
        <v>-2.4074066541381577E-4</v>
      </c>
      <c r="F528" s="11">
        <f t="shared" si="39"/>
        <v>2.6450169205700425E-2</v>
      </c>
      <c r="G528" s="3">
        <f t="shared" ref="G528:G591" si="42">C528*A528^3 + D528*A528^2 + E528*A528 + F528</f>
        <v>2.5215169592127551E-2</v>
      </c>
      <c r="H528" s="11">
        <f t="shared" si="40"/>
        <v>0.87866302198267177</v>
      </c>
      <c r="I528" s="3">
        <f t="shared" ref="I528:I591" si="43">(H528/H553-1)/(A553-A528)</f>
        <v>2.3991648299290347E-2</v>
      </c>
      <c r="J528" s="20"/>
    </row>
    <row r="529" spans="1:10" x14ac:dyDescent="0.3">
      <c r="A529" s="11">
        <v>5.14</v>
      </c>
      <c r="B529" s="7">
        <v>5</v>
      </c>
      <c r="C529" s="11">
        <f t="shared" si="41"/>
        <v>0</v>
      </c>
      <c r="D529" s="11">
        <f t="shared" si="41"/>
        <v>0</v>
      </c>
      <c r="E529" s="11">
        <f t="shared" si="41"/>
        <v>-2.4074066541381577E-4</v>
      </c>
      <c r="F529" s="11">
        <f t="shared" si="39"/>
        <v>2.6450169205700425E-2</v>
      </c>
      <c r="G529" s="3">
        <f t="shared" si="42"/>
        <v>2.5212762185473411E-2</v>
      </c>
      <c r="H529" s="11">
        <f t="shared" si="40"/>
        <v>0.87845236350605771</v>
      </c>
      <c r="I529" s="3">
        <f t="shared" si="43"/>
        <v>2.3986804610069967E-2</v>
      </c>
      <c r="J529" s="20"/>
    </row>
    <row r="530" spans="1:10" x14ac:dyDescent="0.3">
      <c r="A530" s="11">
        <v>5.15</v>
      </c>
      <c r="B530" s="7">
        <v>5</v>
      </c>
      <c r="C530" s="11">
        <f t="shared" si="41"/>
        <v>0</v>
      </c>
      <c r="D530" s="11">
        <f t="shared" si="41"/>
        <v>0</v>
      </c>
      <c r="E530" s="11">
        <f t="shared" si="41"/>
        <v>-2.4074066541381577E-4</v>
      </c>
      <c r="F530" s="11">
        <f t="shared" si="39"/>
        <v>2.6450169205700425E-2</v>
      </c>
      <c r="G530" s="3">
        <f t="shared" si="42"/>
        <v>2.5210354778819274E-2</v>
      </c>
      <c r="H530" s="11">
        <f t="shared" si="40"/>
        <v>0.87824179782027967</v>
      </c>
      <c r="I530" s="3">
        <f t="shared" si="43"/>
        <v>2.3981960926680479E-2</v>
      </c>
      <c r="J530" s="20"/>
    </row>
    <row r="531" spans="1:10" x14ac:dyDescent="0.3">
      <c r="A531" s="11">
        <v>5.16</v>
      </c>
      <c r="B531" s="7">
        <v>5</v>
      </c>
      <c r="C531" s="11">
        <f t="shared" si="41"/>
        <v>0</v>
      </c>
      <c r="D531" s="11">
        <f t="shared" si="41"/>
        <v>0</v>
      </c>
      <c r="E531" s="11">
        <f t="shared" si="41"/>
        <v>-2.4074066541381577E-4</v>
      </c>
      <c r="F531" s="11">
        <f t="shared" si="39"/>
        <v>2.6450169205700425E-2</v>
      </c>
      <c r="G531" s="3">
        <f t="shared" si="42"/>
        <v>2.5207947372165133E-2</v>
      </c>
      <c r="H531" s="11">
        <f t="shared" si="40"/>
        <v>0.87803132488282132</v>
      </c>
      <c r="I531" s="3">
        <f t="shared" si="43"/>
        <v>2.3977117249121882E-2</v>
      </c>
      <c r="J531" s="20"/>
    </row>
    <row r="532" spans="1:10" x14ac:dyDescent="0.3">
      <c r="A532" s="11">
        <v>5.17</v>
      </c>
      <c r="B532" s="7">
        <v>5</v>
      </c>
      <c r="C532" s="11">
        <f t="shared" si="41"/>
        <v>0</v>
      </c>
      <c r="D532" s="11">
        <f t="shared" si="41"/>
        <v>0</v>
      </c>
      <c r="E532" s="11">
        <f t="shared" si="41"/>
        <v>-2.4074066541381577E-4</v>
      </c>
      <c r="F532" s="11">
        <f t="shared" si="39"/>
        <v>2.6450169205700425E-2</v>
      </c>
      <c r="G532" s="3">
        <f t="shared" si="42"/>
        <v>2.5205539965510997E-2</v>
      </c>
      <c r="H532" s="11">
        <f t="shared" si="40"/>
        <v>0.87782094465119009</v>
      </c>
      <c r="I532" s="3">
        <f t="shared" si="43"/>
        <v>2.39722735773924E-2</v>
      </c>
      <c r="J532" s="20"/>
    </row>
    <row r="533" spans="1:10" x14ac:dyDescent="0.3">
      <c r="A533" s="11">
        <v>5.18</v>
      </c>
      <c r="B533" s="7">
        <v>5</v>
      </c>
      <c r="C533" s="11">
        <f t="shared" si="41"/>
        <v>0</v>
      </c>
      <c r="D533" s="11">
        <f t="shared" si="41"/>
        <v>0</v>
      </c>
      <c r="E533" s="11">
        <f t="shared" si="41"/>
        <v>-2.4074066541381577E-4</v>
      </c>
      <c r="F533" s="11">
        <f t="shared" si="39"/>
        <v>2.6450169205700425E-2</v>
      </c>
      <c r="G533" s="3">
        <f t="shared" si="42"/>
        <v>2.520313255885686E-2</v>
      </c>
      <c r="H533" s="11">
        <f t="shared" si="40"/>
        <v>0.87761065708291675</v>
      </c>
      <c r="I533" s="3">
        <f t="shared" si="43"/>
        <v>2.3967429911493809E-2</v>
      </c>
      <c r="J533" s="20"/>
    </row>
    <row r="534" spans="1:10" x14ac:dyDescent="0.3">
      <c r="A534" s="11">
        <v>5.19</v>
      </c>
      <c r="B534" s="7">
        <v>5</v>
      </c>
      <c r="C534" s="11">
        <f t="shared" si="41"/>
        <v>0</v>
      </c>
      <c r="D534" s="11">
        <f t="shared" si="41"/>
        <v>0</v>
      </c>
      <c r="E534" s="11">
        <f t="shared" si="41"/>
        <v>-2.4074066541381577E-4</v>
      </c>
      <c r="F534" s="11">
        <f t="shared" si="39"/>
        <v>2.6450169205700425E-2</v>
      </c>
      <c r="G534" s="3">
        <f t="shared" si="42"/>
        <v>2.5200725152202719E-2</v>
      </c>
      <c r="H534" s="11">
        <f t="shared" si="40"/>
        <v>0.87740046213555578</v>
      </c>
      <c r="I534" s="3">
        <f t="shared" si="43"/>
        <v>2.3962586251425222E-2</v>
      </c>
      <c r="J534" s="20"/>
    </row>
    <row r="535" spans="1:10" x14ac:dyDescent="0.3">
      <c r="A535" s="11">
        <v>5.2</v>
      </c>
      <c r="B535" s="7">
        <v>5</v>
      </c>
      <c r="C535" s="11">
        <f t="shared" si="41"/>
        <v>0</v>
      </c>
      <c r="D535" s="11">
        <f t="shared" si="41"/>
        <v>0</v>
      </c>
      <c r="E535" s="11">
        <f t="shared" si="41"/>
        <v>-2.4074066541381577E-4</v>
      </c>
      <c r="F535" s="11">
        <f t="shared" si="39"/>
        <v>2.6450169205700425E-2</v>
      </c>
      <c r="G535" s="3">
        <f t="shared" si="42"/>
        <v>2.5198317745548583E-2</v>
      </c>
      <c r="H535" s="11">
        <f t="shared" si="40"/>
        <v>0.87719035976668513</v>
      </c>
      <c r="I535" s="3">
        <f t="shared" si="43"/>
        <v>2.3957742597187526E-2</v>
      </c>
      <c r="J535" s="20"/>
    </row>
    <row r="536" spans="1:10" x14ac:dyDescent="0.3">
      <c r="A536" s="11">
        <v>5.21</v>
      </c>
      <c r="B536" s="7">
        <v>5</v>
      </c>
      <c r="C536" s="11">
        <f t="shared" si="41"/>
        <v>0</v>
      </c>
      <c r="D536" s="11">
        <f t="shared" si="41"/>
        <v>0</v>
      </c>
      <c r="E536" s="11">
        <f t="shared" si="41"/>
        <v>-2.4074066541381577E-4</v>
      </c>
      <c r="F536" s="11">
        <f t="shared" si="39"/>
        <v>2.6450169205700425E-2</v>
      </c>
      <c r="G536" s="3">
        <f t="shared" si="42"/>
        <v>2.5195910338894446E-2</v>
      </c>
      <c r="H536" s="11">
        <f t="shared" si="40"/>
        <v>0.87698034993390639</v>
      </c>
      <c r="I536" s="3">
        <f t="shared" si="43"/>
        <v>2.3952898948779833E-2</v>
      </c>
      <c r="J536" s="20"/>
    </row>
    <row r="537" spans="1:10" x14ac:dyDescent="0.3">
      <c r="A537" s="11">
        <v>5.22</v>
      </c>
      <c r="B537" s="7">
        <v>5</v>
      </c>
      <c r="C537" s="11">
        <f t="shared" si="41"/>
        <v>0</v>
      </c>
      <c r="D537" s="11">
        <f t="shared" si="41"/>
        <v>0</v>
      </c>
      <c r="E537" s="11">
        <f t="shared" si="41"/>
        <v>-2.4074066541381577E-4</v>
      </c>
      <c r="F537" s="11">
        <f t="shared" si="39"/>
        <v>2.6450169205700425E-2</v>
      </c>
      <c r="G537" s="3">
        <f t="shared" si="42"/>
        <v>2.5193502932240305E-2</v>
      </c>
      <c r="H537" s="11">
        <f t="shared" si="40"/>
        <v>0.87677043259484433</v>
      </c>
      <c r="I537" s="3">
        <f t="shared" si="43"/>
        <v>2.3948055306203031E-2</v>
      </c>
      <c r="J537" s="20"/>
    </row>
    <row r="538" spans="1:10" x14ac:dyDescent="0.3">
      <c r="A538" s="11">
        <v>5.23</v>
      </c>
      <c r="B538" s="7">
        <v>5</v>
      </c>
      <c r="C538" s="11">
        <f t="shared" si="41"/>
        <v>0</v>
      </c>
      <c r="D538" s="11">
        <f t="shared" si="41"/>
        <v>0</v>
      </c>
      <c r="E538" s="11">
        <f t="shared" si="41"/>
        <v>-2.4074066541381577E-4</v>
      </c>
      <c r="F538" s="11">
        <f t="shared" si="39"/>
        <v>2.6450169205700425E-2</v>
      </c>
      <c r="G538" s="3">
        <f t="shared" si="42"/>
        <v>2.5191095525586168E-2</v>
      </c>
      <c r="H538" s="11">
        <f t="shared" si="40"/>
        <v>0.87656060770714772</v>
      </c>
      <c r="I538" s="3">
        <f t="shared" si="43"/>
        <v>2.3943211669456232E-2</v>
      </c>
      <c r="J538" s="20"/>
    </row>
    <row r="539" spans="1:10" x14ac:dyDescent="0.3">
      <c r="A539" s="11">
        <v>5.24</v>
      </c>
      <c r="B539" s="7">
        <v>5</v>
      </c>
      <c r="C539" s="11">
        <f t="shared" si="41"/>
        <v>0</v>
      </c>
      <c r="D539" s="11">
        <f t="shared" si="41"/>
        <v>0</v>
      </c>
      <c r="E539" s="11">
        <f t="shared" si="41"/>
        <v>-2.4074066541381577E-4</v>
      </c>
      <c r="F539" s="11">
        <f t="shared" si="39"/>
        <v>2.6450169205700425E-2</v>
      </c>
      <c r="G539" s="3">
        <f t="shared" si="42"/>
        <v>2.5188688118932032E-2</v>
      </c>
      <c r="H539" s="11">
        <f t="shared" si="40"/>
        <v>0.87635087522848842</v>
      </c>
      <c r="I539" s="3">
        <f t="shared" si="43"/>
        <v>2.3938368038539437E-2</v>
      </c>
      <c r="J539" s="20"/>
    </row>
    <row r="540" spans="1:10" x14ac:dyDescent="0.3">
      <c r="A540" s="11">
        <v>5.25</v>
      </c>
      <c r="B540" s="7">
        <v>5</v>
      </c>
      <c r="C540" s="11">
        <f t="shared" si="41"/>
        <v>0</v>
      </c>
      <c r="D540" s="11">
        <f t="shared" si="41"/>
        <v>0</v>
      </c>
      <c r="E540" s="11">
        <f t="shared" si="41"/>
        <v>-2.4074066541381577E-4</v>
      </c>
      <c r="F540" s="11">
        <f t="shared" si="39"/>
        <v>2.6450169205700425E-2</v>
      </c>
      <c r="G540" s="3">
        <f t="shared" si="42"/>
        <v>2.5186280712277891E-2</v>
      </c>
      <c r="H540" s="11">
        <f t="shared" si="40"/>
        <v>0.87614123511656194</v>
      </c>
      <c r="I540" s="3">
        <f t="shared" si="43"/>
        <v>2.3933524413453533E-2</v>
      </c>
      <c r="J540" s="20"/>
    </row>
    <row r="541" spans="1:10" x14ac:dyDescent="0.3">
      <c r="A541" s="11">
        <v>5.26</v>
      </c>
      <c r="B541" s="7">
        <v>5</v>
      </c>
      <c r="C541" s="11">
        <f t="shared" si="41"/>
        <v>0</v>
      </c>
      <c r="D541" s="11">
        <f t="shared" si="41"/>
        <v>0</v>
      </c>
      <c r="E541" s="11">
        <f t="shared" si="41"/>
        <v>-2.4074066541381577E-4</v>
      </c>
      <c r="F541" s="11">
        <f t="shared" si="39"/>
        <v>2.6450169205700425E-2</v>
      </c>
      <c r="G541" s="3">
        <f t="shared" si="42"/>
        <v>2.5183873305623754E-2</v>
      </c>
      <c r="H541" s="11">
        <f t="shared" si="40"/>
        <v>0.87593168732908722</v>
      </c>
      <c r="I541" s="3">
        <f t="shared" si="43"/>
        <v>2.3928680794196744E-2</v>
      </c>
      <c r="J541" s="20"/>
    </row>
    <row r="542" spans="1:10" x14ac:dyDescent="0.3">
      <c r="A542" s="11">
        <v>5.27</v>
      </c>
      <c r="B542" s="7">
        <v>5</v>
      </c>
      <c r="C542" s="11">
        <f t="shared" si="41"/>
        <v>0</v>
      </c>
      <c r="D542" s="11">
        <f t="shared" si="41"/>
        <v>0</v>
      </c>
      <c r="E542" s="11">
        <f t="shared" si="41"/>
        <v>-2.4074066541381577E-4</v>
      </c>
      <c r="F542" s="11">
        <f t="shared" si="39"/>
        <v>2.6450169205700425E-2</v>
      </c>
      <c r="G542" s="3">
        <f t="shared" si="42"/>
        <v>2.5181465898969614E-2</v>
      </c>
      <c r="H542" s="11">
        <f t="shared" si="40"/>
        <v>0.87572223182380671</v>
      </c>
      <c r="I542" s="3">
        <f t="shared" si="43"/>
        <v>2.3923837180770846E-2</v>
      </c>
      <c r="J542" s="20"/>
    </row>
    <row r="543" spans="1:10" x14ac:dyDescent="0.3">
      <c r="A543" s="11">
        <v>5.28</v>
      </c>
      <c r="B543" s="7">
        <v>5</v>
      </c>
      <c r="C543" s="11">
        <f t="shared" si="41"/>
        <v>0</v>
      </c>
      <c r="D543" s="11">
        <f t="shared" si="41"/>
        <v>0</v>
      </c>
      <c r="E543" s="11">
        <f t="shared" si="41"/>
        <v>-2.4074066541381577E-4</v>
      </c>
      <c r="F543" s="11">
        <f t="shared" si="39"/>
        <v>2.6450169205700425E-2</v>
      </c>
      <c r="G543" s="3">
        <f t="shared" si="42"/>
        <v>2.5179058492315477E-2</v>
      </c>
      <c r="H543" s="11">
        <f t="shared" si="40"/>
        <v>0.87551286855848609</v>
      </c>
      <c r="I543" s="3">
        <f t="shared" si="43"/>
        <v>2.391899357317584E-2</v>
      </c>
      <c r="J543" s="20"/>
    </row>
    <row r="544" spans="1:10" x14ac:dyDescent="0.3">
      <c r="A544" s="11">
        <v>5.29</v>
      </c>
      <c r="B544" s="7">
        <v>5</v>
      </c>
      <c r="C544" s="11">
        <f t="shared" si="41"/>
        <v>0</v>
      </c>
      <c r="D544" s="11">
        <f t="shared" si="41"/>
        <v>0</v>
      </c>
      <c r="E544" s="11">
        <f t="shared" si="41"/>
        <v>-2.4074066541381577E-4</v>
      </c>
      <c r="F544" s="11">
        <f t="shared" si="39"/>
        <v>2.6450169205700425E-2</v>
      </c>
      <c r="G544" s="3">
        <f t="shared" si="42"/>
        <v>2.517665108566134E-2</v>
      </c>
      <c r="H544" s="11">
        <f t="shared" si="40"/>
        <v>0.87530359749091469</v>
      </c>
      <c r="I544" s="3">
        <f t="shared" si="43"/>
        <v>2.3914149971409948E-2</v>
      </c>
      <c r="J544" s="20"/>
    </row>
    <row r="545" spans="1:10" x14ac:dyDescent="0.3">
      <c r="A545" s="11">
        <v>5.3</v>
      </c>
      <c r="B545" s="7">
        <v>5</v>
      </c>
      <c r="C545" s="11">
        <f t="shared" si="41"/>
        <v>0</v>
      </c>
      <c r="D545" s="11">
        <f t="shared" si="41"/>
        <v>0</v>
      </c>
      <c r="E545" s="11">
        <f t="shared" si="41"/>
        <v>-2.4074066541381577E-4</v>
      </c>
      <c r="F545" s="11">
        <f t="shared" si="39"/>
        <v>2.6450169205700425E-2</v>
      </c>
      <c r="G545" s="3">
        <f t="shared" si="42"/>
        <v>2.51742436790072E-2</v>
      </c>
      <c r="H545" s="11">
        <f t="shared" si="40"/>
        <v>0.87509441857890524</v>
      </c>
      <c r="I545" s="3">
        <f t="shared" si="43"/>
        <v>2.3909306375474948E-2</v>
      </c>
      <c r="J545" s="20"/>
    </row>
    <row r="546" spans="1:10" x14ac:dyDescent="0.3">
      <c r="A546" s="11">
        <v>5.31</v>
      </c>
      <c r="B546" s="7">
        <v>5</v>
      </c>
      <c r="C546" s="11">
        <f t="shared" si="41"/>
        <v>0</v>
      </c>
      <c r="D546" s="11">
        <f t="shared" si="41"/>
        <v>0</v>
      </c>
      <c r="E546" s="11">
        <f t="shared" si="41"/>
        <v>-2.4074066541381577E-4</v>
      </c>
      <c r="F546" s="11">
        <f t="shared" si="39"/>
        <v>2.6450169205700425E-2</v>
      </c>
      <c r="G546" s="3">
        <f t="shared" si="42"/>
        <v>2.5171836272353063E-2</v>
      </c>
      <c r="H546" s="11">
        <f t="shared" si="40"/>
        <v>0.87488533178029371</v>
      </c>
      <c r="I546" s="3">
        <f t="shared" si="43"/>
        <v>2.3904462785369951E-2</v>
      </c>
      <c r="J546" s="20"/>
    </row>
    <row r="547" spans="1:10" x14ac:dyDescent="0.3">
      <c r="A547" s="11">
        <v>5.32</v>
      </c>
      <c r="B547" s="7">
        <v>5</v>
      </c>
      <c r="C547" s="11">
        <f t="shared" si="41"/>
        <v>0</v>
      </c>
      <c r="D547" s="11">
        <f t="shared" si="41"/>
        <v>0</v>
      </c>
      <c r="E547" s="11">
        <f t="shared" si="41"/>
        <v>-2.4074066541381577E-4</v>
      </c>
      <c r="F547" s="11">
        <f t="shared" si="39"/>
        <v>2.6450169205700425E-2</v>
      </c>
      <c r="G547" s="3">
        <f t="shared" si="42"/>
        <v>2.5169428865698923E-2</v>
      </c>
      <c r="H547" s="11">
        <f t="shared" si="40"/>
        <v>0.87467633705293957</v>
      </c>
      <c r="I547" s="3">
        <f t="shared" si="43"/>
        <v>2.3899619201095845E-2</v>
      </c>
      <c r="J547" s="20"/>
    </row>
    <row r="548" spans="1:10" x14ac:dyDescent="0.3">
      <c r="A548" s="11">
        <v>5.33</v>
      </c>
      <c r="B548" s="7">
        <v>5</v>
      </c>
      <c r="C548" s="11">
        <f t="shared" si="41"/>
        <v>0</v>
      </c>
      <c r="D548" s="11">
        <f t="shared" si="41"/>
        <v>0</v>
      </c>
      <c r="E548" s="11">
        <f t="shared" si="41"/>
        <v>-2.4074066541381577E-4</v>
      </c>
      <c r="F548" s="11">
        <f t="shared" si="39"/>
        <v>2.6450169205700425E-2</v>
      </c>
      <c r="G548" s="3">
        <f t="shared" si="42"/>
        <v>2.5167021459044786E-2</v>
      </c>
      <c r="H548" s="11">
        <f t="shared" si="40"/>
        <v>0.8744674343547254</v>
      </c>
      <c r="I548" s="3">
        <f t="shared" si="43"/>
        <v>2.3894775622650855E-2</v>
      </c>
      <c r="J548" s="20"/>
    </row>
    <row r="549" spans="1:10" x14ac:dyDescent="0.3">
      <c r="A549" s="11">
        <v>5.34</v>
      </c>
      <c r="B549" s="7">
        <v>5</v>
      </c>
      <c r="C549" s="11">
        <f t="shared" si="41"/>
        <v>0</v>
      </c>
      <c r="D549" s="11">
        <f t="shared" si="41"/>
        <v>0</v>
      </c>
      <c r="E549" s="11">
        <f t="shared" si="41"/>
        <v>-2.4074066541381577E-4</v>
      </c>
      <c r="F549" s="11">
        <f t="shared" si="39"/>
        <v>2.6450169205700425E-2</v>
      </c>
      <c r="G549" s="3">
        <f t="shared" si="42"/>
        <v>2.5164614052390649E-2</v>
      </c>
      <c r="H549" s="11">
        <f t="shared" si="40"/>
        <v>0.87425862364355766</v>
      </c>
      <c r="I549" s="3">
        <f t="shared" si="43"/>
        <v>2.3889932050037643E-2</v>
      </c>
      <c r="J549" s="20"/>
    </row>
    <row r="550" spans="1:10" x14ac:dyDescent="0.3">
      <c r="A550" s="11">
        <v>5.35</v>
      </c>
      <c r="B550" s="7">
        <v>5</v>
      </c>
      <c r="C550" s="11">
        <f t="shared" si="41"/>
        <v>0</v>
      </c>
      <c r="D550" s="11">
        <f t="shared" si="41"/>
        <v>0</v>
      </c>
      <c r="E550" s="11">
        <f t="shared" si="41"/>
        <v>-2.4074066541381577E-4</v>
      </c>
      <c r="F550" s="11">
        <f t="shared" si="39"/>
        <v>2.6450169205700425E-2</v>
      </c>
      <c r="G550" s="3">
        <f t="shared" si="42"/>
        <v>2.5162206645736509E-2</v>
      </c>
      <c r="H550" s="11">
        <f t="shared" si="40"/>
        <v>0.87404990487736556</v>
      </c>
      <c r="I550" s="3">
        <f t="shared" si="43"/>
        <v>2.3885088483253547E-2</v>
      </c>
      <c r="J550" s="20"/>
    </row>
    <row r="551" spans="1:10" x14ac:dyDescent="0.3">
      <c r="A551" s="11">
        <v>5.36</v>
      </c>
      <c r="B551" s="7">
        <v>5</v>
      </c>
      <c r="C551" s="11">
        <f t="shared" si="41"/>
        <v>0</v>
      </c>
      <c r="D551" s="11">
        <f t="shared" si="41"/>
        <v>0</v>
      </c>
      <c r="E551" s="11">
        <f t="shared" si="41"/>
        <v>-2.4074066541381577E-4</v>
      </c>
      <c r="F551" s="11">
        <f t="shared" si="39"/>
        <v>2.6450169205700425E-2</v>
      </c>
      <c r="G551" s="3">
        <f t="shared" si="42"/>
        <v>2.5159799239082372E-2</v>
      </c>
      <c r="H551" s="11">
        <f t="shared" si="40"/>
        <v>0.87384127801410205</v>
      </c>
      <c r="I551" s="3">
        <f t="shared" si="43"/>
        <v>2.3880244922300342E-2</v>
      </c>
      <c r="J551" s="20"/>
    </row>
    <row r="552" spans="1:10" x14ac:dyDescent="0.3">
      <c r="A552" s="11">
        <v>5.37</v>
      </c>
      <c r="B552" s="7">
        <v>5</v>
      </c>
      <c r="C552" s="11">
        <f t="shared" si="41"/>
        <v>0</v>
      </c>
      <c r="D552" s="11">
        <f t="shared" si="41"/>
        <v>0</v>
      </c>
      <c r="E552" s="11">
        <f t="shared" si="41"/>
        <v>-2.4074066541381577E-4</v>
      </c>
      <c r="F552" s="11">
        <f t="shared" si="39"/>
        <v>2.6450169205700425E-2</v>
      </c>
      <c r="G552" s="3">
        <f t="shared" si="42"/>
        <v>2.5157391832428235E-2</v>
      </c>
      <c r="H552" s="11">
        <f t="shared" si="40"/>
        <v>0.8736327430117431</v>
      </c>
      <c r="I552" s="3">
        <f t="shared" si="43"/>
        <v>2.3875401367176252E-2</v>
      </c>
      <c r="J552" s="20"/>
    </row>
    <row r="553" spans="1:10" x14ac:dyDescent="0.3">
      <c r="A553" s="11">
        <v>5.38</v>
      </c>
      <c r="B553" s="7">
        <v>5</v>
      </c>
      <c r="C553" s="11">
        <f t="shared" si="41"/>
        <v>0</v>
      </c>
      <c r="D553" s="11">
        <f t="shared" si="41"/>
        <v>0</v>
      </c>
      <c r="E553" s="11">
        <f t="shared" si="41"/>
        <v>-2.4074066541381577E-4</v>
      </c>
      <c r="F553" s="11">
        <f t="shared" si="39"/>
        <v>2.6450169205700425E-2</v>
      </c>
      <c r="G553" s="3">
        <f t="shared" si="42"/>
        <v>2.5154984425774095E-2</v>
      </c>
      <c r="H553" s="11">
        <f t="shared" si="40"/>
        <v>0.87342429982828829</v>
      </c>
      <c r="I553" s="3">
        <f t="shared" si="43"/>
        <v>2.3870557817883942E-2</v>
      </c>
      <c r="J553" s="20"/>
    </row>
    <row r="554" spans="1:10" x14ac:dyDescent="0.3">
      <c r="A554" s="11">
        <v>5.39</v>
      </c>
      <c r="B554" s="7">
        <v>5</v>
      </c>
      <c r="C554" s="11">
        <f t="shared" si="41"/>
        <v>0</v>
      </c>
      <c r="D554" s="11">
        <f t="shared" si="41"/>
        <v>0</v>
      </c>
      <c r="E554" s="11">
        <f t="shared" si="41"/>
        <v>-2.4074066541381577E-4</v>
      </c>
      <c r="F554" s="11">
        <f t="shared" si="39"/>
        <v>2.6450169205700425E-2</v>
      </c>
      <c r="G554" s="3">
        <f t="shared" si="42"/>
        <v>2.5152577019119958E-2</v>
      </c>
      <c r="H554" s="11">
        <f t="shared" si="40"/>
        <v>0.8732159484217602</v>
      </c>
      <c r="I554" s="3">
        <f t="shared" si="43"/>
        <v>2.3865714274420746E-2</v>
      </c>
      <c r="J554" s="20"/>
    </row>
    <row r="555" spans="1:10" x14ac:dyDescent="0.3">
      <c r="A555" s="11">
        <v>5.4</v>
      </c>
      <c r="B555" s="7">
        <v>5</v>
      </c>
      <c r="C555" s="11">
        <f t="shared" si="41"/>
        <v>0</v>
      </c>
      <c r="D555" s="11">
        <f t="shared" si="41"/>
        <v>0</v>
      </c>
      <c r="E555" s="11">
        <f t="shared" si="41"/>
        <v>-2.4074066541381577E-4</v>
      </c>
      <c r="F555" s="11">
        <f t="shared" si="39"/>
        <v>2.6450169205700425E-2</v>
      </c>
      <c r="G555" s="3">
        <f t="shared" si="42"/>
        <v>2.5150169612465821E-2</v>
      </c>
      <c r="H555" s="11">
        <f t="shared" si="40"/>
        <v>0.87300768875020485</v>
      </c>
      <c r="I555" s="3">
        <f t="shared" si="43"/>
        <v>2.3860870736787554E-2</v>
      </c>
      <c r="J555" s="20"/>
    </row>
    <row r="556" spans="1:10" x14ac:dyDescent="0.3">
      <c r="A556" s="11">
        <v>5.41</v>
      </c>
      <c r="B556" s="7">
        <v>5</v>
      </c>
      <c r="C556" s="11">
        <f t="shared" si="41"/>
        <v>0</v>
      </c>
      <c r="D556" s="11">
        <f t="shared" si="41"/>
        <v>0</v>
      </c>
      <c r="E556" s="11">
        <f t="shared" si="41"/>
        <v>-2.4074066541381577E-4</v>
      </c>
      <c r="F556" s="11">
        <f t="shared" si="39"/>
        <v>2.6450169205700425E-2</v>
      </c>
      <c r="G556" s="3">
        <f t="shared" si="42"/>
        <v>2.5147762205811681E-2</v>
      </c>
      <c r="H556" s="11">
        <f t="shared" si="40"/>
        <v>0.87279952077169132</v>
      </c>
      <c r="I556" s="3">
        <f t="shared" si="43"/>
        <v>2.3856027204984365E-2</v>
      </c>
      <c r="J556" s="20"/>
    </row>
    <row r="557" spans="1:10" x14ac:dyDescent="0.3">
      <c r="A557" s="11">
        <v>5.42</v>
      </c>
      <c r="B557" s="7">
        <v>5</v>
      </c>
      <c r="C557" s="11">
        <f t="shared" si="41"/>
        <v>0</v>
      </c>
      <c r="D557" s="11">
        <f t="shared" si="41"/>
        <v>0</v>
      </c>
      <c r="E557" s="11">
        <f t="shared" si="41"/>
        <v>-2.4074066541381577E-4</v>
      </c>
      <c r="F557" s="11">
        <f t="shared" si="39"/>
        <v>2.6450169205700425E-2</v>
      </c>
      <c r="G557" s="3">
        <f t="shared" si="42"/>
        <v>2.5145354799157544E-2</v>
      </c>
      <c r="H557" s="11">
        <f t="shared" si="40"/>
        <v>0.87259144444431236</v>
      </c>
      <c r="I557" s="3">
        <f t="shared" si="43"/>
        <v>2.3851183679012067E-2</v>
      </c>
      <c r="J557" s="20"/>
    </row>
    <row r="558" spans="1:10" x14ac:dyDescent="0.3">
      <c r="A558" s="11">
        <v>5.43</v>
      </c>
      <c r="B558" s="7">
        <v>5</v>
      </c>
      <c r="C558" s="11">
        <f t="shared" si="41"/>
        <v>0</v>
      </c>
      <c r="D558" s="11">
        <f t="shared" si="41"/>
        <v>0</v>
      </c>
      <c r="E558" s="11">
        <f t="shared" si="41"/>
        <v>-2.4074066541381577E-4</v>
      </c>
      <c r="F558" s="11">
        <f t="shared" si="39"/>
        <v>2.6450169205700425E-2</v>
      </c>
      <c r="G558" s="3">
        <f t="shared" si="42"/>
        <v>2.5142947392503404E-2</v>
      </c>
      <c r="H558" s="11">
        <f t="shared" si="40"/>
        <v>0.87238345972618336</v>
      </c>
      <c r="I558" s="3">
        <f t="shared" si="43"/>
        <v>2.3846340158869772E-2</v>
      </c>
      <c r="J558" s="20"/>
    </row>
    <row r="559" spans="1:10" x14ac:dyDescent="0.3">
      <c r="A559" s="11">
        <v>5.44</v>
      </c>
      <c r="B559" s="7">
        <v>5</v>
      </c>
      <c r="C559" s="11">
        <f t="shared" si="41"/>
        <v>0</v>
      </c>
      <c r="D559" s="11">
        <f t="shared" si="41"/>
        <v>0</v>
      </c>
      <c r="E559" s="11">
        <f t="shared" si="41"/>
        <v>-2.4074066541381577E-4</v>
      </c>
      <c r="F559" s="11">
        <f t="shared" si="39"/>
        <v>2.6450169205700425E-2</v>
      </c>
      <c r="G559" s="3">
        <f t="shared" si="42"/>
        <v>2.5140539985849267E-2</v>
      </c>
      <c r="H559" s="11">
        <f t="shared" si="40"/>
        <v>0.87217556657544326</v>
      </c>
      <c r="I559" s="3">
        <f t="shared" si="43"/>
        <v>2.3841496644557481E-2</v>
      </c>
      <c r="J559" s="20"/>
    </row>
    <row r="560" spans="1:10" x14ac:dyDescent="0.3">
      <c r="A560" s="11">
        <v>5.45</v>
      </c>
      <c r="B560" s="7">
        <v>5</v>
      </c>
      <c r="C560" s="11">
        <f t="shared" si="41"/>
        <v>0</v>
      </c>
      <c r="D560" s="11">
        <f t="shared" si="41"/>
        <v>0</v>
      </c>
      <c r="E560" s="11">
        <f t="shared" si="41"/>
        <v>-2.4074066541381577E-4</v>
      </c>
      <c r="F560" s="11">
        <f t="shared" si="39"/>
        <v>2.6450169205700425E-2</v>
      </c>
      <c r="G560" s="3">
        <f t="shared" si="42"/>
        <v>2.513813257919513E-2</v>
      </c>
      <c r="H560" s="11">
        <f t="shared" si="40"/>
        <v>0.8719677649502543</v>
      </c>
      <c r="I560" s="3">
        <f t="shared" si="43"/>
        <v>2.3836653136075192E-2</v>
      </c>
      <c r="J560" s="20"/>
    </row>
    <row r="561" spans="1:10" x14ac:dyDescent="0.3">
      <c r="A561" s="11">
        <v>5.46</v>
      </c>
      <c r="B561" s="7">
        <v>5</v>
      </c>
      <c r="C561" s="11">
        <f t="shared" si="41"/>
        <v>0</v>
      </c>
      <c r="D561" s="11">
        <f t="shared" si="41"/>
        <v>0</v>
      </c>
      <c r="E561" s="11">
        <f t="shared" si="41"/>
        <v>-2.4074066541381577E-4</v>
      </c>
      <c r="F561" s="11">
        <f t="shared" si="39"/>
        <v>2.6450169205700425E-2</v>
      </c>
      <c r="G561" s="3">
        <f t="shared" si="42"/>
        <v>2.513572517254099E-2</v>
      </c>
      <c r="H561" s="11">
        <f t="shared" si="40"/>
        <v>0.87176005480880181</v>
      </c>
      <c r="I561" s="3">
        <f t="shared" si="43"/>
        <v>2.3831809633423795E-2</v>
      </c>
      <c r="J561" s="20"/>
    </row>
    <row r="562" spans="1:10" x14ac:dyDescent="0.3">
      <c r="A562" s="11">
        <v>5.47</v>
      </c>
      <c r="B562" s="7">
        <v>5</v>
      </c>
      <c r="C562" s="11">
        <f t="shared" si="41"/>
        <v>0</v>
      </c>
      <c r="D562" s="11">
        <f t="shared" si="41"/>
        <v>0</v>
      </c>
      <c r="E562" s="11">
        <f t="shared" si="41"/>
        <v>-2.4074066541381577E-4</v>
      </c>
      <c r="F562" s="11">
        <f t="shared" si="39"/>
        <v>2.6450169205700425E-2</v>
      </c>
      <c r="G562" s="3">
        <f t="shared" si="42"/>
        <v>2.5133317765886853E-2</v>
      </c>
      <c r="H562" s="11">
        <f t="shared" si="40"/>
        <v>0.871552436109294</v>
      </c>
      <c r="I562" s="3">
        <f t="shared" si="43"/>
        <v>2.3826966136601513E-2</v>
      </c>
      <c r="J562" s="20"/>
    </row>
    <row r="563" spans="1:10" x14ac:dyDescent="0.3">
      <c r="A563" s="11">
        <v>5.48</v>
      </c>
      <c r="B563" s="7">
        <v>5</v>
      </c>
      <c r="C563" s="11">
        <f t="shared" si="41"/>
        <v>0</v>
      </c>
      <c r="D563" s="11">
        <f t="shared" si="41"/>
        <v>0</v>
      </c>
      <c r="E563" s="11">
        <f t="shared" si="41"/>
        <v>-2.4074066541381577E-4</v>
      </c>
      <c r="F563" s="11">
        <f t="shared" si="39"/>
        <v>2.6450169205700425E-2</v>
      </c>
      <c r="G563" s="3">
        <f t="shared" si="42"/>
        <v>2.5130910359232712E-2</v>
      </c>
      <c r="H563" s="11">
        <f t="shared" si="40"/>
        <v>0.87134490880996274</v>
      </c>
      <c r="I563" s="3">
        <f t="shared" si="43"/>
        <v>2.3822122645610122E-2</v>
      </c>
      <c r="J563" s="20"/>
    </row>
    <row r="564" spans="1:10" x14ac:dyDescent="0.3">
      <c r="A564" s="11">
        <v>5.49</v>
      </c>
      <c r="B564" s="7">
        <v>5</v>
      </c>
      <c r="C564" s="11">
        <f t="shared" si="41"/>
        <v>0</v>
      </c>
      <c r="D564" s="11">
        <f t="shared" si="41"/>
        <v>0</v>
      </c>
      <c r="E564" s="11">
        <f t="shared" si="41"/>
        <v>-2.4074066541381577E-4</v>
      </c>
      <c r="F564" s="11">
        <f t="shared" si="39"/>
        <v>2.6450169205700425E-2</v>
      </c>
      <c r="G564" s="3">
        <f t="shared" si="42"/>
        <v>2.5128502952578576E-2</v>
      </c>
      <c r="H564" s="11">
        <f t="shared" si="40"/>
        <v>0.87113747286906273</v>
      </c>
      <c r="I564" s="3">
        <f t="shared" si="43"/>
        <v>2.3817279160448734E-2</v>
      </c>
      <c r="J564" s="20"/>
    </row>
    <row r="565" spans="1:10" x14ac:dyDescent="0.3">
      <c r="A565" s="11">
        <v>5.5</v>
      </c>
      <c r="B565" s="7">
        <v>5</v>
      </c>
      <c r="C565" s="11">
        <f t="shared" si="41"/>
        <v>0</v>
      </c>
      <c r="D565" s="11">
        <f t="shared" si="41"/>
        <v>0</v>
      </c>
      <c r="E565" s="11">
        <f t="shared" si="41"/>
        <v>-2.4074066541381577E-4</v>
      </c>
      <c r="F565" s="11">
        <f t="shared" si="39"/>
        <v>2.6450169205700425E-2</v>
      </c>
      <c r="G565" s="3">
        <f t="shared" si="42"/>
        <v>2.5126095545924439E-2</v>
      </c>
      <c r="H565" s="11">
        <f t="shared" si="40"/>
        <v>0.87093012824487182</v>
      </c>
      <c r="I565" s="3">
        <f t="shared" si="43"/>
        <v>2.381243568111735E-2</v>
      </c>
      <c r="J565" s="20"/>
    </row>
    <row r="566" spans="1:10" x14ac:dyDescent="0.3">
      <c r="A566" s="11">
        <v>5.51</v>
      </c>
      <c r="B566" s="7">
        <v>5</v>
      </c>
      <c r="C566" s="11">
        <f t="shared" si="41"/>
        <v>0</v>
      </c>
      <c r="D566" s="11">
        <f t="shared" si="41"/>
        <v>0</v>
      </c>
      <c r="E566" s="11">
        <f t="shared" si="41"/>
        <v>-2.4074066541381577E-4</v>
      </c>
      <c r="F566" s="11">
        <f t="shared" si="39"/>
        <v>2.6450169205700425E-2</v>
      </c>
      <c r="G566" s="3">
        <f t="shared" si="42"/>
        <v>2.5123688139270298E-2</v>
      </c>
      <c r="H566" s="11">
        <f t="shared" si="40"/>
        <v>0.87072287489569111</v>
      </c>
      <c r="I566" s="3">
        <f t="shared" si="43"/>
        <v>2.3807592207615969E-2</v>
      </c>
      <c r="J566" s="20"/>
    </row>
    <row r="567" spans="1:10" x14ac:dyDescent="0.3">
      <c r="A567" s="11">
        <v>5.52</v>
      </c>
      <c r="B567" s="7">
        <v>5</v>
      </c>
      <c r="C567" s="11">
        <f t="shared" si="41"/>
        <v>0</v>
      </c>
      <c r="D567" s="11">
        <f t="shared" si="41"/>
        <v>0</v>
      </c>
      <c r="E567" s="11">
        <f t="shared" si="41"/>
        <v>-2.4074066541381577E-4</v>
      </c>
      <c r="F567" s="11">
        <f t="shared" si="39"/>
        <v>2.6450169205700425E-2</v>
      </c>
      <c r="G567" s="3">
        <f t="shared" si="42"/>
        <v>2.5121280732616161E-2</v>
      </c>
      <c r="H567" s="11">
        <f t="shared" si="40"/>
        <v>0.87051571277984474</v>
      </c>
      <c r="I567" s="3">
        <f t="shared" si="43"/>
        <v>2.3802748739945478E-2</v>
      </c>
      <c r="J567" s="20"/>
    </row>
    <row r="568" spans="1:10" x14ac:dyDescent="0.3">
      <c r="A568" s="11">
        <v>5.53</v>
      </c>
      <c r="B568" s="7">
        <v>5</v>
      </c>
      <c r="C568" s="11">
        <f t="shared" si="41"/>
        <v>0</v>
      </c>
      <c r="D568" s="11">
        <f t="shared" si="41"/>
        <v>0</v>
      </c>
      <c r="E568" s="11">
        <f t="shared" si="41"/>
        <v>-2.4074066541381577E-4</v>
      </c>
      <c r="F568" s="11">
        <f t="shared" si="39"/>
        <v>2.6450169205700425E-2</v>
      </c>
      <c r="G568" s="3">
        <f t="shared" si="42"/>
        <v>2.5118873325962025E-2</v>
      </c>
      <c r="H568" s="11">
        <f t="shared" si="40"/>
        <v>0.8703086418556798</v>
      </c>
      <c r="I568" s="3">
        <f t="shared" si="43"/>
        <v>2.3797905278104103E-2</v>
      </c>
      <c r="J568" s="20"/>
    </row>
    <row r="569" spans="1:10" x14ac:dyDescent="0.3">
      <c r="A569" s="11">
        <v>5.54</v>
      </c>
      <c r="B569" s="7">
        <v>5</v>
      </c>
      <c r="C569" s="11">
        <f t="shared" si="41"/>
        <v>0</v>
      </c>
      <c r="D569" s="11">
        <f t="shared" si="41"/>
        <v>0</v>
      </c>
      <c r="E569" s="11">
        <f t="shared" si="41"/>
        <v>-2.4074066541381577E-4</v>
      </c>
      <c r="F569" s="11">
        <f t="shared" si="39"/>
        <v>2.6450169205700425E-2</v>
      </c>
      <c r="G569" s="3">
        <f t="shared" si="42"/>
        <v>2.5116465919307884E-2</v>
      </c>
      <c r="H569" s="11">
        <f t="shared" si="40"/>
        <v>0.87010166208156681</v>
      </c>
      <c r="I569" s="3">
        <f t="shared" si="43"/>
        <v>2.3793061822092731E-2</v>
      </c>
      <c r="J569" s="20"/>
    </row>
    <row r="570" spans="1:10" x14ac:dyDescent="0.3">
      <c r="A570" s="11">
        <v>5.55</v>
      </c>
      <c r="B570" s="7">
        <v>5</v>
      </c>
      <c r="C570" s="11">
        <f t="shared" si="41"/>
        <v>0</v>
      </c>
      <c r="D570" s="11">
        <f t="shared" si="41"/>
        <v>0</v>
      </c>
      <c r="E570" s="11">
        <f t="shared" si="41"/>
        <v>-2.4074066541381577E-4</v>
      </c>
      <c r="F570" s="11">
        <f t="shared" si="39"/>
        <v>2.6450169205700425E-2</v>
      </c>
      <c r="G570" s="3">
        <f t="shared" si="42"/>
        <v>2.5114058512653747E-2</v>
      </c>
      <c r="H570" s="11">
        <f t="shared" si="40"/>
        <v>0.86989477341589894</v>
      </c>
      <c r="I570" s="3">
        <f t="shared" si="43"/>
        <v>2.3788218371912251E-2</v>
      </c>
      <c r="J570" s="20"/>
    </row>
    <row r="571" spans="1:10" x14ac:dyDescent="0.3">
      <c r="A571" s="11">
        <v>5.56</v>
      </c>
      <c r="B571" s="7">
        <v>5</v>
      </c>
      <c r="C571" s="11">
        <f t="shared" si="41"/>
        <v>0</v>
      </c>
      <c r="D571" s="11">
        <f t="shared" si="41"/>
        <v>0</v>
      </c>
      <c r="E571" s="11">
        <f t="shared" si="41"/>
        <v>-2.4074066541381577E-4</v>
      </c>
      <c r="F571" s="11">
        <f t="shared" si="39"/>
        <v>2.6450169205700425E-2</v>
      </c>
      <c r="G571" s="3">
        <f t="shared" si="42"/>
        <v>2.5111651105999611E-2</v>
      </c>
      <c r="H571" s="11">
        <f t="shared" si="40"/>
        <v>0.86968797581709278</v>
      </c>
      <c r="I571" s="3">
        <f t="shared" si="43"/>
        <v>2.3783374927560885E-2</v>
      </c>
      <c r="J571" s="20"/>
    </row>
    <row r="572" spans="1:10" x14ac:dyDescent="0.3">
      <c r="A572" s="11">
        <v>5.57</v>
      </c>
      <c r="B572" s="7">
        <v>5</v>
      </c>
      <c r="C572" s="11">
        <f t="shared" si="41"/>
        <v>0</v>
      </c>
      <c r="D572" s="11">
        <f t="shared" si="41"/>
        <v>0</v>
      </c>
      <c r="E572" s="11">
        <f t="shared" si="41"/>
        <v>-2.4074066541381577E-4</v>
      </c>
      <c r="F572" s="11">
        <f t="shared" si="39"/>
        <v>2.6450169205700425E-2</v>
      </c>
      <c r="G572" s="3">
        <f t="shared" si="42"/>
        <v>2.510924369934547E-2</v>
      </c>
      <c r="H572" s="11">
        <f t="shared" si="40"/>
        <v>0.86948126924358771</v>
      </c>
      <c r="I572" s="3">
        <f t="shared" si="43"/>
        <v>2.3778531489040411E-2</v>
      </c>
      <c r="J572" s="20"/>
    </row>
    <row r="573" spans="1:10" x14ac:dyDescent="0.3">
      <c r="A573" s="11">
        <v>5.58</v>
      </c>
      <c r="B573" s="7">
        <v>5</v>
      </c>
      <c r="C573" s="11">
        <f t="shared" si="41"/>
        <v>0</v>
      </c>
      <c r="D573" s="11">
        <f t="shared" si="41"/>
        <v>0</v>
      </c>
      <c r="E573" s="11">
        <f t="shared" si="41"/>
        <v>-2.4074066541381577E-4</v>
      </c>
      <c r="F573" s="11">
        <f t="shared" si="39"/>
        <v>2.6450169205700425E-2</v>
      </c>
      <c r="G573" s="3">
        <f t="shared" si="42"/>
        <v>2.5106836292691333E-2</v>
      </c>
      <c r="H573" s="11">
        <f t="shared" si="40"/>
        <v>0.86927465365384626</v>
      </c>
      <c r="I573" s="3">
        <f t="shared" si="43"/>
        <v>2.377368805634994E-2</v>
      </c>
      <c r="J573" s="20"/>
    </row>
    <row r="574" spans="1:10" x14ac:dyDescent="0.3">
      <c r="A574" s="11">
        <v>5.59</v>
      </c>
      <c r="B574" s="7">
        <v>5</v>
      </c>
      <c r="C574" s="11">
        <f t="shared" si="41"/>
        <v>0</v>
      </c>
      <c r="D574" s="11">
        <f t="shared" si="41"/>
        <v>0</v>
      </c>
      <c r="E574" s="11">
        <f t="shared" si="41"/>
        <v>-2.4074066541381577E-4</v>
      </c>
      <c r="F574" s="11">
        <f t="shared" si="39"/>
        <v>2.6450169205700425E-2</v>
      </c>
      <c r="G574" s="3">
        <f t="shared" si="42"/>
        <v>2.5104428886037193E-2</v>
      </c>
      <c r="H574" s="11">
        <f t="shared" si="40"/>
        <v>0.86906812900635388</v>
      </c>
      <c r="I574" s="3">
        <f t="shared" si="43"/>
        <v>2.3768844629489472E-2</v>
      </c>
      <c r="J574" s="20"/>
    </row>
    <row r="575" spans="1:10" x14ac:dyDescent="0.3">
      <c r="A575" s="11">
        <v>5.6</v>
      </c>
      <c r="B575" s="7">
        <v>5</v>
      </c>
      <c r="C575" s="11">
        <f t="shared" si="41"/>
        <v>0</v>
      </c>
      <c r="D575" s="11">
        <f t="shared" si="41"/>
        <v>0</v>
      </c>
      <c r="E575" s="11">
        <f t="shared" si="41"/>
        <v>-2.4074066541381577E-4</v>
      </c>
      <c r="F575" s="11">
        <f t="shared" si="39"/>
        <v>2.6450169205700425E-2</v>
      </c>
      <c r="G575" s="3">
        <f t="shared" si="42"/>
        <v>2.5102021479383056E-2</v>
      </c>
      <c r="H575" s="11">
        <f t="shared" si="40"/>
        <v>0.86886169525961909</v>
      </c>
      <c r="I575" s="3">
        <f t="shared" si="43"/>
        <v>2.3764001208458119E-2</v>
      </c>
      <c r="J575" s="20"/>
    </row>
    <row r="576" spans="1:10" x14ac:dyDescent="0.3">
      <c r="A576" s="11">
        <v>5.61</v>
      </c>
      <c r="B576" s="7">
        <v>5</v>
      </c>
      <c r="C576" s="11">
        <f t="shared" si="41"/>
        <v>0</v>
      </c>
      <c r="D576" s="11">
        <f t="shared" si="41"/>
        <v>0</v>
      </c>
      <c r="E576" s="11">
        <f t="shared" si="41"/>
        <v>-2.4074066541381577E-4</v>
      </c>
      <c r="F576" s="11">
        <f t="shared" si="39"/>
        <v>2.6450169205700425E-2</v>
      </c>
      <c r="G576" s="3">
        <f t="shared" si="42"/>
        <v>2.5099614072728919E-2</v>
      </c>
      <c r="H576" s="11">
        <f t="shared" si="40"/>
        <v>0.86865535237217339</v>
      </c>
      <c r="I576" s="3">
        <f t="shared" si="43"/>
        <v>2.3759157793257657E-2</v>
      </c>
      <c r="J576" s="20"/>
    </row>
    <row r="577" spans="1:10" x14ac:dyDescent="0.3">
      <c r="A577" s="11">
        <v>5.62</v>
      </c>
      <c r="B577" s="7">
        <v>5</v>
      </c>
      <c r="C577" s="11">
        <f t="shared" si="41"/>
        <v>0</v>
      </c>
      <c r="D577" s="11">
        <f t="shared" si="41"/>
        <v>0</v>
      </c>
      <c r="E577" s="11">
        <f t="shared" si="41"/>
        <v>-2.4074066541381577E-4</v>
      </c>
      <c r="F577" s="11">
        <f t="shared" si="39"/>
        <v>2.6450169205700425E-2</v>
      </c>
      <c r="G577" s="3">
        <f t="shared" si="42"/>
        <v>2.5097206666074779E-2</v>
      </c>
      <c r="H577" s="11">
        <f t="shared" si="40"/>
        <v>0.86844910030257128</v>
      </c>
      <c r="I577" s="3">
        <f t="shared" si="43"/>
        <v>2.3754314383887198E-2</v>
      </c>
      <c r="J577" s="20"/>
    </row>
    <row r="578" spans="1:10" x14ac:dyDescent="0.3">
      <c r="A578" s="11">
        <v>5.63</v>
      </c>
      <c r="B578" s="7">
        <v>5</v>
      </c>
      <c r="C578" s="11">
        <f t="shared" si="41"/>
        <v>0</v>
      </c>
      <c r="D578" s="11">
        <f t="shared" si="41"/>
        <v>0</v>
      </c>
      <c r="E578" s="11">
        <f t="shared" si="41"/>
        <v>-2.4074066541381577E-4</v>
      </c>
      <c r="F578" s="11">
        <f t="shared" si="39"/>
        <v>2.6450169205700425E-2</v>
      </c>
      <c r="G578" s="3">
        <f t="shared" si="42"/>
        <v>2.5094799259420642E-2</v>
      </c>
      <c r="H578" s="11">
        <f t="shared" si="40"/>
        <v>0.86824293900939009</v>
      </c>
      <c r="I578" s="3">
        <f t="shared" si="43"/>
        <v>2.3749470980346743E-2</v>
      </c>
      <c r="J578" s="20"/>
    </row>
    <row r="579" spans="1:10" x14ac:dyDescent="0.3">
      <c r="A579" s="11">
        <v>5.64</v>
      </c>
      <c r="B579" s="7">
        <v>5</v>
      </c>
      <c r="C579" s="11">
        <f t="shared" si="41"/>
        <v>0</v>
      </c>
      <c r="D579" s="11">
        <f t="shared" si="41"/>
        <v>0</v>
      </c>
      <c r="E579" s="11">
        <f t="shared" si="41"/>
        <v>-2.4074066541381577E-4</v>
      </c>
      <c r="F579" s="11">
        <f t="shared" si="39"/>
        <v>2.6450169205700425E-2</v>
      </c>
      <c r="G579" s="3">
        <f t="shared" si="42"/>
        <v>2.5092391852766502E-2</v>
      </c>
      <c r="H579" s="11">
        <f t="shared" si="40"/>
        <v>0.86803686845123029</v>
      </c>
      <c r="I579" s="3">
        <f t="shared" si="43"/>
        <v>2.3744627582636291E-2</v>
      </c>
      <c r="J579" s="20"/>
    </row>
    <row r="580" spans="1:10" x14ac:dyDescent="0.3">
      <c r="A580" s="11">
        <v>5.65</v>
      </c>
      <c r="B580" s="7">
        <v>5</v>
      </c>
      <c r="C580" s="11">
        <f t="shared" si="41"/>
        <v>0</v>
      </c>
      <c r="D580" s="11">
        <f t="shared" si="41"/>
        <v>0</v>
      </c>
      <c r="E580" s="11">
        <f t="shared" si="41"/>
        <v>-2.4074066541381577E-4</v>
      </c>
      <c r="F580" s="11">
        <f t="shared" si="39"/>
        <v>2.6450169205700425E-2</v>
      </c>
      <c r="G580" s="3">
        <f t="shared" si="42"/>
        <v>2.5089984446112365E-2</v>
      </c>
      <c r="H580" s="11">
        <f t="shared" si="40"/>
        <v>0.86783088858671509</v>
      </c>
      <c r="I580" s="3">
        <f t="shared" si="43"/>
        <v>2.3739784190755842E-2</v>
      </c>
      <c r="J580" s="20"/>
    </row>
    <row r="581" spans="1:10" x14ac:dyDescent="0.3">
      <c r="A581" s="11">
        <v>5.66</v>
      </c>
      <c r="B581" s="7">
        <v>5</v>
      </c>
      <c r="C581" s="11">
        <f t="shared" si="41"/>
        <v>0</v>
      </c>
      <c r="D581" s="11">
        <f t="shared" si="41"/>
        <v>0</v>
      </c>
      <c r="E581" s="11">
        <f t="shared" si="41"/>
        <v>-2.4074066541381577E-4</v>
      </c>
      <c r="F581" s="11">
        <f t="shared" si="39"/>
        <v>2.6450169205700425E-2</v>
      </c>
      <c r="G581" s="3">
        <f t="shared" si="42"/>
        <v>2.5087577039458228E-2</v>
      </c>
      <c r="H581" s="11">
        <f t="shared" si="40"/>
        <v>0.86762499937449067</v>
      </c>
      <c r="I581" s="3">
        <f t="shared" si="43"/>
        <v>2.3734940804705396E-2</v>
      </c>
      <c r="J581" s="20"/>
    </row>
    <row r="582" spans="1:10" x14ac:dyDescent="0.3">
      <c r="A582" s="11">
        <v>5.67</v>
      </c>
      <c r="B582" s="7">
        <v>5</v>
      </c>
      <c r="C582" s="11">
        <f t="shared" si="41"/>
        <v>0</v>
      </c>
      <c r="D582" s="11">
        <f t="shared" si="41"/>
        <v>0</v>
      </c>
      <c r="E582" s="11">
        <f t="shared" si="41"/>
        <v>-2.4074066541381577E-4</v>
      </c>
      <c r="F582" s="11">
        <f t="shared" si="39"/>
        <v>2.6450169205700425E-2</v>
      </c>
      <c r="G582" s="3">
        <f t="shared" si="42"/>
        <v>2.5085169632804088E-2</v>
      </c>
      <c r="H582" s="11">
        <f t="shared" si="40"/>
        <v>0.86741920077322632</v>
      </c>
      <c r="I582" s="3">
        <f t="shared" si="43"/>
        <v>2.3730097424484953E-2</v>
      </c>
      <c r="J582" s="20"/>
    </row>
    <row r="583" spans="1:10" x14ac:dyDescent="0.3">
      <c r="A583" s="11">
        <v>5.68</v>
      </c>
      <c r="B583" s="7">
        <v>5</v>
      </c>
      <c r="C583" s="11">
        <f t="shared" si="41"/>
        <v>0</v>
      </c>
      <c r="D583" s="11">
        <f t="shared" si="41"/>
        <v>0</v>
      </c>
      <c r="E583" s="11">
        <f t="shared" si="41"/>
        <v>-2.4074066541381577E-4</v>
      </c>
      <c r="F583" s="11">
        <f t="shared" si="39"/>
        <v>2.6450169205700425E-2</v>
      </c>
      <c r="G583" s="3">
        <f t="shared" si="42"/>
        <v>2.5082762226149951E-2</v>
      </c>
      <c r="H583" s="11">
        <f t="shared" si="40"/>
        <v>0.86721349274161386</v>
      </c>
      <c r="I583" s="3">
        <f t="shared" si="43"/>
        <v>2.3725254050094513E-2</v>
      </c>
      <c r="J583" s="20"/>
    </row>
    <row r="584" spans="1:10" x14ac:dyDescent="0.3">
      <c r="A584" s="11">
        <v>5.69</v>
      </c>
      <c r="B584" s="7">
        <v>5</v>
      </c>
      <c r="C584" s="11">
        <f t="shared" si="41"/>
        <v>0</v>
      </c>
      <c r="D584" s="11">
        <f t="shared" si="41"/>
        <v>0</v>
      </c>
      <c r="E584" s="11">
        <f t="shared" si="41"/>
        <v>-2.4074066541381577E-4</v>
      </c>
      <c r="F584" s="11">
        <f t="shared" si="39"/>
        <v>2.6450169205700425E-2</v>
      </c>
      <c r="G584" s="3">
        <f t="shared" si="42"/>
        <v>2.5080354819495814E-2</v>
      </c>
      <c r="H584" s="11">
        <f t="shared" si="40"/>
        <v>0.86700787523836809</v>
      </c>
      <c r="I584" s="3">
        <f t="shared" si="43"/>
        <v>2.3720410681533188E-2</v>
      </c>
      <c r="J584" s="20"/>
    </row>
    <row r="585" spans="1:10" x14ac:dyDescent="0.3">
      <c r="A585" s="11">
        <v>5.7</v>
      </c>
      <c r="B585" s="7">
        <v>5</v>
      </c>
      <c r="C585" s="11">
        <f t="shared" si="41"/>
        <v>0</v>
      </c>
      <c r="D585" s="11">
        <f t="shared" si="41"/>
        <v>0</v>
      </c>
      <c r="E585" s="11">
        <f t="shared" si="41"/>
        <v>-2.4074066541381577E-4</v>
      </c>
      <c r="F585" s="11">
        <f t="shared" si="39"/>
        <v>2.6450169205700425E-2</v>
      </c>
      <c r="G585" s="3">
        <f t="shared" si="42"/>
        <v>2.5077947412841674E-2</v>
      </c>
      <c r="H585" s="11">
        <f t="shared" si="40"/>
        <v>0.86680234822222713</v>
      </c>
      <c r="I585" s="3">
        <f t="shared" si="43"/>
        <v>2.3715567318803643E-2</v>
      </c>
      <c r="J585" s="20"/>
    </row>
    <row r="586" spans="1:10" x14ac:dyDescent="0.3">
      <c r="A586" s="11">
        <v>5.71</v>
      </c>
      <c r="B586" s="7">
        <v>5</v>
      </c>
      <c r="C586" s="11">
        <f t="shared" si="41"/>
        <v>0</v>
      </c>
      <c r="D586" s="11">
        <f t="shared" si="41"/>
        <v>0</v>
      </c>
      <c r="E586" s="11">
        <f t="shared" si="41"/>
        <v>-2.4074066541381577E-4</v>
      </c>
      <c r="F586" s="11">
        <f t="shared" si="39"/>
        <v>2.6450169205700425E-2</v>
      </c>
      <c r="G586" s="3">
        <f t="shared" si="42"/>
        <v>2.5075540006187537E-2</v>
      </c>
      <c r="H586" s="11">
        <f t="shared" si="40"/>
        <v>0.86659691165195119</v>
      </c>
      <c r="I586" s="3">
        <f t="shared" si="43"/>
        <v>2.3710723961902325E-2</v>
      </c>
      <c r="J586" s="20"/>
    </row>
    <row r="587" spans="1:10" x14ac:dyDescent="0.3">
      <c r="A587" s="11">
        <v>5.72</v>
      </c>
      <c r="B587" s="7">
        <v>5</v>
      </c>
      <c r="C587" s="11">
        <f t="shared" si="41"/>
        <v>0</v>
      </c>
      <c r="D587" s="11">
        <f t="shared" si="41"/>
        <v>0</v>
      </c>
      <c r="E587" s="11">
        <f t="shared" si="41"/>
        <v>-2.4074066541381577E-4</v>
      </c>
      <c r="F587" s="11">
        <f t="shared" si="39"/>
        <v>2.6450169205700425E-2</v>
      </c>
      <c r="G587" s="3">
        <f t="shared" si="42"/>
        <v>2.50731325995334E-2</v>
      </c>
      <c r="H587" s="11">
        <f t="shared" si="40"/>
        <v>0.86639156548632401</v>
      </c>
      <c r="I587" s="3">
        <f t="shared" si="43"/>
        <v>2.3705880610831898E-2</v>
      </c>
      <c r="J587" s="20"/>
    </row>
    <row r="588" spans="1:10" x14ac:dyDescent="0.3">
      <c r="A588" s="11">
        <v>5.73</v>
      </c>
      <c r="B588" s="7">
        <v>5</v>
      </c>
      <c r="C588" s="11">
        <f t="shared" si="41"/>
        <v>0</v>
      </c>
      <c r="D588" s="11">
        <f t="shared" si="41"/>
        <v>0</v>
      </c>
      <c r="E588" s="11">
        <f t="shared" si="41"/>
        <v>-2.4074066541381577E-4</v>
      </c>
      <c r="F588" s="11">
        <f t="shared" si="39"/>
        <v>2.6450169205700425E-2</v>
      </c>
      <c r="G588" s="3">
        <f t="shared" si="42"/>
        <v>2.507072519287926E-2</v>
      </c>
      <c r="H588" s="11">
        <f t="shared" si="40"/>
        <v>0.86618630968415167</v>
      </c>
      <c r="I588" s="3">
        <f t="shared" si="43"/>
        <v>2.3701037265591474E-2</v>
      </c>
      <c r="J588" s="20"/>
    </row>
    <row r="589" spans="1:10" x14ac:dyDescent="0.3">
      <c r="A589" s="11">
        <v>5.74</v>
      </c>
      <c r="B589" s="7">
        <v>5</v>
      </c>
      <c r="C589" s="11">
        <f t="shared" si="41"/>
        <v>0</v>
      </c>
      <c r="D589" s="11">
        <f t="shared" si="41"/>
        <v>0</v>
      </c>
      <c r="E589" s="11">
        <f t="shared" si="41"/>
        <v>-2.4074066541381577E-4</v>
      </c>
      <c r="F589" s="11">
        <f t="shared" si="39"/>
        <v>2.6450169205700425E-2</v>
      </c>
      <c r="G589" s="3">
        <f t="shared" si="42"/>
        <v>2.5068317786225123E-2</v>
      </c>
      <c r="H589" s="11">
        <f t="shared" si="40"/>
        <v>0.86598114420426331</v>
      </c>
      <c r="I589" s="3">
        <f t="shared" si="43"/>
        <v>2.3696193926181053E-2</v>
      </c>
      <c r="J589" s="20"/>
    </row>
    <row r="590" spans="1:10" x14ac:dyDescent="0.3">
      <c r="A590" s="11">
        <v>5.75</v>
      </c>
      <c r="B590" s="7">
        <v>5</v>
      </c>
      <c r="C590" s="11">
        <f t="shared" si="41"/>
        <v>0</v>
      </c>
      <c r="D590" s="11">
        <f t="shared" si="41"/>
        <v>0</v>
      </c>
      <c r="E590" s="11">
        <f t="shared" si="41"/>
        <v>-2.4074066541381577E-4</v>
      </c>
      <c r="F590" s="11">
        <f t="shared" si="39"/>
        <v>2.6450169205700425E-2</v>
      </c>
      <c r="G590" s="3">
        <f t="shared" si="42"/>
        <v>2.5065910379570983E-2</v>
      </c>
      <c r="H590" s="11">
        <f t="shared" si="40"/>
        <v>0.86577606900551074</v>
      </c>
      <c r="I590" s="3">
        <f t="shared" si="43"/>
        <v>2.3691350592599747E-2</v>
      </c>
      <c r="J590" s="20"/>
    </row>
    <row r="591" spans="1:10" x14ac:dyDescent="0.3">
      <c r="A591" s="11">
        <v>5.76</v>
      </c>
      <c r="B591" s="7">
        <v>5</v>
      </c>
      <c r="C591" s="11">
        <f t="shared" si="41"/>
        <v>0</v>
      </c>
      <c r="D591" s="11">
        <f t="shared" si="41"/>
        <v>0</v>
      </c>
      <c r="E591" s="11">
        <f t="shared" si="41"/>
        <v>-2.4074066541381577E-4</v>
      </c>
      <c r="F591" s="11">
        <f t="shared" si="41"/>
        <v>2.6450169205700425E-2</v>
      </c>
      <c r="G591" s="3">
        <f t="shared" si="42"/>
        <v>2.5063502972916846E-2</v>
      </c>
      <c r="H591" s="11">
        <f t="shared" ref="H591:H654" si="44">EXP(-G591*A591)</f>
        <v>0.86557108404676864</v>
      </c>
      <c r="I591" s="3">
        <f t="shared" si="43"/>
        <v>2.3686507264848444E-2</v>
      </c>
      <c r="J591" s="20"/>
    </row>
    <row r="592" spans="1:10" x14ac:dyDescent="0.3">
      <c r="A592" s="11">
        <v>5.77</v>
      </c>
      <c r="B592" s="7">
        <v>5</v>
      </c>
      <c r="C592" s="11">
        <f t="shared" ref="C592:F655" si="45">VLOOKUP($B592, $A$3:$H$12, MATCH(C$14, $A$3:$H$3, 0), FALSE)</f>
        <v>0</v>
      </c>
      <c r="D592" s="11">
        <f t="shared" si="45"/>
        <v>0</v>
      </c>
      <c r="E592" s="11">
        <f t="shared" si="45"/>
        <v>-2.4074066541381577E-4</v>
      </c>
      <c r="F592" s="11">
        <f t="shared" si="45"/>
        <v>2.6450169205700425E-2</v>
      </c>
      <c r="G592" s="3">
        <f t="shared" ref="G592:G655" si="46">C592*A592^3 + D592*A592^2 + E592*A592 + F592</f>
        <v>2.5061095566262709E-2</v>
      </c>
      <c r="H592" s="11">
        <f t="shared" si="44"/>
        <v>0.86536618928693454</v>
      </c>
      <c r="I592" s="3">
        <f t="shared" ref="I592:I655" si="47">(H592/H617-1)/(A617-A592)</f>
        <v>2.3681663942928033E-2</v>
      </c>
      <c r="J592" s="20"/>
    </row>
    <row r="593" spans="1:10" x14ac:dyDescent="0.3">
      <c r="A593" s="11">
        <v>5.78</v>
      </c>
      <c r="B593" s="7">
        <v>5</v>
      </c>
      <c r="C593" s="11">
        <f t="shared" si="45"/>
        <v>0</v>
      </c>
      <c r="D593" s="11">
        <f t="shared" si="45"/>
        <v>0</v>
      </c>
      <c r="E593" s="11">
        <f t="shared" si="45"/>
        <v>-2.4074066541381577E-4</v>
      </c>
      <c r="F593" s="11">
        <f t="shared" si="45"/>
        <v>2.6450169205700425E-2</v>
      </c>
      <c r="G593" s="3">
        <f t="shared" si="46"/>
        <v>2.5058688159608569E-2</v>
      </c>
      <c r="H593" s="11">
        <f t="shared" si="44"/>
        <v>0.86516138468492854</v>
      </c>
      <c r="I593" s="3">
        <f t="shared" si="47"/>
        <v>2.3676820626837625E-2</v>
      </c>
      <c r="J593" s="20"/>
    </row>
    <row r="594" spans="1:10" x14ac:dyDescent="0.3">
      <c r="A594" s="11">
        <v>5.79</v>
      </c>
      <c r="B594" s="7">
        <v>5</v>
      </c>
      <c r="C594" s="11">
        <f t="shared" si="45"/>
        <v>0</v>
      </c>
      <c r="D594" s="11">
        <f t="shared" si="45"/>
        <v>0</v>
      </c>
      <c r="E594" s="11">
        <f t="shared" si="45"/>
        <v>-2.4074066541381577E-4</v>
      </c>
      <c r="F594" s="11">
        <f t="shared" si="45"/>
        <v>2.6450169205700425E-2</v>
      </c>
      <c r="G594" s="3">
        <f t="shared" si="46"/>
        <v>2.5056280752954432E-2</v>
      </c>
      <c r="H594" s="11">
        <f t="shared" si="44"/>
        <v>0.86495667019969358</v>
      </c>
      <c r="I594" s="3">
        <f t="shared" si="47"/>
        <v>2.3671977316576331E-2</v>
      </c>
      <c r="J594" s="20"/>
    </row>
    <row r="595" spans="1:10" x14ac:dyDescent="0.3">
      <c r="A595" s="11">
        <v>5.8</v>
      </c>
      <c r="B595" s="7">
        <v>5</v>
      </c>
      <c r="C595" s="11">
        <f t="shared" si="45"/>
        <v>0</v>
      </c>
      <c r="D595" s="11">
        <f t="shared" si="45"/>
        <v>0</v>
      </c>
      <c r="E595" s="11">
        <f t="shared" si="45"/>
        <v>-2.4074066541381577E-4</v>
      </c>
      <c r="F595" s="11">
        <f t="shared" si="45"/>
        <v>2.6450169205700425E-2</v>
      </c>
      <c r="G595" s="3">
        <f t="shared" si="46"/>
        <v>2.5053873346300291E-2</v>
      </c>
      <c r="H595" s="11">
        <f t="shared" si="44"/>
        <v>0.86475204579019527</v>
      </c>
      <c r="I595" s="3">
        <f t="shared" si="47"/>
        <v>2.3667134012145041E-2</v>
      </c>
      <c r="J595" s="20"/>
    </row>
    <row r="596" spans="1:10" x14ac:dyDescent="0.3">
      <c r="A596" s="11">
        <v>5.81</v>
      </c>
      <c r="B596" s="7">
        <v>5</v>
      </c>
      <c r="C596" s="11">
        <f t="shared" si="45"/>
        <v>0</v>
      </c>
      <c r="D596" s="11">
        <f t="shared" si="45"/>
        <v>0</v>
      </c>
      <c r="E596" s="11">
        <f t="shared" si="45"/>
        <v>-2.4074066541381577E-4</v>
      </c>
      <c r="F596" s="11">
        <f t="shared" si="45"/>
        <v>2.6450169205700425E-2</v>
      </c>
      <c r="G596" s="3">
        <f t="shared" si="46"/>
        <v>2.5051465939646154E-2</v>
      </c>
      <c r="H596" s="11">
        <f t="shared" si="44"/>
        <v>0.86454751141542208</v>
      </c>
      <c r="I596" s="3">
        <f t="shared" si="47"/>
        <v>2.3662290713543754E-2</v>
      </c>
      <c r="J596" s="20"/>
    </row>
    <row r="597" spans="1:10" x14ac:dyDescent="0.3">
      <c r="A597" s="11">
        <v>5.82</v>
      </c>
      <c r="B597" s="7">
        <v>5</v>
      </c>
      <c r="C597" s="11">
        <f t="shared" si="45"/>
        <v>0</v>
      </c>
      <c r="D597" s="11">
        <f t="shared" si="45"/>
        <v>0</v>
      </c>
      <c r="E597" s="11">
        <f t="shared" si="45"/>
        <v>-2.4074066541381577E-4</v>
      </c>
      <c r="F597" s="11">
        <f t="shared" si="45"/>
        <v>2.6450169205700425E-2</v>
      </c>
      <c r="G597" s="3">
        <f t="shared" si="46"/>
        <v>2.5049058532992018E-2</v>
      </c>
      <c r="H597" s="11">
        <f t="shared" si="44"/>
        <v>0.86434306703438502</v>
      </c>
      <c r="I597" s="3">
        <f t="shared" si="47"/>
        <v>2.3657447420772471E-2</v>
      </c>
      <c r="J597" s="20"/>
    </row>
    <row r="598" spans="1:10" x14ac:dyDescent="0.3">
      <c r="A598" s="11">
        <v>5.83</v>
      </c>
      <c r="B598" s="7">
        <v>5</v>
      </c>
      <c r="C598" s="11">
        <f t="shared" si="45"/>
        <v>0</v>
      </c>
      <c r="D598" s="11">
        <f t="shared" si="45"/>
        <v>0</v>
      </c>
      <c r="E598" s="11">
        <f t="shared" si="45"/>
        <v>-2.4074066541381577E-4</v>
      </c>
      <c r="F598" s="11">
        <f t="shared" si="45"/>
        <v>2.6450169205700425E-2</v>
      </c>
      <c r="G598" s="3">
        <f t="shared" si="46"/>
        <v>2.5046651126337877E-2</v>
      </c>
      <c r="H598" s="11">
        <f t="shared" si="44"/>
        <v>0.86413871260611785</v>
      </c>
      <c r="I598" s="3">
        <f t="shared" si="47"/>
        <v>2.3652604133830302E-2</v>
      </c>
      <c r="J598" s="20"/>
    </row>
    <row r="599" spans="1:10" x14ac:dyDescent="0.3">
      <c r="A599" s="11">
        <v>5.84</v>
      </c>
      <c r="B599" s="7">
        <v>5</v>
      </c>
      <c r="C599" s="11">
        <f t="shared" si="45"/>
        <v>0</v>
      </c>
      <c r="D599" s="11">
        <f t="shared" si="45"/>
        <v>0</v>
      </c>
      <c r="E599" s="11">
        <f t="shared" si="45"/>
        <v>-2.4074066541381577E-4</v>
      </c>
      <c r="F599" s="11">
        <f t="shared" si="45"/>
        <v>2.6450169205700425E-2</v>
      </c>
      <c r="G599" s="3">
        <f t="shared" si="46"/>
        <v>2.504424371968374E-2</v>
      </c>
      <c r="H599" s="11">
        <f t="shared" si="44"/>
        <v>0.86393444808967712</v>
      </c>
      <c r="I599" s="3">
        <f t="shared" si="47"/>
        <v>2.3647760852719024E-2</v>
      </c>
      <c r="J599" s="20"/>
    </row>
    <row r="600" spans="1:10" x14ac:dyDescent="0.3">
      <c r="A600" s="11">
        <v>5.85</v>
      </c>
      <c r="B600" s="7">
        <v>5</v>
      </c>
      <c r="C600" s="11">
        <f t="shared" si="45"/>
        <v>0</v>
      </c>
      <c r="D600" s="11">
        <f t="shared" si="45"/>
        <v>0</v>
      </c>
      <c r="E600" s="11">
        <f t="shared" si="45"/>
        <v>-2.4074066541381577E-4</v>
      </c>
      <c r="F600" s="11">
        <f t="shared" si="45"/>
        <v>2.6450169205700425E-2</v>
      </c>
      <c r="G600" s="3">
        <f t="shared" si="46"/>
        <v>2.5041836313029604E-2</v>
      </c>
      <c r="H600" s="11">
        <f t="shared" si="44"/>
        <v>0.86373027344414199</v>
      </c>
      <c r="I600" s="3">
        <f t="shared" si="47"/>
        <v>2.3642917577436862E-2</v>
      </c>
      <c r="J600" s="20"/>
    </row>
    <row r="601" spans="1:10" x14ac:dyDescent="0.3">
      <c r="A601" s="11">
        <v>5.86</v>
      </c>
      <c r="B601" s="7">
        <v>5</v>
      </c>
      <c r="C601" s="11">
        <f t="shared" si="45"/>
        <v>0</v>
      </c>
      <c r="D601" s="11">
        <f t="shared" si="45"/>
        <v>0</v>
      </c>
      <c r="E601" s="11">
        <f t="shared" si="45"/>
        <v>-2.4074066541381577E-4</v>
      </c>
      <c r="F601" s="11">
        <f t="shared" si="45"/>
        <v>2.6450169205700425E-2</v>
      </c>
      <c r="G601" s="3">
        <f t="shared" si="46"/>
        <v>2.5039428906375463E-2</v>
      </c>
      <c r="H601" s="11">
        <f t="shared" si="44"/>
        <v>0.86352618862861397</v>
      </c>
      <c r="I601" s="3">
        <f t="shared" si="47"/>
        <v>2.3638074307984702E-2</v>
      </c>
      <c r="J601" s="20"/>
    </row>
    <row r="602" spans="1:10" x14ac:dyDescent="0.3">
      <c r="A602" s="11">
        <v>5.87</v>
      </c>
      <c r="B602" s="7">
        <v>5</v>
      </c>
      <c r="C602" s="11">
        <f t="shared" si="45"/>
        <v>0</v>
      </c>
      <c r="D602" s="11">
        <f t="shared" si="45"/>
        <v>0</v>
      </c>
      <c r="E602" s="11">
        <f t="shared" si="45"/>
        <v>-2.4074066541381577E-4</v>
      </c>
      <c r="F602" s="11">
        <f t="shared" si="45"/>
        <v>2.6450169205700425E-2</v>
      </c>
      <c r="G602" s="3">
        <f t="shared" si="46"/>
        <v>2.5037021499721326E-2</v>
      </c>
      <c r="H602" s="11">
        <f t="shared" si="44"/>
        <v>0.86332219360221774</v>
      </c>
      <c r="I602" s="3">
        <f t="shared" si="47"/>
        <v>2.3633231044363434E-2</v>
      </c>
      <c r="J602" s="20"/>
    </row>
    <row r="603" spans="1:10" x14ac:dyDescent="0.3">
      <c r="A603" s="11">
        <v>5.88</v>
      </c>
      <c r="B603" s="7">
        <v>5</v>
      </c>
      <c r="C603" s="11">
        <f t="shared" si="45"/>
        <v>0</v>
      </c>
      <c r="D603" s="11">
        <f t="shared" si="45"/>
        <v>0</v>
      </c>
      <c r="E603" s="11">
        <f t="shared" si="45"/>
        <v>-2.4074066541381577E-4</v>
      </c>
      <c r="F603" s="11">
        <f t="shared" si="45"/>
        <v>2.6450169205700425E-2</v>
      </c>
      <c r="G603" s="3">
        <f t="shared" si="46"/>
        <v>2.503461409306719E-2</v>
      </c>
      <c r="H603" s="11">
        <f t="shared" si="44"/>
        <v>0.8631182883241002</v>
      </c>
      <c r="I603" s="3">
        <f t="shared" si="47"/>
        <v>2.3628387786571281E-2</v>
      </c>
      <c r="J603" s="20"/>
    </row>
    <row r="604" spans="1:10" x14ac:dyDescent="0.3">
      <c r="A604" s="11">
        <v>5.89</v>
      </c>
      <c r="B604" s="7">
        <v>5</v>
      </c>
      <c r="C604" s="11">
        <f t="shared" si="45"/>
        <v>0</v>
      </c>
      <c r="D604" s="11">
        <f t="shared" si="45"/>
        <v>0</v>
      </c>
      <c r="E604" s="11">
        <f t="shared" si="45"/>
        <v>-2.4074066541381577E-4</v>
      </c>
      <c r="F604" s="11">
        <f t="shared" si="45"/>
        <v>2.6450169205700425E-2</v>
      </c>
      <c r="G604" s="3">
        <f t="shared" si="46"/>
        <v>2.5032206686413049E-2</v>
      </c>
      <c r="H604" s="11">
        <f t="shared" si="44"/>
        <v>0.86291447275343103</v>
      </c>
      <c r="I604" s="3">
        <f t="shared" si="47"/>
        <v>2.3623544534608243E-2</v>
      </c>
      <c r="J604" s="20"/>
    </row>
    <row r="605" spans="1:10" x14ac:dyDescent="0.3">
      <c r="A605" s="11">
        <v>5.9</v>
      </c>
      <c r="B605" s="7">
        <v>5</v>
      </c>
      <c r="C605" s="11">
        <f t="shared" si="45"/>
        <v>0</v>
      </c>
      <c r="D605" s="11">
        <f t="shared" si="45"/>
        <v>0</v>
      </c>
      <c r="E605" s="11">
        <f t="shared" si="45"/>
        <v>-2.4074066541381577E-4</v>
      </c>
      <c r="F605" s="11">
        <f t="shared" si="45"/>
        <v>2.6450169205700425E-2</v>
      </c>
      <c r="G605" s="3">
        <f t="shared" si="46"/>
        <v>2.5029799279758912E-2</v>
      </c>
      <c r="H605" s="11">
        <f t="shared" si="44"/>
        <v>0.86271074684940241</v>
      </c>
      <c r="I605" s="3">
        <f t="shared" si="47"/>
        <v>2.3618701288476096E-2</v>
      </c>
      <c r="J605" s="20"/>
    </row>
    <row r="606" spans="1:10" x14ac:dyDescent="0.3">
      <c r="A606" s="11">
        <v>5.91</v>
      </c>
      <c r="B606" s="7">
        <v>5</v>
      </c>
      <c r="C606" s="11">
        <f t="shared" si="45"/>
        <v>0</v>
      </c>
      <c r="D606" s="11">
        <f t="shared" si="45"/>
        <v>0</v>
      </c>
      <c r="E606" s="11">
        <f t="shared" si="45"/>
        <v>-2.4074066541381577E-4</v>
      </c>
      <c r="F606" s="11">
        <f t="shared" si="45"/>
        <v>2.6450169205700425E-2</v>
      </c>
      <c r="G606" s="3">
        <f t="shared" si="46"/>
        <v>2.5027391873104772E-2</v>
      </c>
      <c r="H606" s="11">
        <f t="shared" si="44"/>
        <v>0.86250711057122931</v>
      </c>
      <c r="I606" s="3">
        <f t="shared" si="47"/>
        <v>2.3613858048173064E-2</v>
      </c>
      <c r="J606" s="20"/>
    </row>
    <row r="607" spans="1:10" x14ac:dyDescent="0.3">
      <c r="A607" s="11">
        <v>5.92</v>
      </c>
      <c r="B607" s="7">
        <v>5</v>
      </c>
      <c r="C607" s="11">
        <f t="shared" si="45"/>
        <v>0</v>
      </c>
      <c r="D607" s="11">
        <f t="shared" si="45"/>
        <v>0</v>
      </c>
      <c r="E607" s="11">
        <f t="shared" si="45"/>
        <v>-2.4074066541381577E-4</v>
      </c>
      <c r="F607" s="11">
        <f t="shared" si="45"/>
        <v>2.6450169205700425E-2</v>
      </c>
      <c r="G607" s="3">
        <f t="shared" si="46"/>
        <v>2.5024984466450635E-2</v>
      </c>
      <c r="H607" s="11">
        <f t="shared" si="44"/>
        <v>0.8623035638781491</v>
      </c>
      <c r="I607" s="3">
        <f t="shared" si="47"/>
        <v>2.3609014813700924E-2</v>
      </c>
      <c r="J607" s="20"/>
    </row>
    <row r="608" spans="1:10" x14ac:dyDescent="0.3">
      <c r="A608" s="11">
        <v>5.93</v>
      </c>
      <c r="B608" s="7">
        <v>5</v>
      </c>
      <c r="C608" s="11">
        <f t="shared" si="45"/>
        <v>0</v>
      </c>
      <c r="D608" s="11">
        <f t="shared" si="45"/>
        <v>0</v>
      </c>
      <c r="E608" s="11">
        <f t="shared" si="45"/>
        <v>-2.4074066541381577E-4</v>
      </c>
      <c r="F608" s="11">
        <f t="shared" si="45"/>
        <v>2.6450169205700425E-2</v>
      </c>
      <c r="G608" s="3">
        <f t="shared" si="46"/>
        <v>2.5022577059796498E-2</v>
      </c>
      <c r="H608" s="11">
        <f t="shared" si="44"/>
        <v>0.86210010672942161</v>
      </c>
      <c r="I608" s="3">
        <f t="shared" si="47"/>
        <v>2.3604171585057898E-2</v>
      </c>
      <c r="J608" s="20"/>
    </row>
    <row r="609" spans="1:10" x14ac:dyDescent="0.3">
      <c r="A609" s="11">
        <v>5.94</v>
      </c>
      <c r="B609" s="7">
        <v>5</v>
      </c>
      <c r="C609" s="11">
        <f t="shared" si="45"/>
        <v>0</v>
      </c>
      <c r="D609" s="11">
        <f t="shared" si="45"/>
        <v>0</v>
      </c>
      <c r="E609" s="11">
        <f t="shared" si="45"/>
        <v>-2.4074066541381577E-4</v>
      </c>
      <c r="F609" s="11">
        <f t="shared" si="45"/>
        <v>2.6450169205700425E-2</v>
      </c>
      <c r="G609" s="3">
        <f t="shared" si="46"/>
        <v>2.5020169653142358E-2</v>
      </c>
      <c r="H609" s="11">
        <f t="shared" si="44"/>
        <v>0.8618967390843294</v>
      </c>
      <c r="I609" s="3">
        <f t="shared" si="47"/>
        <v>2.3599328362243988E-2</v>
      </c>
      <c r="J609" s="20"/>
    </row>
    <row r="610" spans="1:10" x14ac:dyDescent="0.3">
      <c r="A610" s="11">
        <v>5.95</v>
      </c>
      <c r="B610" s="7">
        <v>5</v>
      </c>
      <c r="C610" s="11">
        <f t="shared" si="45"/>
        <v>0</v>
      </c>
      <c r="D610" s="11">
        <f t="shared" si="45"/>
        <v>0</v>
      </c>
      <c r="E610" s="11">
        <f t="shared" si="45"/>
        <v>-2.4074066541381577E-4</v>
      </c>
      <c r="F610" s="11">
        <f t="shared" si="45"/>
        <v>2.6450169205700425E-2</v>
      </c>
      <c r="G610" s="3">
        <f t="shared" si="46"/>
        <v>2.5017762246488221E-2</v>
      </c>
      <c r="H610" s="11">
        <f t="shared" si="44"/>
        <v>0.86169346090217758</v>
      </c>
      <c r="I610" s="3">
        <f t="shared" si="47"/>
        <v>2.3594485145260968E-2</v>
      </c>
      <c r="J610" s="20"/>
    </row>
    <row r="611" spans="1:10" x14ac:dyDescent="0.3">
      <c r="A611" s="11">
        <v>5.96</v>
      </c>
      <c r="B611" s="7">
        <v>5</v>
      </c>
      <c r="C611" s="11">
        <f t="shared" si="45"/>
        <v>0</v>
      </c>
      <c r="D611" s="11">
        <f t="shared" si="45"/>
        <v>0</v>
      </c>
      <c r="E611" s="11">
        <f t="shared" si="45"/>
        <v>-2.4074066541381577E-4</v>
      </c>
      <c r="F611" s="11">
        <f t="shared" si="45"/>
        <v>2.6450169205700425E-2</v>
      </c>
      <c r="G611" s="3">
        <f t="shared" si="46"/>
        <v>2.5015354839834081E-2</v>
      </c>
      <c r="H611" s="11">
        <f t="shared" si="44"/>
        <v>0.86149027214229368</v>
      </c>
      <c r="I611" s="3">
        <f t="shared" si="47"/>
        <v>2.3589641934107952E-2</v>
      </c>
      <c r="J611" s="20"/>
    </row>
    <row r="612" spans="1:10" x14ac:dyDescent="0.3">
      <c r="A612" s="11">
        <v>5.97</v>
      </c>
      <c r="B612" s="7">
        <v>5</v>
      </c>
      <c r="C612" s="11">
        <f t="shared" si="45"/>
        <v>0</v>
      </c>
      <c r="D612" s="11">
        <f t="shared" si="45"/>
        <v>0</v>
      </c>
      <c r="E612" s="11">
        <f t="shared" si="45"/>
        <v>-2.4074066541381577E-4</v>
      </c>
      <c r="F612" s="11">
        <f t="shared" si="45"/>
        <v>2.6450169205700425E-2</v>
      </c>
      <c r="G612" s="3">
        <f t="shared" si="46"/>
        <v>2.5012947433179944E-2</v>
      </c>
      <c r="H612" s="11">
        <f t="shared" si="44"/>
        <v>0.86128717276402778</v>
      </c>
      <c r="I612" s="3">
        <f t="shared" si="47"/>
        <v>2.3584798728783163E-2</v>
      </c>
      <c r="J612" s="20"/>
    </row>
    <row r="613" spans="1:10" x14ac:dyDescent="0.3">
      <c r="A613" s="11">
        <v>5.98</v>
      </c>
      <c r="B613" s="7">
        <v>5</v>
      </c>
      <c r="C613" s="11">
        <f t="shared" si="45"/>
        <v>0</v>
      </c>
      <c r="D613" s="11">
        <f t="shared" si="45"/>
        <v>0</v>
      </c>
      <c r="E613" s="11">
        <f t="shared" si="45"/>
        <v>-2.4074066541381577E-4</v>
      </c>
      <c r="F613" s="11">
        <f t="shared" si="45"/>
        <v>2.6450169205700425E-2</v>
      </c>
      <c r="G613" s="3">
        <f t="shared" si="46"/>
        <v>2.5010540026525807E-2</v>
      </c>
      <c r="H613" s="11">
        <f t="shared" si="44"/>
        <v>0.86108416272675237</v>
      </c>
      <c r="I613" s="3">
        <f t="shared" si="47"/>
        <v>2.3579955529289265E-2</v>
      </c>
      <c r="J613" s="20"/>
    </row>
    <row r="614" spans="1:10" x14ac:dyDescent="0.3">
      <c r="A614" s="11">
        <v>5.99</v>
      </c>
      <c r="B614" s="7">
        <v>5</v>
      </c>
      <c r="C614" s="11">
        <f t="shared" si="45"/>
        <v>0</v>
      </c>
      <c r="D614" s="11">
        <f t="shared" si="45"/>
        <v>0</v>
      </c>
      <c r="E614" s="11">
        <f t="shared" si="45"/>
        <v>-2.4074066541381577E-4</v>
      </c>
      <c r="F614" s="11">
        <f t="shared" si="45"/>
        <v>2.6450169205700425E-2</v>
      </c>
      <c r="G614" s="3">
        <f t="shared" si="46"/>
        <v>2.5008132619871667E-2</v>
      </c>
      <c r="H614" s="11">
        <f t="shared" si="44"/>
        <v>0.86088124198986249</v>
      </c>
      <c r="I614" s="3">
        <f t="shared" si="47"/>
        <v>2.3575112335624482E-2</v>
      </c>
      <c r="J614" s="20"/>
    </row>
    <row r="615" spans="1:10" x14ac:dyDescent="0.3">
      <c r="A615" s="11">
        <v>6</v>
      </c>
      <c r="B615" s="7">
        <v>5</v>
      </c>
      <c r="C615" s="11">
        <f t="shared" si="45"/>
        <v>0</v>
      </c>
      <c r="D615" s="11">
        <f t="shared" si="45"/>
        <v>0</v>
      </c>
      <c r="E615" s="11">
        <f t="shared" si="45"/>
        <v>-2.4074066541381577E-4</v>
      </c>
      <c r="F615" s="11">
        <f t="shared" si="45"/>
        <v>2.6450169205700425E-2</v>
      </c>
      <c r="G615" s="3">
        <f t="shared" si="46"/>
        <v>2.500572521321753E-2</v>
      </c>
      <c r="H615" s="11">
        <f t="shared" si="44"/>
        <v>0.86067841051277583</v>
      </c>
      <c r="I615" s="3">
        <f t="shared" si="47"/>
        <v>2.357026914779059E-2</v>
      </c>
      <c r="J615" s="20"/>
    </row>
    <row r="616" spans="1:10" x14ac:dyDescent="0.3">
      <c r="A616" s="11">
        <v>6.01</v>
      </c>
      <c r="B616" s="7">
        <v>5</v>
      </c>
      <c r="C616" s="11">
        <f t="shared" si="45"/>
        <v>0</v>
      </c>
      <c r="D616" s="11">
        <f t="shared" si="45"/>
        <v>0</v>
      </c>
      <c r="E616" s="11">
        <f t="shared" si="45"/>
        <v>-2.4074066541381577E-4</v>
      </c>
      <c r="F616" s="11">
        <f t="shared" si="45"/>
        <v>2.6450169205700425E-2</v>
      </c>
      <c r="G616" s="3">
        <f t="shared" si="46"/>
        <v>2.5003317806563393E-2</v>
      </c>
      <c r="H616" s="11">
        <f t="shared" si="44"/>
        <v>0.86047566825493216</v>
      </c>
      <c r="I616" s="3">
        <f t="shared" si="47"/>
        <v>2.3565425965785813E-2</v>
      </c>
      <c r="J616" s="20"/>
    </row>
    <row r="617" spans="1:10" x14ac:dyDescent="0.3">
      <c r="A617" s="11">
        <v>6.02</v>
      </c>
      <c r="B617" s="7">
        <v>5</v>
      </c>
      <c r="C617" s="11">
        <f t="shared" si="45"/>
        <v>0</v>
      </c>
      <c r="D617" s="11">
        <f t="shared" si="45"/>
        <v>0</v>
      </c>
      <c r="E617" s="11">
        <f t="shared" si="45"/>
        <v>-2.4074066541381577E-4</v>
      </c>
      <c r="F617" s="11">
        <f t="shared" si="45"/>
        <v>2.6450169205700425E-2</v>
      </c>
      <c r="G617" s="3">
        <f t="shared" si="46"/>
        <v>2.5000910399909253E-2</v>
      </c>
      <c r="H617" s="11">
        <f t="shared" si="44"/>
        <v>0.86027301517579391</v>
      </c>
      <c r="I617" s="3">
        <f t="shared" si="47"/>
        <v>2.356058278961104E-2</v>
      </c>
      <c r="J617" s="20"/>
    </row>
    <row r="618" spans="1:10" x14ac:dyDescent="0.3">
      <c r="A618" s="11">
        <v>6.03</v>
      </c>
      <c r="B618" s="7">
        <v>5</v>
      </c>
      <c r="C618" s="11">
        <f t="shared" si="45"/>
        <v>0</v>
      </c>
      <c r="D618" s="11">
        <f t="shared" si="45"/>
        <v>0</v>
      </c>
      <c r="E618" s="11">
        <f t="shared" si="45"/>
        <v>-2.4074066541381577E-4</v>
      </c>
      <c r="F618" s="11">
        <f t="shared" si="45"/>
        <v>2.6450169205700425E-2</v>
      </c>
      <c r="G618" s="3">
        <f t="shared" si="46"/>
        <v>2.4998502993255116E-2</v>
      </c>
      <c r="H618" s="11">
        <f t="shared" si="44"/>
        <v>0.86007045123484593</v>
      </c>
      <c r="I618" s="3">
        <f t="shared" si="47"/>
        <v>2.3555739619265381E-2</v>
      </c>
      <c r="J618" s="20"/>
    </row>
    <row r="619" spans="1:10" x14ac:dyDescent="0.3">
      <c r="A619" s="11">
        <v>6.04</v>
      </c>
      <c r="B619" s="7">
        <v>5</v>
      </c>
      <c r="C619" s="11">
        <f t="shared" si="45"/>
        <v>0</v>
      </c>
      <c r="D619" s="11">
        <f t="shared" si="45"/>
        <v>0</v>
      </c>
      <c r="E619" s="11">
        <f t="shared" si="45"/>
        <v>-2.4074066541381577E-4</v>
      </c>
      <c r="F619" s="11">
        <f t="shared" si="45"/>
        <v>2.6450169205700425E-2</v>
      </c>
      <c r="G619" s="3">
        <f t="shared" si="46"/>
        <v>2.4996095586600979E-2</v>
      </c>
      <c r="H619" s="11">
        <f t="shared" si="44"/>
        <v>0.85986797639159551</v>
      </c>
      <c r="I619" s="3">
        <f t="shared" si="47"/>
        <v>2.3550896454749726E-2</v>
      </c>
      <c r="J619" s="20"/>
    </row>
    <row r="620" spans="1:10" x14ac:dyDescent="0.3">
      <c r="A620" s="11">
        <v>6.05</v>
      </c>
      <c r="B620" s="7">
        <v>5</v>
      </c>
      <c r="C620" s="11">
        <f t="shared" si="45"/>
        <v>0</v>
      </c>
      <c r="D620" s="11">
        <f t="shared" si="45"/>
        <v>0</v>
      </c>
      <c r="E620" s="11">
        <f t="shared" si="45"/>
        <v>-2.4074066541381577E-4</v>
      </c>
      <c r="F620" s="11">
        <f t="shared" si="45"/>
        <v>2.6450169205700425E-2</v>
      </c>
      <c r="G620" s="3">
        <f t="shared" si="46"/>
        <v>2.4993688179946839E-2</v>
      </c>
      <c r="H620" s="11">
        <f t="shared" si="44"/>
        <v>0.85966559060557235</v>
      </c>
      <c r="I620" s="3">
        <f t="shared" si="47"/>
        <v>2.3546053296064073E-2</v>
      </c>
      <c r="J620" s="20"/>
    </row>
    <row r="621" spans="1:10" x14ac:dyDescent="0.3">
      <c r="A621" s="11">
        <v>6.06</v>
      </c>
      <c r="B621" s="7">
        <v>5</v>
      </c>
      <c r="C621" s="11">
        <f t="shared" si="45"/>
        <v>0</v>
      </c>
      <c r="D621" s="11">
        <f t="shared" si="45"/>
        <v>0</v>
      </c>
      <c r="E621" s="11">
        <f t="shared" si="45"/>
        <v>-2.4074066541381577E-4</v>
      </c>
      <c r="F621" s="11">
        <f t="shared" si="45"/>
        <v>2.6450169205700425E-2</v>
      </c>
      <c r="G621" s="3">
        <f t="shared" si="46"/>
        <v>2.4991280773292702E-2</v>
      </c>
      <c r="H621" s="11">
        <f t="shared" si="44"/>
        <v>0.85946329383632836</v>
      </c>
      <c r="I621" s="3">
        <f t="shared" si="47"/>
        <v>2.3541210143207536E-2</v>
      </c>
      <c r="J621" s="20"/>
    </row>
    <row r="622" spans="1:10" x14ac:dyDescent="0.3">
      <c r="A622" s="11">
        <v>6.07</v>
      </c>
      <c r="B622" s="7">
        <v>5</v>
      </c>
      <c r="C622" s="11">
        <f t="shared" si="45"/>
        <v>0</v>
      </c>
      <c r="D622" s="11">
        <f t="shared" si="45"/>
        <v>0</v>
      </c>
      <c r="E622" s="11">
        <f t="shared" si="45"/>
        <v>-2.4074066541381577E-4</v>
      </c>
      <c r="F622" s="11">
        <f t="shared" si="45"/>
        <v>2.6450169205700425E-2</v>
      </c>
      <c r="G622" s="3">
        <f t="shared" si="46"/>
        <v>2.4988873366638562E-2</v>
      </c>
      <c r="H622" s="11">
        <f t="shared" si="44"/>
        <v>0.85926108604343798</v>
      </c>
      <c r="I622" s="3">
        <f t="shared" si="47"/>
        <v>2.353636699618189E-2</v>
      </c>
      <c r="J622" s="20"/>
    </row>
    <row r="623" spans="1:10" x14ac:dyDescent="0.3">
      <c r="A623" s="11">
        <v>6.08</v>
      </c>
      <c r="B623" s="7">
        <v>5</v>
      </c>
      <c r="C623" s="11">
        <f t="shared" si="45"/>
        <v>0</v>
      </c>
      <c r="D623" s="11">
        <f t="shared" si="45"/>
        <v>0</v>
      </c>
      <c r="E623" s="11">
        <f t="shared" si="45"/>
        <v>-2.4074066541381577E-4</v>
      </c>
      <c r="F623" s="11">
        <f t="shared" si="45"/>
        <v>2.6450169205700425E-2</v>
      </c>
      <c r="G623" s="3">
        <f t="shared" si="46"/>
        <v>2.4986465959984425E-2</v>
      </c>
      <c r="H623" s="11">
        <f t="shared" si="44"/>
        <v>0.85905896718649799</v>
      </c>
      <c r="I623" s="3">
        <f t="shared" si="47"/>
        <v>2.3531523854984471E-2</v>
      </c>
      <c r="J623" s="20"/>
    </row>
    <row r="624" spans="1:10" x14ac:dyDescent="0.3">
      <c r="A624" s="11">
        <v>6.09</v>
      </c>
      <c r="B624" s="7">
        <v>5</v>
      </c>
      <c r="C624" s="11">
        <f t="shared" si="45"/>
        <v>0</v>
      </c>
      <c r="D624" s="11">
        <f t="shared" si="45"/>
        <v>0</v>
      </c>
      <c r="E624" s="11">
        <f t="shared" si="45"/>
        <v>-2.4074066541381577E-4</v>
      </c>
      <c r="F624" s="11">
        <f t="shared" si="45"/>
        <v>2.6450169205700425E-2</v>
      </c>
      <c r="G624" s="3">
        <f t="shared" si="46"/>
        <v>2.4984058553330288E-2</v>
      </c>
      <c r="H624" s="11">
        <f t="shared" si="44"/>
        <v>0.85885693722512757</v>
      </c>
      <c r="I624" s="3">
        <f t="shared" si="47"/>
        <v>2.3526680719617943E-2</v>
      </c>
      <c r="J624" s="20"/>
    </row>
    <row r="625" spans="1:10" x14ac:dyDescent="0.3">
      <c r="A625" s="11">
        <v>6.1</v>
      </c>
      <c r="B625" s="7">
        <v>5</v>
      </c>
      <c r="C625" s="11">
        <f t="shared" si="45"/>
        <v>0</v>
      </c>
      <c r="D625" s="11">
        <f t="shared" si="45"/>
        <v>0</v>
      </c>
      <c r="E625" s="11">
        <f t="shared" si="45"/>
        <v>-2.4074066541381577E-4</v>
      </c>
      <c r="F625" s="11">
        <f t="shared" si="45"/>
        <v>2.6450169205700425E-2</v>
      </c>
      <c r="G625" s="3">
        <f t="shared" si="46"/>
        <v>2.4981651146676147E-2</v>
      </c>
      <c r="H625" s="11">
        <f t="shared" si="44"/>
        <v>0.85865499611896812</v>
      </c>
      <c r="I625" s="3">
        <f t="shared" si="47"/>
        <v>2.352183759008053E-2</v>
      </c>
      <c r="J625" s="20"/>
    </row>
    <row r="626" spans="1:10" x14ac:dyDescent="0.3">
      <c r="A626" s="11">
        <v>6.11</v>
      </c>
      <c r="B626" s="7">
        <v>5</v>
      </c>
      <c r="C626" s="11">
        <f t="shared" si="45"/>
        <v>0</v>
      </c>
      <c r="D626" s="11">
        <f t="shared" si="45"/>
        <v>0</v>
      </c>
      <c r="E626" s="11">
        <f t="shared" si="45"/>
        <v>-2.4074066541381577E-4</v>
      </c>
      <c r="F626" s="11">
        <f t="shared" si="45"/>
        <v>2.6450169205700425E-2</v>
      </c>
      <c r="G626" s="3">
        <f t="shared" si="46"/>
        <v>2.4979243740022011E-2</v>
      </c>
      <c r="H626" s="11">
        <f t="shared" si="44"/>
        <v>0.85845314382768345</v>
      </c>
      <c r="I626" s="3">
        <f t="shared" si="47"/>
        <v>2.351699446637312E-2</v>
      </c>
      <c r="J626" s="20"/>
    </row>
    <row r="627" spans="1:10" x14ac:dyDescent="0.3">
      <c r="A627" s="11">
        <v>6.12</v>
      </c>
      <c r="B627" s="7">
        <v>5</v>
      </c>
      <c r="C627" s="11">
        <f t="shared" si="45"/>
        <v>0</v>
      </c>
      <c r="D627" s="11">
        <f t="shared" si="45"/>
        <v>0</v>
      </c>
      <c r="E627" s="11">
        <f t="shared" si="45"/>
        <v>-2.4074066541381577E-4</v>
      </c>
      <c r="F627" s="11">
        <f t="shared" si="45"/>
        <v>2.6450169205700425E-2</v>
      </c>
      <c r="G627" s="3">
        <f t="shared" si="46"/>
        <v>2.497683633336787E-2</v>
      </c>
      <c r="H627" s="11">
        <f t="shared" si="44"/>
        <v>0.8582513803109596</v>
      </c>
      <c r="I627" s="3">
        <f t="shared" si="47"/>
        <v>2.3512151348494825E-2</v>
      </c>
      <c r="J627" s="20"/>
    </row>
    <row r="628" spans="1:10" x14ac:dyDescent="0.3">
      <c r="A628" s="11">
        <v>6.13</v>
      </c>
      <c r="B628" s="7">
        <v>5</v>
      </c>
      <c r="C628" s="11">
        <f t="shared" si="45"/>
        <v>0</v>
      </c>
      <c r="D628" s="11">
        <f t="shared" si="45"/>
        <v>0</v>
      </c>
      <c r="E628" s="11">
        <f t="shared" si="45"/>
        <v>-2.4074066541381577E-4</v>
      </c>
      <c r="F628" s="11">
        <f t="shared" si="45"/>
        <v>2.6450169205700425E-2</v>
      </c>
      <c r="G628" s="3">
        <f t="shared" si="46"/>
        <v>2.4974428926713733E-2</v>
      </c>
      <c r="H628" s="11">
        <f t="shared" si="44"/>
        <v>0.85804970552850501</v>
      </c>
      <c r="I628" s="3">
        <f t="shared" si="47"/>
        <v>2.3507308236446534E-2</v>
      </c>
      <c r="J628" s="20"/>
    </row>
    <row r="629" spans="1:10" x14ac:dyDescent="0.3">
      <c r="A629" s="11">
        <v>6.14</v>
      </c>
      <c r="B629" s="7">
        <v>5</v>
      </c>
      <c r="C629" s="11">
        <f t="shared" si="45"/>
        <v>0</v>
      </c>
      <c r="D629" s="11">
        <f t="shared" si="45"/>
        <v>0</v>
      </c>
      <c r="E629" s="11">
        <f t="shared" si="45"/>
        <v>-2.4074066541381577E-4</v>
      </c>
      <c r="F629" s="11">
        <f t="shared" si="45"/>
        <v>2.6450169205700425E-2</v>
      </c>
      <c r="G629" s="3">
        <f t="shared" si="46"/>
        <v>2.4972021520059597E-2</v>
      </c>
      <c r="H629" s="11">
        <f t="shared" si="44"/>
        <v>0.85784811944005046</v>
      </c>
      <c r="I629" s="3">
        <f t="shared" si="47"/>
        <v>2.3502465130228245E-2</v>
      </c>
      <c r="J629" s="20"/>
    </row>
    <row r="630" spans="1:10" x14ac:dyDescent="0.3">
      <c r="A630" s="11">
        <v>6.15</v>
      </c>
      <c r="B630" s="7">
        <v>5</v>
      </c>
      <c r="C630" s="11">
        <f t="shared" si="45"/>
        <v>0</v>
      </c>
      <c r="D630" s="11">
        <f t="shared" si="45"/>
        <v>0</v>
      </c>
      <c r="E630" s="11">
        <f t="shared" si="45"/>
        <v>-2.4074066541381577E-4</v>
      </c>
      <c r="F630" s="11">
        <f t="shared" si="45"/>
        <v>2.6450169205700425E-2</v>
      </c>
      <c r="G630" s="3">
        <f t="shared" si="46"/>
        <v>2.4969614113405456E-2</v>
      </c>
      <c r="H630" s="11">
        <f t="shared" si="44"/>
        <v>0.85764662200534869</v>
      </c>
      <c r="I630" s="3">
        <f t="shared" si="47"/>
        <v>2.3497622029839071E-2</v>
      </c>
      <c r="J630" s="20"/>
    </row>
    <row r="631" spans="1:10" x14ac:dyDescent="0.3">
      <c r="A631" s="11">
        <v>6.16</v>
      </c>
      <c r="B631" s="7">
        <v>5</v>
      </c>
      <c r="C631" s="11">
        <f t="shared" si="45"/>
        <v>0</v>
      </c>
      <c r="D631" s="11">
        <f t="shared" si="45"/>
        <v>0</v>
      </c>
      <c r="E631" s="11">
        <f t="shared" si="45"/>
        <v>-2.4074066541381577E-4</v>
      </c>
      <c r="F631" s="11">
        <f t="shared" si="45"/>
        <v>2.6450169205700425E-2</v>
      </c>
      <c r="G631" s="3">
        <f t="shared" si="46"/>
        <v>2.4967206706751319E-2</v>
      </c>
      <c r="H631" s="11">
        <f t="shared" si="44"/>
        <v>0.8574452131841751</v>
      </c>
      <c r="I631" s="3">
        <f t="shared" si="47"/>
        <v>2.3492778935279901E-2</v>
      </c>
      <c r="J631" s="20"/>
    </row>
    <row r="632" spans="1:10" x14ac:dyDescent="0.3">
      <c r="A632" s="11">
        <v>6.17</v>
      </c>
      <c r="B632" s="7">
        <v>5</v>
      </c>
      <c r="C632" s="11">
        <f t="shared" si="45"/>
        <v>0</v>
      </c>
      <c r="D632" s="11">
        <f t="shared" si="45"/>
        <v>0</v>
      </c>
      <c r="E632" s="11">
        <f t="shared" si="45"/>
        <v>-2.4074066541381577E-4</v>
      </c>
      <c r="F632" s="11">
        <f t="shared" si="45"/>
        <v>2.6450169205700425E-2</v>
      </c>
      <c r="G632" s="3">
        <f t="shared" si="46"/>
        <v>2.4964799300097183E-2</v>
      </c>
      <c r="H632" s="11">
        <f t="shared" si="44"/>
        <v>0.85724389293632697</v>
      </c>
      <c r="I632" s="3">
        <f t="shared" si="47"/>
        <v>2.3487935846549846E-2</v>
      </c>
      <c r="J632" s="20"/>
    </row>
    <row r="633" spans="1:10" x14ac:dyDescent="0.3">
      <c r="A633" s="11">
        <v>6.18</v>
      </c>
      <c r="B633" s="7">
        <v>5</v>
      </c>
      <c r="C633" s="11">
        <f t="shared" si="45"/>
        <v>0</v>
      </c>
      <c r="D633" s="11">
        <f t="shared" si="45"/>
        <v>0</v>
      </c>
      <c r="E633" s="11">
        <f t="shared" si="45"/>
        <v>-2.4074066541381577E-4</v>
      </c>
      <c r="F633" s="11">
        <f t="shared" si="45"/>
        <v>2.6450169205700425E-2</v>
      </c>
      <c r="G633" s="3">
        <f t="shared" si="46"/>
        <v>2.4962391893443042E-2</v>
      </c>
      <c r="H633" s="11">
        <f t="shared" si="44"/>
        <v>0.8570426612216242</v>
      </c>
      <c r="I633" s="3">
        <f t="shared" si="47"/>
        <v>2.3483092763650681E-2</v>
      </c>
      <c r="J633" s="20"/>
    </row>
    <row r="634" spans="1:10" x14ac:dyDescent="0.3">
      <c r="A634" s="11">
        <v>6.19</v>
      </c>
      <c r="B634" s="7">
        <v>5</v>
      </c>
      <c r="C634" s="11">
        <f t="shared" si="45"/>
        <v>0</v>
      </c>
      <c r="D634" s="11">
        <f t="shared" si="45"/>
        <v>0</v>
      </c>
      <c r="E634" s="11">
        <f t="shared" si="45"/>
        <v>-2.4074066541381577E-4</v>
      </c>
      <c r="F634" s="11">
        <f t="shared" si="45"/>
        <v>2.6450169205700425E-2</v>
      </c>
      <c r="G634" s="3">
        <f t="shared" si="46"/>
        <v>2.4959984486788905E-2</v>
      </c>
      <c r="H634" s="11">
        <f t="shared" si="44"/>
        <v>0.85684151799990849</v>
      </c>
      <c r="I634" s="3">
        <f t="shared" si="47"/>
        <v>2.3478249686579744E-2</v>
      </c>
      <c r="J634" s="20"/>
    </row>
    <row r="635" spans="1:10" x14ac:dyDescent="0.3">
      <c r="A635" s="11">
        <v>6.2</v>
      </c>
      <c r="B635" s="7">
        <v>5</v>
      </c>
      <c r="C635" s="11">
        <f t="shared" si="45"/>
        <v>0</v>
      </c>
      <c r="D635" s="11">
        <f t="shared" si="45"/>
        <v>0</v>
      </c>
      <c r="E635" s="11">
        <f t="shared" si="45"/>
        <v>-2.4074066541381577E-4</v>
      </c>
      <c r="F635" s="11">
        <f t="shared" si="45"/>
        <v>2.6450169205700425E-2</v>
      </c>
      <c r="G635" s="3">
        <f t="shared" si="46"/>
        <v>2.4957577080134768E-2</v>
      </c>
      <c r="H635" s="11">
        <f t="shared" si="44"/>
        <v>0.85664046323104392</v>
      </c>
      <c r="I635" s="3">
        <f t="shared" si="47"/>
        <v>2.347340661533881E-2</v>
      </c>
      <c r="J635" s="20"/>
    </row>
    <row r="636" spans="1:10" x14ac:dyDescent="0.3">
      <c r="A636" s="11">
        <v>6.21</v>
      </c>
      <c r="B636" s="7">
        <v>5</v>
      </c>
      <c r="C636" s="11">
        <f t="shared" si="45"/>
        <v>0</v>
      </c>
      <c r="D636" s="11">
        <f t="shared" si="45"/>
        <v>0</v>
      </c>
      <c r="E636" s="11">
        <f t="shared" si="45"/>
        <v>-2.4074066541381577E-4</v>
      </c>
      <c r="F636" s="11">
        <f t="shared" si="45"/>
        <v>2.6450169205700425E-2</v>
      </c>
      <c r="G636" s="3">
        <f t="shared" si="46"/>
        <v>2.4955169673480628E-2</v>
      </c>
      <c r="H636" s="11">
        <f t="shared" si="44"/>
        <v>0.85643949687491705</v>
      </c>
      <c r="I636" s="3">
        <f t="shared" si="47"/>
        <v>2.3468563549927879E-2</v>
      </c>
      <c r="J636" s="20"/>
    </row>
    <row r="637" spans="1:10" x14ac:dyDescent="0.3">
      <c r="A637" s="11">
        <v>6.22</v>
      </c>
      <c r="B637" s="7">
        <v>5</v>
      </c>
      <c r="C637" s="11">
        <f t="shared" si="45"/>
        <v>0</v>
      </c>
      <c r="D637" s="11">
        <f t="shared" si="45"/>
        <v>0</v>
      </c>
      <c r="E637" s="11">
        <f t="shared" si="45"/>
        <v>-2.4074066541381577E-4</v>
      </c>
      <c r="F637" s="11">
        <f t="shared" si="45"/>
        <v>2.6450169205700425E-2</v>
      </c>
      <c r="G637" s="3">
        <f t="shared" si="46"/>
        <v>2.4952762266826491E-2</v>
      </c>
      <c r="H637" s="11">
        <f t="shared" si="44"/>
        <v>0.85623861889143627</v>
      </c>
      <c r="I637" s="3">
        <f t="shared" si="47"/>
        <v>2.3463720490346951E-2</v>
      </c>
      <c r="J637" s="20"/>
    </row>
    <row r="638" spans="1:10" x14ac:dyDescent="0.3">
      <c r="A638" s="11">
        <v>6.23</v>
      </c>
      <c r="B638" s="7">
        <v>5</v>
      </c>
      <c r="C638" s="11">
        <f t="shared" si="45"/>
        <v>0</v>
      </c>
      <c r="D638" s="11">
        <f t="shared" si="45"/>
        <v>0</v>
      </c>
      <c r="E638" s="11">
        <f t="shared" si="45"/>
        <v>-2.4074066541381577E-4</v>
      </c>
      <c r="F638" s="11">
        <f t="shared" si="45"/>
        <v>2.6450169205700425E-2</v>
      </c>
      <c r="G638" s="3">
        <f t="shared" si="46"/>
        <v>2.4950354860172351E-2</v>
      </c>
      <c r="H638" s="11">
        <f t="shared" si="44"/>
        <v>0.85603782924053207</v>
      </c>
      <c r="I638" s="3">
        <f t="shared" si="47"/>
        <v>2.3458877436595138E-2</v>
      </c>
      <c r="J638" s="20"/>
    </row>
    <row r="639" spans="1:10" x14ac:dyDescent="0.3">
      <c r="A639" s="11">
        <v>6.24</v>
      </c>
      <c r="B639" s="7">
        <v>5</v>
      </c>
      <c r="C639" s="11">
        <f t="shared" si="45"/>
        <v>0</v>
      </c>
      <c r="D639" s="11">
        <f t="shared" si="45"/>
        <v>0</v>
      </c>
      <c r="E639" s="11">
        <f t="shared" si="45"/>
        <v>-2.4074066541381577E-4</v>
      </c>
      <c r="F639" s="11">
        <f t="shared" si="45"/>
        <v>2.6450169205700425E-2</v>
      </c>
      <c r="G639" s="3">
        <f t="shared" si="46"/>
        <v>2.4947947453518214E-2</v>
      </c>
      <c r="H639" s="11">
        <f t="shared" si="44"/>
        <v>0.85583712788215738</v>
      </c>
      <c r="I639" s="3">
        <f t="shared" si="47"/>
        <v>2.345403438867244E-2</v>
      </c>
      <c r="J639" s="20"/>
    </row>
    <row r="640" spans="1:10" x14ac:dyDescent="0.3">
      <c r="A640" s="11">
        <v>6.25</v>
      </c>
      <c r="B640" s="7">
        <v>5</v>
      </c>
      <c r="C640" s="11">
        <f t="shared" si="45"/>
        <v>0</v>
      </c>
      <c r="D640" s="11">
        <f t="shared" si="45"/>
        <v>0</v>
      </c>
      <c r="E640" s="11">
        <f t="shared" si="45"/>
        <v>-2.4074066541381577E-4</v>
      </c>
      <c r="F640" s="11">
        <f t="shared" si="45"/>
        <v>2.6450169205700425E-2</v>
      </c>
      <c r="G640" s="3">
        <f t="shared" si="46"/>
        <v>2.4945540046864077E-2</v>
      </c>
      <c r="H640" s="11">
        <f t="shared" si="44"/>
        <v>0.85563651477628722</v>
      </c>
      <c r="I640" s="3">
        <f t="shared" si="47"/>
        <v>2.3449191346579745E-2</v>
      </c>
      <c r="J640" s="20"/>
    </row>
    <row r="641" spans="1:10" x14ac:dyDescent="0.3">
      <c r="A641" s="11">
        <v>6.26</v>
      </c>
      <c r="B641" s="7">
        <v>5</v>
      </c>
      <c r="C641" s="11">
        <f t="shared" si="45"/>
        <v>0</v>
      </c>
      <c r="D641" s="11">
        <f t="shared" si="45"/>
        <v>0</v>
      </c>
      <c r="E641" s="11">
        <f t="shared" si="45"/>
        <v>-2.4074066541381577E-4</v>
      </c>
      <c r="F641" s="11">
        <f t="shared" si="45"/>
        <v>2.6450169205700425E-2</v>
      </c>
      <c r="G641" s="3">
        <f t="shared" si="46"/>
        <v>2.4943132640209937E-2</v>
      </c>
      <c r="H641" s="11">
        <f t="shared" si="44"/>
        <v>0.85543598988291847</v>
      </c>
      <c r="I641" s="3">
        <f t="shared" si="47"/>
        <v>2.3444348310317054E-2</v>
      </c>
      <c r="J641" s="20"/>
    </row>
    <row r="642" spans="1:10" x14ac:dyDescent="0.3">
      <c r="A642" s="11">
        <v>6.27</v>
      </c>
      <c r="B642" s="7">
        <v>5</v>
      </c>
      <c r="C642" s="11">
        <f t="shared" si="45"/>
        <v>0</v>
      </c>
      <c r="D642" s="11">
        <f t="shared" si="45"/>
        <v>0</v>
      </c>
      <c r="E642" s="11">
        <f t="shared" si="45"/>
        <v>-2.4074066541381577E-4</v>
      </c>
      <c r="F642" s="11">
        <f t="shared" si="45"/>
        <v>2.6450169205700425E-2</v>
      </c>
      <c r="G642" s="3">
        <f t="shared" si="46"/>
        <v>2.49407252335558E-2</v>
      </c>
      <c r="H642" s="11">
        <f t="shared" si="44"/>
        <v>0.85523555316207056</v>
      </c>
      <c r="I642" s="3">
        <f t="shared" si="47"/>
        <v>2.3439505279883477E-2</v>
      </c>
      <c r="J642" s="20"/>
    </row>
    <row r="643" spans="1:10" x14ac:dyDescent="0.3">
      <c r="A643" s="11">
        <v>6.28</v>
      </c>
      <c r="B643" s="7">
        <v>5</v>
      </c>
      <c r="C643" s="11">
        <f t="shared" si="45"/>
        <v>0</v>
      </c>
      <c r="D643" s="11">
        <f t="shared" si="45"/>
        <v>0</v>
      </c>
      <c r="E643" s="11">
        <f t="shared" si="45"/>
        <v>-2.4074066541381577E-4</v>
      </c>
      <c r="F643" s="11">
        <f t="shared" si="45"/>
        <v>2.6450169205700425E-2</v>
      </c>
      <c r="G643" s="3">
        <f t="shared" si="46"/>
        <v>2.493831782690166E-2</v>
      </c>
      <c r="H643" s="11">
        <f t="shared" si="44"/>
        <v>0.85503520457378468</v>
      </c>
      <c r="I643" s="3">
        <f t="shared" si="47"/>
        <v>2.3434662255279903E-2</v>
      </c>
      <c r="J643" s="20"/>
    </row>
    <row r="644" spans="1:10" x14ac:dyDescent="0.3">
      <c r="A644" s="11">
        <v>6.29</v>
      </c>
      <c r="B644" s="7">
        <v>5</v>
      </c>
      <c r="C644" s="11">
        <f t="shared" si="45"/>
        <v>0</v>
      </c>
      <c r="D644" s="11">
        <f t="shared" si="45"/>
        <v>0</v>
      </c>
      <c r="E644" s="11">
        <f t="shared" si="45"/>
        <v>-2.4074066541381577E-4</v>
      </c>
      <c r="F644" s="11">
        <f t="shared" si="45"/>
        <v>2.6450169205700425E-2</v>
      </c>
      <c r="G644" s="3">
        <f t="shared" si="46"/>
        <v>2.4935910420247523E-2</v>
      </c>
      <c r="H644" s="11">
        <f t="shared" si="44"/>
        <v>0.8548349440781241</v>
      </c>
      <c r="I644" s="3">
        <f t="shared" si="47"/>
        <v>2.3429819236504557E-2</v>
      </c>
      <c r="J644" s="20"/>
    </row>
    <row r="645" spans="1:10" x14ac:dyDescent="0.3">
      <c r="A645" s="11">
        <v>6.3</v>
      </c>
      <c r="B645" s="7">
        <v>5</v>
      </c>
      <c r="C645" s="11">
        <f t="shared" si="45"/>
        <v>0</v>
      </c>
      <c r="D645" s="11">
        <f t="shared" si="45"/>
        <v>0</v>
      </c>
      <c r="E645" s="11">
        <f t="shared" si="45"/>
        <v>-2.4074066541381577E-4</v>
      </c>
      <c r="F645" s="11">
        <f t="shared" si="45"/>
        <v>2.6450169205700425E-2</v>
      </c>
      <c r="G645" s="3">
        <f t="shared" si="46"/>
        <v>2.4933503013593386E-2</v>
      </c>
      <c r="H645" s="11">
        <f t="shared" si="44"/>
        <v>0.85463477163517454</v>
      </c>
      <c r="I645" s="3">
        <f t="shared" si="47"/>
        <v>2.3424976223560101E-2</v>
      </c>
      <c r="J645" s="20"/>
    </row>
    <row r="646" spans="1:10" x14ac:dyDescent="0.3">
      <c r="A646" s="11">
        <v>6.31</v>
      </c>
      <c r="B646" s="7">
        <v>5</v>
      </c>
      <c r="C646" s="11">
        <f t="shared" si="45"/>
        <v>0</v>
      </c>
      <c r="D646" s="11">
        <f t="shared" si="45"/>
        <v>0</v>
      </c>
      <c r="E646" s="11">
        <f t="shared" si="45"/>
        <v>-2.4074066541381577E-4</v>
      </c>
      <c r="F646" s="11">
        <f t="shared" si="45"/>
        <v>2.6450169205700425E-2</v>
      </c>
      <c r="G646" s="3">
        <f t="shared" si="46"/>
        <v>2.4931095606939246E-2</v>
      </c>
      <c r="H646" s="11">
        <f t="shared" si="44"/>
        <v>0.85443468720504334</v>
      </c>
      <c r="I646" s="3">
        <f t="shared" si="47"/>
        <v>2.3420133216444761E-2</v>
      </c>
      <c r="J646" s="20"/>
    </row>
    <row r="647" spans="1:10" x14ac:dyDescent="0.3">
      <c r="A647" s="11">
        <v>6.32</v>
      </c>
      <c r="B647" s="7">
        <v>5</v>
      </c>
      <c r="C647" s="11">
        <f t="shared" si="45"/>
        <v>0</v>
      </c>
      <c r="D647" s="11">
        <f t="shared" si="45"/>
        <v>0</v>
      </c>
      <c r="E647" s="11">
        <f t="shared" si="45"/>
        <v>-2.4074066541381577E-4</v>
      </c>
      <c r="F647" s="11">
        <f t="shared" si="45"/>
        <v>2.6450169205700425E-2</v>
      </c>
      <c r="G647" s="3">
        <f t="shared" si="46"/>
        <v>2.4928688200285109E-2</v>
      </c>
      <c r="H647" s="11">
        <f t="shared" si="44"/>
        <v>0.85423469074786018</v>
      </c>
      <c r="I647" s="3">
        <f t="shared" si="47"/>
        <v>2.3415290215158535E-2</v>
      </c>
      <c r="J647" s="20"/>
    </row>
    <row r="648" spans="1:10" x14ac:dyDescent="0.3">
      <c r="A648" s="11">
        <v>6.33</v>
      </c>
      <c r="B648" s="7">
        <v>5</v>
      </c>
      <c r="C648" s="11">
        <f t="shared" si="45"/>
        <v>0</v>
      </c>
      <c r="D648" s="11">
        <f t="shared" si="45"/>
        <v>0</v>
      </c>
      <c r="E648" s="11">
        <f t="shared" si="45"/>
        <v>-2.4074066541381577E-4</v>
      </c>
      <c r="F648" s="11">
        <f t="shared" si="45"/>
        <v>2.6450169205700425E-2</v>
      </c>
      <c r="G648" s="3">
        <f t="shared" si="46"/>
        <v>2.4926280793630972E-2</v>
      </c>
      <c r="H648" s="11">
        <f t="shared" si="44"/>
        <v>0.8540347822237766</v>
      </c>
      <c r="I648" s="3">
        <f t="shared" si="47"/>
        <v>2.3410447219702313E-2</v>
      </c>
      <c r="J648" s="20"/>
    </row>
    <row r="649" spans="1:10" x14ac:dyDescent="0.3">
      <c r="A649" s="11">
        <v>6.34</v>
      </c>
      <c r="B649" s="7">
        <v>5</v>
      </c>
      <c r="C649" s="11">
        <f t="shared" si="45"/>
        <v>0</v>
      </c>
      <c r="D649" s="11">
        <f t="shared" si="45"/>
        <v>0</v>
      </c>
      <c r="E649" s="11">
        <f t="shared" si="45"/>
        <v>-2.4074066541381577E-4</v>
      </c>
      <c r="F649" s="11">
        <f t="shared" si="45"/>
        <v>2.6450169205700425E-2</v>
      </c>
      <c r="G649" s="3">
        <f t="shared" si="46"/>
        <v>2.4923873386976832E-2</v>
      </c>
      <c r="H649" s="11">
        <f t="shared" si="44"/>
        <v>0.85383496159296635</v>
      </c>
      <c r="I649" s="3">
        <f t="shared" si="47"/>
        <v>2.3405604230076094E-2</v>
      </c>
      <c r="J649" s="20"/>
    </row>
    <row r="650" spans="1:10" x14ac:dyDescent="0.3">
      <c r="A650" s="11">
        <v>6.35</v>
      </c>
      <c r="B650" s="7">
        <v>5</v>
      </c>
      <c r="C650" s="11">
        <f t="shared" si="45"/>
        <v>0</v>
      </c>
      <c r="D650" s="11">
        <f t="shared" si="45"/>
        <v>0</v>
      </c>
      <c r="E650" s="11">
        <f t="shared" si="45"/>
        <v>-2.4074066541381577E-4</v>
      </c>
      <c r="F650" s="11">
        <f t="shared" si="45"/>
        <v>2.6450169205700425E-2</v>
      </c>
      <c r="G650" s="3">
        <f t="shared" si="46"/>
        <v>2.4921465980322695E-2</v>
      </c>
      <c r="H650" s="11">
        <f t="shared" si="44"/>
        <v>0.85363522881562504</v>
      </c>
      <c r="I650" s="3">
        <f t="shared" si="47"/>
        <v>2.3400761246278989E-2</v>
      </c>
      <c r="J650" s="20"/>
    </row>
    <row r="651" spans="1:10" x14ac:dyDescent="0.3">
      <c r="A651" s="11">
        <v>6.36</v>
      </c>
      <c r="B651" s="7">
        <v>5</v>
      </c>
      <c r="C651" s="11">
        <f t="shared" si="45"/>
        <v>0</v>
      </c>
      <c r="D651" s="11">
        <f t="shared" si="45"/>
        <v>0</v>
      </c>
      <c r="E651" s="11">
        <f t="shared" si="45"/>
        <v>-2.4074066541381577E-4</v>
      </c>
      <c r="F651" s="11">
        <f t="shared" si="45"/>
        <v>2.6450169205700425E-2</v>
      </c>
      <c r="G651" s="3">
        <f t="shared" si="46"/>
        <v>2.4919058573668558E-2</v>
      </c>
      <c r="H651" s="11">
        <f t="shared" si="44"/>
        <v>0.85343558385197027</v>
      </c>
      <c r="I651" s="3">
        <f t="shared" si="47"/>
        <v>2.3395918268311E-2</v>
      </c>
      <c r="J651" s="20"/>
    </row>
    <row r="652" spans="1:10" x14ac:dyDescent="0.3">
      <c r="A652" s="11">
        <v>6.37</v>
      </c>
      <c r="B652" s="7">
        <v>5</v>
      </c>
      <c r="C652" s="11">
        <f t="shared" si="45"/>
        <v>0</v>
      </c>
      <c r="D652" s="11">
        <f t="shared" si="45"/>
        <v>0</v>
      </c>
      <c r="E652" s="11">
        <f t="shared" si="45"/>
        <v>-2.4074066541381577E-4</v>
      </c>
      <c r="F652" s="11">
        <f t="shared" si="45"/>
        <v>2.6450169205700425E-2</v>
      </c>
      <c r="G652" s="3">
        <f t="shared" si="46"/>
        <v>2.4916651167014418E-2</v>
      </c>
      <c r="H652" s="11">
        <f t="shared" si="44"/>
        <v>0.85323602666224185</v>
      </c>
      <c r="I652" s="3">
        <f t="shared" si="47"/>
        <v>2.3391075296173014E-2</v>
      </c>
      <c r="J652" s="20"/>
    </row>
    <row r="653" spans="1:10" x14ac:dyDescent="0.3">
      <c r="A653" s="11">
        <v>6.38</v>
      </c>
      <c r="B653" s="7">
        <v>5</v>
      </c>
      <c r="C653" s="11">
        <f t="shared" si="45"/>
        <v>0</v>
      </c>
      <c r="D653" s="11">
        <f t="shared" si="45"/>
        <v>0</v>
      </c>
      <c r="E653" s="11">
        <f t="shared" si="45"/>
        <v>-2.4074066541381577E-4</v>
      </c>
      <c r="F653" s="11">
        <f t="shared" si="45"/>
        <v>2.6450169205700425E-2</v>
      </c>
      <c r="G653" s="3">
        <f t="shared" si="46"/>
        <v>2.4914243760360281E-2</v>
      </c>
      <c r="H653" s="11">
        <f t="shared" si="44"/>
        <v>0.85303655720670124</v>
      </c>
      <c r="I653" s="3">
        <f t="shared" si="47"/>
        <v>2.3386232329864143E-2</v>
      </c>
      <c r="J653" s="20"/>
    </row>
    <row r="654" spans="1:10" x14ac:dyDescent="0.3">
      <c r="A654" s="11">
        <v>6.39</v>
      </c>
      <c r="B654" s="7">
        <v>5</v>
      </c>
      <c r="C654" s="11">
        <f t="shared" si="45"/>
        <v>0</v>
      </c>
      <c r="D654" s="11">
        <f t="shared" si="45"/>
        <v>0</v>
      </c>
      <c r="E654" s="11">
        <f t="shared" si="45"/>
        <v>-2.4074066541381577E-4</v>
      </c>
      <c r="F654" s="11">
        <f t="shared" si="45"/>
        <v>2.6450169205700425E-2</v>
      </c>
      <c r="G654" s="3">
        <f t="shared" si="46"/>
        <v>2.491183635370614E-2</v>
      </c>
      <c r="H654" s="11">
        <f t="shared" si="44"/>
        <v>0.85283717544563209</v>
      </c>
      <c r="I654" s="3">
        <f t="shared" si="47"/>
        <v>2.3381389369385275E-2</v>
      </c>
      <c r="J654" s="20"/>
    </row>
    <row r="655" spans="1:10" x14ac:dyDescent="0.3">
      <c r="A655" s="11">
        <v>6.4</v>
      </c>
      <c r="B655" s="7">
        <v>5</v>
      </c>
      <c r="C655" s="11">
        <f t="shared" si="45"/>
        <v>0</v>
      </c>
      <c r="D655" s="11">
        <f t="shared" si="45"/>
        <v>0</v>
      </c>
      <c r="E655" s="11">
        <f t="shared" si="45"/>
        <v>-2.4074066541381577E-4</v>
      </c>
      <c r="F655" s="11">
        <f t="shared" ref="F655:F718" si="48">VLOOKUP($B655, $A$3:$H$12, MATCH(F$14, $A$3:$H$3, 0), FALSE)</f>
        <v>2.6450169205700425E-2</v>
      </c>
      <c r="G655" s="3">
        <f t="shared" si="46"/>
        <v>2.4909428947052004E-2</v>
      </c>
      <c r="H655" s="11">
        <f t="shared" ref="H655:H718" si="49">EXP(-G655*A655)</f>
        <v>0.85263788133934004</v>
      </c>
      <c r="I655" s="3">
        <f t="shared" si="47"/>
        <v>2.3376546414734634E-2</v>
      </c>
      <c r="J655" s="20"/>
    </row>
    <row r="656" spans="1:10" x14ac:dyDescent="0.3">
      <c r="A656" s="11">
        <v>6.41</v>
      </c>
      <c r="B656" s="7">
        <v>5</v>
      </c>
      <c r="C656" s="11">
        <f t="shared" ref="C656:F719" si="50">VLOOKUP($B656, $A$3:$H$12, MATCH(C$14, $A$3:$H$3, 0), FALSE)</f>
        <v>0</v>
      </c>
      <c r="D656" s="11">
        <f t="shared" si="50"/>
        <v>0</v>
      </c>
      <c r="E656" s="11">
        <f t="shared" si="50"/>
        <v>-2.4074066541381577E-4</v>
      </c>
      <c r="F656" s="11">
        <f t="shared" si="48"/>
        <v>2.6450169205700425E-2</v>
      </c>
      <c r="G656" s="3">
        <f t="shared" ref="G656:G719" si="51">C656*A656^3 + D656*A656^2 + E656*A656 + F656</f>
        <v>2.4907021540397867E-2</v>
      </c>
      <c r="H656" s="11">
        <f t="shared" si="49"/>
        <v>0.85243867484815239</v>
      </c>
      <c r="I656" s="3">
        <f t="shared" ref="I656:I719" si="52">(H656/H681-1)/(A681-A656)</f>
        <v>2.3371703465914884E-2</v>
      </c>
      <c r="J656" s="20"/>
    </row>
    <row r="657" spans="1:10" x14ac:dyDescent="0.3">
      <c r="A657" s="11">
        <v>6.42</v>
      </c>
      <c r="B657" s="7">
        <v>5</v>
      </c>
      <c r="C657" s="11">
        <f t="shared" si="50"/>
        <v>0</v>
      </c>
      <c r="D657" s="11">
        <f t="shared" si="50"/>
        <v>0</v>
      </c>
      <c r="E657" s="11">
        <f t="shared" si="50"/>
        <v>-2.4074066541381577E-4</v>
      </c>
      <c r="F657" s="11">
        <f t="shared" si="48"/>
        <v>2.6450169205700425E-2</v>
      </c>
      <c r="G657" s="3">
        <f t="shared" si="51"/>
        <v>2.4904614133743726E-2</v>
      </c>
      <c r="H657" s="11">
        <f t="shared" si="49"/>
        <v>0.85223955593241874</v>
      </c>
      <c r="I657" s="3">
        <f t="shared" si="52"/>
        <v>2.3366860522924249E-2</v>
      </c>
      <c r="J657" s="20"/>
    </row>
    <row r="658" spans="1:10" x14ac:dyDescent="0.3">
      <c r="A658" s="11">
        <v>6.43</v>
      </c>
      <c r="B658" s="7">
        <v>5</v>
      </c>
      <c r="C658" s="11">
        <f t="shared" si="50"/>
        <v>0</v>
      </c>
      <c r="D658" s="11">
        <f t="shared" si="50"/>
        <v>0</v>
      </c>
      <c r="E658" s="11">
        <f t="shared" si="50"/>
        <v>-2.4074066541381577E-4</v>
      </c>
      <c r="F658" s="11">
        <f t="shared" si="48"/>
        <v>2.6450169205700425E-2</v>
      </c>
      <c r="G658" s="3">
        <f t="shared" si="51"/>
        <v>2.490220672708959E-2</v>
      </c>
      <c r="H658" s="11">
        <f t="shared" si="49"/>
        <v>0.85204052455251023</v>
      </c>
      <c r="I658" s="3">
        <f t="shared" si="52"/>
        <v>2.3362017585762729E-2</v>
      </c>
      <c r="J658" s="20"/>
    </row>
    <row r="659" spans="1:10" x14ac:dyDescent="0.3">
      <c r="A659" s="11">
        <v>6.44</v>
      </c>
      <c r="B659" s="7">
        <v>5</v>
      </c>
      <c r="C659" s="11">
        <f t="shared" si="50"/>
        <v>0</v>
      </c>
      <c r="D659" s="11">
        <f t="shared" si="50"/>
        <v>0</v>
      </c>
      <c r="E659" s="11">
        <f t="shared" si="50"/>
        <v>-2.4074066541381577E-4</v>
      </c>
      <c r="F659" s="11">
        <f t="shared" si="48"/>
        <v>2.6450169205700425E-2</v>
      </c>
      <c r="G659" s="3">
        <f t="shared" si="51"/>
        <v>2.4899799320435449E-2</v>
      </c>
      <c r="H659" s="11">
        <f t="shared" si="49"/>
        <v>0.8518415806688201</v>
      </c>
      <c r="I659" s="3">
        <f t="shared" si="52"/>
        <v>2.3357174654431212E-2</v>
      </c>
      <c r="J659" s="20"/>
    </row>
    <row r="660" spans="1:10" x14ac:dyDescent="0.3">
      <c r="A660" s="11">
        <v>6.45</v>
      </c>
      <c r="B660" s="7">
        <v>5</v>
      </c>
      <c r="C660" s="11">
        <f t="shared" si="50"/>
        <v>0</v>
      </c>
      <c r="D660" s="11">
        <f t="shared" si="50"/>
        <v>0</v>
      </c>
      <c r="E660" s="11">
        <f t="shared" si="50"/>
        <v>-2.4074066541381577E-4</v>
      </c>
      <c r="F660" s="11">
        <f t="shared" si="48"/>
        <v>2.6450169205700425E-2</v>
      </c>
      <c r="G660" s="3">
        <f t="shared" si="51"/>
        <v>2.4897391913781312E-2</v>
      </c>
      <c r="H660" s="11">
        <f t="shared" si="49"/>
        <v>0.85164272424176346</v>
      </c>
      <c r="I660" s="3">
        <f t="shared" si="52"/>
        <v>2.335233172892881E-2</v>
      </c>
      <c r="J660" s="20"/>
    </row>
    <row r="661" spans="1:10" x14ac:dyDescent="0.3">
      <c r="A661" s="11">
        <v>6.46</v>
      </c>
      <c r="B661" s="7">
        <v>5</v>
      </c>
      <c r="C661" s="11">
        <f t="shared" si="50"/>
        <v>0</v>
      </c>
      <c r="D661" s="11">
        <f t="shared" si="50"/>
        <v>0</v>
      </c>
      <c r="E661" s="11">
        <f t="shared" si="50"/>
        <v>-2.4074066541381577E-4</v>
      </c>
      <c r="F661" s="11">
        <f t="shared" si="48"/>
        <v>2.6450169205700425E-2</v>
      </c>
      <c r="G661" s="3">
        <f t="shared" si="51"/>
        <v>2.4894984507127176E-2</v>
      </c>
      <c r="H661" s="11">
        <f t="shared" si="49"/>
        <v>0.85144395523177729</v>
      </c>
      <c r="I661" s="3">
        <f t="shared" si="52"/>
        <v>2.3347488809255523E-2</v>
      </c>
      <c r="J661" s="20"/>
    </row>
    <row r="662" spans="1:10" x14ac:dyDescent="0.3">
      <c r="A662" s="11">
        <v>6.47</v>
      </c>
      <c r="B662" s="7">
        <v>5</v>
      </c>
      <c r="C662" s="11">
        <f t="shared" si="50"/>
        <v>0</v>
      </c>
      <c r="D662" s="11">
        <f t="shared" si="50"/>
        <v>0</v>
      </c>
      <c r="E662" s="11">
        <f t="shared" si="50"/>
        <v>-2.4074066541381577E-4</v>
      </c>
      <c r="F662" s="11">
        <f t="shared" si="48"/>
        <v>2.6450169205700425E-2</v>
      </c>
      <c r="G662" s="3">
        <f t="shared" si="51"/>
        <v>2.4892577100473035E-2</v>
      </c>
      <c r="H662" s="11">
        <f t="shared" si="49"/>
        <v>0.85124527359932045</v>
      </c>
      <c r="I662" s="3">
        <f t="shared" si="52"/>
        <v>2.334264589541224E-2</v>
      </c>
      <c r="J662" s="20"/>
    </row>
    <row r="663" spans="1:10" x14ac:dyDescent="0.3">
      <c r="A663" s="11">
        <v>6.48</v>
      </c>
      <c r="B663" s="7">
        <v>5</v>
      </c>
      <c r="C663" s="11">
        <f t="shared" si="50"/>
        <v>0</v>
      </c>
      <c r="D663" s="11">
        <f t="shared" si="50"/>
        <v>0</v>
      </c>
      <c r="E663" s="11">
        <f t="shared" si="50"/>
        <v>-2.4074066541381577E-4</v>
      </c>
      <c r="F663" s="11">
        <f t="shared" si="48"/>
        <v>2.6450169205700425E-2</v>
      </c>
      <c r="G663" s="3">
        <f t="shared" si="51"/>
        <v>2.4890169693818898E-2</v>
      </c>
      <c r="H663" s="11">
        <f t="shared" si="49"/>
        <v>0.85104667930487354</v>
      </c>
      <c r="I663" s="3">
        <f t="shared" si="52"/>
        <v>2.3337802987398071E-2</v>
      </c>
      <c r="J663" s="20"/>
    </row>
    <row r="664" spans="1:10" x14ac:dyDescent="0.3">
      <c r="A664" s="11">
        <v>6.49</v>
      </c>
      <c r="B664" s="7">
        <v>5</v>
      </c>
      <c r="C664" s="11">
        <f t="shared" si="50"/>
        <v>0</v>
      </c>
      <c r="D664" s="11">
        <f t="shared" si="50"/>
        <v>0</v>
      </c>
      <c r="E664" s="11">
        <f t="shared" si="50"/>
        <v>-2.4074066541381577E-4</v>
      </c>
      <c r="F664" s="11">
        <f t="shared" si="48"/>
        <v>2.6450169205700425E-2</v>
      </c>
      <c r="G664" s="3">
        <f t="shared" si="51"/>
        <v>2.4887762287164761E-2</v>
      </c>
      <c r="H664" s="11">
        <f t="shared" si="49"/>
        <v>0.85084817230893917</v>
      </c>
      <c r="I664" s="3">
        <f t="shared" si="52"/>
        <v>2.3332960085213905E-2</v>
      </c>
      <c r="J664" s="20"/>
    </row>
    <row r="665" spans="1:10" x14ac:dyDescent="0.3">
      <c r="A665" s="11">
        <v>6.5</v>
      </c>
      <c r="B665" s="7">
        <v>5</v>
      </c>
      <c r="C665" s="11">
        <f t="shared" si="50"/>
        <v>0</v>
      </c>
      <c r="D665" s="11">
        <f t="shared" si="50"/>
        <v>0</v>
      </c>
      <c r="E665" s="11">
        <f t="shared" si="50"/>
        <v>-2.4074066541381577E-4</v>
      </c>
      <c r="F665" s="11">
        <f t="shared" si="48"/>
        <v>2.6450169205700425E-2</v>
      </c>
      <c r="G665" s="3">
        <f t="shared" si="51"/>
        <v>2.4885354880510621E-2</v>
      </c>
      <c r="H665" s="11">
        <f t="shared" si="49"/>
        <v>0.85064975257204156</v>
      </c>
      <c r="I665" s="3">
        <f t="shared" si="52"/>
        <v>2.3328117188857966E-2</v>
      </c>
      <c r="J665" s="20"/>
    </row>
    <row r="666" spans="1:10" x14ac:dyDescent="0.3">
      <c r="A666" s="11">
        <v>6.51</v>
      </c>
      <c r="B666" s="7">
        <v>5</v>
      </c>
      <c r="C666" s="11">
        <f t="shared" si="50"/>
        <v>0</v>
      </c>
      <c r="D666" s="11">
        <f t="shared" si="50"/>
        <v>0</v>
      </c>
      <c r="E666" s="11">
        <f t="shared" si="50"/>
        <v>-2.4074066541381577E-4</v>
      </c>
      <c r="F666" s="11">
        <f t="shared" si="48"/>
        <v>2.6450169205700425E-2</v>
      </c>
      <c r="G666" s="3">
        <f t="shared" si="51"/>
        <v>2.4882947473856484E-2</v>
      </c>
      <c r="H666" s="11">
        <f t="shared" si="49"/>
        <v>0.85045142005472685</v>
      </c>
      <c r="I666" s="3">
        <f t="shared" si="52"/>
        <v>2.3323274298332031E-2</v>
      </c>
      <c r="J666" s="20"/>
    </row>
    <row r="667" spans="1:10" x14ac:dyDescent="0.3">
      <c r="A667" s="11">
        <v>6.52</v>
      </c>
      <c r="B667" s="7">
        <v>5</v>
      </c>
      <c r="C667" s="11">
        <f t="shared" si="50"/>
        <v>0</v>
      </c>
      <c r="D667" s="11">
        <f t="shared" si="50"/>
        <v>0</v>
      </c>
      <c r="E667" s="11">
        <f t="shared" si="50"/>
        <v>-2.4074066541381577E-4</v>
      </c>
      <c r="F667" s="11">
        <f t="shared" si="48"/>
        <v>2.6450169205700425E-2</v>
      </c>
      <c r="G667" s="3">
        <f t="shared" si="51"/>
        <v>2.4880540067202347E-2</v>
      </c>
      <c r="H667" s="11">
        <f t="shared" si="49"/>
        <v>0.85025317471756312</v>
      </c>
      <c r="I667" s="3">
        <f t="shared" si="52"/>
        <v>2.3318431413636098E-2</v>
      </c>
      <c r="J667" s="20"/>
    </row>
    <row r="668" spans="1:10" x14ac:dyDescent="0.3">
      <c r="A668" s="11">
        <v>6.53</v>
      </c>
      <c r="B668" s="7">
        <v>5</v>
      </c>
      <c r="C668" s="11">
        <f t="shared" si="50"/>
        <v>0</v>
      </c>
      <c r="D668" s="11">
        <f t="shared" si="50"/>
        <v>0</v>
      </c>
      <c r="E668" s="11">
        <f t="shared" si="50"/>
        <v>-2.4074066541381577E-4</v>
      </c>
      <c r="F668" s="11">
        <f t="shared" si="48"/>
        <v>2.6450169205700425E-2</v>
      </c>
      <c r="G668" s="3">
        <f t="shared" si="51"/>
        <v>2.4878132660548207E-2</v>
      </c>
      <c r="H668" s="11">
        <f t="shared" si="49"/>
        <v>0.85005501652113991</v>
      </c>
      <c r="I668" s="3">
        <f t="shared" si="52"/>
        <v>2.3313588534768392E-2</v>
      </c>
      <c r="J668" s="20"/>
    </row>
    <row r="669" spans="1:10" x14ac:dyDescent="0.3">
      <c r="A669" s="11">
        <v>6.54</v>
      </c>
      <c r="B669" s="7">
        <v>5</v>
      </c>
      <c r="C669" s="11">
        <f t="shared" si="50"/>
        <v>0</v>
      </c>
      <c r="D669" s="11">
        <f t="shared" si="50"/>
        <v>0</v>
      </c>
      <c r="E669" s="11">
        <f t="shared" si="50"/>
        <v>-2.4074066541381577E-4</v>
      </c>
      <c r="F669" s="11">
        <f t="shared" si="48"/>
        <v>2.6450169205700425E-2</v>
      </c>
      <c r="G669" s="3">
        <f t="shared" si="51"/>
        <v>2.487572525389407E-2</v>
      </c>
      <c r="H669" s="11">
        <f t="shared" si="49"/>
        <v>0.84985694542606893</v>
      </c>
      <c r="I669" s="3">
        <f t="shared" si="52"/>
        <v>2.330874566173069E-2</v>
      </c>
      <c r="J669" s="20"/>
    </row>
    <row r="670" spans="1:10" x14ac:dyDescent="0.3">
      <c r="A670" s="11">
        <v>6.55</v>
      </c>
      <c r="B670" s="7">
        <v>5</v>
      </c>
      <c r="C670" s="11">
        <f t="shared" si="50"/>
        <v>0</v>
      </c>
      <c r="D670" s="11">
        <f t="shared" si="50"/>
        <v>0</v>
      </c>
      <c r="E670" s="11">
        <f t="shared" si="50"/>
        <v>-2.4074066541381577E-4</v>
      </c>
      <c r="F670" s="11">
        <f t="shared" si="48"/>
        <v>2.6450169205700425E-2</v>
      </c>
      <c r="G670" s="3">
        <f t="shared" si="51"/>
        <v>2.487331784723993E-2</v>
      </c>
      <c r="H670" s="11">
        <f t="shared" si="49"/>
        <v>0.84965896139298325</v>
      </c>
      <c r="I670" s="3">
        <f t="shared" si="52"/>
        <v>2.330390279452299E-2</v>
      </c>
      <c r="J670" s="20"/>
    </row>
    <row r="671" spans="1:10" x14ac:dyDescent="0.3">
      <c r="A671" s="11">
        <v>6.56</v>
      </c>
      <c r="B671" s="7">
        <v>5</v>
      </c>
      <c r="C671" s="11">
        <f t="shared" si="50"/>
        <v>0</v>
      </c>
      <c r="D671" s="11">
        <f t="shared" si="50"/>
        <v>0</v>
      </c>
      <c r="E671" s="11">
        <f t="shared" si="50"/>
        <v>-2.4074066541381577E-4</v>
      </c>
      <c r="F671" s="11">
        <f t="shared" si="48"/>
        <v>2.6450169205700425E-2</v>
      </c>
      <c r="G671" s="3">
        <f t="shared" si="51"/>
        <v>2.4870910440585793E-2</v>
      </c>
      <c r="H671" s="11">
        <f t="shared" si="49"/>
        <v>0.84946106438253788</v>
      </c>
      <c r="I671" s="3">
        <f t="shared" si="52"/>
        <v>2.3299059933143518E-2</v>
      </c>
      <c r="J671" s="20"/>
    </row>
    <row r="672" spans="1:10" x14ac:dyDescent="0.3">
      <c r="A672" s="11">
        <v>6.57</v>
      </c>
      <c r="B672" s="7">
        <v>5</v>
      </c>
      <c r="C672" s="11">
        <f t="shared" si="50"/>
        <v>0</v>
      </c>
      <c r="D672" s="11">
        <f t="shared" si="50"/>
        <v>0</v>
      </c>
      <c r="E672" s="11">
        <f t="shared" si="50"/>
        <v>-2.4074066541381577E-4</v>
      </c>
      <c r="F672" s="11">
        <f t="shared" si="48"/>
        <v>2.6450169205700425E-2</v>
      </c>
      <c r="G672" s="3">
        <f t="shared" si="51"/>
        <v>2.4868503033931656E-2</v>
      </c>
      <c r="H672" s="11">
        <f t="shared" si="49"/>
        <v>0.84926325435540961</v>
      </c>
      <c r="I672" s="3">
        <f t="shared" si="52"/>
        <v>2.3294217077594048E-2</v>
      </c>
      <c r="J672" s="20"/>
    </row>
    <row r="673" spans="1:10" x14ac:dyDescent="0.3">
      <c r="A673" s="11">
        <v>6.58</v>
      </c>
      <c r="B673" s="7">
        <v>5</v>
      </c>
      <c r="C673" s="11">
        <f t="shared" si="50"/>
        <v>0</v>
      </c>
      <c r="D673" s="11">
        <f t="shared" si="50"/>
        <v>0</v>
      </c>
      <c r="E673" s="11">
        <f t="shared" si="50"/>
        <v>-2.4074066541381577E-4</v>
      </c>
      <c r="F673" s="11">
        <f t="shared" si="48"/>
        <v>2.6450169205700425E-2</v>
      </c>
      <c r="G673" s="3">
        <f t="shared" si="51"/>
        <v>2.4866095627277516E-2</v>
      </c>
      <c r="H673" s="11">
        <f t="shared" si="49"/>
        <v>0.84906553127229689</v>
      </c>
      <c r="I673" s="3">
        <f t="shared" si="52"/>
        <v>2.3289374227873694E-2</v>
      </c>
      <c r="J673" s="20"/>
    </row>
    <row r="674" spans="1:10" x14ac:dyDescent="0.3">
      <c r="A674" s="11">
        <v>6.59</v>
      </c>
      <c r="B674" s="7">
        <v>5</v>
      </c>
      <c r="C674" s="11">
        <f t="shared" si="50"/>
        <v>0</v>
      </c>
      <c r="D674" s="11">
        <f t="shared" si="50"/>
        <v>0</v>
      </c>
      <c r="E674" s="11">
        <f t="shared" si="50"/>
        <v>-2.4074066541381577E-4</v>
      </c>
      <c r="F674" s="11">
        <f t="shared" si="48"/>
        <v>2.6450169205700425E-2</v>
      </c>
      <c r="G674" s="3">
        <f t="shared" si="51"/>
        <v>2.4863688220623379E-2</v>
      </c>
      <c r="H674" s="11">
        <f t="shared" si="49"/>
        <v>0.84886789509391991</v>
      </c>
      <c r="I674" s="3">
        <f t="shared" si="52"/>
        <v>2.3284531383983342E-2</v>
      </c>
      <c r="J674" s="20"/>
    </row>
    <row r="675" spans="1:10" x14ac:dyDescent="0.3">
      <c r="A675" s="11">
        <v>6.6</v>
      </c>
      <c r="B675" s="7">
        <v>5</v>
      </c>
      <c r="C675" s="11">
        <f t="shared" si="50"/>
        <v>0</v>
      </c>
      <c r="D675" s="11">
        <f t="shared" si="50"/>
        <v>0</v>
      </c>
      <c r="E675" s="11">
        <f t="shared" si="50"/>
        <v>-2.4074066541381577E-4</v>
      </c>
      <c r="F675" s="11">
        <f t="shared" si="48"/>
        <v>2.6450169205700425E-2</v>
      </c>
      <c r="G675" s="3">
        <f t="shared" si="51"/>
        <v>2.4861280813969239E-2</v>
      </c>
      <c r="H675" s="11">
        <f t="shared" si="49"/>
        <v>0.84867034578102041</v>
      </c>
      <c r="I675" s="3">
        <f t="shared" si="52"/>
        <v>2.3279688545921218E-2</v>
      </c>
      <c r="J675" s="20"/>
    </row>
    <row r="676" spans="1:10" x14ac:dyDescent="0.3">
      <c r="A676" s="11">
        <v>6.61</v>
      </c>
      <c r="B676" s="7">
        <v>5</v>
      </c>
      <c r="C676" s="11">
        <f t="shared" si="50"/>
        <v>0</v>
      </c>
      <c r="D676" s="11">
        <f t="shared" si="50"/>
        <v>0</v>
      </c>
      <c r="E676" s="11">
        <f t="shared" si="50"/>
        <v>-2.4074066541381577E-4</v>
      </c>
      <c r="F676" s="11">
        <f t="shared" si="48"/>
        <v>2.6450169205700425E-2</v>
      </c>
      <c r="G676" s="3">
        <f t="shared" si="51"/>
        <v>2.4858873407315102E-2</v>
      </c>
      <c r="H676" s="11">
        <f t="shared" si="49"/>
        <v>0.84847288329436199</v>
      </c>
      <c r="I676" s="3">
        <f t="shared" si="52"/>
        <v>2.3274845713689096E-2</v>
      </c>
      <c r="J676" s="20"/>
    </row>
    <row r="677" spans="1:10" x14ac:dyDescent="0.3">
      <c r="A677" s="11">
        <v>6.62</v>
      </c>
      <c r="B677" s="7">
        <v>5</v>
      </c>
      <c r="C677" s="11">
        <f t="shared" si="50"/>
        <v>0</v>
      </c>
      <c r="D677" s="11">
        <f t="shared" si="50"/>
        <v>0</v>
      </c>
      <c r="E677" s="11">
        <f t="shared" si="50"/>
        <v>-2.4074066541381577E-4</v>
      </c>
      <c r="F677" s="11">
        <f t="shared" si="48"/>
        <v>2.6450169205700425E-2</v>
      </c>
      <c r="G677" s="3">
        <f t="shared" si="51"/>
        <v>2.4856466000660965E-2</v>
      </c>
      <c r="H677" s="11">
        <f t="shared" si="49"/>
        <v>0.84827550759472992</v>
      </c>
      <c r="I677" s="3">
        <f t="shared" si="52"/>
        <v>2.3270002887286978E-2</v>
      </c>
      <c r="J677" s="20"/>
    </row>
    <row r="678" spans="1:10" x14ac:dyDescent="0.3">
      <c r="A678" s="11">
        <v>6.63</v>
      </c>
      <c r="B678" s="7">
        <v>5</v>
      </c>
      <c r="C678" s="11">
        <f t="shared" si="50"/>
        <v>0</v>
      </c>
      <c r="D678" s="11">
        <f t="shared" si="50"/>
        <v>0</v>
      </c>
      <c r="E678" s="11">
        <f t="shared" si="50"/>
        <v>-2.4074066541381577E-4</v>
      </c>
      <c r="F678" s="11">
        <f t="shared" si="48"/>
        <v>2.6450169205700425E-2</v>
      </c>
      <c r="G678" s="3">
        <f t="shared" si="51"/>
        <v>2.4854058594006825E-2</v>
      </c>
      <c r="H678" s="11">
        <f t="shared" si="49"/>
        <v>0.84807821864293098</v>
      </c>
      <c r="I678" s="3">
        <f t="shared" si="52"/>
        <v>2.3265160066713086E-2</v>
      </c>
      <c r="J678" s="20"/>
    </row>
    <row r="679" spans="1:10" x14ac:dyDescent="0.3">
      <c r="A679" s="11">
        <v>6.64</v>
      </c>
      <c r="B679" s="7">
        <v>5</v>
      </c>
      <c r="C679" s="11">
        <f t="shared" si="50"/>
        <v>0</v>
      </c>
      <c r="D679" s="11">
        <f t="shared" si="50"/>
        <v>0</v>
      </c>
      <c r="E679" s="11">
        <f t="shared" si="50"/>
        <v>-2.4074066541381577E-4</v>
      </c>
      <c r="F679" s="11">
        <f t="shared" si="48"/>
        <v>2.6450169205700425E-2</v>
      </c>
      <c r="G679" s="3">
        <f t="shared" si="51"/>
        <v>2.4851651187352688E-2</v>
      </c>
      <c r="H679" s="11">
        <f t="shared" si="49"/>
        <v>0.84788101639979374</v>
      </c>
      <c r="I679" s="3">
        <f t="shared" si="52"/>
        <v>2.326031725196831E-2</v>
      </c>
      <c r="J679" s="20"/>
    </row>
    <row r="680" spans="1:10" x14ac:dyDescent="0.3">
      <c r="A680" s="11">
        <v>6.65</v>
      </c>
      <c r="B680" s="7">
        <v>5</v>
      </c>
      <c r="C680" s="11">
        <f t="shared" si="50"/>
        <v>0</v>
      </c>
      <c r="D680" s="11">
        <f t="shared" si="50"/>
        <v>0</v>
      </c>
      <c r="E680" s="11">
        <f t="shared" si="50"/>
        <v>-2.4074066541381577E-4</v>
      </c>
      <c r="F680" s="11">
        <f t="shared" si="48"/>
        <v>2.6450169205700425E-2</v>
      </c>
      <c r="G680" s="3">
        <f t="shared" si="51"/>
        <v>2.4849243780698551E-2</v>
      </c>
      <c r="H680" s="11">
        <f t="shared" si="49"/>
        <v>0.8476839008261684</v>
      </c>
      <c r="I680" s="3">
        <f t="shared" si="52"/>
        <v>2.3255474443054425E-2</v>
      </c>
      <c r="J680" s="20"/>
    </row>
    <row r="681" spans="1:10" x14ac:dyDescent="0.3">
      <c r="A681" s="11">
        <v>6.66</v>
      </c>
      <c r="B681" s="7">
        <v>5</v>
      </c>
      <c r="C681" s="11">
        <f t="shared" si="50"/>
        <v>0</v>
      </c>
      <c r="D681" s="11">
        <f t="shared" si="50"/>
        <v>0</v>
      </c>
      <c r="E681" s="11">
        <f t="shared" si="50"/>
        <v>-2.4074066541381577E-4</v>
      </c>
      <c r="F681" s="11">
        <f t="shared" si="48"/>
        <v>2.6450169205700425E-2</v>
      </c>
      <c r="G681" s="3">
        <f t="shared" si="51"/>
        <v>2.4846836374044411E-2</v>
      </c>
      <c r="H681" s="11">
        <f t="shared" si="49"/>
        <v>0.84748687188292648</v>
      </c>
      <c r="I681" s="3">
        <f t="shared" si="52"/>
        <v>2.3250631639968766E-2</v>
      </c>
      <c r="J681" s="20"/>
    </row>
    <row r="682" spans="1:10" x14ac:dyDescent="0.3">
      <c r="A682" s="11">
        <v>6.67</v>
      </c>
      <c r="B682" s="7">
        <v>5</v>
      </c>
      <c r="C682" s="11">
        <f t="shared" si="50"/>
        <v>0</v>
      </c>
      <c r="D682" s="11">
        <f t="shared" si="50"/>
        <v>0</v>
      </c>
      <c r="E682" s="11">
        <f t="shared" si="50"/>
        <v>-2.4074066541381577E-4</v>
      </c>
      <c r="F682" s="11">
        <f t="shared" si="48"/>
        <v>2.6450169205700425E-2</v>
      </c>
      <c r="G682" s="3">
        <f t="shared" si="51"/>
        <v>2.4844428967390274E-2</v>
      </c>
      <c r="H682" s="11">
        <f t="shared" si="49"/>
        <v>0.84728992953096161</v>
      </c>
      <c r="I682" s="3">
        <f t="shared" si="52"/>
        <v>2.3245788842711335E-2</v>
      </c>
      <c r="J682" s="20"/>
    </row>
    <row r="683" spans="1:10" x14ac:dyDescent="0.3">
      <c r="A683" s="11">
        <v>6.68</v>
      </c>
      <c r="B683" s="7">
        <v>5</v>
      </c>
      <c r="C683" s="11">
        <f t="shared" si="50"/>
        <v>0</v>
      </c>
      <c r="D683" s="11">
        <f t="shared" si="50"/>
        <v>0</v>
      </c>
      <c r="E683" s="11">
        <f t="shared" si="50"/>
        <v>-2.4074066541381577E-4</v>
      </c>
      <c r="F683" s="11">
        <f t="shared" si="48"/>
        <v>2.6450169205700425E-2</v>
      </c>
      <c r="G683" s="3">
        <f t="shared" si="51"/>
        <v>2.4842021560736137E-2</v>
      </c>
      <c r="H683" s="11">
        <f t="shared" si="49"/>
        <v>0.84709307373118869</v>
      </c>
      <c r="I683" s="3">
        <f t="shared" si="52"/>
        <v>2.3240946051285682E-2</v>
      </c>
      <c r="J683" s="20"/>
    </row>
    <row r="684" spans="1:10" x14ac:dyDescent="0.3">
      <c r="A684" s="11">
        <v>6.69</v>
      </c>
      <c r="B684" s="7">
        <v>5</v>
      </c>
      <c r="C684" s="11">
        <f t="shared" si="50"/>
        <v>0</v>
      </c>
      <c r="D684" s="11">
        <f t="shared" si="50"/>
        <v>0</v>
      </c>
      <c r="E684" s="11">
        <f t="shared" si="50"/>
        <v>-2.4074066541381577E-4</v>
      </c>
      <c r="F684" s="11">
        <f t="shared" si="48"/>
        <v>2.6450169205700425E-2</v>
      </c>
      <c r="G684" s="3">
        <f t="shared" si="51"/>
        <v>2.4839614154081997E-2</v>
      </c>
      <c r="H684" s="11">
        <f t="shared" si="49"/>
        <v>0.84689630444454422</v>
      </c>
      <c r="I684" s="3">
        <f t="shared" si="52"/>
        <v>2.3236103265687369E-2</v>
      </c>
      <c r="J684" s="20"/>
    </row>
    <row r="685" spans="1:10" x14ac:dyDescent="0.3">
      <c r="A685" s="11">
        <v>6.7</v>
      </c>
      <c r="B685" s="7">
        <v>5</v>
      </c>
      <c r="C685" s="11">
        <f t="shared" si="50"/>
        <v>0</v>
      </c>
      <c r="D685" s="11">
        <f t="shared" si="50"/>
        <v>0</v>
      </c>
      <c r="E685" s="11">
        <f t="shared" si="50"/>
        <v>-2.4074066541381577E-4</v>
      </c>
      <c r="F685" s="11">
        <f t="shared" si="48"/>
        <v>2.6450169205700425E-2</v>
      </c>
      <c r="G685" s="3">
        <f t="shared" si="51"/>
        <v>2.483720674742786E-2</v>
      </c>
      <c r="H685" s="11">
        <f t="shared" si="49"/>
        <v>0.84669962163198631</v>
      </c>
      <c r="I685" s="3">
        <f t="shared" si="52"/>
        <v>2.3231260485919059E-2</v>
      </c>
      <c r="J685" s="20"/>
    </row>
    <row r="686" spans="1:10" x14ac:dyDescent="0.3">
      <c r="A686" s="11">
        <v>6.71</v>
      </c>
      <c r="B686" s="7">
        <v>5</v>
      </c>
      <c r="C686" s="11">
        <f t="shared" si="50"/>
        <v>0</v>
      </c>
      <c r="D686" s="11">
        <f t="shared" si="50"/>
        <v>0</v>
      </c>
      <c r="E686" s="11">
        <f t="shared" si="50"/>
        <v>-2.4074066541381577E-4</v>
      </c>
      <c r="F686" s="11">
        <f t="shared" si="48"/>
        <v>2.6450169205700425E-2</v>
      </c>
      <c r="G686" s="3">
        <f t="shared" si="51"/>
        <v>2.4834799340773719E-2</v>
      </c>
      <c r="H686" s="11">
        <f t="shared" si="49"/>
        <v>0.84650302525449472</v>
      </c>
      <c r="I686" s="3">
        <f t="shared" si="52"/>
        <v>2.3226417711979863E-2</v>
      </c>
      <c r="J686" s="20"/>
    </row>
    <row r="687" spans="1:10" x14ac:dyDescent="0.3">
      <c r="A687" s="11">
        <v>6.72</v>
      </c>
      <c r="B687" s="7">
        <v>5</v>
      </c>
      <c r="C687" s="11">
        <f t="shared" si="50"/>
        <v>0</v>
      </c>
      <c r="D687" s="11">
        <f t="shared" si="50"/>
        <v>0</v>
      </c>
      <c r="E687" s="11">
        <f t="shared" si="50"/>
        <v>-2.4074066541381577E-4</v>
      </c>
      <c r="F687" s="11">
        <f t="shared" si="48"/>
        <v>2.6450169205700425E-2</v>
      </c>
      <c r="G687" s="3">
        <f t="shared" si="51"/>
        <v>2.4832391934119583E-2</v>
      </c>
      <c r="H687" s="11">
        <f t="shared" si="49"/>
        <v>0.84630651527307055</v>
      </c>
      <c r="I687" s="3">
        <f t="shared" si="52"/>
        <v>2.3221574943869783E-2</v>
      </c>
      <c r="J687" s="20"/>
    </row>
    <row r="688" spans="1:10" x14ac:dyDescent="0.3">
      <c r="A688" s="11">
        <v>6.73</v>
      </c>
      <c r="B688" s="7">
        <v>5</v>
      </c>
      <c r="C688" s="11">
        <f t="shared" si="50"/>
        <v>0</v>
      </c>
      <c r="D688" s="11">
        <f t="shared" si="50"/>
        <v>0</v>
      </c>
      <c r="E688" s="11">
        <f t="shared" si="50"/>
        <v>-2.4074066541381577E-4</v>
      </c>
      <c r="F688" s="11">
        <f t="shared" si="48"/>
        <v>2.6450169205700425E-2</v>
      </c>
      <c r="G688" s="3">
        <f t="shared" si="51"/>
        <v>2.4829984527465446E-2</v>
      </c>
      <c r="H688" s="11">
        <f t="shared" si="49"/>
        <v>0.84611009164873663</v>
      </c>
      <c r="I688" s="3">
        <f t="shared" si="52"/>
        <v>2.3216732181589705E-2</v>
      </c>
      <c r="J688" s="20"/>
    </row>
    <row r="689" spans="1:10" x14ac:dyDescent="0.3">
      <c r="A689" s="11">
        <v>6.74</v>
      </c>
      <c r="B689" s="7">
        <v>5</v>
      </c>
      <c r="C689" s="11">
        <f t="shared" si="50"/>
        <v>0</v>
      </c>
      <c r="D689" s="11">
        <f t="shared" si="50"/>
        <v>0</v>
      </c>
      <c r="E689" s="11">
        <f t="shared" si="50"/>
        <v>-2.4074066541381577E-4</v>
      </c>
      <c r="F689" s="11">
        <f t="shared" si="48"/>
        <v>2.6450169205700425E-2</v>
      </c>
      <c r="G689" s="3">
        <f t="shared" si="51"/>
        <v>2.4827577120811305E-2</v>
      </c>
      <c r="H689" s="11">
        <f t="shared" si="49"/>
        <v>0.84591375434253724</v>
      </c>
      <c r="I689" s="3">
        <f t="shared" si="52"/>
        <v>2.3211889425137855E-2</v>
      </c>
      <c r="J689" s="20"/>
    </row>
    <row r="690" spans="1:10" x14ac:dyDescent="0.3">
      <c r="A690" s="11">
        <v>6.75</v>
      </c>
      <c r="B690" s="7">
        <v>5</v>
      </c>
      <c r="C690" s="11">
        <f t="shared" si="50"/>
        <v>0</v>
      </c>
      <c r="D690" s="11">
        <f t="shared" si="50"/>
        <v>0</v>
      </c>
      <c r="E690" s="11">
        <f t="shared" si="50"/>
        <v>-2.4074066541381577E-4</v>
      </c>
      <c r="F690" s="11">
        <f t="shared" si="48"/>
        <v>2.6450169205700425E-2</v>
      </c>
      <c r="G690" s="3">
        <f t="shared" si="51"/>
        <v>2.4825169714157169E-2</v>
      </c>
      <c r="H690" s="11">
        <f t="shared" si="49"/>
        <v>0.84571750331553819</v>
      </c>
      <c r="I690" s="3">
        <f t="shared" si="52"/>
        <v>2.3207046674516008E-2</v>
      </c>
      <c r="J690" s="20"/>
    </row>
    <row r="691" spans="1:10" x14ac:dyDescent="0.3">
      <c r="A691" s="11">
        <v>6.76</v>
      </c>
      <c r="B691" s="7">
        <v>5</v>
      </c>
      <c r="C691" s="11">
        <f t="shared" si="50"/>
        <v>0</v>
      </c>
      <c r="D691" s="11">
        <f t="shared" si="50"/>
        <v>0</v>
      </c>
      <c r="E691" s="11">
        <f t="shared" si="50"/>
        <v>-2.4074066541381577E-4</v>
      </c>
      <c r="F691" s="11">
        <f t="shared" si="48"/>
        <v>2.6450169205700425E-2</v>
      </c>
      <c r="G691" s="3">
        <f t="shared" si="51"/>
        <v>2.4822762307503028E-2</v>
      </c>
      <c r="H691" s="11">
        <f t="shared" si="49"/>
        <v>0.84552133852882672</v>
      </c>
      <c r="I691" s="3">
        <f t="shared" si="52"/>
        <v>2.3293631870309639E-2</v>
      </c>
      <c r="J691" s="20"/>
    </row>
    <row r="692" spans="1:10" x14ac:dyDescent="0.3">
      <c r="A692" s="11">
        <v>6.77</v>
      </c>
      <c r="B692" s="7">
        <v>5</v>
      </c>
      <c r="C692" s="11">
        <f t="shared" si="50"/>
        <v>0</v>
      </c>
      <c r="D692" s="11">
        <f t="shared" si="50"/>
        <v>0</v>
      </c>
      <c r="E692" s="11">
        <f t="shared" si="50"/>
        <v>-2.4074066541381577E-4</v>
      </c>
      <c r="F692" s="11">
        <f t="shared" si="48"/>
        <v>2.6450169205700425E-2</v>
      </c>
      <c r="G692" s="3">
        <f t="shared" si="51"/>
        <v>2.4820354900848891E-2</v>
      </c>
      <c r="H692" s="11">
        <f t="shared" si="49"/>
        <v>0.84532525994351149</v>
      </c>
      <c r="I692" s="3">
        <f t="shared" si="52"/>
        <v>2.3380479788172259E-2</v>
      </c>
      <c r="J692" s="20"/>
    </row>
    <row r="693" spans="1:10" x14ac:dyDescent="0.3">
      <c r="A693" s="11">
        <v>6.78</v>
      </c>
      <c r="B693" s="7">
        <v>5</v>
      </c>
      <c r="C693" s="11">
        <f t="shared" si="50"/>
        <v>0</v>
      </c>
      <c r="D693" s="11">
        <f t="shared" si="50"/>
        <v>0</v>
      </c>
      <c r="E693" s="11">
        <f t="shared" si="50"/>
        <v>-2.4074066541381577E-4</v>
      </c>
      <c r="F693" s="11">
        <f t="shared" si="48"/>
        <v>2.6450169205700425E-2</v>
      </c>
      <c r="G693" s="3">
        <f t="shared" si="51"/>
        <v>2.4817947494194754E-2</v>
      </c>
      <c r="H693" s="11">
        <f t="shared" si="49"/>
        <v>0.84512926752072282</v>
      </c>
      <c r="I693" s="3">
        <f t="shared" si="52"/>
        <v>2.346759044503699E-2</v>
      </c>
      <c r="J693" s="20"/>
    </row>
    <row r="694" spans="1:10" x14ac:dyDescent="0.3">
      <c r="A694" s="11">
        <v>6.79</v>
      </c>
      <c r="B694" s="7">
        <v>5</v>
      </c>
      <c r="C694" s="11">
        <f t="shared" si="50"/>
        <v>0</v>
      </c>
      <c r="D694" s="11">
        <f t="shared" si="50"/>
        <v>0</v>
      </c>
      <c r="E694" s="11">
        <f t="shared" si="50"/>
        <v>-2.4074066541381577E-4</v>
      </c>
      <c r="F694" s="11">
        <f t="shared" si="48"/>
        <v>2.6450169205700425E-2</v>
      </c>
      <c r="G694" s="3">
        <f t="shared" si="51"/>
        <v>2.4815540087540614E-2</v>
      </c>
      <c r="H694" s="11">
        <f t="shared" si="49"/>
        <v>0.84493336122161244</v>
      </c>
      <c r="I694" s="3">
        <f t="shared" si="52"/>
        <v>2.355496385788669E-2</v>
      </c>
      <c r="J694" s="20"/>
    </row>
    <row r="695" spans="1:10" x14ac:dyDescent="0.3">
      <c r="A695" s="11">
        <v>6.8</v>
      </c>
      <c r="B695" s="7">
        <v>5</v>
      </c>
      <c r="C695" s="11">
        <f t="shared" si="50"/>
        <v>0</v>
      </c>
      <c r="D695" s="11">
        <f t="shared" si="50"/>
        <v>0</v>
      </c>
      <c r="E695" s="11">
        <f t="shared" si="50"/>
        <v>-2.4074066541381577E-4</v>
      </c>
      <c r="F695" s="11">
        <f t="shared" si="48"/>
        <v>2.6450169205700425E-2</v>
      </c>
      <c r="G695" s="3">
        <f t="shared" si="51"/>
        <v>2.4813132680886477E-2</v>
      </c>
      <c r="H695" s="11">
        <f t="shared" si="49"/>
        <v>0.84473754100735332</v>
      </c>
      <c r="I695" s="3">
        <f t="shared" si="52"/>
        <v>2.3642600043758399E-2</v>
      </c>
      <c r="J695" s="20"/>
    </row>
    <row r="696" spans="1:10" x14ac:dyDescent="0.3">
      <c r="A696" s="11">
        <v>6.81</v>
      </c>
      <c r="B696" s="7">
        <v>5</v>
      </c>
      <c r="C696" s="11">
        <f t="shared" si="50"/>
        <v>0</v>
      </c>
      <c r="D696" s="11">
        <f t="shared" si="50"/>
        <v>0</v>
      </c>
      <c r="E696" s="11">
        <f t="shared" si="50"/>
        <v>-2.4074066541381577E-4</v>
      </c>
      <c r="F696" s="11">
        <f t="shared" si="48"/>
        <v>2.6450169205700425E-2</v>
      </c>
      <c r="G696" s="3">
        <f t="shared" si="51"/>
        <v>2.481072527423234E-2</v>
      </c>
      <c r="H696" s="11">
        <f t="shared" si="49"/>
        <v>0.84454180683914026</v>
      </c>
      <c r="I696" s="3">
        <f t="shared" si="52"/>
        <v>2.373049901974067E-2</v>
      </c>
      <c r="J696" s="20"/>
    </row>
    <row r="697" spans="1:10" x14ac:dyDescent="0.3">
      <c r="A697" s="11">
        <v>6.82</v>
      </c>
      <c r="B697" s="7">
        <v>5</v>
      </c>
      <c r="C697" s="11">
        <f t="shared" si="50"/>
        <v>0</v>
      </c>
      <c r="D697" s="11">
        <f t="shared" si="50"/>
        <v>0</v>
      </c>
      <c r="E697" s="11">
        <f t="shared" si="50"/>
        <v>-2.4074066541381577E-4</v>
      </c>
      <c r="F697" s="11">
        <f t="shared" si="48"/>
        <v>2.6450169205700425E-2</v>
      </c>
      <c r="G697" s="3">
        <f t="shared" si="51"/>
        <v>2.48083178675782E-2</v>
      </c>
      <c r="H697" s="11">
        <f t="shared" si="49"/>
        <v>0.84434615867818896</v>
      </c>
      <c r="I697" s="3">
        <f t="shared" si="52"/>
        <v>2.3818660802970015E-2</v>
      </c>
      <c r="J697" s="20"/>
    </row>
    <row r="698" spans="1:10" x14ac:dyDescent="0.3">
      <c r="A698" s="11">
        <v>6.83</v>
      </c>
      <c r="B698" s="7">
        <v>5</v>
      </c>
      <c r="C698" s="11">
        <f t="shared" si="50"/>
        <v>0</v>
      </c>
      <c r="D698" s="11">
        <f t="shared" si="50"/>
        <v>0</v>
      </c>
      <c r="E698" s="11">
        <f t="shared" si="50"/>
        <v>-2.4074066541381577E-4</v>
      </c>
      <c r="F698" s="11">
        <f t="shared" si="48"/>
        <v>2.6450169205700425E-2</v>
      </c>
      <c r="G698" s="3">
        <f t="shared" si="51"/>
        <v>2.4805910460924063E-2</v>
      </c>
      <c r="H698" s="11">
        <f t="shared" si="49"/>
        <v>0.84415059648573709</v>
      </c>
      <c r="I698" s="3">
        <f t="shared" si="52"/>
        <v>2.3907085410638906E-2</v>
      </c>
      <c r="J698" s="20"/>
    </row>
    <row r="699" spans="1:10" x14ac:dyDescent="0.3">
      <c r="A699" s="11">
        <v>6.84</v>
      </c>
      <c r="B699" s="7">
        <v>5</v>
      </c>
      <c r="C699" s="11">
        <f t="shared" si="50"/>
        <v>0</v>
      </c>
      <c r="D699" s="11">
        <f t="shared" si="50"/>
        <v>0</v>
      </c>
      <c r="E699" s="11">
        <f t="shared" si="50"/>
        <v>-2.4074066541381577E-4</v>
      </c>
      <c r="F699" s="11">
        <f t="shared" si="48"/>
        <v>2.6450169205700425E-2</v>
      </c>
      <c r="G699" s="3">
        <f t="shared" si="51"/>
        <v>2.4803503054269926E-2</v>
      </c>
      <c r="H699" s="11">
        <f t="shared" si="49"/>
        <v>0.8439551202230432</v>
      </c>
      <c r="I699" s="3">
        <f t="shared" si="52"/>
        <v>2.3995772859988662E-2</v>
      </c>
      <c r="J699" s="20"/>
    </row>
    <row r="700" spans="1:10" x14ac:dyDescent="0.3">
      <c r="A700" s="11">
        <v>6.85</v>
      </c>
      <c r="B700" s="7">
        <v>5</v>
      </c>
      <c r="C700" s="11">
        <f t="shared" si="50"/>
        <v>0</v>
      </c>
      <c r="D700" s="11">
        <f t="shared" si="50"/>
        <v>0</v>
      </c>
      <c r="E700" s="11">
        <f t="shared" si="50"/>
        <v>-2.4074066541381577E-4</v>
      </c>
      <c r="F700" s="11">
        <f t="shared" si="48"/>
        <v>2.6450169205700425E-2</v>
      </c>
      <c r="G700" s="3">
        <f t="shared" si="51"/>
        <v>2.4801095647615786E-2</v>
      </c>
      <c r="H700" s="11">
        <f t="shared" si="49"/>
        <v>0.84375972985138759</v>
      </c>
      <c r="I700" s="3">
        <f t="shared" si="52"/>
        <v>2.4084723168311228E-2</v>
      </c>
      <c r="J700" s="20"/>
    </row>
    <row r="701" spans="1:10" x14ac:dyDescent="0.3">
      <c r="A701" s="11">
        <v>6.86</v>
      </c>
      <c r="B701" s="7">
        <v>5</v>
      </c>
      <c r="C701" s="11">
        <f t="shared" si="50"/>
        <v>0</v>
      </c>
      <c r="D701" s="11">
        <f t="shared" si="50"/>
        <v>0</v>
      </c>
      <c r="E701" s="11">
        <f t="shared" si="50"/>
        <v>-2.4074066541381577E-4</v>
      </c>
      <c r="F701" s="11">
        <f t="shared" si="48"/>
        <v>2.6450169205700425E-2</v>
      </c>
      <c r="G701" s="3">
        <f t="shared" si="51"/>
        <v>2.4798688240961649E-2</v>
      </c>
      <c r="H701" s="11">
        <f t="shared" si="49"/>
        <v>0.84356442533207177</v>
      </c>
      <c r="I701" s="3">
        <f t="shared" si="52"/>
        <v>2.4173936352954506E-2</v>
      </c>
      <c r="J701" s="20"/>
    </row>
    <row r="702" spans="1:10" x14ac:dyDescent="0.3">
      <c r="A702" s="11">
        <v>6.87</v>
      </c>
      <c r="B702" s="7">
        <v>5</v>
      </c>
      <c r="C702" s="11">
        <f t="shared" si="50"/>
        <v>0</v>
      </c>
      <c r="D702" s="11">
        <f t="shared" si="50"/>
        <v>0</v>
      </c>
      <c r="E702" s="11">
        <f t="shared" si="50"/>
        <v>-2.4074066541381577E-4</v>
      </c>
      <c r="F702" s="11">
        <f t="shared" si="48"/>
        <v>2.6450169205700425E-2</v>
      </c>
      <c r="G702" s="3">
        <f t="shared" si="51"/>
        <v>2.4796280834307509E-2</v>
      </c>
      <c r="H702" s="11">
        <f t="shared" si="49"/>
        <v>0.84336920662641857</v>
      </c>
      <c r="I702" s="3">
        <f t="shared" si="52"/>
        <v>2.4263412431312581E-2</v>
      </c>
      <c r="J702" s="20"/>
    </row>
    <row r="703" spans="1:10" x14ac:dyDescent="0.3">
      <c r="A703" s="11">
        <v>6.88</v>
      </c>
      <c r="B703" s="7">
        <v>5</v>
      </c>
      <c r="C703" s="11">
        <f t="shared" si="50"/>
        <v>0</v>
      </c>
      <c r="D703" s="11">
        <f t="shared" si="50"/>
        <v>0</v>
      </c>
      <c r="E703" s="11">
        <f t="shared" si="50"/>
        <v>-2.4074066541381577E-4</v>
      </c>
      <c r="F703" s="11">
        <f t="shared" si="48"/>
        <v>2.6450169205700425E-2</v>
      </c>
      <c r="G703" s="3">
        <f t="shared" si="51"/>
        <v>2.4793873427653372E-2</v>
      </c>
      <c r="H703" s="11">
        <f t="shared" si="49"/>
        <v>0.84317407369577235</v>
      </c>
      <c r="I703" s="3">
        <f t="shared" si="52"/>
        <v>2.4353151420833719E-2</v>
      </c>
      <c r="J703" s="20"/>
    </row>
    <row r="704" spans="1:10" x14ac:dyDescent="0.3">
      <c r="A704" s="11">
        <v>6.89</v>
      </c>
      <c r="B704" s="7">
        <v>5</v>
      </c>
      <c r="C704" s="11">
        <f t="shared" si="50"/>
        <v>0</v>
      </c>
      <c r="D704" s="11">
        <f t="shared" si="50"/>
        <v>0</v>
      </c>
      <c r="E704" s="11">
        <f t="shared" si="50"/>
        <v>-2.4074066541381577E-4</v>
      </c>
      <c r="F704" s="11">
        <f t="shared" si="48"/>
        <v>2.6450169205700425E-2</v>
      </c>
      <c r="G704" s="3">
        <f t="shared" si="51"/>
        <v>2.4791466020999235E-2</v>
      </c>
      <c r="H704" s="11">
        <f t="shared" si="49"/>
        <v>0.84297902650149859</v>
      </c>
      <c r="I704" s="3">
        <f t="shared" si="52"/>
        <v>2.4443153339017698E-2</v>
      </c>
      <c r="J704" s="20"/>
    </row>
    <row r="705" spans="1:10" x14ac:dyDescent="0.3">
      <c r="A705" s="11">
        <v>6.9</v>
      </c>
      <c r="B705" s="7">
        <v>5</v>
      </c>
      <c r="C705" s="11">
        <f t="shared" si="50"/>
        <v>0</v>
      </c>
      <c r="D705" s="11">
        <f t="shared" si="50"/>
        <v>0</v>
      </c>
      <c r="E705" s="11">
        <f t="shared" si="50"/>
        <v>-2.4074066541381577E-4</v>
      </c>
      <c r="F705" s="11">
        <f t="shared" si="48"/>
        <v>2.6450169205700425E-2</v>
      </c>
      <c r="G705" s="3">
        <f t="shared" si="51"/>
        <v>2.4789058614345095E-2</v>
      </c>
      <c r="H705" s="11">
        <f t="shared" si="49"/>
        <v>0.84278406500498415</v>
      </c>
      <c r="I705" s="3">
        <f t="shared" si="52"/>
        <v>2.4533418203415813E-2</v>
      </c>
      <c r="J705" s="20"/>
    </row>
    <row r="706" spans="1:10" x14ac:dyDescent="0.3">
      <c r="A706" s="11">
        <v>6.91</v>
      </c>
      <c r="B706" s="7">
        <v>5</v>
      </c>
      <c r="C706" s="11">
        <f t="shared" si="50"/>
        <v>0</v>
      </c>
      <c r="D706" s="11">
        <f t="shared" si="50"/>
        <v>0</v>
      </c>
      <c r="E706" s="11">
        <f t="shared" si="50"/>
        <v>-2.4074066541381577E-4</v>
      </c>
      <c r="F706" s="11">
        <f t="shared" si="48"/>
        <v>2.6450169205700425E-2</v>
      </c>
      <c r="G706" s="3">
        <f t="shared" si="51"/>
        <v>2.4786651207690958E-2</v>
      </c>
      <c r="H706" s="11">
        <f t="shared" si="49"/>
        <v>0.84258918916763736</v>
      </c>
      <c r="I706" s="3">
        <f t="shared" si="52"/>
        <v>2.4623946031630872E-2</v>
      </c>
      <c r="J706" s="20"/>
    </row>
    <row r="707" spans="1:10" x14ac:dyDescent="0.3">
      <c r="A707" s="11">
        <v>6.92</v>
      </c>
      <c r="B707" s="7">
        <v>5</v>
      </c>
      <c r="C707" s="11">
        <f t="shared" si="50"/>
        <v>0</v>
      </c>
      <c r="D707" s="11">
        <f t="shared" si="50"/>
        <v>0</v>
      </c>
      <c r="E707" s="11">
        <f t="shared" si="50"/>
        <v>-2.4074066541381577E-4</v>
      </c>
      <c r="F707" s="11">
        <f t="shared" si="48"/>
        <v>2.6450169205700425E-2</v>
      </c>
      <c r="G707" s="3">
        <f t="shared" si="51"/>
        <v>2.4784243801036818E-2</v>
      </c>
      <c r="H707" s="11">
        <f t="shared" si="49"/>
        <v>0.84239439895088775</v>
      </c>
      <c r="I707" s="3">
        <f t="shared" si="52"/>
        <v>2.4714736841316309E-2</v>
      </c>
      <c r="J707" s="20"/>
    </row>
    <row r="708" spans="1:10" x14ac:dyDescent="0.3">
      <c r="A708" s="11">
        <v>6.93</v>
      </c>
      <c r="B708" s="7">
        <v>5</v>
      </c>
      <c r="C708" s="11">
        <f t="shared" si="50"/>
        <v>0</v>
      </c>
      <c r="D708" s="11">
        <f t="shared" si="50"/>
        <v>0</v>
      </c>
      <c r="E708" s="11">
        <f t="shared" si="50"/>
        <v>-2.4074066541381577E-4</v>
      </c>
      <c r="F708" s="11">
        <f t="shared" si="48"/>
        <v>2.6450169205700425E-2</v>
      </c>
      <c r="G708" s="3">
        <f t="shared" si="51"/>
        <v>2.4781836394382681E-2</v>
      </c>
      <c r="H708" s="11">
        <f t="shared" si="49"/>
        <v>0.8421996943161858</v>
      </c>
      <c r="I708" s="3">
        <f t="shared" si="52"/>
        <v>2.4805790650177961E-2</v>
      </c>
      <c r="J708" s="20"/>
    </row>
    <row r="709" spans="1:10" x14ac:dyDescent="0.3">
      <c r="A709" s="11">
        <v>6.94</v>
      </c>
      <c r="B709" s="7">
        <v>5</v>
      </c>
      <c r="C709" s="11">
        <f t="shared" si="50"/>
        <v>0</v>
      </c>
      <c r="D709" s="11">
        <f t="shared" si="50"/>
        <v>0</v>
      </c>
      <c r="E709" s="11">
        <f t="shared" si="50"/>
        <v>-2.4074066541381577E-4</v>
      </c>
      <c r="F709" s="11">
        <f t="shared" si="48"/>
        <v>2.6450169205700425E-2</v>
      </c>
      <c r="G709" s="3">
        <f t="shared" si="51"/>
        <v>2.4779428987728544E-2</v>
      </c>
      <c r="H709" s="11">
        <f t="shared" si="49"/>
        <v>0.8420050752250039</v>
      </c>
      <c r="I709" s="3">
        <f t="shared" si="52"/>
        <v>2.4897107475973179E-2</v>
      </c>
      <c r="J709" s="20"/>
    </row>
    <row r="710" spans="1:10" x14ac:dyDescent="0.3">
      <c r="A710" s="11">
        <v>6.95</v>
      </c>
      <c r="B710" s="7">
        <v>5</v>
      </c>
      <c r="C710" s="11">
        <f t="shared" si="50"/>
        <v>0</v>
      </c>
      <c r="D710" s="11">
        <f t="shared" si="50"/>
        <v>0</v>
      </c>
      <c r="E710" s="11">
        <f t="shared" si="50"/>
        <v>-2.4074066541381577E-4</v>
      </c>
      <c r="F710" s="11">
        <f t="shared" si="48"/>
        <v>2.6450169205700425E-2</v>
      </c>
      <c r="G710" s="3">
        <f t="shared" si="51"/>
        <v>2.4777021581074404E-2</v>
      </c>
      <c r="H710" s="11">
        <f t="shared" si="49"/>
        <v>0.84181054163883517</v>
      </c>
      <c r="I710" s="3">
        <f t="shared" si="52"/>
        <v>2.498868733650994E-2</v>
      </c>
      <c r="J710" s="20"/>
    </row>
    <row r="711" spans="1:10" x14ac:dyDescent="0.3">
      <c r="A711" s="11">
        <v>6.96</v>
      </c>
      <c r="B711" s="7">
        <v>5</v>
      </c>
      <c r="C711" s="11">
        <f t="shared" si="50"/>
        <v>0</v>
      </c>
      <c r="D711" s="11">
        <f t="shared" si="50"/>
        <v>0</v>
      </c>
      <c r="E711" s="11">
        <f t="shared" si="50"/>
        <v>-2.4074066541381577E-4</v>
      </c>
      <c r="F711" s="11">
        <f t="shared" si="48"/>
        <v>2.6450169205700425E-2</v>
      </c>
      <c r="G711" s="3">
        <f t="shared" si="51"/>
        <v>2.4774614174420267E-2</v>
      </c>
      <c r="H711" s="11">
        <f t="shared" si="49"/>
        <v>0.84161609351919431</v>
      </c>
      <c r="I711" s="3">
        <f t="shared" si="52"/>
        <v>2.5080530249650401E-2</v>
      </c>
      <c r="J711" s="20"/>
    </row>
    <row r="712" spans="1:10" x14ac:dyDescent="0.3">
      <c r="A712" s="11">
        <v>6.97</v>
      </c>
      <c r="B712" s="7">
        <v>5</v>
      </c>
      <c r="C712" s="11">
        <f t="shared" si="50"/>
        <v>0</v>
      </c>
      <c r="D712" s="11">
        <f t="shared" si="50"/>
        <v>0</v>
      </c>
      <c r="E712" s="11">
        <f t="shared" si="50"/>
        <v>-2.4074066541381577E-4</v>
      </c>
      <c r="F712" s="11">
        <f t="shared" si="48"/>
        <v>2.6450169205700425E-2</v>
      </c>
      <c r="G712" s="3">
        <f t="shared" si="51"/>
        <v>2.477220676776613E-2</v>
      </c>
      <c r="H712" s="11">
        <f t="shared" si="49"/>
        <v>0.84142173082761695</v>
      </c>
      <c r="I712" s="3">
        <f t="shared" si="52"/>
        <v>2.5172636233304679E-2</v>
      </c>
      <c r="J712" s="20"/>
    </row>
    <row r="713" spans="1:10" x14ac:dyDescent="0.3">
      <c r="A713" s="11">
        <v>6.98</v>
      </c>
      <c r="B713" s="7">
        <v>5</v>
      </c>
      <c r="C713" s="11">
        <f t="shared" si="50"/>
        <v>0</v>
      </c>
      <c r="D713" s="11">
        <f t="shared" si="50"/>
        <v>0</v>
      </c>
      <c r="E713" s="11">
        <f t="shared" si="50"/>
        <v>-2.4074066541381577E-4</v>
      </c>
      <c r="F713" s="11">
        <f t="shared" si="48"/>
        <v>2.6450169205700425E-2</v>
      </c>
      <c r="G713" s="3">
        <f t="shared" si="51"/>
        <v>2.476979936111199E-2</v>
      </c>
      <c r="H713" s="11">
        <f t="shared" si="49"/>
        <v>0.8412274535256602</v>
      </c>
      <c r="I713" s="3">
        <f t="shared" si="52"/>
        <v>2.5265005305437072E-2</v>
      </c>
      <c r="J713" s="20"/>
    </row>
    <row r="714" spans="1:10" x14ac:dyDescent="0.3">
      <c r="A714" s="11">
        <v>6.99</v>
      </c>
      <c r="B714" s="7">
        <v>5</v>
      </c>
      <c r="C714" s="11">
        <f t="shared" si="50"/>
        <v>0</v>
      </c>
      <c r="D714" s="11">
        <f t="shared" si="50"/>
        <v>0</v>
      </c>
      <c r="E714" s="11">
        <f t="shared" si="50"/>
        <v>-2.4074066541381577E-4</v>
      </c>
      <c r="F714" s="11">
        <f t="shared" si="48"/>
        <v>2.6450169205700425E-2</v>
      </c>
      <c r="G714" s="3">
        <f t="shared" si="51"/>
        <v>2.4767391954457853E-2</v>
      </c>
      <c r="H714" s="11">
        <f t="shared" si="49"/>
        <v>0.84103326157490232</v>
      </c>
      <c r="I714" s="3">
        <f t="shared" si="52"/>
        <v>2.5357637484062501E-2</v>
      </c>
      <c r="J714" s="20"/>
    </row>
    <row r="715" spans="1:10" x14ac:dyDescent="0.3">
      <c r="A715" s="11">
        <v>7</v>
      </c>
      <c r="B715" s="7">
        <v>7</v>
      </c>
      <c r="C715" s="11">
        <f t="shared" si="50"/>
        <v>0</v>
      </c>
      <c r="D715" s="11">
        <f t="shared" si="50"/>
        <v>0</v>
      </c>
      <c r="E715" s="11">
        <f t="shared" si="50"/>
        <v>8.3437771765218729E-5</v>
      </c>
      <c r="F715" s="11">
        <f t="shared" si="48"/>
        <v>2.4180920145447184E-2</v>
      </c>
      <c r="G715" s="3">
        <f t="shared" si="51"/>
        <v>2.4764984547803716E-2</v>
      </c>
      <c r="H715" s="11">
        <f t="shared" si="49"/>
        <v>0.84083915493694272</v>
      </c>
      <c r="I715" s="3">
        <f t="shared" si="52"/>
        <v>2.5450532787248292E-2</v>
      </c>
      <c r="J715" s="20"/>
    </row>
    <row r="716" spans="1:10" x14ac:dyDescent="0.3">
      <c r="A716" s="11">
        <v>7.01</v>
      </c>
      <c r="B716" s="7">
        <v>7</v>
      </c>
      <c r="C716" s="11">
        <f t="shared" si="50"/>
        <v>0</v>
      </c>
      <c r="D716" s="11">
        <f t="shared" si="50"/>
        <v>0</v>
      </c>
      <c r="E716" s="11">
        <f t="shared" si="50"/>
        <v>8.3437771765218729E-5</v>
      </c>
      <c r="F716" s="11">
        <f t="shared" si="48"/>
        <v>2.4180920145447184E-2</v>
      </c>
      <c r="G716" s="3">
        <f t="shared" si="51"/>
        <v>2.4765818925521366E-2</v>
      </c>
      <c r="H716" s="11">
        <f t="shared" si="49"/>
        <v>0.84062603020676763</v>
      </c>
      <c r="I716" s="3">
        <f t="shared" si="52"/>
        <v>2.5452212160712584E-2</v>
      </c>
      <c r="J716" s="20"/>
    </row>
    <row r="717" spans="1:10" x14ac:dyDescent="0.3">
      <c r="A717" s="11">
        <v>7.02</v>
      </c>
      <c r="B717" s="7">
        <v>7</v>
      </c>
      <c r="C717" s="11">
        <f t="shared" si="50"/>
        <v>0</v>
      </c>
      <c r="D717" s="11">
        <f t="shared" si="50"/>
        <v>0</v>
      </c>
      <c r="E717" s="11">
        <f t="shared" si="50"/>
        <v>8.3437771765218729E-5</v>
      </c>
      <c r="F717" s="11">
        <f t="shared" si="48"/>
        <v>2.4180920145447184E-2</v>
      </c>
      <c r="G717" s="3">
        <f t="shared" si="51"/>
        <v>2.476665330323902E-2</v>
      </c>
      <c r="H717" s="11">
        <f t="shared" si="49"/>
        <v>0.84041294547217882</v>
      </c>
      <c r="I717" s="3">
        <f t="shared" si="52"/>
        <v>2.545389153487676E-2</v>
      </c>
      <c r="J717" s="20"/>
    </row>
    <row r="718" spans="1:10" x14ac:dyDescent="0.3">
      <c r="A718" s="11">
        <v>7.03</v>
      </c>
      <c r="B718" s="7">
        <v>7</v>
      </c>
      <c r="C718" s="11">
        <f t="shared" si="50"/>
        <v>0</v>
      </c>
      <c r="D718" s="11">
        <f t="shared" si="50"/>
        <v>0</v>
      </c>
      <c r="E718" s="11">
        <f t="shared" si="50"/>
        <v>8.3437771765218729E-5</v>
      </c>
      <c r="F718" s="11">
        <f t="shared" si="48"/>
        <v>2.4180920145447184E-2</v>
      </c>
      <c r="G718" s="3">
        <f t="shared" si="51"/>
        <v>2.4767487680956671E-2</v>
      </c>
      <c r="H718" s="11">
        <f t="shared" si="49"/>
        <v>0.84019990073014894</v>
      </c>
      <c r="I718" s="3">
        <f t="shared" si="52"/>
        <v>2.5455570909742598E-2</v>
      </c>
      <c r="J718" s="20"/>
    </row>
    <row r="719" spans="1:10" x14ac:dyDescent="0.3">
      <c r="A719" s="11">
        <v>7.04</v>
      </c>
      <c r="B719" s="7">
        <v>7</v>
      </c>
      <c r="C719" s="11">
        <f t="shared" si="50"/>
        <v>0</v>
      </c>
      <c r="D719" s="11">
        <f t="shared" si="50"/>
        <v>0</v>
      </c>
      <c r="E719" s="11">
        <f t="shared" si="50"/>
        <v>8.3437771765218729E-5</v>
      </c>
      <c r="F719" s="11">
        <f t="shared" si="50"/>
        <v>2.4180920145447184E-2</v>
      </c>
      <c r="G719" s="3">
        <f t="shared" si="51"/>
        <v>2.4768322058674325E-2</v>
      </c>
      <c r="H719" s="11">
        <f t="shared" ref="H719:H782" si="53">EXP(-G719*A719)</f>
        <v>0.83998689597764942</v>
      </c>
      <c r="I719" s="3">
        <f t="shared" si="52"/>
        <v>2.5457250285309208E-2</v>
      </c>
      <c r="J719" s="20"/>
    </row>
    <row r="720" spans="1:10" x14ac:dyDescent="0.3">
      <c r="A720" s="11">
        <v>7.05</v>
      </c>
      <c r="B720" s="7">
        <v>7</v>
      </c>
      <c r="C720" s="11">
        <f t="shared" ref="C720:F783" si="54">VLOOKUP($B720, $A$3:$H$12, MATCH(C$14, $A$3:$H$3, 0), FALSE)</f>
        <v>0</v>
      </c>
      <c r="D720" s="11">
        <f t="shared" si="54"/>
        <v>0</v>
      </c>
      <c r="E720" s="11">
        <f t="shared" si="54"/>
        <v>8.3437771765218729E-5</v>
      </c>
      <c r="F720" s="11">
        <f t="shared" si="54"/>
        <v>2.4180920145447184E-2</v>
      </c>
      <c r="G720" s="3">
        <f t="shared" ref="G720:G783" si="55">C720*A720^3 + D720*A720^2 + E720*A720 + F720</f>
        <v>2.4769156436391975E-2</v>
      </c>
      <c r="H720" s="11">
        <f t="shared" si="53"/>
        <v>0.83977393121165034</v>
      </c>
      <c r="I720" s="3">
        <f t="shared" ref="I720:I783" si="56">(H720/H745-1)/(A745-A720)</f>
        <v>2.5458929661575702E-2</v>
      </c>
      <c r="J720" s="20"/>
    </row>
    <row r="721" spans="1:10" x14ac:dyDescent="0.3">
      <c r="A721" s="11">
        <v>7.06</v>
      </c>
      <c r="B721" s="7">
        <v>7</v>
      </c>
      <c r="C721" s="11">
        <f t="shared" si="54"/>
        <v>0</v>
      </c>
      <c r="D721" s="11">
        <f t="shared" si="54"/>
        <v>0</v>
      </c>
      <c r="E721" s="11">
        <f t="shared" si="54"/>
        <v>8.3437771765218729E-5</v>
      </c>
      <c r="F721" s="11">
        <f t="shared" si="54"/>
        <v>2.4180920145447184E-2</v>
      </c>
      <c r="G721" s="3">
        <f t="shared" si="55"/>
        <v>2.4769990814109629E-2</v>
      </c>
      <c r="H721" s="11">
        <f t="shared" si="53"/>
        <v>0.83956100642912057</v>
      </c>
      <c r="I721" s="3">
        <f t="shared" si="56"/>
        <v>2.546060903854297E-2</v>
      </c>
      <c r="J721" s="20"/>
    </row>
    <row r="722" spans="1:10" x14ac:dyDescent="0.3">
      <c r="A722" s="11">
        <v>7.07</v>
      </c>
      <c r="B722" s="7">
        <v>7</v>
      </c>
      <c r="C722" s="11">
        <f t="shared" si="54"/>
        <v>0</v>
      </c>
      <c r="D722" s="11">
        <f t="shared" si="54"/>
        <v>0</v>
      </c>
      <c r="E722" s="11">
        <f t="shared" si="54"/>
        <v>8.3437771765218729E-5</v>
      </c>
      <c r="F722" s="11">
        <f t="shared" si="54"/>
        <v>2.4180920145447184E-2</v>
      </c>
      <c r="G722" s="3">
        <f t="shared" si="55"/>
        <v>2.477082519182728E-2</v>
      </c>
      <c r="H722" s="11">
        <f t="shared" si="53"/>
        <v>0.83934812162702788</v>
      </c>
      <c r="I722" s="3">
        <f t="shared" si="56"/>
        <v>2.546228841621101E-2</v>
      </c>
      <c r="J722" s="20"/>
    </row>
    <row r="723" spans="1:10" x14ac:dyDescent="0.3">
      <c r="A723" s="11">
        <v>7.08</v>
      </c>
      <c r="B723" s="7">
        <v>7</v>
      </c>
      <c r="C723" s="11">
        <f t="shared" si="54"/>
        <v>0</v>
      </c>
      <c r="D723" s="11">
        <f t="shared" si="54"/>
        <v>0</v>
      </c>
      <c r="E723" s="11">
        <f t="shared" si="54"/>
        <v>8.3437771765218729E-5</v>
      </c>
      <c r="F723" s="11">
        <f t="shared" si="54"/>
        <v>2.4180920145447184E-2</v>
      </c>
      <c r="G723" s="3">
        <f t="shared" si="55"/>
        <v>2.4771659569544933E-2</v>
      </c>
      <c r="H723" s="11">
        <f t="shared" si="53"/>
        <v>0.83913527680233868</v>
      </c>
      <c r="I723" s="3">
        <f t="shared" si="56"/>
        <v>2.5463967794579823E-2</v>
      </c>
      <c r="J723" s="20"/>
    </row>
    <row r="724" spans="1:10" x14ac:dyDescent="0.3">
      <c r="A724" s="11">
        <v>7.09</v>
      </c>
      <c r="B724" s="7">
        <v>7</v>
      </c>
      <c r="C724" s="11">
        <f t="shared" si="54"/>
        <v>0</v>
      </c>
      <c r="D724" s="11">
        <f t="shared" si="54"/>
        <v>0</v>
      </c>
      <c r="E724" s="11">
        <f t="shared" si="54"/>
        <v>8.3437771765218729E-5</v>
      </c>
      <c r="F724" s="11">
        <f t="shared" si="54"/>
        <v>2.4180920145447184E-2</v>
      </c>
      <c r="G724" s="3">
        <f t="shared" si="55"/>
        <v>2.4772493947262584E-2</v>
      </c>
      <c r="H724" s="11">
        <f t="shared" si="53"/>
        <v>0.83892247195201808</v>
      </c>
      <c r="I724" s="3">
        <f t="shared" si="56"/>
        <v>2.5465647173649408E-2</v>
      </c>
      <c r="J724" s="20"/>
    </row>
    <row r="725" spans="1:10" x14ac:dyDescent="0.3">
      <c r="A725" s="11">
        <v>7.1</v>
      </c>
      <c r="B725" s="7">
        <v>7</v>
      </c>
      <c r="C725" s="11">
        <f t="shared" si="54"/>
        <v>0</v>
      </c>
      <c r="D725" s="11">
        <f t="shared" si="54"/>
        <v>0</v>
      </c>
      <c r="E725" s="11">
        <f t="shared" si="54"/>
        <v>8.3437771765218729E-5</v>
      </c>
      <c r="F725" s="11">
        <f t="shared" si="54"/>
        <v>2.4180920145447184E-2</v>
      </c>
      <c r="G725" s="3">
        <f t="shared" si="55"/>
        <v>2.4773328324980238E-2</v>
      </c>
      <c r="H725" s="11">
        <f t="shared" si="53"/>
        <v>0.83870970707303016</v>
      </c>
      <c r="I725" s="3">
        <f t="shared" si="56"/>
        <v>2.5467326553418879E-2</v>
      </c>
      <c r="J725" s="20"/>
    </row>
    <row r="726" spans="1:10" x14ac:dyDescent="0.3">
      <c r="A726" s="11">
        <v>7.11</v>
      </c>
      <c r="B726" s="7">
        <v>7</v>
      </c>
      <c r="C726" s="11">
        <f t="shared" si="54"/>
        <v>0</v>
      </c>
      <c r="D726" s="11">
        <f t="shared" si="54"/>
        <v>0</v>
      </c>
      <c r="E726" s="11">
        <f t="shared" si="54"/>
        <v>8.3437771765218729E-5</v>
      </c>
      <c r="F726" s="11">
        <f t="shared" si="54"/>
        <v>2.4180920145447184E-2</v>
      </c>
      <c r="G726" s="3">
        <f t="shared" si="55"/>
        <v>2.4774162702697888E-2</v>
      </c>
      <c r="H726" s="11">
        <f t="shared" si="53"/>
        <v>0.83849698216233759</v>
      </c>
      <c r="I726" s="3">
        <f t="shared" si="56"/>
        <v>2.5469005933889122E-2</v>
      </c>
      <c r="J726" s="20"/>
    </row>
    <row r="727" spans="1:10" x14ac:dyDescent="0.3">
      <c r="A727" s="11">
        <v>7.12</v>
      </c>
      <c r="B727" s="7">
        <v>7</v>
      </c>
      <c r="C727" s="11">
        <f t="shared" si="54"/>
        <v>0</v>
      </c>
      <c r="D727" s="11">
        <f t="shared" si="54"/>
        <v>0</v>
      </c>
      <c r="E727" s="11">
        <f t="shared" si="54"/>
        <v>8.3437771765218729E-5</v>
      </c>
      <c r="F727" s="11">
        <f t="shared" si="54"/>
        <v>2.4180920145447184E-2</v>
      </c>
      <c r="G727" s="3">
        <f t="shared" si="55"/>
        <v>2.4774997080415542E-2</v>
      </c>
      <c r="H727" s="11">
        <f t="shared" si="53"/>
        <v>0.8382842972169019</v>
      </c>
      <c r="I727" s="3">
        <f t="shared" si="56"/>
        <v>2.5470685315060138E-2</v>
      </c>
      <c r="J727" s="20"/>
    </row>
    <row r="728" spans="1:10" x14ac:dyDescent="0.3">
      <c r="A728" s="11">
        <v>7.13</v>
      </c>
      <c r="B728" s="7">
        <v>7</v>
      </c>
      <c r="C728" s="11">
        <f t="shared" si="54"/>
        <v>0</v>
      </c>
      <c r="D728" s="11">
        <f t="shared" si="54"/>
        <v>0</v>
      </c>
      <c r="E728" s="11">
        <f t="shared" si="54"/>
        <v>8.3437771765218729E-5</v>
      </c>
      <c r="F728" s="11">
        <f t="shared" si="54"/>
        <v>2.4180920145447184E-2</v>
      </c>
      <c r="G728" s="3">
        <f t="shared" si="55"/>
        <v>2.4775831458133193E-2</v>
      </c>
      <c r="H728" s="11">
        <f t="shared" si="53"/>
        <v>0.83807165223368352</v>
      </c>
      <c r="I728" s="3">
        <f t="shared" si="56"/>
        <v>2.5472364696931926E-2</v>
      </c>
      <c r="J728" s="20"/>
    </row>
    <row r="729" spans="1:10" x14ac:dyDescent="0.3">
      <c r="A729" s="11">
        <v>7.14</v>
      </c>
      <c r="B729" s="7">
        <v>7</v>
      </c>
      <c r="C729" s="11">
        <f t="shared" si="54"/>
        <v>0</v>
      </c>
      <c r="D729" s="11">
        <f t="shared" si="54"/>
        <v>0</v>
      </c>
      <c r="E729" s="11">
        <f t="shared" si="54"/>
        <v>8.3437771765218729E-5</v>
      </c>
      <c r="F729" s="11">
        <f t="shared" si="54"/>
        <v>2.4180920145447184E-2</v>
      </c>
      <c r="G729" s="3">
        <f t="shared" si="55"/>
        <v>2.4776665835850847E-2</v>
      </c>
      <c r="H729" s="11">
        <f t="shared" si="53"/>
        <v>0.83785904720964144</v>
      </c>
      <c r="I729" s="3">
        <f t="shared" si="56"/>
        <v>2.5474044079505376E-2</v>
      </c>
      <c r="J729" s="20"/>
    </row>
    <row r="730" spans="1:10" x14ac:dyDescent="0.3">
      <c r="A730" s="11">
        <v>7.15</v>
      </c>
      <c r="B730" s="7">
        <v>7</v>
      </c>
      <c r="C730" s="11">
        <f t="shared" si="54"/>
        <v>0</v>
      </c>
      <c r="D730" s="11">
        <f t="shared" si="54"/>
        <v>0</v>
      </c>
      <c r="E730" s="11">
        <f t="shared" si="54"/>
        <v>8.3437771765218729E-5</v>
      </c>
      <c r="F730" s="11">
        <f t="shared" si="54"/>
        <v>2.4180920145447184E-2</v>
      </c>
      <c r="G730" s="3">
        <f t="shared" si="55"/>
        <v>2.4777500213568497E-2</v>
      </c>
      <c r="H730" s="11">
        <f t="shared" si="53"/>
        <v>0.83764648214173332</v>
      </c>
      <c r="I730" s="3">
        <f t="shared" si="56"/>
        <v>2.5475723462777822E-2</v>
      </c>
      <c r="J730" s="20"/>
    </row>
    <row r="731" spans="1:10" x14ac:dyDescent="0.3">
      <c r="A731" s="11">
        <v>7.16</v>
      </c>
      <c r="B731" s="7">
        <v>7</v>
      </c>
      <c r="C731" s="11">
        <f t="shared" si="54"/>
        <v>0</v>
      </c>
      <c r="D731" s="11">
        <f t="shared" si="54"/>
        <v>0</v>
      </c>
      <c r="E731" s="11">
        <f t="shared" si="54"/>
        <v>8.3437771765218729E-5</v>
      </c>
      <c r="F731" s="11">
        <f t="shared" si="54"/>
        <v>2.4180920145447184E-2</v>
      </c>
      <c r="G731" s="3">
        <f t="shared" si="55"/>
        <v>2.4778334591286151E-2</v>
      </c>
      <c r="H731" s="11">
        <f t="shared" si="53"/>
        <v>0.83743395702691592</v>
      </c>
      <c r="I731" s="3">
        <f t="shared" si="56"/>
        <v>2.547740284675104E-2</v>
      </c>
      <c r="J731" s="20"/>
    </row>
    <row r="732" spans="1:10" x14ac:dyDescent="0.3">
      <c r="A732" s="11">
        <v>7.17</v>
      </c>
      <c r="B732" s="7">
        <v>7</v>
      </c>
      <c r="C732" s="11">
        <f t="shared" si="54"/>
        <v>0</v>
      </c>
      <c r="D732" s="11">
        <f t="shared" si="54"/>
        <v>0</v>
      </c>
      <c r="E732" s="11">
        <f t="shared" si="54"/>
        <v>8.3437771765218729E-5</v>
      </c>
      <c r="F732" s="11">
        <f t="shared" si="54"/>
        <v>2.4180920145447184E-2</v>
      </c>
      <c r="G732" s="3">
        <f t="shared" si="55"/>
        <v>2.4779168969003802E-2</v>
      </c>
      <c r="H732" s="11">
        <f t="shared" si="53"/>
        <v>0.83722147186214457</v>
      </c>
      <c r="I732" s="3">
        <f t="shared" si="56"/>
        <v>2.547908223142592E-2</v>
      </c>
      <c r="J732" s="20"/>
    </row>
    <row r="733" spans="1:10" x14ac:dyDescent="0.3">
      <c r="A733" s="11">
        <v>7.18</v>
      </c>
      <c r="B733" s="7">
        <v>7</v>
      </c>
      <c r="C733" s="11">
        <f t="shared" si="54"/>
        <v>0</v>
      </c>
      <c r="D733" s="11">
        <f t="shared" si="54"/>
        <v>0</v>
      </c>
      <c r="E733" s="11">
        <f t="shared" si="54"/>
        <v>8.3437771765218729E-5</v>
      </c>
      <c r="F733" s="11">
        <f t="shared" si="54"/>
        <v>2.4180920145447184E-2</v>
      </c>
      <c r="G733" s="3">
        <f t="shared" si="55"/>
        <v>2.4780003346721455E-2</v>
      </c>
      <c r="H733" s="11">
        <f t="shared" si="53"/>
        <v>0.83700902664437349</v>
      </c>
      <c r="I733" s="3">
        <f t="shared" si="56"/>
        <v>2.5480761616800685E-2</v>
      </c>
      <c r="J733" s="20"/>
    </row>
    <row r="734" spans="1:10" x14ac:dyDescent="0.3">
      <c r="A734" s="11">
        <v>7.19</v>
      </c>
      <c r="B734" s="7">
        <v>7</v>
      </c>
      <c r="C734" s="11">
        <f t="shared" si="54"/>
        <v>0</v>
      </c>
      <c r="D734" s="11">
        <f t="shared" si="54"/>
        <v>0</v>
      </c>
      <c r="E734" s="11">
        <f t="shared" si="54"/>
        <v>8.3437771765218729E-5</v>
      </c>
      <c r="F734" s="11">
        <f t="shared" si="54"/>
        <v>2.4180920145447184E-2</v>
      </c>
      <c r="G734" s="3">
        <f t="shared" si="55"/>
        <v>2.4780837724439106E-2</v>
      </c>
      <c r="H734" s="11">
        <f t="shared" si="53"/>
        <v>0.83679662137055544</v>
      </c>
      <c r="I734" s="3">
        <f t="shared" si="56"/>
        <v>2.5482441002875333E-2</v>
      </c>
      <c r="J734" s="20"/>
    </row>
    <row r="735" spans="1:10" x14ac:dyDescent="0.3">
      <c r="A735" s="11">
        <v>7.2</v>
      </c>
      <c r="B735" s="7">
        <v>7</v>
      </c>
      <c r="C735" s="11">
        <f t="shared" si="54"/>
        <v>0</v>
      </c>
      <c r="D735" s="11">
        <f t="shared" si="54"/>
        <v>0</v>
      </c>
      <c r="E735" s="11">
        <f t="shared" si="54"/>
        <v>8.3437771765218729E-5</v>
      </c>
      <c r="F735" s="11">
        <f t="shared" si="54"/>
        <v>2.4180920145447184E-2</v>
      </c>
      <c r="G735" s="3">
        <f t="shared" si="55"/>
        <v>2.478167210215676E-2</v>
      </c>
      <c r="H735" s="11">
        <f t="shared" si="53"/>
        <v>0.8365842560376423</v>
      </c>
      <c r="I735" s="3">
        <f t="shared" si="56"/>
        <v>2.5484120389652531E-2</v>
      </c>
      <c r="J735" s="20"/>
    </row>
    <row r="736" spans="1:10" x14ac:dyDescent="0.3">
      <c r="A736" s="11">
        <v>7.21</v>
      </c>
      <c r="B736" s="7">
        <v>7</v>
      </c>
      <c r="C736" s="11">
        <f t="shared" si="54"/>
        <v>0</v>
      </c>
      <c r="D736" s="11">
        <f t="shared" si="54"/>
        <v>0</v>
      </c>
      <c r="E736" s="11">
        <f t="shared" si="54"/>
        <v>8.3437771765218729E-5</v>
      </c>
      <c r="F736" s="11">
        <f t="shared" si="54"/>
        <v>2.4180920145447184E-2</v>
      </c>
      <c r="G736" s="3">
        <f t="shared" si="55"/>
        <v>2.478250647987441E-2</v>
      </c>
      <c r="H736" s="11">
        <f t="shared" si="53"/>
        <v>0.83637193064258442</v>
      </c>
      <c r="I736" s="3">
        <f t="shared" si="56"/>
        <v>2.5485799777128726E-2</v>
      </c>
      <c r="J736" s="20"/>
    </row>
    <row r="737" spans="1:10" x14ac:dyDescent="0.3">
      <c r="A737" s="11">
        <v>7.22</v>
      </c>
      <c r="B737" s="7">
        <v>7</v>
      </c>
      <c r="C737" s="11">
        <f t="shared" si="54"/>
        <v>0</v>
      </c>
      <c r="D737" s="11">
        <f t="shared" si="54"/>
        <v>0</v>
      </c>
      <c r="E737" s="11">
        <f t="shared" si="54"/>
        <v>8.3437771765218729E-5</v>
      </c>
      <c r="F737" s="11">
        <f t="shared" si="54"/>
        <v>2.4180920145447184E-2</v>
      </c>
      <c r="G737" s="3">
        <f t="shared" si="55"/>
        <v>2.4783340857592064E-2</v>
      </c>
      <c r="H737" s="11">
        <f t="shared" si="53"/>
        <v>0.83615964518233099</v>
      </c>
      <c r="I737" s="3">
        <f t="shared" si="56"/>
        <v>2.5487479165305693E-2</v>
      </c>
      <c r="J737" s="20"/>
    </row>
    <row r="738" spans="1:10" x14ac:dyDescent="0.3">
      <c r="A738" s="11">
        <v>7.23</v>
      </c>
      <c r="B738" s="7">
        <v>7</v>
      </c>
      <c r="C738" s="11">
        <f t="shared" si="54"/>
        <v>0</v>
      </c>
      <c r="D738" s="11">
        <f t="shared" si="54"/>
        <v>0</v>
      </c>
      <c r="E738" s="11">
        <f t="shared" si="54"/>
        <v>8.3437771765218729E-5</v>
      </c>
      <c r="F738" s="11">
        <f t="shared" si="54"/>
        <v>2.4180920145447184E-2</v>
      </c>
      <c r="G738" s="3">
        <f t="shared" si="55"/>
        <v>2.4784175235309715E-2</v>
      </c>
      <c r="H738" s="11">
        <f t="shared" si="53"/>
        <v>0.83594739965383014</v>
      </c>
      <c r="I738" s="3">
        <f t="shared" si="56"/>
        <v>2.5489158554184321E-2</v>
      </c>
      <c r="J738" s="20"/>
    </row>
    <row r="739" spans="1:10" x14ac:dyDescent="0.3">
      <c r="A739" s="11">
        <v>7.24</v>
      </c>
      <c r="B739" s="7">
        <v>7</v>
      </c>
      <c r="C739" s="11">
        <f t="shared" si="54"/>
        <v>0</v>
      </c>
      <c r="D739" s="11">
        <f t="shared" si="54"/>
        <v>0</v>
      </c>
      <c r="E739" s="11">
        <f t="shared" si="54"/>
        <v>8.3437771765218729E-5</v>
      </c>
      <c r="F739" s="11">
        <f t="shared" si="54"/>
        <v>2.4180920145447184E-2</v>
      </c>
      <c r="G739" s="3">
        <f t="shared" si="55"/>
        <v>2.4785009613027369E-2</v>
      </c>
      <c r="H739" s="11">
        <f t="shared" si="53"/>
        <v>0.83573519405402863</v>
      </c>
      <c r="I739" s="3">
        <f t="shared" si="56"/>
        <v>2.5490837943762834E-2</v>
      </c>
      <c r="J739" s="20"/>
    </row>
    <row r="740" spans="1:10" x14ac:dyDescent="0.3">
      <c r="A740" s="11">
        <v>7.25</v>
      </c>
      <c r="B740" s="7">
        <v>7</v>
      </c>
      <c r="C740" s="11">
        <f t="shared" si="54"/>
        <v>0</v>
      </c>
      <c r="D740" s="11">
        <f t="shared" si="54"/>
        <v>0</v>
      </c>
      <c r="E740" s="11">
        <f t="shared" si="54"/>
        <v>8.3437771765218729E-5</v>
      </c>
      <c r="F740" s="11">
        <f t="shared" si="54"/>
        <v>2.4180920145447184E-2</v>
      </c>
      <c r="G740" s="3">
        <f t="shared" si="55"/>
        <v>2.4785843990745019E-2</v>
      </c>
      <c r="H740" s="11">
        <f t="shared" si="53"/>
        <v>0.83552302837987202</v>
      </c>
      <c r="I740" s="3">
        <f t="shared" si="56"/>
        <v>2.5492517334041231E-2</v>
      </c>
      <c r="J740" s="20"/>
    </row>
    <row r="741" spans="1:10" x14ac:dyDescent="0.3">
      <c r="A741" s="11">
        <v>7.26</v>
      </c>
      <c r="B741" s="7">
        <v>7</v>
      </c>
      <c r="C741" s="11">
        <f t="shared" si="54"/>
        <v>0</v>
      </c>
      <c r="D741" s="11">
        <f t="shared" si="54"/>
        <v>0</v>
      </c>
      <c r="E741" s="11">
        <f t="shared" si="54"/>
        <v>8.3437771765218729E-5</v>
      </c>
      <c r="F741" s="11">
        <f t="shared" si="54"/>
        <v>2.4180920145447184E-2</v>
      </c>
      <c r="G741" s="3">
        <f t="shared" si="55"/>
        <v>2.4786678368462673E-2</v>
      </c>
      <c r="H741" s="11">
        <f t="shared" si="53"/>
        <v>0.83531090262830465</v>
      </c>
      <c r="I741" s="3">
        <f t="shared" si="56"/>
        <v>2.549419672502129E-2</v>
      </c>
      <c r="J741" s="20"/>
    </row>
    <row r="742" spans="1:10" x14ac:dyDescent="0.3">
      <c r="A742" s="11">
        <v>7.27</v>
      </c>
      <c r="B742" s="7">
        <v>7</v>
      </c>
      <c r="C742" s="11">
        <f t="shared" si="54"/>
        <v>0</v>
      </c>
      <c r="D742" s="11">
        <f t="shared" si="54"/>
        <v>0</v>
      </c>
      <c r="E742" s="11">
        <f t="shared" si="54"/>
        <v>8.3437771765218729E-5</v>
      </c>
      <c r="F742" s="11">
        <f t="shared" si="54"/>
        <v>2.4180920145447184E-2</v>
      </c>
      <c r="G742" s="3">
        <f t="shared" si="55"/>
        <v>2.4787512746180324E-2</v>
      </c>
      <c r="H742" s="11">
        <f t="shared" si="53"/>
        <v>0.83509881679626974</v>
      </c>
      <c r="I742" s="3">
        <f t="shared" si="56"/>
        <v>2.5495876116702121E-2</v>
      </c>
      <c r="J742" s="20"/>
    </row>
    <row r="743" spans="1:10" x14ac:dyDescent="0.3">
      <c r="A743" s="11">
        <v>7.28</v>
      </c>
      <c r="B743" s="7">
        <v>7</v>
      </c>
      <c r="C743" s="11">
        <f t="shared" si="54"/>
        <v>0</v>
      </c>
      <c r="D743" s="11">
        <f t="shared" si="54"/>
        <v>0</v>
      </c>
      <c r="E743" s="11">
        <f t="shared" si="54"/>
        <v>8.3437771765218729E-5</v>
      </c>
      <c r="F743" s="11">
        <f t="shared" si="54"/>
        <v>2.4180920145447184E-2</v>
      </c>
      <c r="G743" s="3">
        <f t="shared" si="55"/>
        <v>2.4788347123897977E-2</v>
      </c>
      <c r="H743" s="11">
        <f t="shared" si="53"/>
        <v>0.83488677088070895</v>
      </c>
      <c r="I743" s="3">
        <f t="shared" si="56"/>
        <v>2.5497555509082837E-2</v>
      </c>
      <c r="J743" s="20"/>
    </row>
    <row r="744" spans="1:10" x14ac:dyDescent="0.3">
      <c r="A744" s="11">
        <v>7.29</v>
      </c>
      <c r="B744" s="7">
        <v>7</v>
      </c>
      <c r="C744" s="11">
        <f t="shared" si="54"/>
        <v>0</v>
      </c>
      <c r="D744" s="11">
        <f t="shared" si="54"/>
        <v>0</v>
      </c>
      <c r="E744" s="11">
        <f t="shared" si="54"/>
        <v>8.3437771765218729E-5</v>
      </c>
      <c r="F744" s="11">
        <f t="shared" si="54"/>
        <v>2.4180920145447184E-2</v>
      </c>
      <c r="G744" s="3">
        <f t="shared" si="55"/>
        <v>2.4789181501615628E-2</v>
      </c>
      <c r="H744" s="11">
        <f t="shared" si="53"/>
        <v>0.83467476487856318</v>
      </c>
      <c r="I744" s="3">
        <f t="shared" si="56"/>
        <v>2.5499234902164325E-2</v>
      </c>
      <c r="J744" s="20"/>
    </row>
    <row r="745" spans="1:10" x14ac:dyDescent="0.3">
      <c r="A745" s="11">
        <v>7.3</v>
      </c>
      <c r="B745" s="7">
        <v>7</v>
      </c>
      <c r="C745" s="11">
        <f t="shared" si="54"/>
        <v>0</v>
      </c>
      <c r="D745" s="11">
        <f t="shared" si="54"/>
        <v>0</v>
      </c>
      <c r="E745" s="11">
        <f t="shared" si="54"/>
        <v>8.3437771765218729E-5</v>
      </c>
      <c r="F745" s="11">
        <f t="shared" si="54"/>
        <v>2.4180920145447184E-2</v>
      </c>
      <c r="G745" s="3">
        <f t="shared" si="55"/>
        <v>2.4790015879333282E-2</v>
      </c>
      <c r="H745" s="11">
        <f t="shared" si="53"/>
        <v>0.83446279878677188</v>
      </c>
      <c r="I745" s="3">
        <f t="shared" si="56"/>
        <v>2.5500914295947474E-2</v>
      </c>
      <c r="J745" s="20"/>
    </row>
    <row r="746" spans="1:10" x14ac:dyDescent="0.3">
      <c r="A746" s="11">
        <v>7.31</v>
      </c>
      <c r="B746" s="7">
        <v>7</v>
      </c>
      <c r="C746" s="11">
        <f t="shared" si="54"/>
        <v>0</v>
      </c>
      <c r="D746" s="11">
        <f t="shared" si="54"/>
        <v>0</v>
      </c>
      <c r="E746" s="11">
        <f t="shared" si="54"/>
        <v>8.3437771765218729E-5</v>
      </c>
      <c r="F746" s="11">
        <f t="shared" si="54"/>
        <v>2.4180920145447184E-2</v>
      </c>
      <c r="G746" s="3">
        <f t="shared" si="55"/>
        <v>2.4790850257050932E-2</v>
      </c>
      <c r="H746" s="11">
        <f t="shared" si="53"/>
        <v>0.83425087260227315</v>
      </c>
      <c r="I746" s="3">
        <f t="shared" si="56"/>
        <v>2.5502593690430508E-2</v>
      </c>
      <c r="J746" s="20"/>
    </row>
    <row r="747" spans="1:10" x14ac:dyDescent="0.3">
      <c r="A747" s="11">
        <v>7.32</v>
      </c>
      <c r="B747" s="7">
        <v>7</v>
      </c>
      <c r="C747" s="11">
        <f t="shared" si="54"/>
        <v>0</v>
      </c>
      <c r="D747" s="11">
        <f t="shared" si="54"/>
        <v>0</v>
      </c>
      <c r="E747" s="11">
        <f t="shared" si="54"/>
        <v>8.3437771765218729E-5</v>
      </c>
      <c r="F747" s="11">
        <f t="shared" si="54"/>
        <v>2.4180920145447184E-2</v>
      </c>
      <c r="G747" s="3">
        <f t="shared" si="55"/>
        <v>2.4791684634768586E-2</v>
      </c>
      <c r="H747" s="11">
        <f t="shared" si="53"/>
        <v>0.83403898632200402</v>
      </c>
      <c r="I747" s="3">
        <f t="shared" si="56"/>
        <v>2.5504273085613427E-2</v>
      </c>
      <c r="J747" s="20"/>
    </row>
    <row r="748" spans="1:10" x14ac:dyDescent="0.3">
      <c r="A748" s="11">
        <v>7.33</v>
      </c>
      <c r="B748" s="7">
        <v>7</v>
      </c>
      <c r="C748" s="11">
        <f t="shared" si="54"/>
        <v>0</v>
      </c>
      <c r="D748" s="11">
        <f t="shared" si="54"/>
        <v>0</v>
      </c>
      <c r="E748" s="11">
        <f t="shared" si="54"/>
        <v>8.3437771765218729E-5</v>
      </c>
      <c r="F748" s="11">
        <f t="shared" si="54"/>
        <v>2.4180920145447184E-2</v>
      </c>
      <c r="G748" s="3">
        <f t="shared" si="55"/>
        <v>2.4792519012486237E-2</v>
      </c>
      <c r="H748" s="11">
        <f t="shared" si="53"/>
        <v>0.83382713994290047</v>
      </c>
      <c r="I748" s="3">
        <f t="shared" si="56"/>
        <v>2.5505952481498007E-2</v>
      </c>
      <c r="J748" s="20"/>
    </row>
    <row r="749" spans="1:10" x14ac:dyDescent="0.3">
      <c r="A749" s="11">
        <v>7.34</v>
      </c>
      <c r="B749" s="7">
        <v>7</v>
      </c>
      <c r="C749" s="11">
        <f t="shared" si="54"/>
        <v>0</v>
      </c>
      <c r="D749" s="11">
        <f t="shared" si="54"/>
        <v>0</v>
      </c>
      <c r="E749" s="11">
        <f t="shared" si="54"/>
        <v>8.3437771765218729E-5</v>
      </c>
      <c r="F749" s="11">
        <f t="shared" si="54"/>
        <v>2.4180920145447184E-2</v>
      </c>
      <c r="G749" s="3">
        <f t="shared" si="55"/>
        <v>2.4793353390203891E-2</v>
      </c>
      <c r="H749" s="11">
        <f t="shared" si="53"/>
        <v>0.83361533346189687</v>
      </c>
      <c r="I749" s="3">
        <f t="shared" si="56"/>
        <v>2.5507631878082471E-2</v>
      </c>
      <c r="J749" s="20"/>
    </row>
    <row r="750" spans="1:10" x14ac:dyDescent="0.3">
      <c r="A750" s="11">
        <v>7.35</v>
      </c>
      <c r="B750" s="7">
        <v>7</v>
      </c>
      <c r="C750" s="11">
        <f t="shared" si="54"/>
        <v>0</v>
      </c>
      <c r="D750" s="11">
        <f t="shared" si="54"/>
        <v>0</v>
      </c>
      <c r="E750" s="11">
        <f t="shared" si="54"/>
        <v>8.3437771765218729E-5</v>
      </c>
      <c r="F750" s="11">
        <f t="shared" si="54"/>
        <v>2.4180920145447184E-2</v>
      </c>
      <c r="G750" s="3">
        <f t="shared" si="55"/>
        <v>2.4794187767921541E-2</v>
      </c>
      <c r="H750" s="11">
        <f t="shared" si="53"/>
        <v>0.83340356687592676</v>
      </c>
      <c r="I750" s="3">
        <f t="shared" si="56"/>
        <v>2.5509311275367708E-2</v>
      </c>
      <c r="J750" s="20"/>
    </row>
    <row r="751" spans="1:10" x14ac:dyDescent="0.3">
      <c r="A751" s="11">
        <v>7.36</v>
      </c>
      <c r="B751" s="7">
        <v>7</v>
      </c>
      <c r="C751" s="11">
        <f t="shared" si="54"/>
        <v>0</v>
      </c>
      <c r="D751" s="11">
        <f t="shared" si="54"/>
        <v>0</v>
      </c>
      <c r="E751" s="11">
        <f t="shared" si="54"/>
        <v>8.3437771765218729E-5</v>
      </c>
      <c r="F751" s="11">
        <f t="shared" si="54"/>
        <v>2.4180920145447184E-2</v>
      </c>
      <c r="G751" s="3">
        <f t="shared" si="55"/>
        <v>2.4795022145639195E-2</v>
      </c>
      <c r="H751" s="11">
        <f t="shared" si="53"/>
        <v>0.83319184018192216</v>
      </c>
      <c r="I751" s="3">
        <f t="shared" si="56"/>
        <v>2.5510990673354605E-2</v>
      </c>
      <c r="J751" s="20"/>
    </row>
    <row r="752" spans="1:10" x14ac:dyDescent="0.3">
      <c r="A752" s="11">
        <v>7.37</v>
      </c>
      <c r="B752" s="7">
        <v>7</v>
      </c>
      <c r="C752" s="11">
        <f t="shared" si="54"/>
        <v>0</v>
      </c>
      <c r="D752" s="11">
        <f t="shared" si="54"/>
        <v>0</v>
      </c>
      <c r="E752" s="11">
        <f t="shared" si="54"/>
        <v>8.3437771765218729E-5</v>
      </c>
      <c r="F752" s="11">
        <f t="shared" si="54"/>
        <v>2.4180920145447184E-2</v>
      </c>
      <c r="G752" s="3">
        <f t="shared" si="55"/>
        <v>2.4795856523356846E-2</v>
      </c>
      <c r="H752" s="11">
        <f t="shared" si="53"/>
        <v>0.83298015337681408</v>
      </c>
      <c r="I752" s="3">
        <f t="shared" si="56"/>
        <v>2.5512670072041388E-2</v>
      </c>
      <c r="J752" s="20"/>
    </row>
    <row r="753" spans="1:10" x14ac:dyDescent="0.3">
      <c r="A753" s="11">
        <v>7.38</v>
      </c>
      <c r="B753" s="7">
        <v>7</v>
      </c>
      <c r="C753" s="11">
        <f t="shared" si="54"/>
        <v>0</v>
      </c>
      <c r="D753" s="11">
        <f t="shared" si="54"/>
        <v>0</v>
      </c>
      <c r="E753" s="11">
        <f t="shared" si="54"/>
        <v>8.3437771765218729E-5</v>
      </c>
      <c r="F753" s="11">
        <f t="shared" si="54"/>
        <v>2.4180920145447184E-2</v>
      </c>
      <c r="G753" s="3">
        <f t="shared" si="55"/>
        <v>2.4796690901074499E-2</v>
      </c>
      <c r="H753" s="11">
        <f t="shared" si="53"/>
        <v>0.83276850645753209</v>
      </c>
      <c r="I753" s="3">
        <f t="shared" si="56"/>
        <v>2.5514349471428943E-2</v>
      </c>
      <c r="J753" s="20"/>
    </row>
    <row r="754" spans="1:10" x14ac:dyDescent="0.3">
      <c r="A754" s="11">
        <v>7.39</v>
      </c>
      <c r="B754" s="7">
        <v>7</v>
      </c>
      <c r="C754" s="11">
        <f t="shared" si="54"/>
        <v>0</v>
      </c>
      <c r="D754" s="11">
        <f t="shared" si="54"/>
        <v>0</v>
      </c>
      <c r="E754" s="11">
        <f t="shared" si="54"/>
        <v>8.3437771765218729E-5</v>
      </c>
      <c r="F754" s="11">
        <f t="shared" si="54"/>
        <v>2.4180920145447184E-2</v>
      </c>
      <c r="G754" s="3">
        <f t="shared" si="55"/>
        <v>2.479752527879215E-2</v>
      </c>
      <c r="H754" s="11">
        <f t="shared" si="53"/>
        <v>0.83255689942100475</v>
      </c>
      <c r="I754" s="3">
        <f t="shared" si="56"/>
        <v>2.5516028871516383E-2</v>
      </c>
      <c r="J754" s="20"/>
    </row>
    <row r="755" spans="1:10" x14ac:dyDescent="0.3">
      <c r="A755" s="11">
        <v>7.4</v>
      </c>
      <c r="B755" s="7">
        <v>7</v>
      </c>
      <c r="C755" s="11">
        <f t="shared" si="54"/>
        <v>0</v>
      </c>
      <c r="D755" s="11">
        <f t="shared" si="54"/>
        <v>0</v>
      </c>
      <c r="E755" s="11">
        <f t="shared" si="54"/>
        <v>8.3437771765218729E-5</v>
      </c>
      <c r="F755" s="11">
        <f t="shared" si="54"/>
        <v>2.4180920145447184E-2</v>
      </c>
      <c r="G755" s="3">
        <f t="shared" si="55"/>
        <v>2.4798359656509804E-2</v>
      </c>
      <c r="H755" s="11">
        <f t="shared" si="53"/>
        <v>0.83234533226415941</v>
      </c>
      <c r="I755" s="3">
        <f t="shared" si="56"/>
        <v>2.5517708272304596E-2</v>
      </c>
      <c r="J755" s="20"/>
    </row>
    <row r="756" spans="1:10" x14ac:dyDescent="0.3">
      <c r="A756" s="11">
        <v>7.41</v>
      </c>
      <c r="B756" s="7">
        <v>7</v>
      </c>
      <c r="C756" s="11">
        <f t="shared" si="54"/>
        <v>0</v>
      </c>
      <c r="D756" s="11">
        <f t="shared" si="54"/>
        <v>0</v>
      </c>
      <c r="E756" s="11">
        <f t="shared" si="54"/>
        <v>8.3437771765218729E-5</v>
      </c>
      <c r="F756" s="11">
        <f t="shared" si="54"/>
        <v>2.4180920145447184E-2</v>
      </c>
      <c r="G756" s="3">
        <f t="shared" si="55"/>
        <v>2.4799194034227454E-2</v>
      </c>
      <c r="H756" s="11">
        <f t="shared" si="53"/>
        <v>0.83213380498392209</v>
      </c>
      <c r="I756" s="3">
        <f t="shared" si="56"/>
        <v>2.5519387673794469E-2</v>
      </c>
      <c r="J756" s="20"/>
    </row>
    <row r="757" spans="1:10" x14ac:dyDescent="0.3">
      <c r="A757" s="11">
        <v>7.42</v>
      </c>
      <c r="B757" s="7">
        <v>7</v>
      </c>
      <c r="C757" s="11">
        <f t="shared" si="54"/>
        <v>0</v>
      </c>
      <c r="D757" s="11">
        <f t="shared" si="54"/>
        <v>0</v>
      </c>
      <c r="E757" s="11">
        <f t="shared" si="54"/>
        <v>8.3437771765218729E-5</v>
      </c>
      <c r="F757" s="11">
        <f t="shared" si="54"/>
        <v>2.4180920145447184E-2</v>
      </c>
      <c r="G757" s="3">
        <f t="shared" si="55"/>
        <v>2.4800028411945108E-2</v>
      </c>
      <c r="H757" s="11">
        <f t="shared" si="53"/>
        <v>0.83192231757721757</v>
      </c>
      <c r="I757" s="3">
        <f t="shared" si="56"/>
        <v>2.5521067075984227E-2</v>
      </c>
      <c r="J757" s="20"/>
    </row>
    <row r="758" spans="1:10" x14ac:dyDescent="0.3">
      <c r="A758" s="11">
        <v>7.43</v>
      </c>
      <c r="B758" s="7">
        <v>7</v>
      </c>
      <c r="C758" s="11">
        <f t="shared" si="54"/>
        <v>0</v>
      </c>
      <c r="D758" s="11">
        <f t="shared" si="54"/>
        <v>0</v>
      </c>
      <c r="E758" s="11">
        <f t="shared" si="54"/>
        <v>8.3437771765218729E-5</v>
      </c>
      <c r="F758" s="11">
        <f t="shared" si="54"/>
        <v>2.4180920145447184E-2</v>
      </c>
      <c r="G758" s="3">
        <f t="shared" si="55"/>
        <v>2.4800862789662759E-2</v>
      </c>
      <c r="H758" s="11">
        <f t="shared" si="53"/>
        <v>0.83171087004096955</v>
      </c>
      <c r="I758" s="3">
        <f t="shared" si="56"/>
        <v>2.5522746478874758E-2</v>
      </c>
      <c r="J758" s="20"/>
    </row>
    <row r="759" spans="1:10" x14ac:dyDescent="0.3">
      <c r="A759" s="11">
        <v>7.44</v>
      </c>
      <c r="B759" s="7">
        <v>7</v>
      </c>
      <c r="C759" s="11">
        <f t="shared" si="54"/>
        <v>0</v>
      </c>
      <c r="D759" s="11">
        <f t="shared" si="54"/>
        <v>0</v>
      </c>
      <c r="E759" s="11">
        <f t="shared" si="54"/>
        <v>8.3437771765218729E-5</v>
      </c>
      <c r="F759" s="11">
        <f t="shared" si="54"/>
        <v>2.4180920145447184E-2</v>
      </c>
      <c r="G759" s="3">
        <f t="shared" si="55"/>
        <v>2.4801697167380413E-2</v>
      </c>
      <c r="H759" s="11">
        <f t="shared" si="53"/>
        <v>0.83149946237210048</v>
      </c>
      <c r="I759" s="3">
        <f t="shared" si="56"/>
        <v>2.5524425882465174E-2</v>
      </c>
      <c r="J759" s="20"/>
    </row>
    <row r="760" spans="1:10" x14ac:dyDescent="0.3">
      <c r="A760" s="11">
        <v>7.45</v>
      </c>
      <c r="B760" s="7">
        <v>7</v>
      </c>
      <c r="C760" s="11">
        <f t="shared" si="54"/>
        <v>0</v>
      </c>
      <c r="D760" s="11">
        <f t="shared" si="54"/>
        <v>0</v>
      </c>
      <c r="E760" s="11">
        <f t="shared" si="54"/>
        <v>8.3437771765218729E-5</v>
      </c>
      <c r="F760" s="11">
        <f t="shared" si="54"/>
        <v>2.4180920145447184E-2</v>
      </c>
      <c r="G760" s="3">
        <f t="shared" si="55"/>
        <v>2.4802531545098063E-2</v>
      </c>
      <c r="H760" s="11">
        <f t="shared" si="53"/>
        <v>0.83128809456753139</v>
      </c>
      <c r="I760" s="3">
        <f t="shared" si="56"/>
        <v>2.5526105286756362E-2</v>
      </c>
      <c r="J760" s="20"/>
    </row>
    <row r="761" spans="1:10" x14ac:dyDescent="0.3">
      <c r="A761" s="11">
        <v>7.46</v>
      </c>
      <c r="B761" s="7">
        <v>7</v>
      </c>
      <c r="C761" s="11">
        <f t="shared" si="54"/>
        <v>0</v>
      </c>
      <c r="D761" s="11">
        <f t="shared" si="54"/>
        <v>0</v>
      </c>
      <c r="E761" s="11">
        <f t="shared" si="54"/>
        <v>8.3437771765218729E-5</v>
      </c>
      <c r="F761" s="11">
        <f t="shared" si="54"/>
        <v>2.4180920145447184E-2</v>
      </c>
      <c r="G761" s="3">
        <f t="shared" si="55"/>
        <v>2.4803365922815717E-2</v>
      </c>
      <c r="H761" s="11">
        <f t="shared" si="53"/>
        <v>0.83107676662418251</v>
      </c>
      <c r="I761" s="3">
        <f t="shared" si="56"/>
        <v>2.5527784691749211E-2</v>
      </c>
      <c r="J761" s="20"/>
    </row>
    <row r="762" spans="1:10" x14ac:dyDescent="0.3">
      <c r="A762" s="11">
        <v>7.47</v>
      </c>
      <c r="B762" s="7">
        <v>7</v>
      </c>
      <c r="C762" s="11">
        <f t="shared" si="54"/>
        <v>0</v>
      </c>
      <c r="D762" s="11">
        <f t="shared" si="54"/>
        <v>0</v>
      </c>
      <c r="E762" s="11">
        <f t="shared" si="54"/>
        <v>8.3437771765218729E-5</v>
      </c>
      <c r="F762" s="11">
        <f t="shared" si="54"/>
        <v>2.4180920145447184E-2</v>
      </c>
      <c r="G762" s="3">
        <f t="shared" si="55"/>
        <v>2.4804200300533367E-2</v>
      </c>
      <c r="H762" s="11">
        <f t="shared" si="53"/>
        <v>0.83086547853897252</v>
      </c>
      <c r="I762" s="3">
        <f t="shared" si="56"/>
        <v>2.5529464097442833E-2</v>
      </c>
      <c r="J762" s="20"/>
    </row>
    <row r="763" spans="1:10" x14ac:dyDescent="0.3">
      <c r="A763" s="11">
        <v>7.48</v>
      </c>
      <c r="B763" s="7">
        <v>7</v>
      </c>
      <c r="C763" s="11">
        <f t="shared" si="54"/>
        <v>0</v>
      </c>
      <c r="D763" s="11">
        <f t="shared" si="54"/>
        <v>0</v>
      </c>
      <c r="E763" s="11">
        <f t="shared" si="54"/>
        <v>8.3437771765218729E-5</v>
      </c>
      <c r="F763" s="11">
        <f t="shared" si="54"/>
        <v>2.4180920145447184E-2</v>
      </c>
      <c r="G763" s="3">
        <f t="shared" si="55"/>
        <v>2.4805034678251021E-2</v>
      </c>
      <c r="H763" s="11">
        <f t="shared" si="53"/>
        <v>0.8306542303088188</v>
      </c>
      <c r="I763" s="3">
        <f t="shared" si="56"/>
        <v>2.553114350383634E-2</v>
      </c>
      <c r="J763" s="20"/>
    </row>
    <row r="764" spans="1:10" x14ac:dyDescent="0.3">
      <c r="A764" s="11">
        <v>7.49</v>
      </c>
      <c r="B764" s="7">
        <v>7</v>
      </c>
      <c r="C764" s="11">
        <f t="shared" si="54"/>
        <v>0</v>
      </c>
      <c r="D764" s="11">
        <f t="shared" si="54"/>
        <v>0</v>
      </c>
      <c r="E764" s="11">
        <f t="shared" si="54"/>
        <v>8.3437771765218729E-5</v>
      </c>
      <c r="F764" s="11">
        <f t="shared" si="54"/>
        <v>2.4180920145447184E-2</v>
      </c>
      <c r="G764" s="3">
        <f t="shared" si="55"/>
        <v>2.4805869055968672E-2</v>
      </c>
      <c r="H764" s="11">
        <f t="shared" si="53"/>
        <v>0.83044302193063801</v>
      </c>
      <c r="I764" s="3">
        <f t="shared" si="56"/>
        <v>2.5532822910929731E-2</v>
      </c>
      <c r="J764" s="20"/>
    </row>
    <row r="765" spans="1:10" x14ac:dyDescent="0.3">
      <c r="A765" s="11">
        <v>7.5</v>
      </c>
      <c r="B765" s="7">
        <v>7</v>
      </c>
      <c r="C765" s="11">
        <f t="shared" si="54"/>
        <v>0</v>
      </c>
      <c r="D765" s="11">
        <f t="shared" si="54"/>
        <v>0</v>
      </c>
      <c r="E765" s="11">
        <f t="shared" si="54"/>
        <v>8.3437771765218729E-5</v>
      </c>
      <c r="F765" s="11">
        <f t="shared" si="54"/>
        <v>2.4180920145447184E-2</v>
      </c>
      <c r="G765" s="3">
        <f t="shared" si="55"/>
        <v>2.4806703433686322E-2</v>
      </c>
      <c r="H765" s="11">
        <f t="shared" si="53"/>
        <v>0.8302318534013452</v>
      </c>
      <c r="I765" s="3">
        <f t="shared" si="56"/>
        <v>2.5534502318725671E-2</v>
      </c>
      <c r="J765" s="20"/>
    </row>
    <row r="766" spans="1:10" x14ac:dyDescent="0.3">
      <c r="A766" s="11">
        <v>7.51</v>
      </c>
      <c r="B766" s="7">
        <v>7</v>
      </c>
      <c r="C766" s="11">
        <f t="shared" si="54"/>
        <v>0</v>
      </c>
      <c r="D766" s="11">
        <f t="shared" si="54"/>
        <v>0</v>
      </c>
      <c r="E766" s="11">
        <f t="shared" si="54"/>
        <v>8.3437771765218729E-5</v>
      </c>
      <c r="F766" s="11">
        <f t="shared" si="54"/>
        <v>2.4180920145447184E-2</v>
      </c>
      <c r="G766" s="3">
        <f t="shared" si="55"/>
        <v>2.4807537811403976E-2</v>
      </c>
      <c r="H766" s="11">
        <f t="shared" si="53"/>
        <v>0.83002072471785415</v>
      </c>
      <c r="I766" s="3">
        <f t="shared" si="56"/>
        <v>2.5536181727220608E-2</v>
      </c>
      <c r="J766" s="20"/>
    </row>
    <row r="767" spans="1:10" x14ac:dyDescent="0.3">
      <c r="A767" s="11">
        <v>7.52</v>
      </c>
      <c r="B767" s="7">
        <v>7</v>
      </c>
      <c r="C767" s="11">
        <f t="shared" si="54"/>
        <v>0</v>
      </c>
      <c r="D767" s="11">
        <f t="shared" si="54"/>
        <v>0</v>
      </c>
      <c r="E767" s="11">
        <f t="shared" si="54"/>
        <v>8.3437771765218729E-5</v>
      </c>
      <c r="F767" s="11">
        <f t="shared" si="54"/>
        <v>2.4180920145447184E-2</v>
      </c>
      <c r="G767" s="3">
        <f t="shared" si="55"/>
        <v>2.480837218912163E-2</v>
      </c>
      <c r="H767" s="11">
        <f t="shared" si="53"/>
        <v>0.82980963587707779</v>
      </c>
      <c r="I767" s="3">
        <f t="shared" si="56"/>
        <v>2.5537861136417206E-2</v>
      </c>
      <c r="J767" s="20"/>
    </row>
    <row r="768" spans="1:10" x14ac:dyDescent="0.3">
      <c r="A768" s="11">
        <v>7.53</v>
      </c>
      <c r="B768" s="7">
        <v>7</v>
      </c>
      <c r="C768" s="11">
        <f t="shared" si="54"/>
        <v>0</v>
      </c>
      <c r="D768" s="11">
        <f t="shared" si="54"/>
        <v>0</v>
      </c>
      <c r="E768" s="11">
        <f t="shared" si="54"/>
        <v>8.3437771765218729E-5</v>
      </c>
      <c r="F768" s="11">
        <f t="shared" si="54"/>
        <v>2.4180920145447184E-2</v>
      </c>
      <c r="G768" s="3">
        <f t="shared" si="55"/>
        <v>2.4809206566839281E-2</v>
      </c>
      <c r="H768" s="11">
        <f t="shared" si="53"/>
        <v>0.82959858687592747</v>
      </c>
      <c r="I768" s="3">
        <f t="shared" si="56"/>
        <v>2.5539540546313688E-2</v>
      </c>
      <c r="J768" s="20"/>
    </row>
    <row r="769" spans="1:10" x14ac:dyDescent="0.3">
      <c r="A769" s="11">
        <v>7.54</v>
      </c>
      <c r="B769" s="7">
        <v>7</v>
      </c>
      <c r="C769" s="11">
        <f t="shared" si="54"/>
        <v>0</v>
      </c>
      <c r="D769" s="11">
        <f t="shared" si="54"/>
        <v>0</v>
      </c>
      <c r="E769" s="11">
        <f t="shared" si="54"/>
        <v>8.3437771765218729E-5</v>
      </c>
      <c r="F769" s="11">
        <f t="shared" si="54"/>
        <v>2.4180920145447184E-2</v>
      </c>
      <c r="G769" s="3">
        <f t="shared" si="55"/>
        <v>2.4810040944556931E-2</v>
      </c>
      <c r="H769" s="11">
        <f t="shared" si="53"/>
        <v>0.82938757771131366</v>
      </c>
      <c r="I769" s="3">
        <f t="shared" si="56"/>
        <v>2.5541219956911831E-2</v>
      </c>
      <c r="J769" s="20"/>
    </row>
    <row r="770" spans="1:10" x14ac:dyDescent="0.3">
      <c r="A770" s="11">
        <v>7.55</v>
      </c>
      <c r="B770" s="7">
        <v>7</v>
      </c>
      <c r="C770" s="11">
        <f t="shared" si="54"/>
        <v>0</v>
      </c>
      <c r="D770" s="11">
        <f t="shared" si="54"/>
        <v>0</v>
      </c>
      <c r="E770" s="11">
        <f t="shared" si="54"/>
        <v>8.3437771765218729E-5</v>
      </c>
      <c r="F770" s="11">
        <f t="shared" si="54"/>
        <v>2.4180920145447184E-2</v>
      </c>
      <c r="G770" s="3">
        <f t="shared" si="55"/>
        <v>2.4810875322274585E-2</v>
      </c>
      <c r="H770" s="11">
        <f t="shared" si="53"/>
        <v>0.82917660838014529</v>
      </c>
      <c r="I770" s="3">
        <f t="shared" si="56"/>
        <v>2.5542899368208971E-2</v>
      </c>
      <c r="J770" s="20"/>
    </row>
    <row r="771" spans="1:10" x14ac:dyDescent="0.3">
      <c r="A771" s="11">
        <v>7.56</v>
      </c>
      <c r="B771" s="7">
        <v>7</v>
      </c>
      <c r="C771" s="11">
        <f t="shared" si="54"/>
        <v>0</v>
      </c>
      <c r="D771" s="11">
        <f t="shared" si="54"/>
        <v>0</v>
      </c>
      <c r="E771" s="11">
        <f t="shared" si="54"/>
        <v>8.3437771765218729E-5</v>
      </c>
      <c r="F771" s="11">
        <f t="shared" si="54"/>
        <v>2.4180920145447184E-2</v>
      </c>
      <c r="G771" s="3">
        <f t="shared" si="55"/>
        <v>2.4811709699992236E-2</v>
      </c>
      <c r="H771" s="11">
        <f t="shared" si="53"/>
        <v>0.82896567887933037</v>
      </c>
      <c r="I771" s="3">
        <f t="shared" si="56"/>
        <v>2.5544578780207772E-2</v>
      </c>
      <c r="J771" s="20"/>
    </row>
    <row r="772" spans="1:10" x14ac:dyDescent="0.3">
      <c r="A772" s="11">
        <v>7.57</v>
      </c>
      <c r="B772" s="7">
        <v>7</v>
      </c>
      <c r="C772" s="11">
        <f t="shared" si="54"/>
        <v>0</v>
      </c>
      <c r="D772" s="11">
        <f t="shared" si="54"/>
        <v>0</v>
      </c>
      <c r="E772" s="11">
        <f t="shared" si="54"/>
        <v>8.3437771765218729E-5</v>
      </c>
      <c r="F772" s="11">
        <f t="shared" si="54"/>
        <v>2.4180920145447184E-2</v>
      </c>
      <c r="G772" s="3">
        <f t="shared" si="55"/>
        <v>2.4812544077709889E-2</v>
      </c>
      <c r="H772" s="11">
        <f t="shared" si="53"/>
        <v>0.8287547892057755</v>
      </c>
      <c r="I772" s="3">
        <f t="shared" si="56"/>
        <v>2.5546258192907345E-2</v>
      </c>
      <c r="J772" s="20"/>
    </row>
    <row r="773" spans="1:10" x14ac:dyDescent="0.3">
      <c r="A773" s="11">
        <v>7.58</v>
      </c>
      <c r="B773" s="7">
        <v>7</v>
      </c>
      <c r="C773" s="11">
        <f t="shared" si="54"/>
        <v>0</v>
      </c>
      <c r="D773" s="11">
        <f t="shared" si="54"/>
        <v>0</v>
      </c>
      <c r="E773" s="11">
        <f t="shared" si="54"/>
        <v>8.3437771765218729E-5</v>
      </c>
      <c r="F773" s="11">
        <f t="shared" si="54"/>
        <v>2.4180920145447184E-2</v>
      </c>
      <c r="G773" s="3">
        <f t="shared" si="55"/>
        <v>2.481337845542754E-2</v>
      </c>
      <c r="H773" s="11">
        <f t="shared" si="53"/>
        <v>0.82854393935638615</v>
      </c>
      <c r="I773" s="3">
        <f t="shared" si="56"/>
        <v>2.5547937606306803E-2</v>
      </c>
      <c r="J773" s="20"/>
    </row>
    <row r="774" spans="1:10" x14ac:dyDescent="0.3">
      <c r="A774" s="11">
        <v>7.59</v>
      </c>
      <c r="B774" s="7">
        <v>7</v>
      </c>
      <c r="C774" s="11">
        <f t="shared" si="54"/>
        <v>0</v>
      </c>
      <c r="D774" s="11">
        <f t="shared" si="54"/>
        <v>0</v>
      </c>
      <c r="E774" s="11">
        <f t="shared" si="54"/>
        <v>8.3437771765218729E-5</v>
      </c>
      <c r="F774" s="11">
        <f t="shared" si="54"/>
        <v>2.4180920145447184E-2</v>
      </c>
      <c r="G774" s="3">
        <f t="shared" si="55"/>
        <v>2.4814212833145194E-2</v>
      </c>
      <c r="H774" s="11">
        <f t="shared" si="53"/>
        <v>0.82833312932806669</v>
      </c>
      <c r="I774" s="3">
        <f t="shared" si="56"/>
        <v>2.5549617020407922E-2</v>
      </c>
      <c r="J774" s="20"/>
    </row>
    <row r="775" spans="1:10" x14ac:dyDescent="0.3">
      <c r="A775" s="11">
        <v>7.6</v>
      </c>
      <c r="B775" s="7">
        <v>7</v>
      </c>
      <c r="C775" s="11">
        <f t="shared" si="54"/>
        <v>0</v>
      </c>
      <c r="D775" s="11">
        <f t="shared" si="54"/>
        <v>0</v>
      </c>
      <c r="E775" s="11">
        <f t="shared" si="54"/>
        <v>8.3437771765218729E-5</v>
      </c>
      <c r="F775" s="11">
        <f t="shared" si="54"/>
        <v>2.4180920145447184E-2</v>
      </c>
      <c r="G775" s="3">
        <f t="shared" si="55"/>
        <v>2.4815047210862844E-2</v>
      </c>
      <c r="H775" s="11">
        <f t="shared" si="53"/>
        <v>0.82812235911772025</v>
      </c>
      <c r="I775" s="3">
        <f t="shared" si="56"/>
        <v>2.5551296435208926E-2</v>
      </c>
      <c r="J775" s="20"/>
    </row>
    <row r="776" spans="1:10" x14ac:dyDescent="0.3">
      <c r="A776" s="11">
        <v>7.61</v>
      </c>
      <c r="B776" s="7">
        <v>7</v>
      </c>
      <c r="C776" s="11">
        <f t="shared" si="54"/>
        <v>0</v>
      </c>
      <c r="D776" s="11">
        <f t="shared" si="54"/>
        <v>0</v>
      </c>
      <c r="E776" s="11">
        <f t="shared" si="54"/>
        <v>8.3437771765218729E-5</v>
      </c>
      <c r="F776" s="11">
        <f t="shared" si="54"/>
        <v>2.4180920145447184E-2</v>
      </c>
      <c r="G776" s="3">
        <f t="shared" si="55"/>
        <v>2.4815881588580498E-2</v>
      </c>
      <c r="H776" s="11">
        <f t="shared" si="53"/>
        <v>0.82791162872224844</v>
      </c>
      <c r="I776" s="3">
        <f t="shared" si="56"/>
        <v>2.5552975850710702E-2</v>
      </c>
      <c r="J776" s="20"/>
    </row>
    <row r="777" spans="1:10" x14ac:dyDescent="0.3">
      <c r="A777" s="11">
        <v>7.62</v>
      </c>
      <c r="B777" s="7">
        <v>7</v>
      </c>
      <c r="C777" s="11">
        <f t="shared" si="54"/>
        <v>0</v>
      </c>
      <c r="D777" s="11">
        <f t="shared" si="54"/>
        <v>0</v>
      </c>
      <c r="E777" s="11">
        <f t="shared" si="54"/>
        <v>8.3437771765218729E-5</v>
      </c>
      <c r="F777" s="11">
        <f t="shared" si="54"/>
        <v>2.4180920145447184E-2</v>
      </c>
      <c r="G777" s="3">
        <f t="shared" si="55"/>
        <v>2.4816715966298149E-2</v>
      </c>
      <c r="H777" s="11">
        <f t="shared" si="53"/>
        <v>0.82770093813855206</v>
      </c>
      <c r="I777" s="3">
        <f t="shared" si="56"/>
        <v>2.5554655266913251E-2</v>
      </c>
      <c r="J777" s="20"/>
    </row>
    <row r="778" spans="1:10" x14ac:dyDescent="0.3">
      <c r="A778" s="11">
        <v>7.63</v>
      </c>
      <c r="B778" s="7">
        <v>7</v>
      </c>
      <c r="C778" s="11">
        <f t="shared" si="54"/>
        <v>0</v>
      </c>
      <c r="D778" s="11">
        <f t="shared" si="54"/>
        <v>0</v>
      </c>
      <c r="E778" s="11">
        <f t="shared" si="54"/>
        <v>8.3437771765218729E-5</v>
      </c>
      <c r="F778" s="11">
        <f t="shared" si="54"/>
        <v>2.4180920145447184E-2</v>
      </c>
      <c r="G778" s="3">
        <f t="shared" si="55"/>
        <v>2.4817550344015803E-2</v>
      </c>
      <c r="H778" s="11">
        <f t="shared" si="53"/>
        <v>0.82749028736353059</v>
      </c>
      <c r="I778" s="3">
        <f t="shared" si="56"/>
        <v>2.5556334683815685E-2</v>
      </c>
      <c r="J778" s="20"/>
    </row>
    <row r="779" spans="1:10" x14ac:dyDescent="0.3">
      <c r="A779" s="11">
        <v>7.64</v>
      </c>
      <c r="B779" s="7">
        <v>7</v>
      </c>
      <c r="C779" s="11">
        <f t="shared" si="54"/>
        <v>0</v>
      </c>
      <c r="D779" s="11">
        <f t="shared" si="54"/>
        <v>0</v>
      </c>
      <c r="E779" s="11">
        <f t="shared" si="54"/>
        <v>8.3437771765218729E-5</v>
      </c>
      <c r="F779" s="11">
        <f t="shared" si="54"/>
        <v>2.4180920145447184E-2</v>
      </c>
      <c r="G779" s="3">
        <f t="shared" si="55"/>
        <v>2.4818384721733453E-2</v>
      </c>
      <c r="H779" s="11">
        <f t="shared" si="53"/>
        <v>0.82727967639408229</v>
      </c>
      <c r="I779" s="3">
        <f t="shared" si="56"/>
        <v>2.5558014101420667E-2</v>
      </c>
      <c r="J779" s="20"/>
    </row>
    <row r="780" spans="1:10" x14ac:dyDescent="0.3">
      <c r="A780" s="11">
        <v>7.65</v>
      </c>
      <c r="B780" s="7">
        <v>7</v>
      </c>
      <c r="C780" s="11">
        <f t="shared" si="54"/>
        <v>0</v>
      </c>
      <c r="D780" s="11">
        <f t="shared" si="54"/>
        <v>0</v>
      </c>
      <c r="E780" s="11">
        <f t="shared" si="54"/>
        <v>8.3437771765218729E-5</v>
      </c>
      <c r="F780" s="11">
        <f t="shared" si="54"/>
        <v>2.4180920145447184E-2</v>
      </c>
      <c r="G780" s="3">
        <f t="shared" si="55"/>
        <v>2.4819219099451107E-2</v>
      </c>
      <c r="H780" s="11">
        <f t="shared" si="53"/>
        <v>0.82706910522710408</v>
      </c>
      <c r="I780" s="3">
        <f t="shared" si="56"/>
        <v>2.5559693519724647E-2</v>
      </c>
      <c r="J780" s="20"/>
    </row>
    <row r="781" spans="1:10" x14ac:dyDescent="0.3">
      <c r="A781" s="11">
        <v>7.66</v>
      </c>
      <c r="B781" s="7">
        <v>7</v>
      </c>
      <c r="C781" s="11">
        <f t="shared" si="54"/>
        <v>0</v>
      </c>
      <c r="D781" s="11">
        <f t="shared" si="54"/>
        <v>0</v>
      </c>
      <c r="E781" s="11">
        <f t="shared" si="54"/>
        <v>8.3437771765218729E-5</v>
      </c>
      <c r="F781" s="11">
        <f t="shared" si="54"/>
        <v>2.4180920145447184E-2</v>
      </c>
      <c r="G781" s="3">
        <f t="shared" si="55"/>
        <v>2.4820053477168758E-2</v>
      </c>
      <c r="H781" s="11">
        <f t="shared" si="53"/>
        <v>0.8268585738594918</v>
      </c>
      <c r="I781" s="3">
        <f t="shared" si="56"/>
        <v>2.5561372938729399E-2</v>
      </c>
      <c r="J781" s="20"/>
    </row>
    <row r="782" spans="1:10" x14ac:dyDescent="0.3">
      <c r="A782" s="11">
        <v>7.67</v>
      </c>
      <c r="B782" s="7">
        <v>7</v>
      </c>
      <c r="C782" s="11">
        <f t="shared" si="54"/>
        <v>0</v>
      </c>
      <c r="D782" s="11">
        <f t="shared" si="54"/>
        <v>0</v>
      </c>
      <c r="E782" s="11">
        <f t="shared" si="54"/>
        <v>8.3437771765218729E-5</v>
      </c>
      <c r="F782" s="11">
        <f t="shared" si="54"/>
        <v>2.4180920145447184E-2</v>
      </c>
      <c r="G782" s="3">
        <f t="shared" si="55"/>
        <v>2.4820887854886411E-2</v>
      </c>
      <c r="H782" s="11">
        <f t="shared" si="53"/>
        <v>0.82664808228814024</v>
      </c>
      <c r="I782" s="3">
        <f t="shared" si="56"/>
        <v>2.5563052358434035E-2</v>
      </c>
      <c r="J782" s="20"/>
    </row>
    <row r="783" spans="1:10" x14ac:dyDescent="0.3">
      <c r="A783" s="11">
        <v>7.68</v>
      </c>
      <c r="B783" s="7">
        <v>7</v>
      </c>
      <c r="C783" s="11">
        <f t="shared" si="54"/>
        <v>0</v>
      </c>
      <c r="D783" s="11">
        <f t="shared" si="54"/>
        <v>0</v>
      </c>
      <c r="E783" s="11">
        <f t="shared" si="54"/>
        <v>8.3437771765218729E-5</v>
      </c>
      <c r="F783" s="11">
        <f t="shared" ref="F783:F846" si="57">VLOOKUP($B783, $A$3:$H$12, MATCH(F$14, $A$3:$H$3, 0), FALSE)</f>
        <v>2.4180920145447184E-2</v>
      </c>
      <c r="G783" s="3">
        <f t="shared" si="55"/>
        <v>2.4821722232604062E-2</v>
      </c>
      <c r="H783" s="11">
        <f t="shared" ref="H783:H846" si="58">EXP(-G783*A783)</f>
        <v>0.82643763050994279</v>
      </c>
      <c r="I783" s="3">
        <f t="shared" si="56"/>
        <v>2.5564731778841221E-2</v>
      </c>
      <c r="J783" s="20"/>
    </row>
    <row r="784" spans="1:10" x14ac:dyDescent="0.3">
      <c r="A784" s="11">
        <v>7.69</v>
      </c>
      <c r="B784" s="7">
        <v>7</v>
      </c>
      <c r="C784" s="11">
        <f t="shared" ref="C784:F847" si="59">VLOOKUP($B784, $A$3:$H$12, MATCH(C$14, $A$3:$H$3, 0), FALSE)</f>
        <v>0</v>
      </c>
      <c r="D784" s="11">
        <f t="shared" si="59"/>
        <v>0</v>
      </c>
      <c r="E784" s="11">
        <f t="shared" si="59"/>
        <v>8.3437771765218729E-5</v>
      </c>
      <c r="F784" s="11">
        <f t="shared" si="57"/>
        <v>2.4180920145447184E-2</v>
      </c>
      <c r="G784" s="3">
        <f t="shared" ref="G784:G847" si="60">C784*A784^3 + D784*A784^2 + E784*A784 + F784</f>
        <v>2.4822556610321716E-2</v>
      </c>
      <c r="H784" s="11">
        <f t="shared" si="58"/>
        <v>0.82622721852179171</v>
      </c>
      <c r="I784" s="3">
        <f t="shared" ref="I784:I847" si="61">(H784/H809-1)/(A809-A784)</f>
        <v>2.5566411199948291E-2</v>
      </c>
      <c r="J784" s="20"/>
    </row>
    <row r="785" spans="1:10" x14ac:dyDescent="0.3">
      <c r="A785" s="11">
        <v>7.7</v>
      </c>
      <c r="B785" s="7">
        <v>7</v>
      </c>
      <c r="C785" s="11">
        <f t="shared" si="59"/>
        <v>0</v>
      </c>
      <c r="D785" s="11">
        <f t="shared" si="59"/>
        <v>0</v>
      </c>
      <c r="E785" s="11">
        <f t="shared" si="59"/>
        <v>8.3437771765218729E-5</v>
      </c>
      <c r="F785" s="11">
        <f t="shared" si="57"/>
        <v>2.4180920145447184E-2</v>
      </c>
      <c r="G785" s="3">
        <f t="shared" si="60"/>
        <v>2.4823390988039366E-2</v>
      </c>
      <c r="H785" s="11">
        <f t="shared" si="58"/>
        <v>0.82601684632057792</v>
      </c>
      <c r="I785" s="3">
        <f t="shared" si="61"/>
        <v>2.5568090621756134E-2</v>
      </c>
      <c r="J785" s="20"/>
    </row>
    <row r="786" spans="1:10" x14ac:dyDescent="0.3">
      <c r="A786" s="11">
        <v>7.71</v>
      </c>
      <c r="B786" s="7">
        <v>7</v>
      </c>
      <c r="C786" s="11">
        <f t="shared" si="59"/>
        <v>0</v>
      </c>
      <c r="D786" s="11">
        <f t="shared" si="59"/>
        <v>0</v>
      </c>
      <c r="E786" s="11">
        <f t="shared" si="59"/>
        <v>8.3437771765218729E-5</v>
      </c>
      <c r="F786" s="11">
        <f t="shared" si="57"/>
        <v>2.4180920145447184E-2</v>
      </c>
      <c r="G786" s="3">
        <f t="shared" si="60"/>
        <v>2.482422536575702E-2</v>
      </c>
      <c r="H786" s="11">
        <f t="shared" si="58"/>
        <v>0.82580651390319126</v>
      </c>
      <c r="I786" s="3">
        <f t="shared" si="61"/>
        <v>2.5569770044263862E-2</v>
      </c>
      <c r="J786" s="20"/>
    </row>
    <row r="787" spans="1:10" x14ac:dyDescent="0.3">
      <c r="A787" s="11">
        <v>7.72</v>
      </c>
      <c r="B787" s="7">
        <v>7</v>
      </c>
      <c r="C787" s="11">
        <f t="shared" si="59"/>
        <v>0</v>
      </c>
      <c r="D787" s="11">
        <f t="shared" si="59"/>
        <v>0</v>
      </c>
      <c r="E787" s="11">
        <f t="shared" si="59"/>
        <v>8.3437771765218729E-5</v>
      </c>
      <c r="F787" s="11">
        <f t="shared" si="57"/>
        <v>2.4180920145447184E-2</v>
      </c>
      <c r="G787" s="3">
        <f t="shared" si="60"/>
        <v>2.4825059743474671E-2</v>
      </c>
      <c r="H787" s="11">
        <f t="shared" si="58"/>
        <v>0.82559622126652055</v>
      </c>
      <c r="I787" s="3">
        <f t="shared" si="61"/>
        <v>2.5571449467472362E-2</v>
      </c>
      <c r="J787" s="20"/>
    </row>
    <row r="788" spans="1:10" x14ac:dyDescent="0.3">
      <c r="A788" s="11">
        <v>7.73</v>
      </c>
      <c r="B788" s="7">
        <v>7</v>
      </c>
      <c r="C788" s="11">
        <f t="shared" si="59"/>
        <v>0</v>
      </c>
      <c r="D788" s="11">
        <f t="shared" si="59"/>
        <v>0</v>
      </c>
      <c r="E788" s="11">
        <f t="shared" si="59"/>
        <v>8.3437771765218729E-5</v>
      </c>
      <c r="F788" s="11">
        <f t="shared" si="57"/>
        <v>2.4180920145447184E-2</v>
      </c>
      <c r="G788" s="3">
        <f t="shared" si="60"/>
        <v>2.4825894121192325E-2</v>
      </c>
      <c r="H788" s="11">
        <f t="shared" si="58"/>
        <v>0.82538596840745293</v>
      </c>
      <c r="I788" s="3">
        <f t="shared" si="61"/>
        <v>2.5573128891381636E-2</v>
      </c>
      <c r="J788" s="20"/>
    </row>
    <row r="789" spans="1:10" x14ac:dyDescent="0.3">
      <c r="A789" s="11">
        <v>7.74</v>
      </c>
      <c r="B789" s="7">
        <v>7</v>
      </c>
      <c r="C789" s="11">
        <f t="shared" si="59"/>
        <v>0</v>
      </c>
      <c r="D789" s="11">
        <f t="shared" si="59"/>
        <v>0</v>
      </c>
      <c r="E789" s="11">
        <f t="shared" si="59"/>
        <v>8.3437771765218729E-5</v>
      </c>
      <c r="F789" s="11">
        <f t="shared" si="57"/>
        <v>2.4180920145447184E-2</v>
      </c>
      <c r="G789" s="3">
        <f t="shared" si="60"/>
        <v>2.4826728498909975E-2</v>
      </c>
      <c r="H789" s="11">
        <f t="shared" si="58"/>
        <v>0.82517575532287502</v>
      </c>
      <c r="I789" s="3">
        <f t="shared" si="61"/>
        <v>2.557480831599257E-2</v>
      </c>
      <c r="J789" s="20"/>
    </row>
    <row r="790" spans="1:10" x14ac:dyDescent="0.3">
      <c r="A790" s="11">
        <v>7.75</v>
      </c>
      <c r="B790" s="7">
        <v>7</v>
      </c>
      <c r="C790" s="11">
        <f t="shared" si="59"/>
        <v>0</v>
      </c>
      <c r="D790" s="11">
        <f t="shared" si="59"/>
        <v>0</v>
      </c>
      <c r="E790" s="11">
        <f t="shared" si="59"/>
        <v>8.3437771765218729E-5</v>
      </c>
      <c r="F790" s="11">
        <f t="shared" si="57"/>
        <v>2.4180920145447184E-2</v>
      </c>
      <c r="G790" s="3">
        <f t="shared" si="60"/>
        <v>2.4827562876627629E-2</v>
      </c>
      <c r="H790" s="11">
        <f t="shared" si="58"/>
        <v>0.82496558200967152</v>
      </c>
      <c r="I790" s="3">
        <f t="shared" si="61"/>
        <v>2.55764877413025E-2</v>
      </c>
      <c r="J790" s="20"/>
    </row>
    <row r="791" spans="1:10" x14ac:dyDescent="0.3">
      <c r="A791" s="11">
        <v>7.76</v>
      </c>
      <c r="B791" s="7">
        <v>7</v>
      </c>
      <c r="C791" s="11">
        <f t="shared" si="59"/>
        <v>0</v>
      </c>
      <c r="D791" s="11">
        <f t="shared" si="59"/>
        <v>0</v>
      </c>
      <c r="E791" s="11">
        <f t="shared" si="59"/>
        <v>8.3437771765218729E-5</v>
      </c>
      <c r="F791" s="11">
        <f t="shared" si="57"/>
        <v>2.4180920145447184E-2</v>
      </c>
      <c r="G791" s="3">
        <f t="shared" si="60"/>
        <v>2.482839725434528E-2</v>
      </c>
      <c r="H791" s="11">
        <f t="shared" si="58"/>
        <v>0.82475544846472648</v>
      </c>
      <c r="I791" s="3">
        <f t="shared" si="61"/>
        <v>2.5578167167314092E-2</v>
      </c>
      <c r="J791" s="20"/>
    </row>
    <row r="792" spans="1:10" x14ac:dyDescent="0.3">
      <c r="A792" s="11">
        <v>7.77</v>
      </c>
      <c r="B792" s="7">
        <v>7</v>
      </c>
      <c r="C792" s="11">
        <f t="shared" si="59"/>
        <v>0</v>
      </c>
      <c r="D792" s="11">
        <f t="shared" si="59"/>
        <v>0</v>
      </c>
      <c r="E792" s="11">
        <f t="shared" si="59"/>
        <v>8.3437771765218729E-5</v>
      </c>
      <c r="F792" s="11">
        <f t="shared" si="57"/>
        <v>2.4180920145447184E-2</v>
      </c>
      <c r="G792" s="3">
        <f t="shared" si="60"/>
        <v>2.4829231632062933E-2</v>
      </c>
      <c r="H792" s="11">
        <f t="shared" si="58"/>
        <v>0.82454535468492252</v>
      </c>
      <c r="I792" s="3">
        <f t="shared" si="61"/>
        <v>2.5579846594026456E-2</v>
      </c>
      <c r="J792" s="20"/>
    </row>
    <row r="793" spans="1:10" x14ac:dyDescent="0.3">
      <c r="A793" s="11">
        <v>7.78</v>
      </c>
      <c r="B793" s="7">
        <v>7</v>
      </c>
      <c r="C793" s="11">
        <f t="shared" si="59"/>
        <v>0</v>
      </c>
      <c r="D793" s="11">
        <f t="shared" si="59"/>
        <v>0</v>
      </c>
      <c r="E793" s="11">
        <f t="shared" si="59"/>
        <v>8.3437771765218729E-5</v>
      </c>
      <c r="F793" s="11">
        <f t="shared" si="57"/>
        <v>2.4180920145447184E-2</v>
      </c>
      <c r="G793" s="3">
        <f t="shared" si="60"/>
        <v>2.4830066009780584E-2</v>
      </c>
      <c r="H793" s="11">
        <f t="shared" si="58"/>
        <v>0.82433530066714089</v>
      </c>
      <c r="I793" s="3">
        <f t="shared" si="61"/>
        <v>2.5581526021438795E-2</v>
      </c>
      <c r="J793" s="20"/>
    </row>
    <row r="794" spans="1:10" x14ac:dyDescent="0.3">
      <c r="A794" s="11">
        <v>7.79</v>
      </c>
      <c r="B794" s="7">
        <v>7</v>
      </c>
      <c r="C794" s="11">
        <f t="shared" si="59"/>
        <v>0</v>
      </c>
      <c r="D794" s="11">
        <f t="shared" si="59"/>
        <v>0</v>
      </c>
      <c r="E794" s="11">
        <f t="shared" si="59"/>
        <v>8.3437771765218729E-5</v>
      </c>
      <c r="F794" s="11">
        <f t="shared" si="57"/>
        <v>2.4180920145447184E-2</v>
      </c>
      <c r="G794" s="3">
        <f t="shared" si="60"/>
        <v>2.4830900387498238E-2</v>
      </c>
      <c r="H794" s="11">
        <f t="shared" si="58"/>
        <v>0.8241252864082621</v>
      </c>
      <c r="I794" s="3">
        <f t="shared" si="61"/>
        <v>2.5583205449551817E-2</v>
      </c>
      <c r="J794" s="20"/>
    </row>
    <row r="795" spans="1:10" x14ac:dyDescent="0.3">
      <c r="A795" s="11">
        <v>7.8</v>
      </c>
      <c r="B795" s="7">
        <v>7</v>
      </c>
      <c r="C795" s="11">
        <f t="shared" si="59"/>
        <v>0</v>
      </c>
      <c r="D795" s="11">
        <f t="shared" si="59"/>
        <v>0</v>
      </c>
      <c r="E795" s="11">
        <f t="shared" si="59"/>
        <v>8.3437771765218729E-5</v>
      </c>
      <c r="F795" s="11">
        <f t="shared" si="57"/>
        <v>2.4180920145447184E-2</v>
      </c>
      <c r="G795" s="3">
        <f t="shared" si="60"/>
        <v>2.4831734765215888E-2</v>
      </c>
      <c r="H795" s="11">
        <f t="shared" si="58"/>
        <v>0.8239153119051652</v>
      </c>
      <c r="I795" s="3">
        <f t="shared" si="61"/>
        <v>2.5584884878366319E-2</v>
      </c>
      <c r="J795" s="20"/>
    </row>
    <row r="796" spans="1:10" x14ac:dyDescent="0.3">
      <c r="A796" s="11">
        <v>7.81</v>
      </c>
      <c r="B796" s="7">
        <v>7</v>
      </c>
      <c r="C796" s="11">
        <f t="shared" si="59"/>
        <v>0</v>
      </c>
      <c r="D796" s="11">
        <f t="shared" si="59"/>
        <v>0</v>
      </c>
      <c r="E796" s="11">
        <f t="shared" si="59"/>
        <v>8.3437771765218729E-5</v>
      </c>
      <c r="F796" s="11">
        <f t="shared" si="57"/>
        <v>2.4180920145447184E-2</v>
      </c>
      <c r="G796" s="3">
        <f t="shared" si="60"/>
        <v>2.4832569142933542E-2</v>
      </c>
      <c r="H796" s="11">
        <f t="shared" si="58"/>
        <v>0.82370537715472791</v>
      </c>
      <c r="I796" s="3">
        <f t="shared" si="61"/>
        <v>2.5586564307880887E-2</v>
      </c>
      <c r="J796" s="20"/>
    </row>
    <row r="797" spans="1:10" x14ac:dyDescent="0.3">
      <c r="A797" s="11">
        <v>7.82</v>
      </c>
      <c r="B797" s="7">
        <v>7</v>
      </c>
      <c r="C797" s="11">
        <f t="shared" si="59"/>
        <v>0</v>
      </c>
      <c r="D797" s="11">
        <f t="shared" si="59"/>
        <v>0</v>
      </c>
      <c r="E797" s="11">
        <f t="shared" si="59"/>
        <v>8.3437771765218729E-5</v>
      </c>
      <c r="F797" s="11">
        <f t="shared" si="57"/>
        <v>2.4180920145447184E-2</v>
      </c>
      <c r="G797" s="3">
        <f t="shared" si="60"/>
        <v>2.4833403520651193E-2</v>
      </c>
      <c r="H797" s="11">
        <f t="shared" si="58"/>
        <v>0.82349548215382695</v>
      </c>
      <c r="I797" s="3">
        <f t="shared" si="61"/>
        <v>2.5588243738095429E-2</v>
      </c>
      <c r="J797" s="20"/>
    </row>
    <row r="798" spans="1:10" x14ac:dyDescent="0.3">
      <c r="A798" s="11">
        <v>7.83</v>
      </c>
      <c r="B798" s="7">
        <v>7</v>
      </c>
      <c r="C798" s="11">
        <f t="shared" si="59"/>
        <v>0</v>
      </c>
      <c r="D798" s="11">
        <f t="shared" si="59"/>
        <v>0</v>
      </c>
      <c r="E798" s="11">
        <f t="shared" si="59"/>
        <v>8.3437771765218729E-5</v>
      </c>
      <c r="F798" s="11">
        <f t="shared" si="57"/>
        <v>2.4180920145447184E-2</v>
      </c>
      <c r="G798" s="3">
        <f t="shared" si="60"/>
        <v>2.4834237898368847E-2</v>
      </c>
      <c r="H798" s="11">
        <f t="shared" si="58"/>
        <v>0.82328562689933782</v>
      </c>
      <c r="I798" s="3">
        <f t="shared" si="61"/>
        <v>2.5589923169011541E-2</v>
      </c>
      <c r="J798" s="20"/>
    </row>
    <row r="799" spans="1:10" x14ac:dyDescent="0.3">
      <c r="A799" s="11">
        <v>7.84</v>
      </c>
      <c r="B799" s="7">
        <v>7</v>
      </c>
      <c r="C799" s="11">
        <f t="shared" si="59"/>
        <v>0</v>
      </c>
      <c r="D799" s="11">
        <f t="shared" si="59"/>
        <v>0</v>
      </c>
      <c r="E799" s="11">
        <f t="shared" si="59"/>
        <v>8.3437771765218729E-5</v>
      </c>
      <c r="F799" s="11">
        <f t="shared" si="57"/>
        <v>2.4180920145447184E-2</v>
      </c>
      <c r="G799" s="3">
        <f t="shared" si="60"/>
        <v>2.4835072276086497E-2</v>
      </c>
      <c r="H799" s="11">
        <f t="shared" si="58"/>
        <v>0.82307581138813468</v>
      </c>
      <c r="I799" s="3">
        <f t="shared" si="61"/>
        <v>2.5591602600627539E-2</v>
      </c>
      <c r="J799" s="20"/>
    </row>
    <row r="800" spans="1:10" x14ac:dyDescent="0.3">
      <c r="A800" s="11">
        <v>7.85</v>
      </c>
      <c r="B800" s="7">
        <v>7</v>
      </c>
      <c r="C800" s="11">
        <f t="shared" si="59"/>
        <v>0</v>
      </c>
      <c r="D800" s="11">
        <f t="shared" si="59"/>
        <v>0</v>
      </c>
      <c r="E800" s="11">
        <f t="shared" si="59"/>
        <v>8.3437771765218729E-5</v>
      </c>
      <c r="F800" s="11">
        <f t="shared" si="57"/>
        <v>2.4180920145447184E-2</v>
      </c>
      <c r="G800" s="3">
        <f t="shared" si="60"/>
        <v>2.4835906653804151E-2</v>
      </c>
      <c r="H800" s="11">
        <f t="shared" si="58"/>
        <v>0.82286603561709082</v>
      </c>
      <c r="I800" s="3">
        <f t="shared" si="61"/>
        <v>2.5593282032945197E-2</v>
      </c>
      <c r="J800" s="20"/>
    </row>
    <row r="801" spans="1:10" x14ac:dyDescent="0.3">
      <c r="A801" s="11">
        <v>7.86</v>
      </c>
      <c r="B801" s="7">
        <v>7</v>
      </c>
      <c r="C801" s="11">
        <f t="shared" si="59"/>
        <v>0</v>
      </c>
      <c r="D801" s="11">
        <f t="shared" si="59"/>
        <v>0</v>
      </c>
      <c r="E801" s="11">
        <f t="shared" si="59"/>
        <v>8.3437771765218729E-5</v>
      </c>
      <c r="F801" s="11">
        <f t="shared" si="57"/>
        <v>2.4180920145447184E-2</v>
      </c>
      <c r="G801" s="3">
        <f t="shared" si="60"/>
        <v>2.4836741031521802E-2</v>
      </c>
      <c r="H801" s="11">
        <f t="shared" si="58"/>
        <v>0.82265629958307807</v>
      </c>
      <c r="I801" s="3">
        <f t="shared" si="61"/>
        <v>2.559496146596283E-2</v>
      </c>
      <c r="J801" s="20"/>
    </row>
    <row r="802" spans="1:10" x14ac:dyDescent="0.3">
      <c r="A802" s="11">
        <v>7.87</v>
      </c>
      <c r="B802" s="7">
        <v>7</v>
      </c>
      <c r="C802" s="11">
        <f t="shared" si="59"/>
        <v>0</v>
      </c>
      <c r="D802" s="11">
        <f t="shared" si="59"/>
        <v>0</v>
      </c>
      <c r="E802" s="11">
        <f t="shared" si="59"/>
        <v>8.3437771765218729E-5</v>
      </c>
      <c r="F802" s="11">
        <f t="shared" si="57"/>
        <v>2.4180920145447184E-2</v>
      </c>
      <c r="G802" s="3">
        <f t="shared" si="60"/>
        <v>2.4837575409239455E-2</v>
      </c>
      <c r="H802" s="11">
        <f t="shared" si="58"/>
        <v>0.82244660328296715</v>
      </c>
      <c r="I802" s="3">
        <f t="shared" si="61"/>
        <v>2.5596640899681146E-2</v>
      </c>
      <c r="J802" s="20"/>
    </row>
    <row r="803" spans="1:10" x14ac:dyDescent="0.3">
      <c r="A803" s="11">
        <v>7.88</v>
      </c>
      <c r="B803" s="7">
        <v>7</v>
      </c>
      <c r="C803" s="11">
        <f t="shared" si="59"/>
        <v>0</v>
      </c>
      <c r="D803" s="11">
        <f t="shared" si="59"/>
        <v>0</v>
      </c>
      <c r="E803" s="11">
        <f t="shared" si="59"/>
        <v>8.3437771765218729E-5</v>
      </c>
      <c r="F803" s="11">
        <f t="shared" si="57"/>
        <v>2.4180920145447184E-2</v>
      </c>
      <c r="G803" s="3">
        <f t="shared" si="60"/>
        <v>2.4838409786957106E-2</v>
      </c>
      <c r="H803" s="11">
        <f t="shared" si="58"/>
        <v>0.82223694671362746</v>
      </c>
      <c r="I803" s="3">
        <f t="shared" si="61"/>
        <v>2.5598320334100054E-2</v>
      </c>
      <c r="J803" s="20"/>
    </row>
    <row r="804" spans="1:10" x14ac:dyDescent="0.3">
      <c r="A804" s="11">
        <v>7.89</v>
      </c>
      <c r="B804" s="7">
        <v>7</v>
      </c>
      <c r="C804" s="11">
        <f t="shared" si="59"/>
        <v>0</v>
      </c>
      <c r="D804" s="11">
        <f t="shared" si="59"/>
        <v>0</v>
      </c>
      <c r="E804" s="11">
        <f t="shared" si="59"/>
        <v>8.3437771765218729E-5</v>
      </c>
      <c r="F804" s="11">
        <f t="shared" si="57"/>
        <v>2.4180920145447184E-2</v>
      </c>
      <c r="G804" s="3">
        <f t="shared" si="60"/>
        <v>2.483924416467476E-2</v>
      </c>
      <c r="H804" s="11">
        <f t="shared" si="58"/>
        <v>0.82202732987192739</v>
      </c>
      <c r="I804" s="3">
        <f t="shared" si="61"/>
        <v>2.5599999769219027E-2</v>
      </c>
      <c r="J804" s="20"/>
    </row>
    <row r="805" spans="1:10" x14ac:dyDescent="0.3">
      <c r="A805" s="11">
        <v>7.9</v>
      </c>
      <c r="B805" s="7">
        <v>7</v>
      </c>
      <c r="C805" s="11">
        <f t="shared" si="59"/>
        <v>0</v>
      </c>
      <c r="D805" s="11">
        <f t="shared" si="59"/>
        <v>0</v>
      </c>
      <c r="E805" s="11">
        <f t="shared" si="59"/>
        <v>8.3437771765218729E-5</v>
      </c>
      <c r="F805" s="11">
        <f t="shared" si="57"/>
        <v>2.4180920145447184E-2</v>
      </c>
      <c r="G805" s="3">
        <f t="shared" si="60"/>
        <v>2.484007854239241E-2</v>
      </c>
      <c r="H805" s="11">
        <f t="shared" si="58"/>
        <v>0.82181775275473412</v>
      </c>
      <c r="I805" s="3">
        <f t="shared" si="61"/>
        <v>2.5601679205039751E-2</v>
      </c>
      <c r="J805" s="20"/>
    </row>
    <row r="806" spans="1:10" x14ac:dyDescent="0.3">
      <c r="A806" s="11">
        <v>7.91</v>
      </c>
      <c r="B806" s="7">
        <v>7</v>
      </c>
      <c r="C806" s="11">
        <f t="shared" si="59"/>
        <v>0</v>
      </c>
      <c r="D806" s="11">
        <f t="shared" si="59"/>
        <v>0</v>
      </c>
      <c r="E806" s="11">
        <f t="shared" si="59"/>
        <v>8.3437771765218729E-5</v>
      </c>
      <c r="F806" s="11">
        <f t="shared" si="57"/>
        <v>2.4180920145447184E-2</v>
      </c>
      <c r="G806" s="3">
        <f t="shared" si="60"/>
        <v>2.4840912920110064E-2</v>
      </c>
      <c r="H806" s="11">
        <f t="shared" si="58"/>
        <v>0.8216082153589136</v>
      </c>
      <c r="I806" s="3">
        <f t="shared" si="61"/>
        <v>2.5603358641561158E-2</v>
      </c>
      <c r="J806" s="20"/>
    </row>
    <row r="807" spans="1:10" x14ac:dyDescent="0.3">
      <c r="A807" s="11">
        <v>7.92</v>
      </c>
      <c r="B807" s="7">
        <v>7</v>
      </c>
      <c r="C807" s="11">
        <f t="shared" si="59"/>
        <v>0</v>
      </c>
      <c r="D807" s="11">
        <f t="shared" si="59"/>
        <v>0</v>
      </c>
      <c r="E807" s="11">
        <f t="shared" si="59"/>
        <v>8.3437771765218729E-5</v>
      </c>
      <c r="F807" s="11">
        <f t="shared" si="57"/>
        <v>2.4180920145447184E-2</v>
      </c>
      <c r="G807" s="3">
        <f t="shared" si="60"/>
        <v>2.4841747297827715E-2</v>
      </c>
      <c r="H807" s="11">
        <f t="shared" si="58"/>
        <v>0.82139871768133055</v>
      </c>
      <c r="I807" s="3">
        <f t="shared" si="61"/>
        <v>2.5605038078783338E-2</v>
      </c>
      <c r="J807" s="20"/>
    </row>
    <row r="808" spans="1:10" x14ac:dyDescent="0.3">
      <c r="A808" s="11">
        <v>7.93</v>
      </c>
      <c r="B808" s="7">
        <v>7</v>
      </c>
      <c r="C808" s="11">
        <f t="shared" si="59"/>
        <v>0</v>
      </c>
      <c r="D808" s="11">
        <f t="shared" si="59"/>
        <v>0</v>
      </c>
      <c r="E808" s="11">
        <f t="shared" si="59"/>
        <v>8.3437771765218729E-5</v>
      </c>
      <c r="F808" s="11">
        <f t="shared" si="57"/>
        <v>2.4180920145447184E-2</v>
      </c>
      <c r="G808" s="3">
        <f t="shared" si="60"/>
        <v>2.4842581675545369E-2</v>
      </c>
      <c r="H808" s="11">
        <f t="shared" si="58"/>
        <v>0.82118925971884849</v>
      </c>
      <c r="I808" s="3">
        <f t="shared" si="61"/>
        <v>2.5606717516704514E-2</v>
      </c>
      <c r="J808" s="20"/>
    </row>
    <row r="809" spans="1:10" x14ac:dyDescent="0.3">
      <c r="A809" s="11">
        <v>7.94</v>
      </c>
      <c r="B809" s="7">
        <v>7</v>
      </c>
      <c r="C809" s="11">
        <f t="shared" si="59"/>
        <v>0</v>
      </c>
      <c r="D809" s="11">
        <f t="shared" si="59"/>
        <v>0</v>
      </c>
      <c r="E809" s="11">
        <f t="shared" si="59"/>
        <v>8.3437771765218729E-5</v>
      </c>
      <c r="F809" s="11">
        <f t="shared" si="57"/>
        <v>2.4180920145447184E-2</v>
      </c>
      <c r="G809" s="3">
        <f t="shared" si="60"/>
        <v>2.4843416053263019E-2</v>
      </c>
      <c r="H809" s="11">
        <f t="shared" si="58"/>
        <v>0.82097984146832981</v>
      </c>
      <c r="I809" s="3">
        <f t="shared" si="61"/>
        <v>2.5608396955327441E-2</v>
      </c>
      <c r="J809" s="20"/>
    </row>
    <row r="810" spans="1:10" x14ac:dyDescent="0.3">
      <c r="A810" s="11">
        <v>7.95</v>
      </c>
      <c r="B810" s="7">
        <v>7</v>
      </c>
      <c r="C810" s="11">
        <f t="shared" si="59"/>
        <v>0</v>
      </c>
      <c r="D810" s="11">
        <f t="shared" si="59"/>
        <v>0</v>
      </c>
      <c r="E810" s="11">
        <f t="shared" si="59"/>
        <v>8.3437771765218729E-5</v>
      </c>
      <c r="F810" s="11">
        <f t="shared" si="57"/>
        <v>2.4180920145447184E-2</v>
      </c>
      <c r="G810" s="3">
        <f t="shared" si="60"/>
        <v>2.4844250430980673E-2</v>
      </c>
      <c r="H810" s="11">
        <f t="shared" si="58"/>
        <v>0.82077046292663569</v>
      </c>
      <c r="I810" s="3">
        <f t="shared" si="61"/>
        <v>2.561007639465105E-2</v>
      </c>
      <c r="J810" s="20"/>
    </row>
    <row r="811" spans="1:10" x14ac:dyDescent="0.3">
      <c r="A811" s="11">
        <v>7.96</v>
      </c>
      <c r="B811" s="7">
        <v>7</v>
      </c>
      <c r="C811" s="11">
        <f t="shared" si="59"/>
        <v>0</v>
      </c>
      <c r="D811" s="11">
        <f t="shared" si="59"/>
        <v>0</v>
      </c>
      <c r="E811" s="11">
        <f t="shared" si="59"/>
        <v>8.3437771765218729E-5</v>
      </c>
      <c r="F811" s="11">
        <f t="shared" si="57"/>
        <v>2.4180920145447184E-2</v>
      </c>
      <c r="G811" s="3">
        <f t="shared" si="60"/>
        <v>2.4845084808698324E-2</v>
      </c>
      <c r="H811" s="11">
        <f t="shared" si="58"/>
        <v>0.82056112409062631</v>
      </c>
      <c r="I811" s="3">
        <f t="shared" si="61"/>
        <v>2.5611755834675252E-2</v>
      </c>
      <c r="J811" s="20"/>
    </row>
    <row r="812" spans="1:10" x14ac:dyDescent="0.3">
      <c r="A812" s="11">
        <v>7.97</v>
      </c>
      <c r="B812" s="7">
        <v>7</v>
      </c>
      <c r="C812" s="11">
        <f t="shared" si="59"/>
        <v>0</v>
      </c>
      <c r="D812" s="11">
        <f t="shared" si="59"/>
        <v>0</v>
      </c>
      <c r="E812" s="11">
        <f t="shared" si="59"/>
        <v>8.3437771765218729E-5</v>
      </c>
      <c r="F812" s="11">
        <f t="shared" si="57"/>
        <v>2.4180920145447184E-2</v>
      </c>
      <c r="G812" s="3">
        <f t="shared" si="60"/>
        <v>2.4845919186415977E-2</v>
      </c>
      <c r="H812" s="11">
        <f t="shared" si="58"/>
        <v>0.8203518249571603</v>
      </c>
      <c r="I812" s="3">
        <f t="shared" si="61"/>
        <v>2.5613435275400408E-2</v>
      </c>
      <c r="J812" s="20"/>
    </row>
    <row r="813" spans="1:10" x14ac:dyDescent="0.3">
      <c r="A813" s="11">
        <v>7.98</v>
      </c>
      <c r="B813" s="7">
        <v>7</v>
      </c>
      <c r="C813" s="11">
        <f t="shared" si="59"/>
        <v>0</v>
      </c>
      <c r="D813" s="11">
        <f t="shared" si="59"/>
        <v>0</v>
      </c>
      <c r="E813" s="11">
        <f t="shared" si="59"/>
        <v>8.3437771765218729E-5</v>
      </c>
      <c r="F813" s="11">
        <f t="shared" si="57"/>
        <v>2.4180920145447184E-2</v>
      </c>
      <c r="G813" s="3">
        <f t="shared" si="60"/>
        <v>2.4846753564133628E-2</v>
      </c>
      <c r="H813" s="11">
        <f t="shared" si="58"/>
        <v>0.82014256552309528</v>
      </c>
      <c r="I813" s="3">
        <f t="shared" si="61"/>
        <v>2.5615114716826426E-2</v>
      </c>
      <c r="J813" s="20"/>
    </row>
    <row r="814" spans="1:10" x14ac:dyDescent="0.3">
      <c r="A814" s="11">
        <v>7.99</v>
      </c>
      <c r="B814" s="7">
        <v>7</v>
      </c>
      <c r="C814" s="11">
        <f t="shared" si="59"/>
        <v>0</v>
      </c>
      <c r="D814" s="11">
        <f t="shared" si="59"/>
        <v>0</v>
      </c>
      <c r="E814" s="11">
        <f t="shared" si="59"/>
        <v>8.3437771765218729E-5</v>
      </c>
      <c r="F814" s="11">
        <f t="shared" si="57"/>
        <v>2.4180920145447184E-2</v>
      </c>
      <c r="G814" s="3">
        <f t="shared" si="60"/>
        <v>2.4847587941851282E-2</v>
      </c>
      <c r="H814" s="11">
        <f t="shared" si="58"/>
        <v>0.81993334578528776</v>
      </c>
      <c r="I814" s="3">
        <f t="shared" si="61"/>
        <v>2.561679415895135E-2</v>
      </c>
      <c r="J814" s="20"/>
    </row>
    <row r="815" spans="1:10" x14ac:dyDescent="0.3">
      <c r="A815" s="11">
        <v>8</v>
      </c>
      <c r="B815" s="7">
        <v>7</v>
      </c>
      <c r="C815" s="11">
        <f t="shared" si="59"/>
        <v>0</v>
      </c>
      <c r="D815" s="11">
        <f t="shared" si="59"/>
        <v>0</v>
      </c>
      <c r="E815" s="11">
        <f t="shared" si="59"/>
        <v>8.3437771765218729E-5</v>
      </c>
      <c r="F815" s="11">
        <f t="shared" si="57"/>
        <v>2.4180920145447184E-2</v>
      </c>
      <c r="G815" s="3">
        <f t="shared" si="60"/>
        <v>2.4848422319568932E-2</v>
      </c>
      <c r="H815" s="11">
        <f t="shared" si="58"/>
        <v>0.81972416574059304</v>
      </c>
      <c r="I815" s="3">
        <f t="shared" si="61"/>
        <v>2.5618473601778824E-2</v>
      </c>
      <c r="J815" s="20"/>
    </row>
    <row r="816" spans="1:10" x14ac:dyDescent="0.3">
      <c r="A816" s="11">
        <v>8.01</v>
      </c>
      <c r="B816" s="7">
        <v>7</v>
      </c>
      <c r="C816" s="11">
        <f t="shared" si="59"/>
        <v>0</v>
      </c>
      <c r="D816" s="11">
        <f t="shared" si="59"/>
        <v>0</v>
      </c>
      <c r="E816" s="11">
        <f t="shared" si="59"/>
        <v>8.3437771765218729E-5</v>
      </c>
      <c r="F816" s="11">
        <f t="shared" si="57"/>
        <v>2.4180920145447184E-2</v>
      </c>
      <c r="G816" s="3">
        <f t="shared" si="60"/>
        <v>2.4849256697286586E-2</v>
      </c>
      <c r="H816" s="11">
        <f t="shared" si="58"/>
        <v>0.81951502538586518</v>
      </c>
      <c r="I816" s="3">
        <f t="shared" si="61"/>
        <v>2.5620153045306182E-2</v>
      </c>
      <c r="J816" s="20"/>
    </row>
    <row r="817" spans="1:10" x14ac:dyDescent="0.3">
      <c r="A817" s="11">
        <v>8.02</v>
      </c>
      <c r="B817" s="7">
        <v>7</v>
      </c>
      <c r="C817" s="11">
        <f t="shared" si="59"/>
        <v>0</v>
      </c>
      <c r="D817" s="11">
        <f t="shared" si="59"/>
        <v>0</v>
      </c>
      <c r="E817" s="11">
        <f t="shared" si="59"/>
        <v>8.3437771765218729E-5</v>
      </c>
      <c r="F817" s="11">
        <f t="shared" si="57"/>
        <v>2.4180920145447184E-2</v>
      </c>
      <c r="G817" s="3">
        <f t="shared" si="60"/>
        <v>2.4850091075004237E-2</v>
      </c>
      <c r="H817" s="11">
        <f t="shared" si="58"/>
        <v>0.81930592471795693</v>
      </c>
      <c r="I817" s="3">
        <f t="shared" si="61"/>
        <v>2.5621832489534313E-2</v>
      </c>
      <c r="J817" s="20"/>
    </row>
    <row r="818" spans="1:10" x14ac:dyDescent="0.3">
      <c r="A818" s="11">
        <v>8.0299999999999994</v>
      </c>
      <c r="B818" s="7">
        <v>7</v>
      </c>
      <c r="C818" s="11">
        <f t="shared" si="59"/>
        <v>0</v>
      </c>
      <c r="D818" s="11">
        <f t="shared" si="59"/>
        <v>0</v>
      </c>
      <c r="E818" s="11">
        <f t="shared" si="59"/>
        <v>8.3437771765218729E-5</v>
      </c>
      <c r="F818" s="11">
        <f t="shared" si="57"/>
        <v>2.4180920145447184E-2</v>
      </c>
      <c r="G818" s="3">
        <f t="shared" si="60"/>
        <v>2.4850925452721891E-2</v>
      </c>
      <c r="H818" s="11">
        <f t="shared" si="58"/>
        <v>0.81909686373372015</v>
      </c>
      <c r="I818" s="3">
        <f t="shared" si="61"/>
        <v>2.5623511934462329E-2</v>
      </c>
      <c r="J818" s="20"/>
    </row>
    <row r="819" spans="1:10" x14ac:dyDescent="0.3">
      <c r="A819" s="11">
        <v>8.0399999999999991</v>
      </c>
      <c r="B819" s="7">
        <v>7</v>
      </c>
      <c r="C819" s="11">
        <f t="shared" si="59"/>
        <v>0</v>
      </c>
      <c r="D819" s="11">
        <f t="shared" si="59"/>
        <v>0</v>
      </c>
      <c r="E819" s="11">
        <f t="shared" si="59"/>
        <v>8.3437771765218729E-5</v>
      </c>
      <c r="F819" s="11">
        <f t="shared" si="57"/>
        <v>2.4180920145447184E-2</v>
      </c>
      <c r="G819" s="3">
        <f t="shared" si="60"/>
        <v>2.4851759830439541E-2</v>
      </c>
      <c r="H819" s="11">
        <f t="shared" si="58"/>
        <v>0.81888784243000534</v>
      </c>
      <c r="I819" s="3">
        <f t="shared" si="61"/>
        <v>2.5625191380092005E-2</v>
      </c>
      <c r="J819" s="20"/>
    </row>
    <row r="820" spans="1:10" x14ac:dyDescent="0.3">
      <c r="A820" s="11">
        <v>8.0500000000000007</v>
      </c>
      <c r="B820" s="7">
        <v>7</v>
      </c>
      <c r="C820" s="11">
        <f t="shared" si="59"/>
        <v>0</v>
      </c>
      <c r="D820" s="11">
        <f t="shared" si="59"/>
        <v>0</v>
      </c>
      <c r="E820" s="11">
        <f t="shared" si="59"/>
        <v>8.3437771765218729E-5</v>
      </c>
      <c r="F820" s="11">
        <f t="shared" si="57"/>
        <v>2.4180920145447184E-2</v>
      </c>
      <c r="G820" s="3">
        <f t="shared" si="60"/>
        <v>2.4852594208157195E-2</v>
      </c>
      <c r="H820" s="11">
        <f t="shared" si="58"/>
        <v>0.81867886080366181</v>
      </c>
      <c r="I820" s="3">
        <f t="shared" si="61"/>
        <v>2.5626870826422454E-2</v>
      </c>
      <c r="J820" s="20"/>
    </row>
    <row r="821" spans="1:10" x14ac:dyDescent="0.3">
      <c r="A821" s="11">
        <v>8.06</v>
      </c>
      <c r="B821" s="7">
        <v>7</v>
      </c>
      <c r="C821" s="11">
        <f t="shared" si="59"/>
        <v>0</v>
      </c>
      <c r="D821" s="11">
        <f t="shared" si="59"/>
        <v>0</v>
      </c>
      <c r="E821" s="11">
        <f t="shared" si="59"/>
        <v>8.3437771765218729E-5</v>
      </c>
      <c r="F821" s="11">
        <f t="shared" si="57"/>
        <v>2.4180920145447184E-2</v>
      </c>
      <c r="G821" s="3">
        <f t="shared" si="60"/>
        <v>2.4853428585874845E-2</v>
      </c>
      <c r="H821" s="11">
        <f t="shared" si="58"/>
        <v>0.81846991885153775</v>
      </c>
      <c r="I821" s="3">
        <f t="shared" si="61"/>
        <v>2.5628550273452788E-2</v>
      </c>
      <c r="J821" s="20"/>
    </row>
    <row r="822" spans="1:10" x14ac:dyDescent="0.3">
      <c r="A822" s="11">
        <v>8.07</v>
      </c>
      <c r="B822" s="7">
        <v>7</v>
      </c>
      <c r="C822" s="11">
        <f t="shared" si="59"/>
        <v>0</v>
      </c>
      <c r="D822" s="11">
        <f t="shared" si="59"/>
        <v>0</v>
      </c>
      <c r="E822" s="11">
        <f t="shared" si="59"/>
        <v>8.3437771765218729E-5</v>
      </c>
      <c r="F822" s="11">
        <f t="shared" si="57"/>
        <v>2.4180920145447184E-2</v>
      </c>
      <c r="G822" s="3">
        <f t="shared" si="60"/>
        <v>2.4854262963592499E-2</v>
      </c>
      <c r="H822" s="11">
        <f t="shared" si="58"/>
        <v>0.81826101657048012</v>
      </c>
      <c r="I822" s="3">
        <f t="shared" si="61"/>
        <v>2.5630229721184783E-2</v>
      </c>
      <c r="J822" s="20"/>
    </row>
    <row r="823" spans="1:10" x14ac:dyDescent="0.3">
      <c r="A823" s="11">
        <v>8.08</v>
      </c>
      <c r="B823" s="7">
        <v>7</v>
      </c>
      <c r="C823" s="11">
        <f t="shared" si="59"/>
        <v>0</v>
      </c>
      <c r="D823" s="11">
        <f t="shared" si="59"/>
        <v>0</v>
      </c>
      <c r="E823" s="11">
        <f t="shared" si="59"/>
        <v>8.3437771765218729E-5</v>
      </c>
      <c r="F823" s="11">
        <f t="shared" si="57"/>
        <v>2.4180920145447184E-2</v>
      </c>
      <c r="G823" s="3">
        <f t="shared" si="60"/>
        <v>2.485509734131015E-2</v>
      </c>
      <c r="H823" s="11">
        <f t="shared" si="58"/>
        <v>0.81805215395733466</v>
      </c>
      <c r="I823" s="3">
        <f t="shared" si="61"/>
        <v>2.5631909169616662E-2</v>
      </c>
      <c r="J823" s="20"/>
    </row>
    <row r="824" spans="1:10" x14ac:dyDescent="0.3">
      <c r="A824" s="11">
        <v>8.09</v>
      </c>
      <c r="B824" s="7">
        <v>7</v>
      </c>
      <c r="C824" s="11">
        <f t="shared" si="59"/>
        <v>0</v>
      </c>
      <c r="D824" s="11">
        <f t="shared" si="59"/>
        <v>0</v>
      </c>
      <c r="E824" s="11">
        <f t="shared" si="59"/>
        <v>8.3437771765218729E-5</v>
      </c>
      <c r="F824" s="11">
        <f t="shared" si="57"/>
        <v>2.4180920145447184E-2</v>
      </c>
      <c r="G824" s="3">
        <f t="shared" si="60"/>
        <v>2.4855931719027804E-2</v>
      </c>
      <c r="H824" s="11">
        <f t="shared" si="58"/>
        <v>0.81784333100894602</v>
      </c>
      <c r="I824" s="3">
        <f t="shared" si="61"/>
        <v>2.5633588618748426E-2</v>
      </c>
      <c r="J824" s="20"/>
    </row>
    <row r="825" spans="1:10" x14ac:dyDescent="0.3">
      <c r="A825" s="11">
        <v>8.1</v>
      </c>
      <c r="B825" s="7">
        <v>7</v>
      </c>
      <c r="C825" s="11">
        <f t="shared" si="59"/>
        <v>0</v>
      </c>
      <c r="D825" s="11">
        <f t="shared" si="59"/>
        <v>0</v>
      </c>
      <c r="E825" s="11">
        <f t="shared" si="59"/>
        <v>8.3437771765218729E-5</v>
      </c>
      <c r="F825" s="11">
        <f t="shared" si="57"/>
        <v>2.4180920145447184E-2</v>
      </c>
      <c r="G825" s="3">
        <f t="shared" si="60"/>
        <v>2.4856766096745454E-2</v>
      </c>
      <c r="H825" s="11">
        <f t="shared" si="58"/>
        <v>0.81763454772215771</v>
      </c>
      <c r="I825" s="3">
        <f t="shared" si="61"/>
        <v>2.5635268068581851E-2</v>
      </c>
      <c r="J825" s="20"/>
    </row>
    <row r="826" spans="1:10" x14ac:dyDescent="0.3">
      <c r="A826" s="11">
        <v>8.11</v>
      </c>
      <c r="B826" s="7">
        <v>7</v>
      </c>
      <c r="C826" s="11">
        <f t="shared" si="59"/>
        <v>0</v>
      </c>
      <c r="D826" s="11">
        <f t="shared" si="59"/>
        <v>0</v>
      </c>
      <c r="E826" s="11">
        <f t="shared" si="59"/>
        <v>8.3437771765218729E-5</v>
      </c>
      <c r="F826" s="11">
        <f t="shared" si="57"/>
        <v>2.4180920145447184E-2</v>
      </c>
      <c r="G826" s="3">
        <f t="shared" si="60"/>
        <v>2.4857600474463108E-2</v>
      </c>
      <c r="H826" s="11">
        <f t="shared" si="58"/>
        <v>0.81742580409381194</v>
      </c>
      <c r="I826" s="3">
        <f t="shared" si="61"/>
        <v>2.5636947519115161E-2</v>
      </c>
      <c r="J826" s="20"/>
    </row>
    <row r="827" spans="1:10" x14ac:dyDescent="0.3">
      <c r="A827" s="11">
        <v>8.1199999999999992</v>
      </c>
      <c r="B827" s="7">
        <v>7</v>
      </c>
      <c r="C827" s="11">
        <f t="shared" si="59"/>
        <v>0</v>
      </c>
      <c r="D827" s="11">
        <f t="shared" si="59"/>
        <v>0</v>
      </c>
      <c r="E827" s="11">
        <f t="shared" si="59"/>
        <v>8.3437771765218729E-5</v>
      </c>
      <c r="F827" s="11">
        <f t="shared" si="57"/>
        <v>2.4180920145447184E-2</v>
      </c>
      <c r="G827" s="3">
        <f t="shared" si="60"/>
        <v>2.4858434852180759E-2</v>
      </c>
      <c r="H827" s="11">
        <f t="shared" si="58"/>
        <v>0.81721710012074977</v>
      </c>
      <c r="I827" s="3">
        <f t="shared" si="61"/>
        <v>2.5638626970350131E-2</v>
      </c>
      <c r="J827" s="20"/>
    </row>
    <row r="828" spans="1:10" x14ac:dyDescent="0.3">
      <c r="A828" s="11">
        <v>8.1300000000000008</v>
      </c>
      <c r="B828" s="7">
        <v>7</v>
      </c>
      <c r="C828" s="11">
        <f t="shared" si="59"/>
        <v>0</v>
      </c>
      <c r="D828" s="11">
        <f t="shared" si="59"/>
        <v>0</v>
      </c>
      <c r="E828" s="11">
        <f t="shared" si="59"/>
        <v>8.3437771765218729E-5</v>
      </c>
      <c r="F828" s="11">
        <f t="shared" si="57"/>
        <v>2.4180920145447184E-2</v>
      </c>
      <c r="G828" s="3">
        <f t="shared" si="60"/>
        <v>2.4859269229898413E-2</v>
      </c>
      <c r="H828" s="11">
        <f t="shared" si="58"/>
        <v>0.81700843579981097</v>
      </c>
      <c r="I828" s="3">
        <f t="shared" si="61"/>
        <v>2.5640306422284986E-2</v>
      </c>
      <c r="J828" s="20"/>
    </row>
    <row r="829" spans="1:10" x14ac:dyDescent="0.3">
      <c r="A829" s="11">
        <v>8.14</v>
      </c>
      <c r="B829" s="7">
        <v>7</v>
      </c>
      <c r="C829" s="11">
        <f t="shared" si="59"/>
        <v>0</v>
      </c>
      <c r="D829" s="11">
        <f t="shared" si="59"/>
        <v>0</v>
      </c>
      <c r="E829" s="11">
        <f t="shared" si="59"/>
        <v>8.3437771765218729E-5</v>
      </c>
      <c r="F829" s="11">
        <f t="shared" si="57"/>
        <v>2.4180920145447184E-2</v>
      </c>
      <c r="G829" s="3">
        <f t="shared" si="60"/>
        <v>2.4860103607616063E-2</v>
      </c>
      <c r="H829" s="11">
        <f t="shared" si="58"/>
        <v>0.81679981112783462</v>
      </c>
      <c r="I829" s="3">
        <f t="shared" si="61"/>
        <v>2.5641985874921502E-2</v>
      </c>
      <c r="J829" s="20"/>
    </row>
    <row r="830" spans="1:10" x14ac:dyDescent="0.3">
      <c r="A830" s="11">
        <v>8.15</v>
      </c>
      <c r="B830" s="7">
        <v>7</v>
      </c>
      <c r="C830" s="11">
        <f t="shared" si="59"/>
        <v>0</v>
      </c>
      <c r="D830" s="11">
        <f t="shared" si="59"/>
        <v>0</v>
      </c>
      <c r="E830" s="11">
        <f t="shared" si="59"/>
        <v>8.3437771765218729E-5</v>
      </c>
      <c r="F830" s="11">
        <f t="shared" si="57"/>
        <v>2.4180920145447184E-2</v>
      </c>
      <c r="G830" s="3">
        <f t="shared" si="60"/>
        <v>2.4860937985333717E-2</v>
      </c>
      <c r="H830" s="11">
        <f t="shared" si="58"/>
        <v>0.81659122610165791</v>
      </c>
      <c r="I830" s="3">
        <f t="shared" si="61"/>
        <v>2.5643665328257903E-2</v>
      </c>
      <c r="J830" s="20"/>
    </row>
    <row r="831" spans="1:10" x14ac:dyDescent="0.3">
      <c r="A831" s="11">
        <v>8.16</v>
      </c>
      <c r="B831" s="7">
        <v>7</v>
      </c>
      <c r="C831" s="11">
        <f t="shared" si="59"/>
        <v>0</v>
      </c>
      <c r="D831" s="11">
        <f t="shared" si="59"/>
        <v>0</v>
      </c>
      <c r="E831" s="11">
        <f t="shared" si="59"/>
        <v>8.3437771765218729E-5</v>
      </c>
      <c r="F831" s="11">
        <f t="shared" si="57"/>
        <v>2.4180920145447184E-2</v>
      </c>
      <c r="G831" s="3">
        <f t="shared" si="60"/>
        <v>2.4861772363051367E-2</v>
      </c>
      <c r="H831" s="11">
        <f t="shared" si="58"/>
        <v>0.81638268071811737</v>
      </c>
      <c r="I831" s="3">
        <f t="shared" si="61"/>
        <v>2.5645344782295076E-2</v>
      </c>
      <c r="J831" s="20"/>
    </row>
    <row r="832" spans="1:10" x14ac:dyDescent="0.3">
      <c r="A832" s="11">
        <v>8.17</v>
      </c>
      <c r="B832" s="7">
        <v>7</v>
      </c>
      <c r="C832" s="11">
        <f t="shared" si="59"/>
        <v>0</v>
      </c>
      <c r="D832" s="11">
        <f t="shared" si="59"/>
        <v>0</v>
      </c>
      <c r="E832" s="11">
        <f t="shared" si="59"/>
        <v>8.3437771765218729E-5</v>
      </c>
      <c r="F832" s="11">
        <f t="shared" si="57"/>
        <v>2.4180920145447184E-2</v>
      </c>
      <c r="G832" s="3">
        <f t="shared" si="60"/>
        <v>2.4862606740769021E-2</v>
      </c>
      <c r="H832" s="11">
        <f t="shared" si="58"/>
        <v>0.81617417497404809</v>
      </c>
      <c r="I832" s="3">
        <f t="shared" si="61"/>
        <v>2.5647024237032134E-2</v>
      </c>
      <c r="J832" s="20"/>
    </row>
    <row r="833" spans="1:10" x14ac:dyDescent="0.3">
      <c r="A833" s="11">
        <v>8.18</v>
      </c>
      <c r="B833" s="7">
        <v>7</v>
      </c>
      <c r="C833" s="11">
        <f t="shared" si="59"/>
        <v>0</v>
      </c>
      <c r="D833" s="11">
        <f t="shared" si="59"/>
        <v>0</v>
      </c>
      <c r="E833" s="11">
        <f t="shared" si="59"/>
        <v>8.3437771765218729E-5</v>
      </c>
      <c r="F833" s="11">
        <f t="shared" si="57"/>
        <v>2.4180920145447184E-2</v>
      </c>
      <c r="G833" s="3">
        <f t="shared" si="60"/>
        <v>2.4863441118486672E-2</v>
      </c>
      <c r="H833" s="11">
        <f t="shared" si="58"/>
        <v>0.81596570886628428</v>
      </c>
      <c r="I833" s="3">
        <f t="shared" si="61"/>
        <v>2.5648703692470853E-2</v>
      </c>
      <c r="J833" s="20"/>
    </row>
    <row r="834" spans="1:10" x14ac:dyDescent="0.3">
      <c r="A834" s="11">
        <v>8.19</v>
      </c>
      <c r="B834" s="7">
        <v>7</v>
      </c>
      <c r="C834" s="11">
        <f t="shared" si="59"/>
        <v>0</v>
      </c>
      <c r="D834" s="11">
        <f t="shared" si="59"/>
        <v>0</v>
      </c>
      <c r="E834" s="11">
        <f t="shared" si="59"/>
        <v>8.3437771765218729E-5</v>
      </c>
      <c r="F834" s="11">
        <f t="shared" si="57"/>
        <v>2.4180920145447184E-2</v>
      </c>
      <c r="G834" s="3">
        <f t="shared" si="60"/>
        <v>2.4864275496204326E-2</v>
      </c>
      <c r="H834" s="11">
        <f t="shared" si="58"/>
        <v>0.81575728239165857</v>
      </c>
      <c r="I834" s="3">
        <f t="shared" si="61"/>
        <v>2.5650383148610345E-2</v>
      </c>
      <c r="J834" s="20"/>
    </row>
    <row r="835" spans="1:10" x14ac:dyDescent="0.3">
      <c r="A835" s="11">
        <v>8.1999999999999993</v>
      </c>
      <c r="B835" s="7">
        <v>7</v>
      </c>
      <c r="C835" s="11">
        <f t="shared" si="59"/>
        <v>0</v>
      </c>
      <c r="D835" s="11">
        <f t="shared" si="59"/>
        <v>0</v>
      </c>
      <c r="E835" s="11">
        <f t="shared" si="59"/>
        <v>8.3437771765218729E-5</v>
      </c>
      <c r="F835" s="11">
        <f t="shared" si="57"/>
        <v>2.4180920145447184E-2</v>
      </c>
      <c r="G835" s="3">
        <f t="shared" si="60"/>
        <v>2.4865109873921976E-2</v>
      </c>
      <c r="H835" s="11">
        <f t="shared" si="58"/>
        <v>0.81554889554700272</v>
      </c>
      <c r="I835" s="3">
        <f t="shared" si="61"/>
        <v>2.5652062605449721E-2</v>
      </c>
      <c r="J835" s="20"/>
    </row>
    <row r="836" spans="1:10" x14ac:dyDescent="0.3">
      <c r="A836" s="11">
        <v>8.2100000000000009</v>
      </c>
      <c r="B836" s="7">
        <v>7</v>
      </c>
      <c r="C836" s="11">
        <f t="shared" si="59"/>
        <v>0</v>
      </c>
      <c r="D836" s="11">
        <f t="shared" si="59"/>
        <v>0</v>
      </c>
      <c r="E836" s="11">
        <f t="shared" si="59"/>
        <v>8.3437771765218729E-5</v>
      </c>
      <c r="F836" s="11">
        <f t="shared" si="57"/>
        <v>2.4180920145447184E-2</v>
      </c>
      <c r="G836" s="3">
        <f t="shared" si="60"/>
        <v>2.486594425163963E-2</v>
      </c>
      <c r="H836" s="11">
        <f t="shared" si="58"/>
        <v>0.81534054832914715</v>
      </c>
      <c r="I836" s="3">
        <f t="shared" si="61"/>
        <v>2.565374206298987E-2</v>
      </c>
      <c r="J836" s="20"/>
    </row>
    <row r="837" spans="1:10" x14ac:dyDescent="0.3">
      <c r="A837" s="11">
        <v>8.2200000000000006</v>
      </c>
      <c r="B837" s="7">
        <v>7</v>
      </c>
      <c r="C837" s="11">
        <f t="shared" si="59"/>
        <v>0</v>
      </c>
      <c r="D837" s="11">
        <f t="shared" si="59"/>
        <v>0</v>
      </c>
      <c r="E837" s="11">
        <f t="shared" si="59"/>
        <v>8.3437771765218729E-5</v>
      </c>
      <c r="F837" s="11">
        <f t="shared" si="57"/>
        <v>2.4180920145447184E-2</v>
      </c>
      <c r="G837" s="3">
        <f t="shared" si="60"/>
        <v>2.4866778629357281E-2</v>
      </c>
      <c r="H837" s="11">
        <f t="shared" si="58"/>
        <v>0.8151322407349213</v>
      </c>
      <c r="I837" s="3">
        <f t="shared" si="61"/>
        <v>2.5655421521231681E-2</v>
      </c>
      <c r="J837" s="20"/>
    </row>
    <row r="838" spans="1:10" x14ac:dyDescent="0.3">
      <c r="A838" s="11">
        <v>8.23</v>
      </c>
      <c r="B838" s="7">
        <v>7</v>
      </c>
      <c r="C838" s="11">
        <f t="shared" si="59"/>
        <v>0</v>
      </c>
      <c r="D838" s="11">
        <f t="shared" si="59"/>
        <v>0</v>
      </c>
      <c r="E838" s="11">
        <f t="shared" si="59"/>
        <v>8.3437771765218729E-5</v>
      </c>
      <c r="F838" s="11">
        <f t="shared" si="57"/>
        <v>2.4180920145447184E-2</v>
      </c>
      <c r="G838" s="3">
        <f t="shared" si="60"/>
        <v>2.4867613007074935E-2</v>
      </c>
      <c r="H838" s="11">
        <f t="shared" si="58"/>
        <v>0.81492397276115314</v>
      </c>
      <c r="I838" s="3">
        <f t="shared" si="61"/>
        <v>2.5657100980172487E-2</v>
      </c>
      <c r="J838" s="20"/>
    </row>
    <row r="839" spans="1:10" x14ac:dyDescent="0.3">
      <c r="A839" s="11">
        <v>8.24</v>
      </c>
      <c r="B839" s="7">
        <v>7</v>
      </c>
      <c r="C839" s="11">
        <f t="shared" si="59"/>
        <v>0</v>
      </c>
      <c r="D839" s="11">
        <f t="shared" si="59"/>
        <v>0</v>
      </c>
      <c r="E839" s="11">
        <f t="shared" si="59"/>
        <v>8.3437771765218729E-5</v>
      </c>
      <c r="F839" s="11">
        <f t="shared" si="57"/>
        <v>2.4180920145447184E-2</v>
      </c>
      <c r="G839" s="3">
        <f t="shared" si="60"/>
        <v>2.4868447384792585E-2</v>
      </c>
      <c r="H839" s="11">
        <f t="shared" si="58"/>
        <v>0.81471574440466987</v>
      </c>
      <c r="I839" s="3">
        <f t="shared" si="61"/>
        <v>2.5658780439814954E-2</v>
      </c>
      <c r="J839" s="20"/>
    </row>
    <row r="840" spans="1:10" x14ac:dyDescent="0.3">
      <c r="A840" s="11">
        <v>8.25</v>
      </c>
      <c r="B840" s="7">
        <v>7</v>
      </c>
      <c r="C840" s="11">
        <f t="shared" si="59"/>
        <v>0</v>
      </c>
      <c r="D840" s="11">
        <f t="shared" si="59"/>
        <v>0</v>
      </c>
      <c r="E840" s="11">
        <f t="shared" si="59"/>
        <v>8.3437771765218729E-5</v>
      </c>
      <c r="F840" s="11">
        <f t="shared" si="57"/>
        <v>2.4180920145447184E-2</v>
      </c>
      <c r="G840" s="3">
        <f t="shared" si="60"/>
        <v>2.4869281762510239E-2</v>
      </c>
      <c r="H840" s="11">
        <f t="shared" si="58"/>
        <v>0.81450755566229704</v>
      </c>
      <c r="I840" s="3">
        <f t="shared" si="61"/>
        <v>2.5660459900158195E-2</v>
      </c>
      <c r="J840" s="20"/>
    </row>
    <row r="841" spans="1:10" x14ac:dyDescent="0.3">
      <c r="A841" s="11">
        <v>8.26</v>
      </c>
      <c r="B841" s="7">
        <v>7</v>
      </c>
      <c r="C841" s="11">
        <f t="shared" si="59"/>
        <v>0</v>
      </c>
      <c r="D841" s="11">
        <f t="shared" si="59"/>
        <v>0</v>
      </c>
      <c r="E841" s="11">
        <f t="shared" si="59"/>
        <v>8.3437771765218729E-5</v>
      </c>
      <c r="F841" s="11">
        <f t="shared" si="57"/>
        <v>2.4180920145447184E-2</v>
      </c>
      <c r="G841" s="3">
        <f t="shared" si="60"/>
        <v>2.4870116140227889E-2</v>
      </c>
      <c r="H841" s="11">
        <f t="shared" si="58"/>
        <v>0.81429940653085953</v>
      </c>
      <c r="I841" s="3">
        <f t="shared" si="61"/>
        <v>2.5662139361201319E-2</v>
      </c>
      <c r="J841" s="20"/>
    </row>
    <row r="842" spans="1:10" x14ac:dyDescent="0.3">
      <c r="A842" s="11">
        <v>8.27</v>
      </c>
      <c r="B842" s="7">
        <v>7</v>
      </c>
      <c r="C842" s="11">
        <f t="shared" si="59"/>
        <v>0</v>
      </c>
      <c r="D842" s="11">
        <f t="shared" si="59"/>
        <v>0</v>
      </c>
      <c r="E842" s="11">
        <f t="shared" si="59"/>
        <v>8.3437771765218729E-5</v>
      </c>
      <c r="F842" s="11">
        <f t="shared" si="57"/>
        <v>2.4180920145447184E-2</v>
      </c>
      <c r="G842" s="3">
        <f t="shared" si="60"/>
        <v>2.4870950517945543E-2</v>
      </c>
      <c r="H842" s="11">
        <f t="shared" si="58"/>
        <v>0.81409129700718053</v>
      </c>
      <c r="I842" s="3">
        <f t="shared" si="61"/>
        <v>2.5663818822946105E-2</v>
      </c>
      <c r="J842" s="20"/>
    </row>
    <row r="843" spans="1:10" x14ac:dyDescent="0.3">
      <c r="A843" s="11">
        <v>8.2799999999999994</v>
      </c>
      <c r="B843" s="7">
        <v>7</v>
      </c>
      <c r="C843" s="11">
        <f t="shared" si="59"/>
        <v>0</v>
      </c>
      <c r="D843" s="11">
        <f t="shared" si="59"/>
        <v>0</v>
      </c>
      <c r="E843" s="11">
        <f t="shared" si="59"/>
        <v>8.3437771765218729E-5</v>
      </c>
      <c r="F843" s="11">
        <f t="shared" si="57"/>
        <v>2.4180920145447184E-2</v>
      </c>
      <c r="G843" s="3">
        <f t="shared" si="60"/>
        <v>2.4871784895663194E-2</v>
      </c>
      <c r="H843" s="11">
        <f t="shared" si="58"/>
        <v>0.81388322708808258</v>
      </c>
      <c r="I843" s="3">
        <f t="shared" si="61"/>
        <v>2.5665498285390775E-2</v>
      </c>
      <c r="J843" s="20"/>
    </row>
    <row r="844" spans="1:10" x14ac:dyDescent="0.3">
      <c r="A844" s="11">
        <v>8.2899999999999991</v>
      </c>
      <c r="B844" s="7">
        <v>7</v>
      </c>
      <c r="C844" s="11">
        <f t="shared" si="59"/>
        <v>0</v>
      </c>
      <c r="D844" s="11">
        <f t="shared" si="59"/>
        <v>0</v>
      </c>
      <c r="E844" s="11">
        <f t="shared" si="59"/>
        <v>8.3437771765218729E-5</v>
      </c>
      <c r="F844" s="11">
        <f t="shared" si="57"/>
        <v>2.4180920145447184E-2</v>
      </c>
      <c r="G844" s="3">
        <f t="shared" si="60"/>
        <v>2.4872619273380848E-2</v>
      </c>
      <c r="H844" s="11">
        <f t="shared" si="58"/>
        <v>0.81367519677038658</v>
      </c>
      <c r="I844" s="3">
        <f t="shared" si="61"/>
        <v>2.5667177748536218E-2</v>
      </c>
      <c r="J844" s="20"/>
    </row>
    <row r="845" spans="1:10" x14ac:dyDescent="0.3">
      <c r="A845" s="11">
        <v>8.3000000000000007</v>
      </c>
      <c r="B845" s="7">
        <v>7</v>
      </c>
      <c r="C845" s="11">
        <f t="shared" si="59"/>
        <v>0</v>
      </c>
      <c r="D845" s="11">
        <f t="shared" si="59"/>
        <v>0</v>
      </c>
      <c r="E845" s="11">
        <f t="shared" si="59"/>
        <v>8.3437771765218729E-5</v>
      </c>
      <c r="F845" s="11">
        <f t="shared" si="57"/>
        <v>2.4180920145447184E-2</v>
      </c>
      <c r="G845" s="3">
        <f t="shared" si="60"/>
        <v>2.4873453651098498E-2</v>
      </c>
      <c r="H845" s="11">
        <f t="shared" si="58"/>
        <v>0.81346720605091249</v>
      </c>
      <c r="I845" s="3">
        <f t="shared" si="61"/>
        <v>2.5668857212382434E-2</v>
      </c>
      <c r="J845" s="20"/>
    </row>
    <row r="846" spans="1:10" x14ac:dyDescent="0.3">
      <c r="A846" s="11">
        <v>8.31</v>
      </c>
      <c r="B846" s="7">
        <v>7</v>
      </c>
      <c r="C846" s="11">
        <f t="shared" si="59"/>
        <v>0</v>
      </c>
      <c r="D846" s="11">
        <f t="shared" si="59"/>
        <v>0</v>
      </c>
      <c r="E846" s="11">
        <f t="shared" si="59"/>
        <v>8.3437771765218729E-5</v>
      </c>
      <c r="F846" s="11">
        <f t="shared" si="57"/>
        <v>2.4180920145447184E-2</v>
      </c>
      <c r="G846" s="3">
        <f t="shared" si="60"/>
        <v>2.4874288028816152E-2</v>
      </c>
      <c r="H846" s="11">
        <f t="shared" si="58"/>
        <v>0.81325925492647921</v>
      </c>
      <c r="I846" s="3">
        <f t="shared" si="61"/>
        <v>2.5670536676929423E-2</v>
      </c>
      <c r="J846" s="20"/>
    </row>
    <row r="847" spans="1:10" x14ac:dyDescent="0.3">
      <c r="A847" s="11">
        <v>8.32</v>
      </c>
      <c r="B847" s="7">
        <v>7</v>
      </c>
      <c r="C847" s="11">
        <f t="shared" si="59"/>
        <v>0</v>
      </c>
      <c r="D847" s="11">
        <f t="shared" si="59"/>
        <v>0</v>
      </c>
      <c r="E847" s="11">
        <f t="shared" si="59"/>
        <v>8.3437771765218729E-5</v>
      </c>
      <c r="F847" s="11">
        <f t="shared" si="59"/>
        <v>2.4180920145447184E-2</v>
      </c>
      <c r="G847" s="3">
        <f t="shared" si="60"/>
        <v>2.4875122406533803E-2</v>
      </c>
      <c r="H847" s="11">
        <f t="shared" ref="H847:H910" si="62">EXP(-G847*A847)</f>
        <v>0.81305134339390428</v>
      </c>
      <c r="I847" s="3">
        <f t="shared" si="61"/>
        <v>2.5672216142177184E-2</v>
      </c>
      <c r="J847" s="20"/>
    </row>
    <row r="848" spans="1:10" x14ac:dyDescent="0.3">
      <c r="A848" s="11">
        <v>8.33</v>
      </c>
      <c r="B848" s="7">
        <v>7</v>
      </c>
      <c r="C848" s="11">
        <f t="shared" ref="C848:F879" si="63">VLOOKUP($B848, $A$3:$H$12, MATCH(C$14, $A$3:$H$3, 0), FALSE)</f>
        <v>0</v>
      </c>
      <c r="D848" s="11">
        <f t="shared" si="63"/>
        <v>0</v>
      </c>
      <c r="E848" s="11">
        <f t="shared" si="63"/>
        <v>8.3437771765218729E-5</v>
      </c>
      <c r="F848" s="11">
        <f t="shared" si="63"/>
        <v>2.4180920145447184E-2</v>
      </c>
      <c r="G848" s="3">
        <f t="shared" ref="G848:G911" si="64">C848*A848^3 + D848*A848^2 + E848*A848 + F848</f>
        <v>2.4875956784251457E-2</v>
      </c>
      <c r="H848" s="11">
        <f t="shared" si="62"/>
        <v>0.81284347145000413</v>
      </c>
      <c r="I848" s="3">
        <f t="shared" ref="I848:I911" si="65">(H848/H873-1)/(A873-A848)</f>
        <v>2.567389560812483E-2</v>
      </c>
      <c r="J848" s="20"/>
    </row>
    <row r="849" spans="1:10" x14ac:dyDescent="0.3">
      <c r="A849" s="11">
        <v>8.34</v>
      </c>
      <c r="B849" s="7">
        <v>7</v>
      </c>
      <c r="C849" s="11">
        <f t="shared" si="63"/>
        <v>0</v>
      </c>
      <c r="D849" s="11">
        <f t="shared" si="63"/>
        <v>0</v>
      </c>
      <c r="E849" s="11">
        <f t="shared" si="63"/>
        <v>8.3437771765218729E-5</v>
      </c>
      <c r="F849" s="11">
        <f t="shared" si="63"/>
        <v>2.4180920145447184E-2</v>
      </c>
      <c r="G849" s="3">
        <f t="shared" si="64"/>
        <v>2.4876791161969107E-2</v>
      </c>
      <c r="H849" s="11">
        <f t="shared" si="62"/>
        <v>0.81263563909159409</v>
      </c>
      <c r="I849" s="3">
        <f t="shared" si="65"/>
        <v>2.5675575074774137E-2</v>
      </c>
      <c r="J849" s="20"/>
    </row>
    <row r="850" spans="1:10" x14ac:dyDescent="0.3">
      <c r="A850" s="11">
        <v>8.35</v>
      </c>
      <c r="B850" s="7">
        <v>7</v>
      </c>
      <c r="C850" s="11">
        <f t="shared" si="63"/>
        <v>0</v>
      </c>
      <c r="D850" s="11">
        <f t="shared" si="63"/>
        <v>0</v>
      </c>
      <c r="E850" s="11">
        <f t="shared" si="63"/>
        <v>8.3437771765218729E-5</v>
      </c>
      <c r="F850" s="11">
        <f t="shared" si="63"/>
        <v>2.4180920145447184E-2</v>
      </c>
      <c r="G850" s="3">
        <f t="shared" si="64"/>
        <v>2.4877625539686761E-2</v>
      </c>
      <c r="H850" s="11">
        <f t="shared" si="62"/>
        <v>0.81242784631548814</v>
      </c>
      <c r="I850" s="3">
        <f t="shared" si="65"/>
        <v>2.5677254542123329E-2</v>
      </c>
      <c r="J850" s="20"/>
    </row>
    <row r="851" spans="1:10" x14ac:dyDescent="0.3">
      <c r="A851" s="11">
        <v>8.36</v>
      </c>
      <c r="B851" s="7">
        <v>7</v>
      </c>
      <c r="C851" s="11">
        <f t="shared" si="63"/>
        <v>0</v>
      </c>
      <c r="D851" s="11">
        <f t="shared" si="63"/>
        <v>0</v>
      </c>
      <c r="E851" s="11">
        <f t="shared" si="63"/>
        <v>8.3437771765218729E-5</v>
      </c>
      <c r="F851" s="11">
        <f t="shared" si="63"/>
        <v>2.4180920145447184E-2</v>
      </c>
      <c r="G851" s="3">
        <f t="shared" si="64"/>
        <v>2.4878459917404411E-2</v>
      </c>
      <c r="H851" s="11">
        <f t="shared" si="62"/>
        <v>0.81222009311849941</v>
      </c>
      <c r="I851" s="3">
        <f t="shared" si="65"/>
        <v>2.5678934010173293E-2</v>
      </c>
      <c r="J851" s="20"/>
    </row>
    <row r="852" spans="1:10" x14ac:dyDescent="0.3">
      <c r="A852" s="11">
        <v>8.3699999999999992</v>
      </c>
      <c r="B852" s="7">
        <v>7</v>
      </c>
      <c r="C852" s="11">
        <f t="shared" si="63"/>
        <v>0</v>
      </c>
      <c r="D852" s="11">
        <f t="shared" si="63"/>
        <v>0</v>
      </c>
      <c r="E852" s="11">
        <f t="shared" si="63"/>
        <v>8.3437771765218729E-5</v>
      </c>
      <c r="F852" s="11">
        <f t="shared" si="63"/>
        <v>2.4180920145447184E-2</v>
      </c>
      <c r="G852" s="3">
        <f t="shared" si="64"/>
        <v>2.4879294295122065E-2</v>
      </c>
      <c r="H852" s="11">
        <f t="shared" si="62"/>
        <v>0.81201237949743943</v>
      </c>
      <c r="I852" s="3">
        <f t="shared" si="65"/>
        <v>2.568061347892403E-2</v>
      </c>
      <c r="J852" s="20"/>
    </row>
    <row r="853" spans="1:10" x14ac:dyDescent="0.3">
      <c r="A853" s="11">
        <v>8.3800000000000008</v>
      </c>
      <c r="B853" s="7">
        <v>7</v>
      </c>
      <c r="C853" s="11">
        <f t="shared" si="63"/>
        <v>0</v>
      </c>
      <c r="D853" s="11">
        <f t="shared" si="63"/>
        <v>0</v>
      </c>
      <c r="E853" s="11">
        <f t="shared" si="63"/>
        <v>8.3437771765218729E-5</v>
      </c>
      <c r="F853" s="11">
        <f t="shared" si="63"/>
        <v>2.4180920145447184E-2</v>
      </c>
      <c r="G853" s="3">
        <f t="shared" si="64"/>
        <v>2.4880128672839716E-2</v>
      </c>
      <c r="H853" s="11">
        <f t="shared" si="62"/>
        <v>0.81180470544911887</v>
      </c>
      <c r="I853" s="3">
        <f t="shared" si="65"/>
        <v>2.568229294837554E-2</v>
      </c>
      <c r="J853" s="20"/>
    </row>
    <row r="854" spans="1:10" x14ac:dyDescent="0.3">
      <c r="A854" s="11">
        <v>8.39</v>
      </c>
      <c r="B854" s="7">
        <v>7</v>
      </c>
      <c r="C854" s="11">
        <f t="shared" si="63"/>
        <v>0</v>
      </c>
      <c r="D854" s="11">
        <f t="shared" si="63"/>
        <v>0</v>
      </c>
      <c r="E854" s="11">
        <f t="shared" si="63"/>
        <v>8.3437771765218729E-5</v>
      </c>
      <c r="F854" s="11">
        <f t="shared" si="63"/>
        <v>2.4180920145447184E-2</v>
      </c>
      <c r="G854" s="3">
        <f t="shared" si="64"/>
        <v>2.488096305055737E-2</v>
      </c>
      <c r="H854" s="11">
        <f t="shared" si="62"/>
        <v>0.81159707097034728</v>
      </c>
      <c r="I854" s="3">
        <f t="shared" si="65"/>
        <v>2.5683972418527823E-2</v>
      </c>
      <c r="J854" s="20"/>
    </row>
    <row r="855" spans="1:10" x14ac:dyDescent="0.3">
      <c r="A855" s="11">
        <v>8.4</v>
      </c>
      <c r="B855" s="7">
        <v>7</v>
      </c>
      <c r="C855" s="11">
        <f t="shared" si="63"/>
        <v>0</v>
      </c>
      <c r="D855" s="11">
        <f t="shared" si="63"/>
        <v>0</v>
      </c>
      <c r="E855" s="11">
        <f t="shared" si="63"/>
        <v>8.3437771765218729E-5</v>
      </c>
      <c r="F855" s="11">
        <f t="shared" si="63"/>
        <v>2.4180920145447184E-2</v>
      </c>
      <c r="G855" s="3">
        <f t="shared" si="64"/>
        <v>2.488179742827502E-2</v>
      </c>
      <c r="H855" s="11">
        <f t="shared" si="62"/>
        <v>0.81138947605793288</v>
      </c>
      <c r="I855" s="3">
        <f t="shared" si="65"/>
        <v>2.5685651889380878E-2</v>
      </c>
      <c r="J855" s="20"/>
    </row>
    <row r="856" spans="1:10" x14ac:dyDescent="0.3">
      <c r="A856" s="11">
        <v>8.41</v>
      </c>
      <c r="B856" s="7">
        <v>7</v>
      </c>
      <c r="C856" s="11">
        <f t="shared" si="63"/>
        <v>0</v>
      </c>
      <c r="D856" s="11">
        <f t="shared" si="63"/>
        <v>0</v>
      </c>
      <c r="E856" s="11">
        <f t="shared" si="63"/>
        <v>8.3437771765218729E-5</v>
      </c>
      <c r="F856" s="11">
        <f t="shared" si="63"/>
        <v>2.4180920145447184E-2</v>
      </c>
      <c r="G856" s="3">
        <f t="shared" si="64"/>
        <v>2.4882631805992674E-2</v>
      </c>
      <c r="H856" s="11">
        <f t="shared" si="62"/>
        <v>0.81118192070868278</v>
      </c>
      <c r="I856" s="3">
        <f t="shared" si="65"/>
        <v>2.5687331360934706E-2</v>
      </c>
      <c r="J856" s="20"/>
    </row>
    <row r="857" spans="1:10" x14ac:dyDescent="0.3">
      <c r="A857" s="11">
        <v>8.42</v>
      </c>
      <c r="B857" s="7">
        <v>7</v>
      </c>
      <c r="C857" s="11">
        <f t="shared" si="63"/>
        <v>0</v>
      </c>
      <c r="D857" s="11">
        <f t="shared" si="63"/>
        <v>0</v>
      </c>
      <c r="E857" s="11">
        <f t="shared" si="63"/>
        <v>8.3437771765218729E-5</v>
      </c>
      <c r="F857" s="11">
        <f t="shared" si="63"/>
        <v>2.4180920145447184E-2</v>
      </c>
      <c r="G857" s="3">
        <f t="shared" si="64"/>
        <v>2.4883466183710325E-2</v>
      </c>
      <c r="H857" s="11">
        <f t="shared" si="62"/>
        <v>0.81097440491940287</v>
      </c>
      <c r="I857" s="3">
        <f t="shared" si="65"/>
        <v>2.5689010833187531E-2</v>
      </c>
      <c r="J857" s="20"/>
    </row>
    <row r="858" spans="1:10" x14ac:dyDescent="0.3">
      <c r="A858" s="11">
        <v>8.43</v>
      </c>
      <c r="B858" s="7">
        <v>7</v>
      </c>
      <c r="C858" s="11">
        <f t="shared" si="63"/>
        <v>0</v>
      </c>
      <c r="D858" s="11">
        <f t="shared" si="63"/>
        <v>0</v>
      </c>
      <c r="E858" s="11">
        <f t="shared" si="63"/>
        <v>8.3437771765218729E-5</v>
      </c>
      <c r="F858" s="11">
        <f t="shared" si="63"/>
        <v>2.4180920145447184E-2</v>
      </c>
      <c r="G858" s="3">
        <f t="shared" si="64"/>
        <v>2.4884300561427979E-2</v>
      </c>
      <c r="H858" s="11">
        <f t="shared" si="62"/>
        <v>0.81076692868689804</v>
      </c>
      <c r="I858" s="3">
        <f t="shared" si="65"/>
        <v>2.5690690306142905E-2</v>
      </c>
      <c r="J858" s="20"/>
    </row>
    <row r="859" spans="1:10" x14ac:dyDescent="0.3">
      <c r="A859" s="11">
        <v>8.44</v>
      </c>
      <c r="B859" s="7">
        <v>7</v>
      </c>
      <c r="C859" s="11">
        <f t="shared" si="63"/>
        <v>0</v>
      </c>
      <c r="D859" s="11">
        <f t="shared" si="63"/>
        <v>0</v>
      </c>
      <c r="E859" s="11">
        <f t="shared" si="63"/>
        <v>8.3437771765218729E-5</v>
      </c>
      <c r="F859" s="11">
        <f t="shared" si="63"/>
        <v>2.4180920145447184E-2</v>
      </c>
      <c r="G859" s="3">
        <f t="shared" si="64"/>
        <v>2.4885134939145629E-2</v>
      </c>
      <c r="H859" s="11">
        <f t="shared" si="62"/>
        <v>0.81055949200797173</v>
      </c>
      <c r="I859" s="3">
        <f t="shared" si="65"/>
        <v>2.5692369779798163E-2</v>
      </c>
      <c r="J859" s="20"/>
    </row>
    <row r="860" spans="1:10" x14ac:dyDescent="0.3">
      <c r="A860" s="11">
        <v>8.4499999999999993</v>
      </c>
      <c r="B860" s="7">
        <v>7</v>
      </c>
      <c r="C860" s="11">
        <f t="shared" si="63"/>
        <v>0</v>
      </c>
      <c r="D860" s="11">
        <f t="shared" si="63"/>
        <v>0</v>
      </c>
      <c r="E860" s="11">
        <f t="shared" si="63"/>
        <v>8.3437771765218729E-5</v>
      </c>
      <c r="F860" s="11">
        <f t="shared" si="63"/>
        <v>2.4180920145447184E-2</v>
      </c>
      <c r="G860" s="3">
        <f t="shared" si="64"/>
        <v>2.4885969316863283E-2</v>
      </c>
      <c r="H860" s="11">
        <f t="shared" si="62"/>
        <v>0.81035209487942661</v>
      </c>
      <c r="I860" s="3">
        <f t="shared" si="65"/>
        <v>2.5694049254154194E-2</v>
      </c>
      <c r="J860" s="20"/>
    </row>
    <row r="861" spans="1:10" x14ac:dyDescent="0.3">
      <c r="A861" s="11">
        <v>8.4600000000000009</v>
      </c>
      <c r="B861" s="7">
        <v>7</v>
      </c>
      <c r="C861" s="11">
        <f t="shared" si="63"/>
        <v>0</v>
      </c>
      <c r="D861" s="11">
        <f t="shared" si="63"/>
        <v>0</v>
      </c>
      <c r="E861" s="11">
        <f t="shared" si="63"/>
        <v>8.3437771765218729E-5</v>
      </c>
      <c r="F861" s="11">
        <f t="shared" si="63"/>
        <v>2.4180920145447184E-2</v>
      </c>
      <c r="G861" s="3">
        <f t="shared" si="64"/>
        <v>2.4886803694580933E-2</v>
      </c>
      <c r="H861" s="11">
        <f t="shared" si="62"/>
        <v>0.8101447372980638</v>
      </c>
      <c r="I861" s="3">
        <f t="shared" si="65"/>
        <v>2.5695728729211886E-2</v>
      </c>
      <c r="J861" s="20"/>
    </row>
    <row r="862" spans="1:10" x14ac:dyDescent="0.3">
      <c r="A862" s="11">
        <v>8.4700000000000006</v>
      </c>
      <c r="B862" s="7">
        <v>7</v>
      </c>
      <c r="C862" s="11">
        <f t="shared" si="63"/>
        <v>0</v>
      </c>
      <c r="D862" s="11">
        <f t="shared" si="63"/>
        <v>0</v>
      </c>
      <c r="E862" s="11">
        <f t="shared" si="63"/>
        <v>8.3437771765218729E-5</v>
      </c>
      <c r="F862" s="11">
        <f t="shared" si="63"/>
        <v>2.4180920145447184E-2</v>
      </c>
      <c r="G862" s="3">
        <f t="shared" si="64"/>
        <v>2.4887638072298587E-2</v>
      </c>
      <c r="H862" s="11">
        <f t="shared" si="62"/>
        <v>0.80993741926068352</v>
      </c>
      <c r="I862" s="3">
        <f t="shared" si="65"/>
        <v>2.5697408204968575E-2</v>
      </c>
      <c r="J862" s="20"/>
    </row>
    <row r="863" spans="1:10" x14ac:dyDescent="0.3">
      <c r="A863" s="11">
        <v>8.48</v>
      </c>
      <c r="B863" s="7">
        <v>7</v>
      </c>
      <c r="C863" s="11">
        <f t="shared" si="63"/>
        <v>0</v>
      </c>
      <c r="D863" s="11">
        <f t="shared" si="63"/>
        <v>0</v>
      </c>
      <c r="E863" s="11">
        <f t="shared" si="63"/>
        <v>8.3437771765218729E-5</v>
      </c>
      <c r="F863" s="11">
        <f t="shared" si="63"/>
        <v>2.4180920145447184E-2</v>
      </c>
      <c r="G863" s="3">
        <f t="shared" si="64"/>
        <v>2.4888472450016238E-2</v>
      </c>
      <c r="H863" s="11">
        <f t="shared" si="62"/>
        <v>0.80973014076408478</v>
      </c>
      <c r="I863" s="3">
        <f t="shared" si="65"/>
        <v>2.5699087681426924E-2</v>
      </c>
      <c r="J863" s="20"/>
    </row>
    <row r="864" spans="1:10" x14ac:dyDescent="0.3">
      <c r="A864" s="11">
        <v>8.49</v>
      </c>
      <c r="B864" s="7">
        <v>7</v>
      </c>
      <c r="C864" s="11">
        <f t="shared" si="63"/>
        <v>0</v>
      </c>
      <c r="D864" s="11">
        <f t="shared" si="63"/>
        <v>0</v>
      </c>
      <c r="E864" s="11">
        <f t="shared" si="63"/>
        <v>8.3437771765218729E-5</v>
      </c>
      <c r="F864" s="11">
        <f t="shared" si="63"/>
        <v>2.4180920145447184E-2</v>
      </c>
      <c r="G864" s="3">
        <f t="shared" si="64"/>
        <v>2.4889306827733892E-2</v>
      </c>
      <c r="H864" s="11">
        <f t="shared" si="62"/>
        <v>0.80952290180506536</v>
      </c>
      <c r="I864" s="3">
        <f t="shared" si="65"/>
        <v>2.5700767158585158E-2</v>
      </c>
      <c r="J864" s="20"/>
    </row>
    <row r="865" spans="1:10" x14ac:dyDescent="0.3">
      <c r="A865" s="11">
        <v>8.5</v>
      </c>
      <c r="B865" s="7">
        <v>7</v>
      </c>
      <c r="C865" s="11">
        <f t="shared" si="63"/>
        <v>0</v>
      </c>
      <c r="D865" s="11">
        <f t="shared" si="63"/>
        <v>0</v>
      </c>
      <c r="E865" s="11">
        <f t="shared" si="63"/>
        <v>8.3437771765218729E-5</v>
      </c>
      <c r="F865" s="11">
        <f t="shared" si="63"/>
        <v>2.4180920145447184E-2</v>
      </c>
      <c r="G865" s="3">
        <f t="shared" si="64"/>
        <v>2.4890141205451542E-2</v>
      </c>
      <c r="H865" s="11">
        <f t="shared" si="62"/>
        <v>0.80931570238042183</v>
      </c>
      <c r="I865" s="3">
        <f t="shared" si="65"/>
        <v>2.5702446636444165E-2</v>
      </c>
      <c r="J865" s="20"/>
    </row>
    <row r="866" spans="1:10" x14ac:dyDescent="0.3">
      <c r="A866" s="11">
        <v>8.51</v>
      </c>
      <c r="B866" s="7">
        <v>7</v>
      </c>
      <c r="C866" s="11">
        <f t="shared" si="63"/>
        <v>0</v>
      </c>
      <c r="D866" s="11">
        <f t="shared" si="63"/>
        <v>0</v>
      </c>
      <c r="E866" s="11">
        <f t="shared" si="63"/>
        <v>8.3437771765218729E-5</v>
      </c>
      <c r="F866" s="11">
        <f t="shared" si="63"/>
        <v>2.4180920145447184E-2</v>
      </c>
      <c r="G866" s="3">
        <f t="shared" si="64"/>
        <v>2.4890975583169196E-2</v>
      </c>
      <c r="H866" s="11">
        <f t="shared" si="62"/>
        <v>0.80910854248694986</v>
      </c>
      <c r="I866" s="3">
        <f t="shared" si="65"/>
        <v>2.5704126115004833E-2</v>
      </c>
      <c r="J866" s="20"/>
    </row>
    <row r="867" spans="1:10" x14ac:dyDescent="0.3">
      <c r="A867" s="11">
        <v>8.52</v>
      </c>
      <c r="B867" s="7">
        <v>7</v>
      </c>
      <c r="C867" s="11">
        <f t="shared" si="63"/>
        <v>0</v>
      </c>
      <c r="D867" s="11">
        <f t="shared" si="63"/>
        <v>0</v>
      </c>
      <c r="E867" s="11">
        <f t="shared" si="63"/>
        <v>8.3437771765218729E-5</v>
      </c>
      <c r="F867" s="11">
        <f t="shared" si="63"/>
        <v>2.4180920145447184E-2</v>
      </c>
      <c r="G867" s="3">
        <f t="shared" si="64"/>
        <v>2.4891809960886847E-2</v>
      </c>
      <c r="H867" s="11">
        <f t="shared" si="62"/>
        <v>0.80890142212144356</v>
      </c>
      <c r="I867" s="3">
        <f t="shared" si="65"/>
        <v>2.5705805594265385E-2</v>
      </c>
      <c r="J867" s="20"/>
    </row>
    <row r="868" spans="1:10" x14ac:dyDescent="0.3">
      <c r="A868" s="11">
        <v>8.5299999999999994</v>
      </c>
      <c r="B868" s="7">
        <v>7</v>
      </c>
      <c r="C868" s="11">
        <f t="shared" si="63"/>
        <v>0</v>
      </c>
      <c r="D868" s="11">
        <f t="shared" si="63"/>
        <v>0</v>
      </c>
      <c r="E868" s="11">
        <f t="shared" si="63"/>
        <v>8.3437771765218729E-5</v>
      </c>
      <c r="F868" s="11">
        <f t="shared" si="63"/>
        <v>2.4180920145447184E-2</v>
      </c>
      <c r="G868" s="3">
        <f t="shared" si="64"/>
        <v>2.4892644338604501E-2</v>
      </c>
      <c r="H868" s="11">
        <f t="shared" si="62"/>
        <v>0.80869434128069628</v>
      </c>
      <c r="I868" s="3">
        <f t="shared" si="65"/>
        <v>2.5707485074225822E-2</v>
      </c>
      <c r="J868" s="20"/>
    </row>
    <row r="869" spans="1:10" x14ac:dyDescent="0.3">
      <c r="A869" s="11">
        <v>8.5399999999999991</v>
      </c>
      <c r="B869" s="7">
        <v>7</v>
      </c>
      <c r="C869" s="11">
        <f t="shared" si="63"/>
        <v>0</v>
      </c>
      <c r="D869" s="11">
        <f t="shared" si="63"/>
        <v>0</v>
      </c>
      <c r="E869" s="11">
        <f t="shared" si="63"/>
        <v>8.3437771765218729E-5</v>
      </c>
      <c r="F869" s="11">
        <f t="shared" si="63"/>
        <v>2.4180920145447184E-2</v>
      </c>
      <c r="G869" s="3">
        <f t="shared" si="64"/>
        <v>2.4893478716322151E-2</v>
      </c>
      <c r="H869" s="11">
        <f t="shared" si="62"/>
        <v>0.80848729996150004</v>
      </c>
      <c r="I869" s="3">
        <f t="shared" si="65"/>
        <v>2.5709164554888808E-2</v>
      </c>
      <c r="J869" s="20"/>
    </row>
    <row r="870" spans="1:10" x14ac:dyDescent="0.3">
      <c r="A870" s="11">
        <v>8.5500000000000007</v>
      </c>
      <c r="B870" s="7">
        <v>7</v>
      </c>
      <c r="C870" s="11">
        <f t="shared" si="63"/>
        <v>0</v>
      </c>
      <c r="D870" s="11">
        <f t="shared" si="63"/>
        <v>0</v>
      </c>
      <c r="E870" s="11">
        <f t="shared" si="63"/>
        <v>8.3437771765218729E-5</v>
      </c>
      <c r="F870" s="11">
        <f t="shared" si="63"/>
        <v>2.4180920145447184E-2</v>
      </c>
      <c r="G870" s="3">
        <f t="shared" si="64"/>
        <v>2.4894313094039805E-2</v>
      </c>
      <c r="H870" s="11">
        <f t="shared" si="62"/>
        <v>0.80828029816064562</v>
      </c>
      <c r="I870" s="3">
        <f t="shared" si="65"/>
        <v>2.5710844036251679E-2</v>
      </c>
      <c r="J870" s="20"/>
    </row>
    <row r="871" spans="1:10" x14ac:dyDescent="0.3">
      <c r="A871" s="11">
        <v>8.56</v>
      </c>
      <c r="B871" s="7">
        <v>7</v>
      </c>
      <c r="C871" s="11">
        <f t="shared" si="63"/>
        <v>0</v>
      </c>
      <c r="D871" s="11">
        <f t="shared" si="63"/>
        <v>0</v>
      </c>
      <c r="E871" s="11">
        <f t="shared" si="63"/>
        <v>8.3437771765218729E-5</v>
      </c>
      <c r="F871" s="11">
        <f t="shared" si="63"/>
        <v>2.4180920145447184E-2</v>
      </c>
      <c r="G871" s="3">
        <f t="shared" si="64"/>
        <v>2.4895147471757455E-2</v>
      </c>
      <c r="H871" s="11">
        <f t="shared" si="62"/>
        <v>0.80807333587492269</v>
      </c>
      <c r="I871" s="3">
        <f t="shared" si="65"/>
        <v>2.5712523518314434E-2</v>
      </c>
      <c r="J871" s="20"/>
    </row>
    <row r="872" spans="1:10" x14ac:dyDescent="0.3">
      <c r="A872" s="11">
        <v>8.57</v>
      </c>
      <c r="B872" s="7">
        <v>7</v>
      </c>
      <c r="C872" s="11">
        <f t="shared" si="63"/>
        <v>0</v>
      </c>
      <c r="D872" s="11">
        <f t="shared" si="63"/>
        <v>0</v>
      </c>
      <c r="E872" s="11">
        <f t="shared" si="63"/>
        <v>8.3437771765218729E-5</v>
      </c>
      <c r="F872" s="11">
        <f t="shared" si="63"/>
        <v>2.4180920145447184E-2</v>
      </c>
      <c r="G872" s="3">
        <f t="shared" si="64"/>
        <v>2.4895981849475109E-2</v>
      </c>
      <c r="H872" s="11">
        <f t="shared" si="62"/>
        <v>0.80786641310111995</v>
      </c>
      <c r="I872" s="3">
        <f t="shared" si="65"/>
        <v>2.5714203001077962E-2</v>
      </c>
      <c r="J872" s="20"/>
    </row>
    <row r="873" spans="1:10" x14ac:dyDescent="0.3">
      <c r="A873" s="11">
        <v>8.58</v>
      </c>
      <c r="B873" s="7">
        <v>7</v>
      </c>
      <c r="C873" s="11">
        <f t="shared" si="63"/>
        <v>0</v>
      </c>
      <c r="D873" s="11">
        <f t="shared" si="63"/>
        <v>0</v>
      </c>
      <c r="E873" s="11">
        <f t="shared" si="63"/>
        <v>8.3437771765218729E-5</v>
      </c>
      <c r="F873" s="11">
        <f t="shared" si="63"/>
        <v>2.4180920145447184E-2</v>
      </c>
      <c r="G873" s="3">
        <f t="shared" si="64"/>
        <v>2.489681622719276E-2</v>
      </c>
      <c r="H873" s="11">
        <f t="shared" si="62"/>
        <v>0.80765952983602485</v>
      </c>
      <c r="I873" s="3">
        <f t="shared" si="65"/>
        <v>2.5715882484544039E-2</v>
      </c>
      <c r="J873" s="20"/>
    </row>
    <row r="874" spans="1:10" x14ac:dyDescent="0.3">
      <c r="A874" s="11">
        <v>8.59</v>
      </c>
      <c r="B874" s="7">
        <v>7</v>
      </c>
      <c r="C874" s="11">
        <f t="shared" si="63"/>
        <v>0</v>
      </c>
      <c r="D874" s="11">
        <f t="shared" si="63"/>
        <v>0</v>
      </c>
      <c r="E874" s="11">
        <f t="shared" si="63"/>
        <v>8.3437771765218729E-5</v>
      </c>
      <c r="F874" s="11">
        <f t="shared" si="63"/>
        <v>2.4180920145447184E-2</v>
      </c>
      <c r="G874" s="3">
        <f t="shared" si="64"/>
        <v>2.4897650604910414E-2</v>
      </c>
      <c r="H874" s="11">
        <f t="shared" si="62"/>
        <v>0.80745268607642329</v>
      </c>
      <c r="I874" s="3">
        <f t="shared" si="65"/>
        <v>2.5717561968708225E-2</v>
      </c>
      <c r="J874" s="20"/>
    </row>
    <row r="875" spans="1:10" x14ac:dyDescent="0.3">
      <c r="A875" s="11">
        <v>8.6</v>
      </c>
      <c r="B875" s="7">
        <v>7</v>
      </c>
      <c r="C875" s="11">
        <f t="shared" si="63"/>
        <v>0</v>
      </c>
      <c r="D875" s="11">
        <f t="shared" si="63"/>
        <v>0</v>
      </c>
      <c r="E875" s="11">
        <f t="shared" si="63"/>
        <v>8.3437771765218729E-5</v>
      </c>
      <c r="F875" s="11">
        <f t="shared" si="63"/>
        <v>2.4180920145447184E-2</v>
      </c>
      <c r="G875" s="3">
        <f t="shared" si="64"/>
        <v>2.4898484982628064E-2</v>
      </c>
      <c r="H875" s="11">
        <f t="shared" si="62"/>
        <v>0.80724588181910073</v>
      </c>
      <c r="I875" s="3">
        <f t="shared" si="65"/>
        <v>2.5719241453574959E-2</v>
      </c>
      <c r="J875" s="20"/>
    </row>
    <row r="876" spans="1:10" x14ac:dyDescent="0.3">
      <c r="A876" s="11">
        <v>8.61</v>
      </c>
      <c r="B876" s="7">
        <v>7</v>
      </c>
      <c r="C876" s="11">
        <f t="shared" si="63"/>
        <v>0</v>
      </c>
      <c r="D876" s="11">
        <f t="shared" si="63"/>
        <v>0</v>
      </c>
      <c r="E876" s="11">
        <f t="shared" si="63"/>
        <v>8.3437771765218729E-5</v>
      </c>
      <c r="F876" s="11">
        <f t="shared" si="63"/>
        <v>2.4180920145447184E-2</v>
      </c>
      <c r="G876" s="3">
        <f t="shared" si="64"/>
        <v>2.4899319360345718E-2</v>
      </c>
      <c r="H876" s="11">
        <f t="shared" si="62"/>
        <v>0.80703911706084086</v>
      </c>
      <c r="I876" s="3">
        <f t="shared" si="65"/>
        <v>2.572092093914069E-2</v>
      </c>
      <c r="J876" s="20"/>
    </row>
    <row r="877" spans="1:10" x14ac:dyDescent="0.3">
      <c r="A877" s="11">
        <v>8.6199999999999992</v>
      </c>
      <c r="B877" s="7">
        <v>7</v>
      </c>
      <c r="C877" s="11">
        <f t="shared" si="63"/>
        <v>0</v>
      </c>
      <c r="D877" s="11">
        <f t="shared" si="63"/>
        <v>0</v>
      </c>
      <c r="E877" s="11">
        <f t="shared" si="63"/>
        <v>8.3437771765218729E-5</v>
      </c>
      <c r="F877" s="11">
        <f t="shared" si="63"/>
        <v>2.4180920145447184E-2</v>
      </c>
      <c r="G877" s="3">
        <f t="shared" si="64"/>
        <v>2.4900153738063369E-2</v>
      </c>
      <c r="H877" s="11">
        <f t="shared" si="62"/>
        <v>0.80683239179842658</v>
      </c>
      <c r="I877" s="3">
        <f t="shared" si="65"/>
        <v>2.5722600425408082E-2</v>
      </c>
      <c r="J877" s="20"/>
    </row>
    <row r="878" spans="1:10" x14ac:dyDescent="0.3">
      <c r="A878" s="11">
        <v>8.6300000000000008</v>
      </c>
      <c r="B878" s="7">
        <v>7</v>
      </c>
      <c r="C878" s="11">
        <f t="shared" si="63"/>
        <v>0</v>
      </c>
      <c r="D878" s="11">
        <f t="shared" si="63"/>
        <v>0</v>
      </c>
      <c r="E878" s="11">
        <f t="shared" si="63"/>
        <v>8.3437771765218729E-5</v>
      </c>
      <c r="F878" s="11">
        <f t="shared" si="63"/>
        <v>2.4180920145447184E-2</v>
      </c>
      <c r="G878" s="3">
        <f t="shared" si="64"/>
        <v>2.4900988115781023E-2</v>
      </c>
      <c r="H878" s="11">
        <f t="shared" si="62"/>
        <v>0.80662570602863937</v>
      </c>
      <c r="I878" s="3">
        <f t="shared" si="65"/>
        <v>2.5724279912376247E-2</v>
      </c>
      <c r="J878" s="20"/>
    </row>
    <row r="879" spans="1:10" x14ac:dyDescent="0.3">
      <c r="A879" s="11">
        <v>8.64</v>
      </c>
      <c r="B879" s="7">
        <v>7</v>
      </c>
      <c r="C879" s="11">
        <f t="shared" si="63"/>
        <v>0</v>
      </c>
      <c r="D879" s="11">
        <f t="shared" si="63"/>
        <v>0</v>
      </c>
      <c r="E879" s="11">
        <f t="shared" si="63"/>
        <v>8.3437771765218729E-5</v>
      </c>
      <c r="F879" s="11">
        <f t="shared" si="63"/>
        <v>2.4180920145447184E-2</v>
      </c>
      <c r="G879" s="3">
        <f t="shared" si="64"/>
        <v>2.4901822493498673E-2</v>
      </c>
      <c r="H879" s="11">
        <f t="shared" si="62"/>
        <v>0.80641905974825989</v>
      </c>
      <c r="I879" s="3">
        <f t="shared" si="65"/>
        <v>2.5725959400045184E-2</v>
      </c>
      <c r="J879" s="20"/>
    </row>
    <row r="880" spans="1:10" x14ac:dyDescent="0.3">
      <c r="A880" s="11">
        <v>8.65</v>
      </c>
      <c r="B880" s="7">
        <v>7</v>
      </c>
      <c r="C880" s="11">
        <f t="shared" ref="C880:F911" si="66">VLOOKUP($B880, $A$3:$H$12, MATCH(C$14, $A$3:$H$3, 0), FALSE)</f>
        <v>0</v>
      </c>
      <c r="D880" s="11">
        <f t="shared" si="66"/>
        <v>0</v>
      </c>
      <c r="E880" s="11">
        <f t="shared" si="66"/>
        <v>8.3437771765218729E-5</v>
      </c>
      <c r="F880" s="11">
        <f t="shared" si="66"/>
        <v>2.4180920145447184E-2</v>
      </c>
      <c r="G880" s="3">
        <f t="shared" si="64"/>
        <v>2.4902656871216327E-2</v>
      </c>
      <c r="H880" s="11">
        <f t="shared" si="62"/>
        <v>0.8062124529540674</v>
      </c>
      <c r="I880" s="3">
        <f t="shared" si="65"/>
        <v>2.5727638888414006E-2</v>
      </c>
      <c r="J880" s="20"/>
    </row>
    <row r="881" spans="1:10" x14ac:dyDescent="0.3">
      <c r="A881" s="11">
        <v>8.66</v>
      </c>
      <c r="B881" s="7">
        <v>7</v>
      </c>
      <c r="C881" s="11">
        <f t="shared" si="66"/>
        <v>0</v>
      </c>
      <c r="D881" s="11">
        <f t="shared" si="66"/>
        <v>0</v>
      </c>
      <c r="E881" s="11">
        <f t="shared" si="66"/>
        <v>8.3437771765218729E-5</v>
      </c>
      <c r="F881" s="11">
        <f t="shared" si="66"/>
        <v>2.4180920145447184E-2</v>
      </c>
      <c r="G881" s="3">
        <f t="shared" si="64"/>
        <v>2.4903491248933977E-2</v>
      </c>
      <c r="H881" s="11">
        <f t="shared" si="62"/>
        <v>0.80600588564284004</v>
      </c>
      <c r="I881" s="3">
        <f t="shared" si="65"/>
        <v>2.5729318377483601E-2</v>
      </c>
      <c r="J881" s="20"/>
    </row>
    <row r="882" spans="1:10" x14ac:dyDescent="0.3">
      <c r="A882" s="11">
        <v>8.67</v>
      </c>
      <c r="B882" s="7">
        <v>7</v>
      </c>
      <c r="C882" s="11">
        <f t="shared" si="66"/>
        <v>0</v>
      </c>
      <c r="D882" s="11">
        <f t="shared" si="66"/>
        <v>0</v>
      </c>
      <c r="E882" s="11">
        <f t="shared" si="66"/>
        <v>8.3437771765218729E-5</v>
      </c>
      <c r="F882" s="11">
        <f t="shared" si="66"/>
        <v>2.4180920145447184E-2</v>
      </c>
      <c r="G882" s="3">
        <f t="shared" si="64"/>
        <v>2.4904325626651631E-2</v>
      </c>
      <c r="H882" s="11">
        <f t="shared" si="62"/>
        <v>0.80579935781135492</v>
      </c>
      <c r="I882" s="3">
        <f t="shared" si="65"/>
        <v>2.5730997867254857E-2</v>
      </c>
      <c r="J882" s="20"/>
    </row>
    <row r="883" spans="1:10" x14ac:dyDescent="0.3">
      <c r="A883" s="11">
        <v>8.68</v>
      </c>
      <c r="B883" s="7">
        <v>7</v>
      </c>
      <c r="C883" s="11">
        <f t="shared" si="66"/>
        <v>0</v>
      </c>
      <c r="D883" s="11">
        <f t="shared" si="66"/>
        <v>0</v>
      </c>
      <c r="E883" s="11">
        <f t="shared" si="66"/>
        <v>8.3437771765218729E-5</v>
      </c>
      <c r="F883" s="11">
        <f t="shared" si="66"/>
        <v>2.4180920145447184E-2</v>
      </c>
      <c r="G883" s="3">
        <f t="shared" si="64"/>
        <v>2.4905160004369282E-2</v>
      </c>
      <c r="H883" s="11">
        <f t="shared" si="62"/>
        <v>0.80559286945638775</v>
      </c>
      <c r="I883" s="3">
        <f t="shared" si="65"/>
        <v>2.5732677357725997E-2</v>
      </c>
      <c r="J883" s="20"/>
    </row>
    <row r="884" spans="1:10" x14ac:dyDescent="0.3">
      <c r="A884" s="11">
        <v>8.69</v>
      </c>
      <c r="B884" s="7">
        <v>7</v>
      </c>
      <c r="C884" s="11">
        <f t="shared" si="66"/>
        <v>0</v>
      </c>
      <c r="D884" s="11">
        <f t="shared" si="66"/>
        <v>0</v>
      </c>
      <c r="E884" s="11">
        <f t="shared" si="66"/>
        <v>8.3437771765218729E-5</v>
      </c>
      <c r="F884" s="11">
        <f t="shared" si="66"/>
        <v>2.4180920145447184E-2</v>
      </c>
      <c r="G884" s="3">
        <f t="shared" si="64"/>
        <v>2.4905994382086936E-2</v>
      </c>
      <c r="H884" s="11">
        <f t="shared" si="62"/>
        <v>0.80538642057471332</v>
      </c>
      <c r="I884" s="3">
        <f t="shared" si="65"/>
        <v>2.573435684889791E-2</v>
      </c>
      <c r="J884" s="20"/>
    </row>
    <row r="885" spans="1:10" x14ac:dyDescent="0.3">
      <c r="A885" s="11">
        <v>8.6999999999999993</v>
      </c>
      <c r="B885" s="7">
        <v>7</v>
      </c>
      <c r="C885" s="11">
        <f t="shared" si="66"/>
        <v>0</v>
      </c>
      <c r="D885" s="11">
        <f t="shared" si="66"/>
        <v>0</v>
      </c>
      <c r="E885" s="11">
        <f t="shared" si="66"/>
        <v>8.3437771765218729E-5</v>
      </c>
      <c r="F885" s="11">
        <f t="shared" si="66"/>
        <v>2.4180920145447184E-2</v>
      </c>
      <c r="G885" s="3">
        <f t="shared" si="64"/>
        <v>2.4906828759804586E-2</v>
      </c>
      <c r="H885" s="11">
        <f t="shared" si="62"/>
        <v>0.80518001116310522</v>
      </c>
      <c r="I885" s="3">
        <f t="shared" si="65"/>
        <v>2.5736036340770596E-2</v>
      </c>
      <c r="J885" s="20"/>
    </row>
    <row r="886" spans="1:10" x14ac:dyDescent="0.3">
      <c r="A886" s="11">
        <v>8.7100000000000009</v>
      </c>
      <c r="B886" s="7">
        <v>7</v>
      </c>
      <c r="C886" s="11">
        <f t="shared" si="66"/>
        <v>0</v>
      </c>
      <c r="D886" s="11">
        <f t="shared" si="66"/>
        <v>0</v>
      </c>
      <c r="E886" s="11">
        <f t="shared" si="66"/>
        <v>8.3437771765218729E-5</v>
      </c>
      <c r="F886" s="11">
        <f t="shared" si="66"/>
        <v>2.4180920145447184E-2</v>
      </c>
      <c r="G886" s="3">
        <f t="shared" si="64"/>
        <v>2.490766313752224E-2</v>
      </c>
      <c r="H886" s="11">
        <f t="shared" si="62"/>
        <v>0.80497364121833581</v>
      </c>
      <c r="I886" s="3">
        <f t="shared" si="65"/>
        <v>2.5737715833344055E-2</v>
      </c>
      <c r="J886" s="20"/>
    </row>
    <row r="887" spans="1:10" x14ac:dyDescent="0.3">
      <c r="A887" s="11">
        <v>8.7200000000000006</v>
      </c>
      <c r="B887" s="7">
        <v>7</v>
      </c>
      <c r="C887" s="11">
        <f t="shared" si="66"/>
        <v>0</v>
      </c>
      <c r="D887" s="11">
        <f t="shared" si="66"/>
        <v>0</v>
      </c>
      <c r="E887" s="11">
        <f t="shared" si="66"/>
        <v>8.3437771765218729E-5</v>
      </c>
      <c r="F887" s="11">
        <f t="shared" si="66"/>
        <v>2.4180920145447184E-2</v>
      </c>
      <c r="G887" s="3">
        <f t="shared" si="64"/>
        <v>2.4908497515239891E-2</v>
      </c>
      <c r="H887" s="11">
        <f t="shared" si="62"/>
        <v>0.80476731073717656</v>
      </c>
      <c r="I887" s="3">
        <f t="shared" si="65"/>
        <v>2.5739395326618286E-2</v>
      </c>
      <c r="J887" s="20"/>
    </row>
    <row r="888" spans="1:10" x14ac:dyDescent="0.3">
      <c r="A888" s="11">
        <v>8.73</v>
      </c>
      <c r="B888" s="7">
        <v>7</v>
      </c>
      <c r="C888" s="11">
        <f t="shared" si="66"/>
        <v>0</v>
      </c>
      <c r="D888" s="11">
        <f t="shared" si="66"/>
        <v>0</v>
      </c>
      <c r="E888" s="11">
        <f t="shared" si="66"/>
        <v>8.3437771765218729E-5</v>
      </c>
      <c r="F888" s="11">
        <f t="shared" si="66"/>
        <v>2.4180920145447184E-2</v>
      </c>
      <c r="G888" s="3">
        <f t="shared" si="64"/>
        <v>2.4909331892957545E-2</v>
      </c>
      <c r="H888" s="11">
        <f t="shared" si="62"/>
        <v>0.80456101971639737</v>
      </c>
      <c r="I888" s="3">
        <f t="shared" si="65"/>
        <v>2.5741074820592402E-2</v>
      </c>
      <c r="J888" s="20"/>
    </row>
    <row r="889" spans="1:10" x14ac:dyDescent="0.3">
      <c r="A889" s="11">
        <v>8.74</v>
      </c>
      <c r="B889" s="7">
        <v>7</v>
      </c>
      <c r="C889" s="11">
        <f t="shared" si="66"/>
        <v>0</v>
      </c>
      <c r="D889" s="11">
        <f t="shared" si="66"/>
        <v>0</v>
      </c>
      <c r="E889" s="11">
        <f t="shared" si="66"/>
        <v>8.3437771765218729E-5</v>
      </c>
      <c r="F889" s="11">
        <f t="shared" si="66"/>
        <v>2.4180920145447184E-2</v>
      </c>
      <c r="G889" s="3">
        <f t="shared" si="64"/>
        <v>2.4910166270675195E-2</v>
      </c>
      <c r="H889" s="11">
        <f t="shared" si="62"/>
        <v>0.8043547681527673</v>
      </c>
      <c r="I889" s="3">
        <f t="shared" si="65"/>
        <v>2.5742754315267291E-2</v>
      </c>
      <c r="J889" s="20"/>
    </row>
    <row r="890" spans="1:10" x14ac:dyDescent="0.3">
      <c r="A890" s="11">
        <v>8.75</v>
      </c>
      <c r="B890" s="7">
        <v>7</v>
      </c>
      <c r="C890" s="11">
        <f t="shared" si="66"/>
        <v>0</v>
      </c>
      <c r="D890" s="11">
        <f t="shared" si="66"/>
        <v>0</v>
      </c>
      <c r="E890" s="11">
        <f t="shared" si="66"/>
        <v>8.3437771765218729E-5</v>
      </c>
      <c r="F890" s="11">
        <f t="shared" si="66"/>
        <v>2.4180920145447184E-2</v>
      </c>
      <c r="G890" s="3">
        <f t="shared" si="64"/>
        <v>2.4911000648392849E-2</v>
      </c>
      <c r="H890" s="11">
        <f t="shared" si="62"/>
        <v>0.80414855604305424</v>
      </c>
      <c r="I890" s="3">
        <f t="shared" si="65"/>
        <v>2.5744433810643841E-2</v>
      </c>
      <c r="J890" s="20"/>
    </row>
    <row r="891" spans="1:10" x14ac:dyDescent="0.3">
      <c r="A891" s="11">
        <v>8.76</v>
      </c>
      <c r="B891" s="7">
        <v>7</v>
      </c>
      <c r="C891" s="11">
        <f t="shared" si="66"/>
        <v>0</v>
      </c>
      <c r="D891" s="11">
        <f t="shared" si="66"/>
        <v>0</v>
      </c>
      <c r="E891" s="11">
        <f t="shared" si="66"/>
        <v>8.3437771765218729E-5</v>
      </c>
      <c r="F891" s="11">
        <f t="shared" si="66"/>
        <v>2.4180920145447184E-2</v>
      </c>
      <c r="G891" s="3">
        <f t="shared" si="64"/>
        <v>2.4911835026110499E-2</v>
      </c>
      <c r="H891" s="11">
        <f t="shared" si="62"/>
        <v>0.80394238338402468</v>
      </c>
      <c r="I891" s="3">
        <f t="shared" si="65"/>
        <v>2.5746113306720275E-2</v>
      </c>
      <c r="J891" s="20"/>
    </row>
    <row r="892" spans="1:10" x14ac:dyDescent="0.3">
      <c r="A892" s="11">
        <v>8.77</v>
      </c>
      <c r="B892" s="7">
        <v>7</v>
      </c>
      <c r="C892" s="11">
        <f t="shared" si="66"/>
        <v>0</v>
      </c>
      <c r="D892" s="11">
        <f t="shared" si="66"/>
        <v>0</v>
      </c>
      <c r="E892" s="11">
        <f t="shared" si="66"/>
        <v>8.3437771765218729E-5</v>
      </c>
      <c r="F892" s="11">
        <f t="shared" si="66"/>
        <v>2.4180920145447184E-2</v>
      </c>
      <c r="G892" s="3">
        <f t="shared" si="64"/>
        <v>2.4912669403828153E-2</v>
      </c>
      <c r="H892" s="11">
        <f t="shared" si="62"/>
        <v>0.80373625017244443</v>
      </c>
      <c r="I892" s="3">
        <f t="shared" si="65"/>
        <v>2.5747792803497482E-2</v>
      </c>
      <c r="J892" s="20"/>
    </row>
    <row r="893" spans="1:10" x14ac:dyDescent="0.3">
      <c r="A893" s="11">
        <v>8.7799999999999994</v>
      </c>
      <c r="B893" s="7">
        <v>7</v>
      </c>
      <c r="C893" s="11">
        <f t="shared" si="66"/>
        <v>0</v>
      </c>
      <c r="D893" s="11">
        <f t="shared" si="66"/>
        <v>0</v>
      </c>
      <c r="E893" s="11">
        <f t="shared" si="66"/>
        <v>8.3437771765218729E-5</v>
      </c>
      <c r="F893" s="11">
        <f t="shared" si="66"/>
        <v>2.4180920145447184E-2</v>
      </c>
      <c r="G893" s="3">
        <f t="shared" si="64"/>
        <v>2.4913503781545804E-2</v>
      </c>
      <c r="H893" s="11">
        <f t="shared" si="62"/>
        <v>0.80353015640507774</v>
      </c>
      <c r="I893" s="3">
        <f t="shared" si="65"/>
        <v>2.574947230097635E-2</v>
      </c>
      <c r="J893" s="20"/>
    </row>
    <row r="894" spans="1:10" x14ac:dyDescent="0.3">
      <c r="A894" s="11">
        <v>8.7899999999999991</v>
      </c>
      <c r="B894" s="7">
        <v>7</v>
      </c>
      <c r="C894" s="11">
        <f t="shared" si="66"/>
        <v>0</v>
      </c>
      <c r="D894" s="11">
        <f t="shared" si="66"/>
        <v>0</v>
      </c>
      <c r="E894" s="11">
        <f t="shared" si="66"/>
        <v>8.3437771765218729E-5</v>
      </c>
      <c r="F894" s="11">
        <f t="shared" si="66"/>
        <v>2.4180920145447184E-2</v>
      </c>
      <c r="G894" s="3">
        <f t="shared" si="64"/>
        <v>2.4914338159263458E-2</v>
      </c>
      <c r="H894" s="11">
        <f t="shared" si="62"/>
        <v>0.80332410207868776</v>
      </c>
      <c r="I894" s="3">
        <f t="shared" si="65"/>
        <v>2.5751151799154215E-2</v>
      </c>
      <c r="J894" s="20"/>
    </row>
    <row r="895" spans="1:10" x14ac:dyDescent="0.3">
      <c r="A895" s="11">
        <v>8.8000000000000007</v>
      </c>
      <c r="B895" s="7">
        <v>7</v>
      </c>
      <c r="C895" s="11">
        <f t="shared" si="66"/>
        <v>0</v>
      </c>
      <c r="D895" s="11">
        <f t="shared" si="66"/>
        <v>0</v>
      </c>
      <c r="E895" s="11">
        <f t="shared" si="66"/>
        <v>8.3437771765218729E-5</v>
      </c>
      <c r="F895" s="11">
        <f t="shared" si="66"/>
        <v>2.4180920145447184E-2</v>
      </c>
      <c r="G895" s="3">
        <f t="shared" si="64"/>
        <v>2.4915172536981108E-2</v>
      </c>
      <c r="H895" s="11">
        <f t="shared" si="62"/>
        <v>0.80311808719003674</v>
      </c>
      <c r="I895" s="3">
        <f t="shared" si="65"/>
        <v>2.575283129803374E-2</v>
      </c>
      <c r="J895" s="20"/>
    </row>
    <row r="896" spans="1:10" x14ac:dyDescent="0.3">
      <c r="A896" s="11">
        <v>8.81</v>
      </c>
      <c r="B896" s="7">
        <v>7</v>
      </c>
      <c r="C896" s="11">
        <f t="shared" si="66"/>
        <v>0</v>
      </c>
      <c r="D896" s="11">
        <f t="shared" si="66"/>
        <v>0</v>
      </c>
      <c r="E896" s="11">
        <f t="shared" si="66"/>
        <v>8.3437771765218729E-5</v>
      </c>
      <c r="F896" s="11">
        <f t="shared" si="66"/>
        <v>2.4180920145447184E-2</v>
      </c>
      <c r="G896" s="3">
        <f t="shared" si="64"/>
        <v>2.4916006914698762E-2</v>
      </c>
      <c r="H896" s="11">
        <f t="shared" si="62"/>
        <v>0.80291211173588561</v>
      </c>
      <c r="I896" s="3">
        <f t="shared" si="65"/>
        <v>2.5754510797614039E-2</v>
      </c>
      <c r="J896" s="20"/>
    </row>
    <row r="897" spans="1:10" x14ac:dyDescent="0.3">
      <c r="A897" s="11">
        <v>8.82</v>
      </c>
      <c r="B897" s="7">
        <v>7</v>
      </c>
      <c r="C897" s="11">
        <f t="shared" si="66"/>
        <v>0</v>
      </c>
      <c r="D897" s="11">
        <f t="shared" si="66"/>
        <v>0</v>
      </c>
      <c r="E897" s="11">
        <f t="shared" si="66"/>
        <v>8.3437771765218729E-5</v>
      </c>
      <c r="F897" s="11">
        <f t="shared" si="66"/>
        <v>2.4180920145447184E-2</v>
      </c>
      <c r="G897" s="3">
        <f t="shared" si="64"/>
        <v>2.4916841292416413E-2</v>
      </c>
      <c r="H897" s="11">
        <f t="shared" si="62"/>
        <v>0.80270617571299419</v>
      </c>
      <c r="I897" s="3">
        <f t="shared" si="65"/>
        <v>2.5756190297894221E-2</v>
      </c>
      <c r="J897" s="20"/>
    </row>
    <row r="898" spans="1:10" x14ac:dyDescent="0.3">
      <c r="A898" s="11">
        <v>8.83</v>
      </c>
      <c r="B898" s="7">
        <v>7</v>
      </c>
      <c r="C898" s="11">
        <f t="shared" si="66"/>
        <v>0</v>
      </c>
      <c r="D898" s="11">
        <f t="shared" si="66"/>
        <v>0</v>
      </c>
      <c r="E898" s="11">
        <f t="shared" si="66"/>
        <v>8.3437771765218729E-5</v>
      </c>
      <c r="F898" s="11">
        <f t="shared" si="66"/>
        <v>2.4180920145447184E-2</v>
      </c>
      <c r="G898" s="3">
        <f t="shared" si="64"/>
        <v>2.4917675670134067E-2</v>
      </c>
      <c r="H898" s="11">
        <f t="shared" si="62"/>
        <v>0.80250027911812105</v>
      </c>
      <c r="I898" s="3">
        <f t="shared" si="65"/>
        <v>2.5757869798875177E-2</v>
      </c>
      <c r="J898" s="20"/>
    </row>
    <row r="899" spans="1:10" x14ac:dyDescent="0.3">
      <c r="A899" s="11">
        <v>8.84</v>
      </c>
      <c r="B899" s="7">
        <v>7</v>
      </c>
      <c r="C899" s="11">
        <f t="shared" si="66"/>
        <v>0</v>
      </c>
      <c r="D899" s="11">
        <f t="shared" si="66"/>
        <v>0</v>
      </c>
      <c r="E899" s="11">
        <f t="shared" si="66"/>
        <v>8.3437771765218729E-5</v>
      </c>
      <c r="F899" s="11">
        <f t="shared" si="66"/>
        <v>2.4180920145447184E-2</v>
      </c>
      <c r="G899" s="3">
        <f t="shared" si="64"/>
        <v>2.4918510047851717E-2</v>
      </c>
      <c r="H899" s="11">
        <f t="shared" si="62"/>
        <v>0.80229442194802392</v>
      </c>
      <c r="I899" s="3">
        <f t="shared" si="65"/>
        <v>2.5759549300556905E-2</v>
      </c>
      <c r="J899" s="20"/>
    </row>
    <row r="900" spans="1:10" x14ac:dyDescent="0.3">
      <c r="A900" s="11">
        <v>8.85</v>
      </c>
      <c r="B900" s="7">
        <v>7</v>
      </c>
      <c r="C900" s="11">
        <f t="shared" si="66"/>
        <v>0</v>
      </c>
      <c r="D900" s="11">
        <f t="shared" si="66"/>
        <v>0</v>
      </c>
      <c r="E900" s="11">
        <f t="shared" si="66"/>
        <v>8.3437771765218729E-5</v>
      </c>
      <c r="F900" s="11">
        <f t="shared" si="66"/>
        <v>2.4180920145447184E-2</v>
      </c>
      <c r="G900" s="3">
        <f t="shared" si="64"/>
        <v>2.4919344425569371E-2</v>
      </c>
      <c r="H900" s="11">
        <f t="shared" si="62"/>
        <v>0.80208860419945904</v>
      </c>
      <c r="I900" s="3">
        <f t="shared" si="65"/>
        <v>2.5761228802939407E-2</v>
      </c>
      <c r="J900" s="20"/>
    </row>
    <row r="901" spans="1:10" x14ac:dyDescent="0.3">
      <c r="A901" s="11">
        <v>8.86</v>
      </c>
      <c r="B901" s="7">
        <v>7</v>
      </c>
      <c r="C901" s="11">
        <f t="shared" si="66"/>
        <v>0</v>
      </c>
      <c r="D901" s="11">
        <f t="shared" si="66"/>
        <v>0</v>
      </c>
      <c r="E901" s="11">
        <f t="shared" si="66"/>
        <v>8.3437771765218729E-5</v>
      </c>
      <c r="F901" s="11">
        <f t="shared" si="66"/>
        <v>2.4180920145447184E-2</v>
      </c>
      <c r="G901" s="3">
        <f t="shared" si="64"/>
        <v>2.4920178803287021E-2</v>
      </c>
      <c r="H901" s="11">
        <f t="shared" si="62"/>
        <v>0.8018828258691818</v>
      </c>
      <c r="I901" s="3">
        <f t="shared" si="65"/>
        <v>2.5762908306023569E-2</v>
      </c>
      <c r="J901" s="20"/>
    </row>
    <row r="902" spans="1:10" x14ac:dyDescent="0.3">
      <c r="A902" s="11">
        <v>8.8699999999999992</v>
      </c>
      <c r="B902" s="7">
        <v>7</v>
      </c>
      <c r="C902" s="11">
        <f t="shared" si="66"/>
        <v>0</v>
      </c>
      <c r="D902" s="11">
        <f t="shared" si="66"/>
        <v>0</v>
      </c>
      <c r="E902" s="11">
        <f t="shared" si="66"/>
        <v>8.3437771765218729E-5</v>
      </c>
      <c r="F902" s="11">
        <f t="shared" si="66"/>
        <v>2.4180920145447184E-2</v>
      </c>
      <c r="G902" s="3">
        <f t="shared" si="64"/>
        <v>2.4921013181004675E-2</v>
      </c>
      <c r="H902" s="11">
        <f t="shared" si="62"/>
        <v>0.80167708695394613</v>
      </c>
      <c r="I902" s="3">
        <f t="shared" si="65"/>
        <v>2.5764587809806727E-2</v>
      </c>
      <c r="J902" s="20"/>
    </row>
    <row r="903" spans="1:10" x14ac:dyDescent="0.3">
      <c r="A903" s="11">
        <v>8.8800000000000008</v>
      </c>
      <c r="B903" s="7">
        <v>7</v>
      </c>
      <c r="C903" s="11">
        <f t="shared" si="66"/>
        <v>0</v>
      </c>
      <c r="D903" s="11">
        <f t="shared" si="66"/>
        <v>0</v>
      </c>
      <c r="E903" s="11">
        <f t="shared" si="66"/>
        <v>8.3437771765218729E-5</v>
      </c>
      <c r="F903" s="11">
        <f t="shared" si="66"/>
        <v>2.4180920145447184E-2</v>
      </c>
      <c r="G903" s="3">
        <f t="shared" si="64"/>
        <v>2.4921847558722326E-2</v>
      </c>
      <c r="H903" s="11">
        <f t="shared" si="62"/>
        <v>0.80147138745050506</v>
      </c>
      <c r="I903" s="3">
        <f t="shared" si="65"/>
        <v>2.5766267314291547E-2</v>
      </c>
      <c r="J903" s="20"/>
    </row>
    <row r="904" spans="1:10" x14ac:dyDescent="0.3">
      <c r="A904" s="11">
        <v>8.89</v>
      </c>
      <c r="B904" s="7">
        <v>7</v>
      </c>
      <c r="C904" s="11">
        <f t="shared" si="66"/>
        <v>0</v>
      </c>
      <c r="D904" s="11">
        <f t="shared" si="66"/>
        <v>0</v>
      </c>
      <c r="E904" s="11">
        <f t="shared" si="66"/>
        <v>8.3437771765218729E-5</v>
      </c>
      <c r="F904" s="11">
        <f t="shared" si="66"/>
        <v>2.4180920145447184E-2</v>
      </c>
      <c r="G904" s="3">
        <f t="shared" si="64"/>
        <v>2.492268193643998E-2</v>
      </c>
      <c r="H904" s="11">
        <f t="shared" si="62"/>
        <v>0.80126572735561041</v>
      </c>
      <c r="I904" s="3">
        <f t="shared" si="65"/>
        <v>2.5767946819477139E-2</v>
      </c>
      <c r="J904" s="20"/>
    </row>
    <row r="905" spans="1:10" x14ac:dyDescent="0.3">
      <c r="A905" s="11">
        <v>8.9</v>
      </c>
      <c r="B905" s="7">
        <v>7</v>
      </c>
      <c r="C905" s="11">
        <f t="shared" si="66"/>
        <v>0</v>
      </c>
      <c r="D905" s="11">
        <f t="shared" si="66"/>
        <v>0</v>
      </c>
      <c r="E905" s="11">
        <f t="shared" si="66"/>
        <v>8.3437771765218729E-5</v>
      </c>
      <c r="F905" s="11">
        <f t="shared" si="66"/>
        <v>2.4180920145447184E-2</v>
      </c>
      <c r="G905" s="3">
        <f t="shared" si="64"/>
        <v>2.492351631415763E-2</v>
      </c>
      <c r="H905" s="11">
        <f t="shared" si="62"/>
        <v>0.80106010666601302</v>
      </c>
      <c r="I905" s="3">
        <f t="shared" si="65"/>
        <v>2.5769626325363504E-2</v>
      </c>
      <c r="J905" s="20"/>
    </row>
    <row r="906" spans="1:10" x14ac:dyDescent="0.3">
      <c r="A906" s="11">
        <v>8.91</v>
      </c>
      <c r="B906" s="7">
        <v>7</v>
      </c>
      <c r="C906" s="11">
        <f t="shared" si="66"/>
        <v>0</v>
      </c>
      <c r="D906" s="11">
        <f t="shared" si="66"/>
        <v>0</v>
      </c>
      <c r="E906" s="11">
        <f t="shared" si="66"/>
        <v>8.3437771765218729E-5</v>
      </c>
      <c r="F906" s="11">
        <f t="shared" si="66"/>
        <v>2.4180920145447184E-2</v>
      </c>
      <c r="G906" s="3">
        <f t="shared" si="64"/>
        <v>2.4924350691875284E-2</v>
      </c>
      <c r="H906" s="11">
        <f t="shared" si="62"/>
        <v>0.80085452537846225</v>
      </c>
      <c r="I906" s="3">
        <f t="shared" si="65"/>
        <v>2.5771305831949753E-2</v>
      </c>
      <c r="J906" s="20"/>
    </row>
    <row r="907" spans="1:10" x14ac:dyDescent="0.3">
      <c r="A907" s="11">
        <v>8.92</v>
      </c>
      <c r="B907" s="7">
        <v>7</v>
      </c>
      <c r="C907" s="11">
        <f t="shared" si="66"/>
        <v>0</v>
      </c>
      <c r="D907" s="11">
        <f t="shared" si="66"/>
        <v>0</v>
      </c>
      <c r="E907" s="11">
        <f t="shared" si="66"/>
        <v>8.3437771765218729E-5</v>
      </c>
      <c r="F907" s="11">
        <f t="shared" si="66"/>
        <v>2.4180920145447184E-2</v>
      </c>
      <c r="G907" s="3">
        <f t="shared" si="64"/>
        <v>2.4925185069592935E-2</v>
      </c>
      <c r="H907" s="11">
        <f t="shared" si="62"/>
        <v>0.80064898348970659</v>
      </c>
      <c r="I907" s="3">
        <f t="shared" si="65"/>
        <v>2.5772985339236776E-2</v>
      </c>
      <c r="J907" s="20"/>
    </row>
    <row r="908" spans="1:10" x14ac:dyDescent="0.3">
      <c r="A908" s="11">
        <v>8.93</v>
      </c>
      <c r="B908" s="7">
        <v>7</v>
      </c>
      <c r="C908" s="11">
        <f t="shared" si="66"/>
        <v>0</v>
      </c>
      <c r="D908" s="11">
        <f t="shared" si="66"/>
        <v>0</v>
      </c>
      <c r="E908" s="11">
        <f t="shared" si="66"/>
        <v>8.3437771765218729E-5</v>
      </c>
      <c r="F908" s="11">
        <f t="shared" si="66"/>
        <v>2.4180920145447184E-2</v>
      </c>
      <c r="G908" s="3">
        <f t="shared" si="64"/>
        <v>2.4926019447310589E-2</v>
      </c>
      <c r="H908" s="11">
        <f t="shared" si="62"/>
        <v>0.80044348099649321</v>
      </c>
      <c r="I908" s="3">
        <f t="shared" si="65"/>
        <v>2.5774664847224571E-2</v>
      </c>
      <c r="J908" s="20"/>
    </row>
    <row r="909" spans="1:10" x14ac:dyDescent="0.3">
      <c r="A909" s="11">
        <v>8.94</v>
      </c>
      <c r="B909" s="7">
        <v>7</v>
      </c>
      <c r="C909" s="11">
        <f t="shared" si="66"/>
        <v>0</v>
      </c>
      <c r="D909" s="11">
        <f t="shared" si="66"/>
        <v>0</v>
      </c>
      <c r="E909" s="11">
        <f t="shared" si="66"/>
        <v>8.3437771765218729E-5</v>
      </c>
      <c r="F909" s="11">
        <f t="shared" si="66"/>
        <v>2.4180920145447184E-2</v>
      </c>
      <c r="G909" s="3">
        <f t="shared" si="64"/>
        <v>2.4926853825028239E-2</v>
      </c>
      <c r="H909" s="11">
        <f t="shared" si="62"/>
        <v>0.80023801789556848</v>
      </c>
      <c r="I909" s="3">
        <f t="shared" si="65"/>
        <v>2.5776344355913139E-2</v>
      </c>
      <c r="J909" s="20"/>
    </row>
    <row r="910" spans="1:10" x14ac:dyDescent="0.3">
      <c r="A910" s="11">
        <v>8.9499999999999993</v>
      </c>
      <c r="B910" s="7">
        <v>7</v>
      </c>
      <c r="C910" s="11">
        <f t="shared" si="66"/>
        <v>0</v>
      </c>
      <c r="D910" s="11">
        <f t="shared" si="66"/>
        <v>0</v>
      </c>
      <c r="E910" s="11">
        <f t="shared" si="66"/>
        <v>8.3437771765218729E-5</v>
      </c>
      <c r="F910" s="11">
        <f t="shared" si="66"/>
        <v>2.4180920145447184E-2</v>
      </c>
      <c r="G910" s="3">
        <f t="shared" si="64"/>
        <v>2.4927688202745893E-2</v>
      </c>
      <c r="H910" s="11">
        <f t="shared" si="62"/>
        <v>0.80003259418367723</v>
      </c>
      <c r="I910" s="3">
        <f t="shared" si="65"/>
        <v>2.577802386530248E-2</v>
      </c>
      <c r="J910" s="20"/>
    </row>
    <row r="911" spans="1:10" x14ac:dyDescent="0.3">
      <c r="A911" s="11">
        <v>8.9600000000000009</v>
      </c>
      <c r="B911" s="7">
        <v>7</v>
      </c>
      <c r="C911" s="11">
        <f t="shared" si="66"/>
        <v>0</v>
      </c>
      <c r="D911" s="11">
        <f t="shared" si="66"/>
        <v>0</v>
      </c>
      <c r="E911" s="11">
        <f t="shared" si="66"/>
        <v>8.3437771765218729E-5</v>
      </c>
      <c r="F911" s="11">
        <f t="shared" si="66"/>
        <v>2.4180920145447184E-2</v>
      </c>
      <c r="G911" s="3">
        <f t="shared" si="64"/>
        <v>2.4928522580463543E-2</v>
      </c>
      <c r="H911" s="11">
        <f t="shared" ref="H911:H974" si="67">EXP(-G911*A911)</f>
        <v>0.79982720985756328</v>
      </c>
      <c r="I911" s="3">
        <f t="shared" si="65"/>
        <v>2.5779703375392593E-2</v>
      </c>
      <c r="J911" s="20"/>
    </row>
    <row r="912" spans="1:10" x14ac:dyDescent="0.3">
      <c r="A912" s="11">
        <v>8.9700000000000006</v>
      </c>
      <c r="B912" s="7">
        <v>7</v>
      </c>
      <c r="C912" s="11">
        <f t="shared" ref="C912:F943" si="68">VLOOKUP($B912, $A$3:$H$12, MATCH(C$14, $A$3:$H$3, 0), FALSE)</f>
        <v>0</v>
      </c>
      <c r="D912" s="11">
        <f t="shared" si="68"/>
        <v>0</v>
      </c>
      <c r="E912" s="11">
        <f t="shared" si="68"/>
        <v>8.3437771765218729E-5</v>
      </c>
      <c r="F912" s="11">
        <f t="shared" si="68"/>
        <v>2.4180920145447184E-2</v>
      </c>
      <c r="G912" s="3">
        <f t="shared" ref="G912:G975" si="69">C912*A912^3 + D912*A912^2 + E912*A912 + F912</f>
        <v>2.4929356958181197E-2</v>
      </c>
      <c r="H912" s="11">
        <f t="shared" si="67"/>
        <v>0.79962186491396947</v>
      </c>
      <c r="I912" s="3">
        <f t="shared" ref="I912:I975" si="70">(H912/H937-1)/(A937-A912)</f>
        <v>2.5781382886183479E-2</v>
      </c>
      <c r="J912" s="20"/>
    </row>
    <row r="913" spans="1:10" x14ac:dyDescent="0.3">
      <c r="A913" s="11">
        <v>8.98</v>
      </c>
      <c r="B913" s="7">
        <v>7</v>
      </c>
      <c r="C913" s="11">
        <f t="shared" si="68"/>
        <v>0</v>
      </c>
      <c r="D913" s="11">
        <f t="shared" si="68"/>
        <v>0</v>
      </c>
      <c r="E913" s="11">
        <f t="shared" si="68"/>
        <v>8.3437771765218729E-5</v>
      </c>
      <c r="F913" s="11">
        <f t="shared" si="68"/>
        <v>2.4180920145447184E-2</v>
      </c>
      <c r="G913" s="3">
        <f t="shared" si="69"/>
        <v>2.4930191335898848E-2</v>
      </c>
      <c r="H913" s="11">
        <f t="shared" si="67"/>
        <v>0.79941655934963751</v>
      </c>
      <c r="I913" s="3">
        <f t="shared" si="70"/>
        <v>2.5783062397675138E-2</v>
      </c>
      <c r="J913" s="20"/>
    </row>
    <row r="914" spans="1:10" x14ac:dyDescent="0.3">
      <c r="A914" s="11">
        <v>8.99</v>
      </c>
      <c r="B914" s="7">
        <v>7</v>
      </c>
      <c r="C914" s="11">
        <f t="shared" si="68"/>
        <v>0</v>
      </c>
      <c r="D914" s="11">
        <f t="shared" si="68"/>
        <v>0</v>
      </c>
      <c r="E914" s="11">
        <f t="shared" si="68"/>
        <v>8.3437771765218729E-5</v>
      </c>
      <c r="F914" s="11">
        <f t="shared" si="68"/>
        <v>2.4180920145447184E-2</v>
      </c>
      <c r="G914" s="3">
        <f t="shared" si="69"/>
        <v>2.4931025713616502E-2</v>
      </c>
      <c r="H914" s="11">
        <f t="shared" si="67"/>
        <v>0.79921129316130757</v>
      </c>
      <c r="I914" s="3">
        <f t="shared" si="70"/>
        <v>2.5784741909866682E-2</v>
      </c>
      <c r="J914" s="20"/>
    </row>
    <row r="915" spans="1:10" x14ac:dyDescent="0.3">
      <c r="A915" s="11">
        <v>9</v>
      </c>
      <c r="B915" s="7">
        <v>7</v>
      </c>
      <c r="C915" s="11">
        <f t="shared" si="68"/>
        <v>0</v>
      </c>
      <c r="D915" s="11">
        <f t="shared" si="68"/>
        <v>0</v>
      </c>
      <c r="E915" s="11">
        <f t="shared" si="68"/>
        <v>8.3437771765218729E-5</v>
      </c>
      <c r="F915" s="11">
        <f t="shared" si="68"/>
        <v>2.4180920145447184E-2</v>
      </c>
      <c r="G915" s="3">
        <f t="shared" si="69"/>
        <v>2.4931860091334152E-2</v>
      </c>
      <c r="H915" s="11">
        <f t="shared" si="67"/>
        <v>0.79900606634571913</v>
      </c>
      <c r="I915" s="3">
        <f t="shared" si="70"/>
        <v>2.5786421422758998E-2</v>
      </c>
      <c r="J915" s="20"/>
    </row>
    <row r="916" spans="1:10" x14ac:dyDescent="0.3">
      <c r="A916" s="11">
        <v>9.01</v>
      </c>
      <c r="B916" s="7">
        <v>7</v>
      </c>
      <c r="C916" s="11">
        <f t="shared" si="68"/>
        <v>0</v>
      </c>
      <c r="D916" s="11">
        <f t="shared" si="68"/>
        <v>0</v>
      </c>
      <c r="E916" s="11">
        <f t="shared" si="68"/>
        <v>8.3437771765218729E-5</v>
      </c>
      <c r="F916" s="11">
        <f t="shared" si="68"/>
        <v>2.4180920145447184E-2</v>
      </c>
      <c r="G916" s="3">
        <f t="shared" si="69"/>
        <v>2.4932694469051803E-2</v>
      </c>
      <c r="H916" s="11">
        <f t="shared" si="67"/>
        <v>0.79880087889961049</v>
      </c>
      <c r="I916" s="3">
        <f t="shared" si="70"/>
        <v>2.5788100936352976E-2</v>
      </c>
      <c r="J916" s="20"/>
    </row>
    <row r="917" spans="1:10" x14ac:dyDescent="0.3">
      <c r="A917" s="11">
        <v>9.02</v>
      </c>
      <c r="B917" s="7">
        <v>7</v>
      </c>
      <c r="C917" s="11">
        <f t="shared" si="68"/>
        <v>0</v>
      </c>
      <c r="D917" s="11">
        <f t="shared" si="68"/>
        <v>0</v>
      </c>
      <c r="E917" s="11">
        <f t="shared" si="68"/>
        <v>8.3437771765218729E-5</v>
      </c>
      <c r="F917" s="11">
        <f t="shared" si="68"/>
        <v>2.4180920145447184E-2</v>
      </c>
      <c r="G917" s="3">
        <f t="shared" si="69"/>
        <v>2.4933528846769457E-2</v>
      </c>
      <c r="H917" s="11">
        <f t="shared" si="67"/>
        <v>0.79859573081971846</v>
      </c>
      <c r="I917" s="3">
        <f t="shared" si="70"/>
        <v>2.5789780450646838E-2</v>
      </c>
      <c r="J917" s="20"/>
    </row>
    <row r="918" spans="1:10" x14ac:dyDescent="0.3">
      <c r="A918" s="11">
        <v>9.0299999999999994</v>
      </c>
      <c r="B918" s="7">
        <v>7</v>
      </c>
      <c r="C918" s="11">
        <f t="shared" si="68"/>
        <v>0</v>
      </c>
      <c r="D918" s="11">
        <f t="shared" si="68"/>
        <v>0</v>
      </c>
      <c r="E918" s="11">
        <f t="shared" si="68"/>
        <v>8.3437771765218729E-5</v>
      </c>
      <c r="F918" s="11">
        <f t="shared" si="68"/>
        <v>2.4180920145447184E-2</v>
      </c>
      <c r="G918" s="3">
        <f t="shared" si="69"/>
        <v>2.4934363224487111E-2</v>
      </c>
      <c r="H918" s="11">
        <f t="shared" si="67"/>
        <v>0.79839062210277911</v>
      </c>
      <c r="I918" s="3">
        <f t="shared" si="70"/>
        <v>2.5791459965641472E-2</v>
      </c>
      <c r="J918" s="20"/>
    </row>
    <row r="919" spans="1:10" x14ac:dyDescent="0.3">
      <c r="A919" s="11">
        <v>9.0399999999999991</v>
      </c>
      <c r="B919" s="7">
        <v>7</v>
      </c>
      <c r="C919" s="11">
        <f t="shared" si="68"/>
        <v>0</v>
      </c>
      <c r="D919" s="11">
        <f t="shared" si="68"/>
        <v>0</v>
      </c>
      <c r="E919" s="11">
        <f t="shared" si="68"/>
        <v>8.3437771765218729E-5</v>
      </c>
      <c r="F919" s="11">
        <f t="shared" si="68"/>
        <v>2.4180920145447184E-2</v>
      </c>
      <c r="G919" s="3">
        <f t="shared" si="69"/>
        <v>2.4935197602204761E-2</v>
      </c>
      <c r="H919" s="11">
        <f t="shared" si="67"/>
        <v>0.79818555274552727</v>
      </c>
      <c r="I919" s="3">
        <f t="shared" si="70"/>
        <v>2.579313948133688E-2</v>
      </c>
      <c r="J919" s="20"/>
    </row>
    <row r="920" spans="1:10" x14ac:dyDescent="0.3">
      <c r="A920" s="11">
        <v>9.0500000000000007</v>
      </c>
      <c r="B920" s="7">
        <v>7</v>
      </c>
      <c r="C920" s="11">
        <f t="shared" si="68"/>
        <v>0</v>
      </c>
      <c r="D920" s="11">
        <f t="shared" si="68"/>
        <v>0</v>
      </c>
      <c r="E920" s="11">
        <f t="shared" si="68"/>
        <v>8.3437771765218729E-5</v>
      </c>
      <c r="F920" s="11">
        <f t="shared" si="68"/>
        <v>2.4180920145447184E-2</v>
      </c>
      <c r="G920" s="3">
        <f t="shared" si="69"/>
        <v>2.4936031979922411E-2</v>
      </c>
      <c r="H920" s="11">
        <f t="shared" si="67"/>
        <v>0.79798052274469655</v>
      </c>
      <c r="I920" s="3">
        <f t="shared" si="70"/>
        <v>2.579481899773306E-2</v>
      </c>
      <c r="J920" s="20"/>
    </row>
    <row r="921" spans="1:10" x14ac:dyDescent="0.3">
      <c r="A921" s="11">
        <v>9.06</v>
      </c>
      <c r="B921" s="7">
        <v>7</v>
      </c>
      <c r="C921" s="11">
        <f t="shared" si="68"/>
        <v>0</v>
      </c>
      <c r="D921" s="11">
        <f t="shared" si="68"/>
        <v>0</v>
      </c>
      <c r="E921" s="11">
        <f t="shared" si="68"/>
        <v>8.3437771765218729E-5</v>
      </c>
      <c r="F921" s="11">
        <f t="shared" si="68"/>
        <v>2.4180920145447184E-2</v>
      </c>
      <c r="G921" s="3">
        <f t="shared" si="69"/>
        <v>2.4936866357640065E-2</v>
      </c>
      <c r="H921" s="11">
        <f t="shared" si="67"/>
        <v>0.79777553209701946</v>
      </c>
      <c r="I921" s="3">
        <f t="shared" si="70"/>
        <v>2.5796498514829125E-2</v>
      </c>
      <c r="J921" s="20"/>
    </row>
    <row r="922" spans="1:10" x14ac:dyDescent="0.3">
      <c r="A922" s="11">
        <v>9.07</v>
      </c>
      <c r="B922" s="7">
        <v>7</v>
      </c>
      <c r="C922" s="11">
        <f t="shared" si="68"/>
        <v>0</v>
      </c>
      <c r="D922" s="11">
        <f t="shared" si="68"/>
        <v>0</v>
      </c>
      <c r="E922" s="11">
        <f t="shared" si="68"/>
        <v>8.3437771765218729E-5</v>
      </c>
      <c r="F922" s="11">
        <f t="shared" si="68"/>
        <v>2.4180920145447184E-2</v>
      </c>
      <c r="G922" s="3">
        <f t="shared" si="69"/>
        <v>2.4937700735357719E-2</v>
      </c>
      <c r="H922" s="11">
        <f t="shared" si="67"/>
        <v>0.79757058079922749</v>
      </c>
      <c r="I922" s="3">
        <f t="shared" si="70"/>
        <v>2.5798178032626851E-2</v>
      </c>
      <c r="J922" s="20"/>
    </row>
    <row r="923" spans="1:10" x14ac:dyDescent="0.3">
      <c r="A923" s="11">
        <v>9.08</v>
      </c>
      <c r="B923" s="7">
        <v>7</v>
      </c>
      <c r="C923" s="11">
        <f t="shared" si="68"/>
        <v>0</v>
      </c>
      <c r="D923" s="11">
        <f t="shared" si="68"/>
        <v>0</v>
      </c>
      <c r="E923" s="11">
        <f t="shared" si="68"/>
        <v>8.3437771765218729E-5</v>
      </c>
      <c r="F923" s="11">
        <f t="shared" si="68"/>
        <v>2.4180920145447184E-2</v>
      </c>
      <c r="G923" s="3">
        <f t="shared" si="69"/>
        <v>2.493853511307537E-2</v>
      </c>
      <c r="H923" s="11">
        <f t="shared" si="67"/>
        <v>0.79736566884805082</v>
      </c>
      <c r="I923" s="3">
        <f t="shared" si="70"/>
        <v>2.5799857551125349E-2</v>
      </c>
      <c r="J923" s="20"/>
    </row>
    <row r="924" spans="1:10" x14ac:dyDescent="0.3">
      <c r="A924" s="11">
        <v>9.09</v>
      </c>
      <c r="B924" s="7">
        <v>7</v>
      </c>
      <c r="C924" s="11">
        <f t="shared" si="68"/>
        <v>0</v>
      </c>
      <c r="D924" s="11">
        <f t="shared" si="68"/>
        <v>0</v>
      </c>
      <c r="E924" s="11">
        <f t="shared" si="68"/>
        <v>8.3437771765218729E-5</v>
      </c>
      <c r="F924" s="11">
        <f t="shared" si="68"/>
        <v>2.4180920145447184E-2</v>
      </c>
      <c r="G924" s="3">
        <f t="shared" si="69"/>
        <v>2.493936949079302E-2</v>
      </c>
      <c r="H924" s="11">
        <f t="shared" si="67"/>
        <v>0.79716079624021863</v>
      </c>
      <c r="I924" s="3">
        <f t="shared" si="70"/>
        <v>2.5801537070324621E-2</v>
      </c>
      <c r="J924" s="20"/>
    </row>
    <row r="925" spans="1:10" x14ac:dyDescent="0.3">
      <c r="A925" s="11">
        <v>9.1</v>
      </c>
      <c r="B925" s="7">
        <v>7</v>
      </c>
      <c r="C925" s="11">
        <f t="shared" si="68"/>
        <v>0</v>
      </c>
      <c r="D925" s="11">
        <f t="shared" si="68"/>
        <v>0</v>
      </c>
      <c r="E925" s="11">
        <f t="shared" si="68"/>
        <v>8.3437771765218729E-5</v>
      </c>
      <c r="F925" s="11">
        <f t="shared" si="68"/>
        <v>2.4180920145447184E-2</v>
      </c>
      <c r="G925" s="3">
        <f t="shared" si="69"/>
        <v>2.4940203868510674E-2</v>
      </c>
      <c r="H925" s="11">
        <f t="shared" si="67"/>
        <v>0.79695596297245896</v>
      </c>
      <c r="I925" s="3">
        <f t="shared" si="70"/>
        <v>2.5803216590223776E-2</v>
      </c>
      <c r="J925" s="20"/>
    </row>
    <row r="926" spans="1:10" x14ac:dyDescent="0.3">
      <c r="A926" s="11">
        <v>9.11</v>
      </c>
      <c r="B926" s="7">
        <v>7</v>
      </c>
      <c r="C926" s="11">
        <f t="shared" si="68"/>
        <v>0</v>
      </c>
      <c r="D926" s="11">
        <f t="shared" si="68"/>
        <v>0</v>
      </c>
      <c r="E926" s="11">
        <f t="shared" si="68"/>
        <v>8.3437771765218729E-5</v>
      </c>
      <c r="F926" s="11">
        <f t="shared" si="68"/>
        <v>2.4180920145447184E-2</v>
      </c>
      <c r="G926" s="3">
        <f t="shared" si="69"/>
        <v>2.4941038246228325E-2</v>
      </c>
      <c r="H926" s="11">
        <f t="shared" si="67"/>
        <v>0.79675116904149856</v>
      </c>
      <c r="I926" s="3">
        <f t="shared" si="70"/>
        <v>2.5804896110823705E-2</v>
      </c>
      <c r="J926" s="20"/>
    </row>
    <row r="927" spans="1:10" x14ac:dyDescent="0.3">
      <c r="A927" s="11">
        <v>9.1199999999999992</v>
      </c>
      <c r="B927" s="7">
        <v>7</v>
      </c>
      <c r="C927" s="11">
        <f t="shared" si="68"/>
        <v>0</v>
      </c>
      <c r="D927" s="11">
        <f t="shared" si="68"/>
        <v>0</v>
      </c>
      <c r="E927" s="11">
        <f t="shared" si="68"/>
        <v>8.3437771765218729E-5</v>
      </c>
      <c r="F927" s="11">
        <f t="shared" si="68"/>
        <v>2.4180920145447184E-2</v>
      </c>
      <c r="G927" s="3">
        <f t="shared" si="69"/>
        <v>2.4941872623945979E-2</v>
      </c>
      <c r="H927" s="11">
        <f t="shared" si="67"/>
        <v>0.79654641444406338</v>
      </c>
      <c r="I927" s="3">
        <f t="shared" si="70"/>
        <v>2.5806575632124407E-2</v>
      </c>
      <c r="J927" s="20"/>
    </row>
    <row r="928" spans="1:10" x14ac:dyDescent="0.3">
      <c r="A928" s="11">
        <v>9.1300000000000008</v>
      </c>
      <c r="B928" s="7">
        <v>7</v>
      </c>
      <c r="C928" s="11">
        <f t="shared" si="68"/>
        <v>0</v>
      </c>
      <c r="D928" s="11">
        <f t="shared" si="68"/>
        <v>0</v>
      </c>
      <c r="E928" s="11">
        <f t="shared" si="68"/>
        <v>8.3437771765218729E-5</v>
      </c>
      <c r="F928" s="11">
        <f t="shared" si="68"/>
        <v>2.4180920145447184E-2</v>
      </c>
      <c r="G928" s="3">
        <f t="shared" si="69"/>
        <v>2.4942707001663629E-2</v>
      </c>
      <c r="H928" s="11">
        <f t="shared" si="67"/>
        <v>0.79634169917687792</v>
      </c>
      <c r="I928" s="3">
        <f t="shared" si="70"/>
        <v>2.5808255154126769E-2</v>
      </c>
      <c r="J928" s="20"/>
    </row>
    <row r="929" spans="1:10" x14ac:dyDescent="0.3">
      <c r="A929" s="11">
        <v>9.14</v>
      </c>
      <c r="B929" s="7">
        <v>7</v>
      </c>
      <c r="C929" s="11">
        <f t="shared" si="68"/>
        <v>0</v>
      </c>
      <c r="D929" s="11">
        <f t="shared" si="68"/>
        <v>0</v>
      </c>
      <c r="E929" s="11">
        <f t="shared" si="68"/>
        <v>8.3437771765218729E-5</v>
      </c>
      <c r="F929" s="11">
        <f t="shared" si="68"/>
        <v>2.4180920145447184E-2</v>
      </c>
      <c r="G929" s="3">
        <f t="shared" si="69"/>
        <v>2.4943541379381283E-2</v>
      </c>
      <c r="H929" s="11">
        <f t="shared" si="67"/>
        <v>0.79613702323666569</v>
      </c>
      <c r="I929" s="3">
        <f t="shared" si="70"/>
        <v>2.5809934676828128E-2</v>
      </c>
      <c r="J929" s="20"/>
    </row>
    <row r="930" spans="1:10" x14ac:dyDescent="0.3">
      <c r="A930" s="11">
        <v>9.15</v>
      </c>
      <c r="B930" s="7">
        <v>7</v>
      </c>
      <c r="C930" s="11">
        <f t="shared" si="68"/>
        <v>0</v>
      </c>
      <c r="D930" s="11">
        <f t="shared" si="68"/>
        <v>0</v>
      </c>
      <c r="E930" s="11">
        <f t="shared" si="68"/>
        <v>8.3437771765218729E-5</v>
      </c>
      <c r="F930" s="11">
        <f t="shared" si="68"/>
        <v>2.4180920145447184E-2</v>
      </c>
      <c r="G930" s="3">
        <f t="shared" si="69"/>
        <v>2.4944375757098933E-2</v>
      </c>
      <c r="H930" s="11">
        <f t="shared" si="67"/>
        <v>0.79593238662014909</v>
      </c>
      <c r="I930" s="3">
        <f t="shared" si="70"/>
        <v>2.5811614200231148E-2</v>
      </c>
      <c r="J930" s="20"/>
    </row>
    <row r="931" spans="1:10" x14ac:dyDescent="0.3">
      <c r="A931" s="11">
        <v>9.16</v>
      </c>
      <c r="B931" s="7">
        <v>7</v>
      </c>
      <c r="C931" s="11">
        <f t="shared" si="68"/>
        <v>0</v>
      </c>
      <c r="D931" s="11">
        <f t="shared" si="68"/>
        <v>0</v>
      </c>
      <c r="E931" s="11">
        <f t="shared" si="68"/>
        <v>8.3437771765218729E-5</v>
      </c>
      <c r="F931" s="11">
        <f t="shared" si="68"/>
        <v>2.4180920145447184E-2</v>
      </c>
      <c r="G931" s="3">
        <f t="shared" si="69"/>
        <v>2.4945210134816587E-2</v>
      </c>
      <c r="H931" s="11">
        <f t="shared" si="67"/>
        <v>0.79572778932404942</v>
      </c>
      <c r="I931" s="3">
        <f t="shared" si="70"/>
        <v>2.581329372433494E-2</v>
      </c>
      <c r="J931" s="20"/>
    </row>
    <row r="932" spans="1:10" x14ac:dyDescent="0.3">
      <c r="A932" s="11">
        <v>9.17</v>
      </c>
      <c r="B932" s="7">
        <v>7</v>
      </c>
      <c r="C932" s="11">
        <f t="shared" si="68"/>
        <v>0</v>
      </c>
      <c r="D932" s="11">
        <f t="shared" si="68"/>
        <v>0</v>
      </c>
      <c r="E932" s="11">
        <f t="shared" si="68"/>
        <v>8.3437771765218729E-5</v>
      </c>
      <c r="F932" s="11">
        <f t="shared" si="68"/>
        <v>2.4180920145447184E-2</v>
      </c>
      <c r="G932" s="3">
        <f t="shared" si="69"/>
        <v>2.4946044512534238E-2</v>
      </c>
      <c r="H932" s="11">
        <f t="shared" si="67"/>
        <v>0.79552323134508673</v>
      </c>
      <c r="I932" s="3">
        <f t="shared" si="70"/>
        <v>2.5814973249138617E-2</v>
      </c>
      <c r="J932" s="20"/>
    </row>
    <row r="933" spans="1:10" x14ac:dyDescent="0.3">
      <c r="A933" s="11">
        <v>9.18</v>
      </c>
      <c r="B933" s="7">
        <v>7</v>
      </c>
      <c r="C933" s="11">
        <f t="shared" si="68"/>
        <v>0</v>
      </c>
      <c r="D933" s="11">
        <f t="shared" si="68"/>
        <v>0</v>
      </c>
      <c r="E933" s="11">
        <f t="shared" si="68"/>
        <v>8.3437771765218729E-5</v>
      </c>
      <c r="F933" s="11">
        <f t="shared" si="68"/>
        <v>2.4180920145447184E-2</v>
      </c>
      <c r="G933" s="3">
        <f t="shared" si="69"/>
        <v>2.4946878890251892E-2</v>
      </c>
      <c r="H933" s="11">
        <f t="shared" si="67"/>
        <v>0.79531871267998011</v>
      </c>
      <c r="I933" s="3">
        <f t="shared" si="70"/>
        <v>2.5816652774643956E-2</v>
      </c>
      <c r="J933" s="20"/>
    </row>
    <row r="934" spans="1:10" x14ac:dyDescent="0.3">
      <c r="A934" s="11">
        <v>9.19</v>
      </c>
      <c r="B934" s="7">
        <v>7</v>
      </c>
      <c r="C934" s="11">
        <f t="shared" si="68"/>
        <v>0</v>
      </c>
      <c r="D934" s="11">
        <f t="shared" si="68"/>
        <v>0</v>
      </c>
      <c r="E934" s="11">
        <f t="shared" si="68"/>
        <v>8.3437771765218729E-5</v>
      </c>
      <c r="F934" s="11">
        <f t="shared" si="68"/>
        <v>2.4180920145447184E-2</v>
      </c>
      <c r="G934" s="3">
        <f t="shared" si="69"/>
        <v>2.4947713267969542E-2</v>
      </c>
      <c r="H934" s="11">
        <f t="shared" si="67"/>
        <v>0.79511423332544728</v>
      </c>
      <c r="I934" s="3">
        <f t="shared" si="70"/>
        <v>2.5818332300849178E-2</v>
      </c>
      <c r="J934" s="20"/>
    </row>
    <row r="935" spans="1:10" x14ac:dyDescent="0.3">
      <c r="A935" s="11">
        <v>9.1999999999999993</v>
      </c>
      <c r="B935" s="7">
        <v>7</v>
      </c>
      <c r="C935" s="11">
        <f t="shared" si="68"/>
        <v>0</v>
      </c>
      <c r="D935" s="11">
        <f t="shared" si="68"/>
        <v>0</v>
      </c>
      <c r="E935" s="11">
        <f t="shared" si="68"/>
        <v>8.3437771765218729E-5</v>
      </c>
      <c r="F935" s="11">
        <f t="shared" si="68"/>
        <v>2.4180920145447184E-2</v>
      </c>
      <c r="G935" s="3">
        <f t="shared" si="69"/>
        <v>2.4948547645687196E-2</v>
      </c>
      <c r="H935" s="11">
        <f t="shared" si="67"/>
        <v>0.7949097932782051</v>
      </c>
      <c r="I935" s="3">
        <f t="shared" si="70"/>
        <v>2.5820011827755174E-2</v>
      </c>
      <c r="J935" s="20"/>
    </row>
    <row r="936" spans="1:10" x14ac:dyDescent="0.3">
      <c r="A936" s="11">
        <v>9.2100000000000009</v>
      </c>
      <c r="B936" s="7">
        <v>7</v>
      </c>
      <c r="C936" s="11">
        <f t="shared" si="68"/>
        <v>0</v>
      </c>
      <c r="D936" s="11">
        <f t="shared" si="68"/>
        <v>0</v>
      </c>
      <c r="E936" s="11">
        <f t="shared" si="68"/>
        <v>8.3437771765218729E-5</v>
      </c>
      <c r="F936" s="11">
        <f t="shared" si="68"/>
        <v>2.4180920145447184E-2</v>
      </c>
      <c r="G936" s="3">
        <f t="shared" si="69"/>
        <v>2.4949382023404847E-2</v>
      </c>
      <c r="H936" s="11">
        <f t="shared" si="67"/>
        <v>0.79470539253496919</v>
      </c>
      <c r="I936" s="3">
        <f t="shared" si="70"/>
        <v>2.582169135536283E-2</v>
      </c>
      <c r="J936" s="20"/>
    </row>
    <row r="937" spans="1:10" x14ac:dyDescent="0.3">
      <c r="A937" s="11">
        <v>9.2200000000000006</v>
      </c>
      <c r="B937" s="7">
        <v>7</v>
      </c>
      <c r="C937" s="11">
        <f t="shared" si="68"/>
        <v>0</v>
      </c>
      <c r="D937" s="11">
        <f t="shared" si="68"/>
        <v>0</v>
      </c>
      <c r="E937" s="11">
        <f t="shared" si="68"/>
        <v>8.3437771765218729E-5</v>
      </c>
      <c r="F937" s="11">
        <f t="shared" si="68"/>
        <v>2.4180920145447184E-2</v>
      </c>
      <c r="G937" s="3">
        <f t="shared" si="69"/>
        <v>2.4950216401122501E-2</v>
      </c>
      <c r="H937" s="11">
        <f t="shared" si="67"/>
        <v>0.79450103109245396</v>
      </c>
      <c r="I937" s="3">
        <f t="shared" si="70"/>
        <v>2.5823370883669483E-2</v>
      </c>
      <c r="J937" s="20"/>
    </row>
    <row r="938" spans="1:10" x14ac:dyDescent="0.3">
      <c r="A938" s="11">
        <v>9.23</v>
      </c>
      <c r="B938" s="7">
        <v>7</v>
      </c>
      <c r="C938" s="11">
        <f t="shared" si="68"/>
        <v>0</v>
      </c>
      <c r="D938" s="11">
        <f t="shared" si="68"/>
        <v>0</v>
      </c>
      <c r="E938" s="11">
        <f t="shared" si="68"/>
        <v>8.3437771765218729E-5</v>
      </c>
      <c r="F938" s="11">
        <f t="shared" si="68"/>
        <v>2.4180920145447184E-2</v>
      </c>
      <c r="G938" s="3">
        <f t="shared" si="69"/>
        <v>2.4951050778840151E-2</v>
      </c>
      <c r="H938" s="11">
        <f t="shared" si="67"/>
        <v>0.79429670894737303</v>
      </c>
      <c r="I938" s="3">
        <f t="shared" si="70"/>
        <v>2.5825050412678685E-2</v>
      </c>
      <c r="J938" s="20"/>
    </row>
    <row r="939" spans="1:10" x14ac:dyDescent="0.3">
      <c r="A939" s="11">
        <v>9.24</v>
      </c>
      <c r="B939" s="7">
        <v>7</v>
      </c>
      <c r="C939" s="11">
        <f t="shared" si="68"/>
        <v>0</v>
      </c>
      <c r="D939" s="11">
        <f t="shared" si="68"/>
        <v>0</v>
      </c>
      <c r="E939" s="11">
        <f t="shared" si="68"/>
        <v>8.3437771765218729E-5</v>
      </c>
      <c r="F939" s="11">
        <f t="shared" si="68"/>
        <v>2.4180920145447184E-2</v>
      </c>
      <c r="G939" s="3">
        <f t="shared" si="69"/>
        <v>2.4951885156557805E-2</v>
      </c>
      <c r="H939" s="11">
        <f t="shared" si="67"/>
        <v>0.79409242609643838</v>
      </c>
      <c r="I939" s="3">
        <f t="shared" si="70"/>
        <v>2.5826729942386883E-2</v>
      </c>
      <c r="J939" s="20"/>
    </row>
    <row r="940" spans="1:10" x14ac:dyDescent="0.3">
      <c r="A940" s="11">
        <v>9.25</v>
      </c>
      <c r="B940" s="7">
        <v>7</v>
      </c>
      <c r="C940" s="11">
        <f t="shared" si="68"/>
        <v>0</v>
      </c>
      <c r="D940" s="11">
        <f t="shared" si="68"/>
        <v>0</v>
      </c>
      <c r="E940" s="11">
        <f t="shared" si="68"/>
        <v>8.3437771765218729E-5</v>
      </c>
      <c r="F940" s="11">
        <f t="shared" si="68"/>
        <v>2.4180920145447184E-2</v>
      </c>
      <c r="G940" s="3">
        <f t="shared" si="69"/>
        <v>2.4952719534275455E-2</v>
      </c>
      <c r="H940" s="11">
        <f t="shared" si="67"/>
        <v>0.7938881825363614</v>
      </c>
      <c r="I940" s="3">
        <f t="shared" si="70"/>
        <v>2.5828409472796743E-2</v>
      </c>
      <c r="J940" s="20"/>
    </row>
    <row r="941" spans="1:10" x14ac:dyDescent="0.3">
      <c r="A941" s="11">
        <v>9.26</v>
      </c>
      <c r="B941" s="7">
        <v>7</v>
      </c>
      <c r="C941" s="11">
        <f t="shared" si="68"/>
        <v>0</v>
      </c>
      <c r="D941" s="11">
        <f t="shared" si="68"/>
        <v>0</v>
      </c>
      <c r="E941" s="11">
        <f t="shared" si="68"/>
        <v>8.3437771765218729E-5</v>
      </c>
      <c r="F941" s="11">
        <f t="shared" si="68"/>
        <v>2.4180920145447184E-2</v>
      </c>
      <c r="G941" s="3">
        <f t="shared" si="69"/>
        <v>2.4953553911993109E-2</v>
      </c>
      <c r="H941" s="11">
        <f t="shared" si="67"/>
        <v>0.79368397826385184</v>
      </c>
      <c r="I941" s="3">
        <f t="shared" si="70"/>
        <v>2.5830089003906487E-2</v>
      </c>
      <c r="J941" s="20"/>
    </row>
    <row r="942" spans="1:10" x14ac:dyDescent="0.3">
      <c r="A942" s="11">
        <v>9.27</v>
      </c>
      <c r="B942" s="7">
        <v>7</v>
      </c>
      <c r="C942" s="11">
        <f t="shared" si="68"/>
        <v>0</v>
      </c>
      <c r="D942" s="11">
        <f t="shared" si="68"/>
        <v>0</v>
      </c>
      <c r="E942" s="11">
        <f t="shared" si="68"/>
        <v>8.3437771765218729E-5</v>
      </c>
      <c r="F942" s="11">
        <f t="shared" si="68"/>
        <v>2.4180920145447184E-2</v>
      </c>
      <c r="G942" s="3">
        <f t="shared" si="69"/>
        <v>2.495438828971076E-2</v>
      </c>
      <c r="H942" s="11">
        <f t="shared" si="67"/>
        <v>0.79347981327561889</v>
      </c>
      <c r="I942" s="3">
        <f t="shared" si="70"/>
        <v>2.583176853571878E-2</v>
      </c>
      <c r="J942" s="20"/>
    </row>
    <row r="943" spans="1:10" x14ac:dyDescent="0.3">
      <c r="A943" s="11">
        <v>9.2799999999999994</v>
      </c>
      <c r="B943" s="7">
        <v>7</v>
      </c>
      <c r="C943" s="11">
        <f t="shared" si="68"/>
        <v>0</v>
      </c>
      <c r="D943" s="11">
        <f t="shared" si="68"/>
        <v>0</v>
      </c>
      <c r="E943" s="11">
        <f t="shared" si="68"/>
        <v>8.3437771765218729E-5</v>
      </c>
      <c r="F943" s="11">
        <f t="shared" si="68"/>
        <v>2.4180920145447184E-2</v>
      </c>
      <c r="G943" s="3">
        <f t="shared" si="69"/>
        <v>2.4955222667428414E-2</v>
      </c>
      <c r="H943" s="11">
        <f t="shared" si="67"/>
        <v>0.79327568756837008</v>
      </c>
      <c r="I943" s="3">
        <f t="shared" si="70"/>
        <v>2.5833448068230069E-2</v>
      </c>
      <c r="J943" s="20"/>
    </row>
    <row r="944" spans="1:10" x14ac:dyDescent="0.3">
      <c r="A944" s="11">
        <v>9.2899999999999991</v>
      </c>
      <c r="B944" s="7">
        <v>7</v>
      </c>
      <c r="C944" s="11">
        <f t="shared" ref="C944:F975" si="71">VLOOKUP($B944, $A$3:$H$12, MATCH(C$14, $A$3:$H$3, 0), FALSE)</f>
        <v>0</v>
      </c>
      <c r="D944" s="11">
        <f t="shared" si="71"/>
        <v>0</v>
      </c>
      <c r="E944" s="11">
        <f t="shared" si="71"/>
        <v>8.3437771765218729E-5</v>
      </c>
      <c r="F944" s="11">
        <f t="shared" si="71"/>
        <v>2.4180920145447184E-2</v>
      </c>
      <c r="G944" s="3">
        <f t="shared" si="69"/>
        <v>2.4956057045146064E-2</v>
      </c>
      <c r="H944" s="11">
        <f t="shared" si="67"/>
        <v>0.79307160113881214</v>
      </c>
      <c r="I944" s="3">
        <f t="shared" si="70"/>
        <v>2.5835127601442132E-2</v>
      </c>
      <c r="J944" s="20"/>
    </row>
    <row r="945" spans="1:10" x14ac:dyDescent="0.3">
      <c r="A945" s="11">
        <v>9.3000000000000007</v>
      </c>
      <c r="B945" s="7">
        <v>7</v>
      </c>
      <c r="C945" s="11">
        <f t="shared" si="71"/>
        <v>0</v>
      </c>
      <c r="D945" s="11">
        <f t="shared" si="71"/>
        <v>0</v>
      </c>
      <c r="E945" s="11">
        <f t="shared" si="71"/>
        <v>8.3437771765218729E-5</v>
      </c>
      <c r="F945" s="11">
        <f t="shared" si="71"/>
        <v>2.4180920145447184E-2</v>
      </c>
      <c r="G945" s="3">
        <f t="shared" si="69"/>
        <v>2.4956891422863718E-2</v>
      </c>
      <c r="H945" s="11">
        <f t="shared" si="67"/>
        <v>0.79286755398365061</v>
      </c>
      <c r="I945" s="3">
        <f t="shared" si="70"/>
        <v>2.5836807135354967E-2</v>
      </c>
      <c r="J945" s="20"/>
    </row>
    <row r="946" spans="1:10" x14ac:dyDescent="0.3">
      <c r="A946" s="11">
        <v>9.31</v>
      </c>
      <c r="B946" s="7">
        <v>7</v>
      </c>
      <c r="C946" s="11">
        <f t="shared" si="71"/>
        <v>0</v>
      </c>
      <c r="D946" s="11">
        <f t="shared" si="71"/>
        <v>0</v>
      </c>
      <c r="E946" s="11">
        <f t="shared" si="71"/>
        <v>8.3437771765218729E-5</v>
      </c>
      <c r="F946" s="11">
        <f t="shared" si="71"/>
        <v>2.4180920145447184E-2</v>
      </c>
      <c r="G946" s="3">
        <f t="shared" si="69"/>
        <v>2.4957725800581369E-2</v>
      </c>
      <c r="H946" s="11">
        <f t="shared" si="67"/>
        <v>0.79266354609959011</v>
      </c>
      <c r="I946" s="3">
        <f t="shared" si="70"/>
        <v>2.5838486669968574E-2</v>
      </c>
      <c r="J946" s="20"/>
    </row>
    <row r="947" spans="1:10" x14ac:dyDescent="0.3">
      <c r="A947" s="11">
        <v>9.32</v>
      </c>
      <c r="B947" s="7">
        <v>7</v>
      </c>
      <c r="C947" s="11">
        <f t="shared" si="71"/>
        <v>0</v>
      </c>
      <c r="D947" s="11">
        <f t="shared" si="71"/>
        <v>0</v>
      </c>
      <c r="E947" s="11">
        <f t="shared" si="71"/>
        <v>8.3437771765218729E-5</v>
      </c>
      <c r="F947" s="11">
        <f t="shared" si="71"/>
        <v>2.4180920145447184E-2</v>
      </c>
      <c r="G947" s="3">
        <f t="shared" si="69"/>
        <v>2.4958560178299023E-2</v>
      </c>
      <c r="H947" s="11">
        <f t="shared" si="67"/>
        <v>0.79245957748333362</v>
      </c>
      <c r="I947" s="3">
        <f t="shared" si="70"/>
        <v>2.5840166205283843E-2</v>
      </c>
      <c r="J947" s="20"/>
    </row>
    <row r="948" spans="1:10" x14ac:dyDescent="0.3">
      <c r="A948" s="11">
        <v>9.33</v>
      </c>
      <c r="B948" s="7">
        <v>7</v>
      </c>
      <c r="C948" s="11">
        <f t="shared" si="71"/>
        <v>0</v>
      </c>
      <c r="D948" s="11">
        <f t="shared" si="71"/>
        <v>0</v>
      </c>
      <c r="E948" s="11">
        <f t="shared" si="71"/>
        <v>8.3437771765218729E-5</v>
      </c>
      <c r="F948" s="11">
        <f t="shared" si="71"/>
        <v>2.4180920145447184E-2</v>
      </c>
      <c r="G948" s="3">
        <f t="shared" si="69"/>
        <v>2.4959394556016673E-2</v>
      </c>
      <c r="H948" s="11">
        <f t="shared" si="67"/>
        <v>0.79225564813158345</v>
      </c>
      <c r="I948" s="3">
        <f t="shared" si="70"/>
        <v>2.5841845741298108E-2</v>
      </c>
      <c r="J948" s="20"/>
    </row>
    <row r="949" spans="1:10" x14ac:dyDescent="0.3">
      <c r="A949" s="11">
        <v>9.34</v>
      </c>
      <c r="B949" s="7">
        <v>7</v>
      </c>
      <c r="C949" s="11">
        <f t="shared" si="71"/>
        <v>0</v>
      </c>
      <c r="D949" s="11">
        <f t="shared" si="71"/>
        <v>0</v>
      </c>
      <c r="E949" s="11">
        <f t="shared" si="71"/>
        <v>8.3437771765218729E-5</v>
      </c>
      <c r="F949" s="11">
        <f t="shared" si="71"/>
        <v>2.4180920145447184E-2</v>
      </c>
      <c r="G949" s="3">
        <f t="shared" si="69"/>
        <v>2.4960228933734327E-2</v>
      </c>
      <c r="H949" s="11">
        <f t="shared" si="67"/>
        <v>0.79205175804104078</v>
      </c>
      <c r="I949" s="3">
        <f t="shared" si="70"/>
        <v>2.5843525278014035E-2</v>
      </c>
      <c r="J949" s="20"/>
    </row>
    <row r="950" spans="1:10" x14ac:dyDescent="0.3">
      <c r="A950" s="11">
        <v>9.35</v>
      </c>
      <c r="B950" s="7">
        <v>7</v>
      </c>
      <c r="C950" s="11">
        <f t="shared" si="71"/>
        <v>0</v>
      </c>
      <c r="D950" s="11">
        <f t="shared" si="71"/>
        <v>0</v>
      </c>
      <c r="E950" s="11">
        <f t="shared" si="71"/>
        <v>8.3437771765218729E-5</v>
      </c>
      <c r="F950" s="11">
        <f t="shared" si="71"/>
        <v>2.4180920145447184E-2</v>
      </c>
      <c r="G950" s="3">
        <f t="shared" si="69"/>
        <v>2.4961063311451977E-2</v>
      </c>
      <c r="H950" s="11">
        <f t="shared" si="67"/>
        <v>0.79184790720840548</v>
      </c>
      <c r="I950" s="3">
        <f t="shared" si="70"/>
        <v>2.5845204815430733E-2</v>
      </c>
      <c r="J950" s="20"/>
    </row>
    <row r="951" spans="1:10" x14ac:dyDescent="0.3">
      <c r="A951" s="11">
        <v>9.36</v>
      </c>
      <c r="B951" s="7">
        <v>7</v>
      </c>
      <c r="C951" s="11">
        <f t="shared" si="71"/>
        <v>0</v>
      </c>
      <c r="D951" s="11">
        <f t="shared" si="71"/>
        <v>0</v>
      </c>
      <c r="E951" s="11">
        <f t="shared" si="71"/>
        <v>8.3437771765218729E-5</v>
      </c>
      <c r="F951" s="11">
        <f t="shared" si="71"/>
        <v>2.4180920145447184E-2</v>
      </c>
      <c r="G951" s="3">
        <f t="shared" si="69"/>
        <v>2.4961897689169631E-2</v>
      </c>
      <c r="H951" s="11">
        <f t="shared" si="67"/>
        <v>0.79164409563037641</v>
      </c>
      <c r="I951" s="3">
        <f t="shared" si="70"/>
        <v>2.5846884353548205E-2</v>
      </c>
      <c r="J951" s="20"/>
    </row>
    <row r="952" spans="1:10" x14ac:dyDescent="0.3">
      <c r="A952" s="11">
        <v>9.3699999999999992</v>
      </c>
      <c r="B952" s="7">
        <v>7</v>
      </c>
      <c r="C952" s="11">
        <f t="shared" si="71"/>
        <v>0</v>
      </c>
      <c r="D952" s="11">
        <f t="shared" si="71"/>
        <v>0</v>
      </c>
      <c r="E952" s="11">
        <f t="shared" si="71"/>
        <v>8.3437771765218729E-5</v>
      </c>
      <c r="F952" s="11">
        <f t="shared" si="71"/>
        <v>2.4180920145447184E-2</v>
      </c>
      <c r="G952" s="3">
        <f t="shared" si="69"/>
        <v>2.4962732066887282E-2</v>
      </c>
      <c r="H952" s="11">
        <f t="shared" si="67"/>
        <v>0.79144032330365122</v>
      </c>
      <c r="I952" s="3">
        <f t="shared" si="70"/>
        <v>2.5848563892365561E-2</v>
      </c>
      <c r="J952" s="20"/>
    </row>
    <row r="953" spans="1:10" x14ac:dyDescent="0.3">
      <c r="A953" s="11">
        <v>9.3800000000000008</v>
      </c>
      <c r="B953" s="7">
        <v>7</v>
      </c>
      <c r="C953" s="11">
        <f t="shared" si="71"/>
        <v>0</v>
      </c>
      <c r="D953" s="11">
        <f t="shared" si="71"/>
        <v>0</v>
      </c>
      <c r="E953" s="11">
        <f t="shared" si="71"/>
        <v>8.3437771765218729E-5</v>
      </c>
      <c r="F953" s="11">
        <f t="shared" si="71"/>
        <v>2.4180920145447184E-2</v>
      </c>
      <c r="G953" s="3">
        <f t="shared" si="69"/>
        <v>2.4963566444604936E-2</v>
      </c>
      <c r="H953" s="11">
        <f t="shared" si="67"/>
        <v>0.79123659022492643</v>
      </c>
      <c r="I953" s="3">
        <f t="shared" si="70"/>
        <v>2.585024343188369E-2</v>
      </c>
      <c r="J953" s="20"/>
    </row>
    <row r="954" spans="1:10" x14ac:dyDescent="0.3">
      <c r="A954" s="11">
        <v>9.39</v>
      </c>
      <c r="B954" s="7">
        <v>7</v>
      </c>
      <c r="C954" s="11">
        <f t="shared" si="71"/>
        <v>0</v>
      </c>
      <c r="D954" s="11">
        <f t="shared" si="71"/>
        <v>0</v>
      </c>
      <c r="E954" s="11">
        <f t="shared" si="71"/>
        <v>8.3437771765218729E-5</v>
      </c>
      <c r="F954" s="11">
        <f t="shared" si="71"/>
        <v>2.4180920145447184E-2</v>
      </c>
      <c r="G954" s="3">
        <f t="shared" si="69"/>
        <v>2.4964400822322586E-2</v>
      </c>
      <c r="H954" s="11">
        <f t="shared" si="67"/>
        <v>0.79103289639089791</v>
      </c>
      <c r="I954" s="3">
        <f t="shared" si="70"/>
        <v>2.585192297210348E-2</v>
      </c>
      <c r="J954" s="20"/>
    </row>
    <row r="955" spans="1:10" x14ac:dyDescent="0.3">
      <c r="A955" s="11">
        <v>9.4</v>
      </c>
      <c r="B955" s="7">
        <v>7</v>
      </c>
      <c r="C955" s="11">
        <f t="shared" si="71"/>
        <v>0</v>
      </c>
      <c r="D955" s="11">
        <f t="shared" si="71"/>
        <v>0</v>
      </c>
      <c r="E955" s="11">
        <f t="shared" si="71"/>
        <v>8.3437771765218729E-5</v>
      </c>
      <c r="F955" s="11">
        <f t="shared" si="71"/>
        <v>2.4180920145447184E-2</v>
      </c>
      <c r="G955" s="3">
        <f t="shared" si="69"/>
        <v>2.496523520004024E-2</v>
      </c>
      <c r="H955" s="11">
        <f t="shared" si="67"/>
        <v>0.79082924179825964</v>
      </c>
      <c r="I955" s="3">
        <f t="shared" si="70"/>
        <v>2.5853602513023155E-2</v>
      </c>
      <c r="J955" s="20"/>
    </row>
    <row r="956" spans="1:10" x14ac:dyDescent="0.3">
      <c r="A956" s="11">
        <v>9.41</v>
      </c>
      <c r="B956" s="7">
        <v>7</v>
      </c>
      <c r="C956" s="11">
        <f t="shared" si="71"/>
        <v>0</v>
      </c>
      <c r="D956" s="11">
        <f t="shared" si="71"/>
        <v>0</v>
      </c>
      <c r="E956" s="11">
        <f t="shared" si="71"/>
        <v>8.3437771765218729E-5</v>
      </c>
      <c r="F956" s="11">
        <f t="shared" si="71"/>
        <v>2.4180920145447184E-2</v>
      </c>
      <c r="G956" s="3">
        <f t="shared" si="69"/>
        <v>2.4966069577757891E-2</v>
      </c>
      <c r="H956" s="11">
        <f t="shared" si="67"/>
        <v>0.79062562644370504</v>
      </c>
      <c r="I956" s="3">
        <f t="shared" si="70"/>
        <v>2.5855282054643602E-2</v>
      </c>
      <c r="J956" s="20"/>
    </row>
    <row r="957" spans="1:10" x14ac:dyDescent="0.3">
      <c r="A957" s="11">
        <v>9.42</v>
      </c>
      <c r="B957" s="7">
        <v>7</v>
      </c>
      <c r="C957" s="11">
        <f t="shared" si="71"/>
        <v>0</v>
      </c>
      <c r="D957" s="11">
        <f t="shared" si="71"/>
        <v>0</v>
      </c>
      <c r="E957" s="11">
        <f t="shared" si="71"/>
        <v>8.3437771765218729E-5</v>
      </c>
      <c r="F957" s="11">
        <f t="shared" si="71"/>
        <v>2.4180920145447184E-2</v>
      </c>
      <c r="G957" s="3">
        <f t="shared" si="69"/>
        <v>2.4966903955475545E-2</v>
      </c>
      <c r="H957" s="11">
        <f t="shared" si="67"/>
        <v>0.79042205032392632</v>
      </c>
      <c r="I957" s="3">
        <f t="shared" si="70"/>
        <v>2.5856961596964823E-2</v>
      </c>
      <c r="J957" s="20"/>
    </row>
    <row r="958" spans="1:10" x14ac:dyDescent="0.3">
      <c r="A958" s="11">
        <v>9.43</v>
      </c>
      <c r="B958" s="7">
        <v>7</v>
      </c>
      <c r="C958" s="11">
        <f t="shared" si="71"/>
        <v>0</v>
      </c>
      <c r="D958" s="11">
        <f t="shared" si="71"/>
        <v>0</v>
      </c>
      <c r="E958" s="11">
        <f t="shared" si="71"/>
        <v>8.3437771765218729E-5</v>
      </c>
      <c r="F958" s="11">
        <f t="shared" si="71"/>
        <v>2.4180920145447184E-2</v>
      </c>
      <c r="G958" s="3">
        <f t="shared" si="69"/>
        <v>2.4967738333193195E-2</v>
      </c>
      <c r="H958" s="11">
        <f t="shared" si="67"/>
        <v>0.79021851343561444</v>
      </c>
      <c r="I958" s="3">
        <f t="shared" si="70"/>
        <v>2.5858641139986815E-2</v>
      </c>
      <c r="J958" s="20"/>
    </row>
    <row r="959" spans="1:10" x14ac:dyDescent="0.3">
      <c r="A959" s="11">
        <v>9.44</v>
      </c>
      <c r="B959" s="7">
        <v>7</v>
      </c>
      <c r="C959" s="11">
        <f t="shared" si="71"/>
        <v>0</v>
      </c>
      <c r="D959" s="11">
        <f t="shared" si="71"/>
        <v>0</v>
      </c>
      <c r="E959" s="11">
        <f t="shared" si="71"/>
        <v>8.3437771765218729E-5</v>
      </c>
      <c r="F959" s="11">
        <f t="shared" si="71"/>
        <v>2.4180920145447184E-2</v>
      </c>
      <c r="G959" s="3">
        <f t="shared" si="69"/>
        <v>2.4968572710910849E-2</v>
      </c>
      <c r="H959" s="11">
        <f t="shared" si="67"/>
        <v>0.79001501577545941</v>
      </c>
      <c r="I959" s="3">
        <f t="shared" si="70"/>
        <v>2.5860320683709581E-2</v>
      </c>
      <c r="J959" s="20"/>
    </row>
    <row r="960" spans="1:10" x14ac:dyDescent="0.3">
      <c r="A960" s="11">
        <v>9.4499999999999993</v>
      </c>
      <c r="B960" s="7">
        <v>7</v>
      </c>
      <c r="C960" s="11">
        <f t="shared" si="71"/>
        <v>0</v>
      </c>
      <c r="D960" s="11">
        <f t="shared" si="71"/>
        <v>0</v>
      </c>
      <c r="E960" s="11">
        <f t="shared" si="71"/>
        <v>8.3437771765218729E-5</v>
      </c>
      <c r="F960" s="11">
        <f t="shared" si="71"/>
        <v>2.4180920145447184E-2</v>
      </c>
      <c r="G960" s="3">
        <f t="shared" si="69"/>
        <v>2.4969407088628499E-2</v>
      </c>
      <c r="H960" s="11">
        <f t="shared" si="67"/>
        <v>0.78981155734014996</v>
      </c>
      <c r="I960" s="3">
        <f t="shared" si="70"/>
        <v>2.586200022813312E-2</v>
      </c>
      <c r="J960" s="20"/>
    </row>
    <row r="961" spans="1:10" x14ac:dyDescent="0.3">
      <c r="A961" s="11">
        <v>9.4600000000000009</v>
      </c>
      <c r="B961" s="7">
        <v>7</v>
      </c>
      <c r="C961" s="11">
        <f t="shared" si="71"/>
        <v>0</v>
      </c>
      <c r="D961" s="11">
        <f t="shared" si="71"/>
        <v>0</v>
      </c>
      <c r="E961" s="11">
        <f t="shared" si="71"/>
        <v>8.3437771765218729E-5</v>
      </c>
      <c r="F961" s="11">
        <f t="shared" si="71"/>
        <v>2.4180920145447184E-2</v>
      </c>
      <c r="G961" s="3">
        <f t="shared" si="69"/>
        <v>2.4970241466346153E-2</v>
      </c>
      <c r="H961" s="11">
        <f t="shared" si="67"/>
        <v>0.78960813812637376</v>
      </c>
      <c r="I961" s="3">
        <f t="shared" si="70"/>
        <v>2.5863679773257431E-2</v>
      </c>
      <c r="J961" s="20"/>
    </row>
    <row r="962" spans="1:10" x14ac:dyDescent="0.3">
      <c r="A962" s="11">
        <v>9.4700000000000006</v>
      </c>
      <c r="B962" s="7">
        <v>7</v>
      </c>
      <c r="C962" s="11">
        <f t="shared" si="71"/>
        <v>0</v>
      </c>
      <c r="D962" s="11">
        <f t="shared" si="71"/>
        <v>0</v>
      </c>
      <c r="E962" s="11">
        <f t="shared" si="71"/>
        <v>8.3437771765218729E-5</v>
      </c>
      <c r="F962" s="11">
        <f t="shared" si="71"/>
        <v>2.4180920145447184E-2</v>
      </c>
      <c r="G962" s="3">
        <f t="shared" si="69"/>
        <v>2.4971075844063804E-2</v>
      </c>
      <c r="H962" s="11">
        <f t="shared" si="67"/>
        <v>0.78940475813081756</v>
      </c>
      <c r="I962" s="3">
        <f t="shared" si="70"/>
        <v>2.5865359319081627E-2</v>
      </c>
      <c r="J962" s="20"/>
    </row>
    <row r="963" spans="1:10" x14ac:dyDescent="0.3">
      <c r="A963" s="11">
        <v>9.48</v>
      </c>
      <c r="B963" s="7">
        <v>7</v>
      </c>
      <c r="C963" s="11">
        <f t="shared" si="71"/>
        <v>0</v>
      </c>
      <c r="D963" s="11">
        <f t="shared" si="71"/>
        <v>0</v>
      </c>
      <c r="E963" s="11">
        <f t="shared" si="71"/>
        <v>8.3437771765218729E-5</v>
      </c>
      <c r="F963" s="11">
        <f t="shared" si="71"/>
        <v>2.4180920145447184E-2</v>
      </c>
      <c r="G963" s="3">
        <f t="shared" si="69"/>
        <v>2.4971910221781458E-2</v>
      </c>
      <c r="H963" s="11">
        <f t="shared" si="67"/>
        <v>0.78920141735016669</v>
      </c>
      <c r="I963" s="3">
        <f t="shared" si="70"/>
        <v>2.5867038865606595E-2</v>
      </c>
      <c r="J963" s="20"/>
    </row>
    <row r="964" spans="1:10" x14ac:dyDescent="0.3">
      <c r="A964" s="11">
        <v>9.49</v>
      </c>
      <c r="B964" s="7">
        <v>7</v>
      </c>
      <c r="C964" s="11">
        <f t="shared" si="71"/>
        <v>0</v>
      </c>
      <c r="D964" s="11">
        <f t="shared" si="71"/>
        <v>0</v>
      </c>
      <c r="E964" s="11">
        <f t="shared" si="71"/>
        <v>8.3437771765218729E-5</v>
      </c>
      <c r="F964" s="11">
        <f t="shared" si="71"/>
        <v>2.4180920145447184E-2</v>
      </c>
      <c r="G964" s="3">
        <f t="shared" si="69"/>
        <v>2.4972744599499108E-2</v>
      </c>
      <c r="H964" s="11">
        <f t="shared" si="67"/>
        <v>0.78899811578110568</v>
      </c>
      <c r="I964" s="3">
        <f t="shared" si="70"/>
        <v>2.5868718412833225E-2</v>
      </c>
      <c r="J964" s="20"/>
    </row>
    <row r="965" spans="1:10" x14ac:dyDescent="0.3">
      <c r="A965" s="11">
        <v>9.5</v>
      </c>
      <c r="B965" s="7">
        <v>7</v>
      </c>
      <c r="C965" s="11">
        <f t="shared" si="71"/>
        <v>0</v>
      </c>
      <c r="D965" s="11">
        <f t="shared" si="71"/>
        <v>0</v>
      </c>
      <c r="E965" s="11">
        <f t="shared" si="71"/>
        <v>8.3437771765218729E-5</v>
      </c>
      <c r="F965" s="11">
        <f t="shared" si="71"/>
        <v>2.4180920145447184E-2</v>
      </c>
      <c r="G965" s="3">
        <f t="shared" si="69"/>
        <v>2.4973578977216762E-2</v>
      </c>
      <c r="H965" s="11">
        <f t="shared" si="67"/>
        <v>0.78879485342031774</v>
      </c>
      <c r="I965" s="3">
        <f t="shared" si="70"/>
        <v>2.5870397960759739E-2</v>
      </c>
      <c r="J965" s="20"/>
    </row>
    <row r="966" spans="1:10" x14ac:dyDescent="0.3">
      <c r="A966" s="11">
        <v>9.51</v>
      </c>
      <c r="B966" s="7">
        <v>7</v>
      </c>
      <c r="C966" s="11">
        <f t="shared" si="71"/>
        <v>0</v>
      </c>
      <c r="D966" s="11">
        <f t="shared" si="71"/>
        <v>0</v>
      </c>
      <c r="E966" s="11">
        <f t="shared" si="71"/>
        <v>8.3437771765218729E-5</v>
      </c>
      <c r="F966" s="11">
        <f t="shared" si="71"/>
        <v>2.4180920145447184E-2</v>
      </c>
      <c r="G966" s="3">
        <f t="shared" si="69"/>
        <v>2.4974413354934413E-2</v>
      </c>
      <c r="H966" s="11">
        <f t="shared" si="67"/>
        <v>0.78859163026448498</v>
      </c>
      <c r="I966" s="3">
        <f t="shared" si="70"/>
        <v>2.5872077509387914E-2</v>
      </c>
      <c r="J966" s="20"/>
    </row>
    <row r="967" spans="1:10" x14ac:dyDescent="0.3">
      <c r="A967" s="11">
        <v>9.52</v>
      </c>
      <c r="B967" s="7">
        <v>7</v>
      </c>
      <c r="C967" s="11">
        <f t="shared" si="71"/>
        <v>0</v>
      </c>
      <c r="D967" s="11">
        <f t="shared" si="71"/>
        <v>0</v>
      </c>
      <c r="E967" s="11">
        <f t="shared" si="71"/>
        <v>8.3437771765218729E-5</v>
      </c>
      <c r="F967" s="11">
        <f t="shared" si="71"/>
        <v>2.4180920145447184E-2</v>
      </c>
      <c r="G967" s="3">
        <f t="shared" si="69"/>
        <v>2.4975247732652067E-2</v>
      </c>
      <c r="H967" s="11">
        <f t="shared" si="67"/>
        <v>0.78838844631028837</v>
      </c>
      <c r="I967" s="3">
        <f t="shared" si="70"/>
        <v>2.5873757058715086E-2</v>
      </c>
      <c r="J967" s="20"/>
    </row>
    <row r="968" spans="1:10" x14ac:dyDescent="0.3">
      <c r="A968" s="11">
        <v>9.5299999999999994</v>
      </c>
      <c r="B968" s="7">
        <v>7</v>
      </c>
      <c r="C968" s="11">
        <f t="shared" si="71"/>
        <v>0</v>
      </c>
      <c r="D968" s="11">
        <f t="shared" si="71"/>
        <v>0</v>
      </c>
      <c r="E968" s="11">
        <f t="shared" si="71"/>
        <v>8.3437771765218729E-5</v>
      </c>
      <c r="F968" s="11">
        <f t="shared" si="71"/>
        <v>2.4180920145447184E-2</v>
      </c>
      <c r="G968" s="3">
        <f t="shared" si="69"/>
        <v>2.4976082110369717E-2</v>
      </c>
      <c r="H968" s="11">
        <f t="shared" si="67"/>
        <v>0.78818530155440814</v>
      </c>
      <c r="I968" s="3">
        <f t="shared" si="70"/>
        <v>2.5875436608744806E-2</v>
      </c>
      <c r="J968" s="20"/>
    </row>
    <row r="969" spans="1:10" x14ac:dyDescent="0.3">
      <c r="A969" s="11">
        <v>9.5399999999999991</v>
      </c>
      <c r="B969" s="7">
        <v>7</v>
      </c>
      <c r="C969" s="11">
        <f t="shared" si="71"/>
        <v>0</v>
      </c>
      <c r="D969" s="11">
        <f t="shared" si="71"/>
        <v>0</v>
      </c>
      <c r="E969" s="11">
        <f t="shared" si="71"/>
        <v>8.3437771765218729E-5</v>
      </c>
      <c r="F969" s="11">
        <f t="shared" si="71"/>
        <v>2.4180920145447184E-2</v>
      </c>
      <c r="G969" s="3">
        <f t="shared" si="69"/>
        <v>2.4976916488087371E-2</v>
      </c>
      <c r="H969" s="11">
        <f t="shared" si="67"/>
        <v>0.78798219599352282</v>
      </c>
      <c r="I969" s="3">
        <f t="shared" si="70"/>
        <v>2.5877116159473523E-2</v>
      </c>
      <c r="J969" s="20"/>
    </row>
    <row r="970" spans="1:10" x14ac:dyDescent="0.3">
      <c r="A970" s="11">
        <v>9.5500000000000007</v>
      </c>
      <c r="B970" s="7">
        <v>7</v>
      </c>
      <c r="C970" s="11">
        <f t="shared" si="71"/>
        <v>0</v>
      </c>
      <c r="D970" s="11">
        <f t="shared" si="71"/>
        <v>0</v>
      </c>
      <c r="E970" s="11">
        <f t="shared" si="71"/>
        <v>8.3437771765218729E-5</v>
      </c>
      <c r="F970" s="11">
        <f t="shared" si="71"/>
        <v>2.4180920145447184E-2</v>
      </c>
      <c r="G970" s="3">
        <f t="shared" si="69"/>
        <v>2.4977750865805021E-2</v>
      </c>
      <c r="H970" s="11">
        <f t="shared" si="67"/>
        <v>0.78777912962431029</v>
      </c>
      <c r="I970" s="3">
        <f t="shared" si="70"/>
        <v>2.5878795710903901E-2</v>
      </c>
      <c r="J970" s="20"/>
    </row>
    <row r="971" spans="1:10" x14ac:dyDescent="0.3">
      <c r="A971" s="11">
        <v>9.56</v>
      </c>
      <c r="B971" s="7">
        <v>7</v>
      </c>
      <c r="C971" s="11">
        <f t="shared" si="71"/>
        <v>0</v>
      </c>
      <c r="D971" s="11">
        <f t="shared" si="71"/>
        <v>0</v>
      </c>
      <c r="E971" s="11">
        <f t="shared" si="71"/>
        <v>8.3437771765218729E-5</v>
      </c>
      <c r="F971" s="11">
        <f t="shared" si="71"/>
        <v>2.4180920145447184E-2</v>
      </c>
      <c r="G971" s="3">
        <f t="shared" si="69"/>
        <v>2.4978585243522675E-2</v>
      </c>
      <c r="H971" s="11">
        <f t="shared" si="67"/>
        <v>0.78757610244344733</v>
      </c>
      <c r="I971" s="3">
        <f t="shared" si="70"/>
        <v>2.5880475263035052E-2</v>
      </c>
      <c r="J971" s="20"/>
    </row>
    <row r="972" spans="1:10" x14ac:dyDescent="0.3">
      <c r="A972" s="11">
        <v>9.57</v>
      </c>
      <c r="B972" s="7">
        <v>7</v>
      </c>
      <c r="C972" s="11">
        <f t="shared" si="71"/>
        <v>0</v>
      </c>
      <c r="D972" s="11">
        <f t="shared" si="71"/>
        <v>0</v>
      </c>
      <c r="E972" s="11">
        <f t="shared" si="71"/>
        <v>8.3437771765218729E-5</v>
      </c>
      <c r="F972" s="11">
        <f t="shared" si="71"/>
        <v>2.4180920145447184E-2</v>
      </c>
      <c r="G972" s="3">
        <f t="shared" si="69"/>
        <v>2.4979419621240326E-2</v>
      </c>
      <c r="H972" s="11">
        <f t="shared" si="67"/>
        <v>0.78737311444760916</v>
      </c>
      <c r="I972" s="3">
        <f t="shared" si="70"/>
        <v>2.5882154815866976E-2</v>
      </c>
      <c r="J972" s="20"/>
    </row>
    <row r="973" spans="1:10" x14ac:dyDescent="0.3">
      <c r="A973" s="11">
        <v>9.58</v>
      </c>
      <c r="B973" s="7">
        <v>7</v>
      </c>
      <c r="C973" s="11">
        <f t="shared" si="71"/>
        <v>0</v>
      </c>
      <c r="D973" s="11">
        <f t="shared" si="71"/>
        <v>0</v>
      </c>
      <c r="E973" s="11">
        <f t="shared" si="71"/>
        <v>8.3437771765218729E-5</v>
      </c>
      <c r="F973" s="11">
        <f t="shared" si="71"/>
        <v>2.4180920145447184E-2</v>
      </c>
      <c r="G973" s="3">
        <f t="shared" si="69"/>
        <v>2.498025399895798E-2</v>
      </c>
      <c r="H973" s="11">
        <f t="shared" si="67"/>
        <v>0.78717016563347042</v>
      </c>
      <c r="I973" s="3">
        <f t="shared" si="70"/>
        <v>2.5883834369398784E-2</v>
      </c>
      <c r="J973" s="20"/>
    </row>
    <row r="974" spans="1:10" x14ac:dyDescent="0.3">
      <c r="A974" s="11">
        <v>9.59</v>
      </c>
      <c r="B974" s="7">
        <v>7</v>
      </c>
      <c r="C974" s="11">
        <f t="shared" si="71"/>
        <v>0</v>
      </c>
      <c r="D974" s="11">
        <f t="shared" si="71"/>
        <v>0</v>
      </c>
      <c r="E974" s="11">
        <f t="shared" si="71"/>
        <v>8.3437771765218729E-5</v>
      </c>
      <c r="F974" s="11">
        <f t="shared" si="71"/>
        <v>2.4180920145447184E-2</v>
      </c>
      <c r="G974" s="3">
        <f t="shared" si="69"/>
        <v>2.498108837667563E-2</v>
      </c>
      <c r="H974" s="11">
        <f t="shared" si="67"/>
        <v>0.78696725599770423</v>
      </c>
      <c r="I974" s="3">
        <f t="shared" si="70"/>
        <v>2.5885513923631365E-2</v>
      </c>
      <c r="J974" s="20"/>
    </row>
    <row r="975" spans="1:10" x14ac:dyDescent="0.3">
      <c r="A975" s="11">
        <v>9.6</v>
      </c>
      <c r="B975" s="7">
        <v>7</v>
      </c>
      <c r="C975" s="11">
        <f t="shared" si="71"/>
        <v>0</v>
      </c>
      <c r="D975" s="11">
        <f t="shared" si="71"/>
        <v>0</v>
      </c>
      <c r="E975" s="11">
        <f t="shared" si="71"/>
        <v>8.3437771765218729E-5</v>
      </c>
      <c r="F975" s="11">
        <f t="shared" si="71"/>
        <v>2.4180920145447184E-2</v>
      </c>
      <c r="G975" s="3">
        <f t="shared" si="69"/>
        <v>2.4981922754393284E-2</v>
      </c>
      <c r="H975" s="11">
        <f t="shared" ref="H975:H1015" si="72">EXP(-G975*A975)</f>
        <v>0.78676438553698302</v>
      </c>
      <c r="I975" s="3">
        <f t="shared" si="70"/>
        <v>2.5887193478565607E-2</v>
      </c>
      <c r="J975" s="20"/>
    </row>
    <row r="976" spans="1:10" x14ac:dyDescent="0.3">
      <c r="A976" s="11">
        <v>9.61</v>
      </c>
      <c r="B976" s="7">
        <v>7</v>
      </c>
      <c r="C976" s="11">
        <f t="shared" ref="C976:F1015" si="73">VLOOKUP($B976, $A$3:$H$12, MATCH(C$14, $A$3:$H$3, 0), FALSE)</f>
        <v>0</v>
      </c>
      <c r="D976" s="11">
        <f t="shared" si="73"/>
        <v>0</v>
      </c>
      <c r="E976" s="11">
        <f t="shared" si="73"/>
        <v>8.3437771765218729E-5</v>
      </c>
      <c r="F976" s="11">
        <f t="shared" si="73"/>
        <v>2.4180920145447184E-2</v>
      </c>
      <c r="G976" s="3">
        <f t="shared" ref="G976:G1015" si="74">C976*A976^3 + D976*A976^2 + E976*A976 + F976</f>
        <v>2.4982757132110935E-2</v>
      </c>
      <c r="H976" s="11">
        <f t="shared" si="72"/>
        <v>0.7865615542479778</v>
      </c>
      <c r="I976" s="3">
        <f t="shared" ref="I976:I1015" si="75">(H976/H1001-1)/(A1001-A976)</f>
        <v>2.5888873034199733E-2</v>
      </c>
      <c r="J976" s="20"/>
    </row>
    <row r="977" spans="1:10" x14ac:dyDescent="0.3">
      <c r="A977" s="11">
        <v>9.6199999999999992</v>
      </c>
      <c r="B977" s="7">
        <v>7</v>
      </c>
      <c r="C977" s="11">
        <f t="shared" si="73"/>
        <v>0</v>
      </c>
      <c r="D977" s="11">
        <f t="shared" si="73"/>
        <v>0</v>
      </c>
      <c r="E977" s="11">
        <f t="shared" si="73"/>
        <v>8.3437771765218729E-5</v>
      </c>
      <c r="F977" s="11">
        <f t="shared" si="73"/>
        <v>2.4180920145447184E-2</v>
      </c>
      <c r="G977" s="3">
        <f t="shared" si="74"/>
        <v>2.4983591509828589E-2</v>
      </c>
      <c r="H977" s="11">
        <f t="shared" si="72"/>
        <v>0.78635876212735856</v>
      </c>
      <c r="I977" s="3">
        <f t="shared" si="75"/>
        <v>2.589055259053552E-2</v>
      </c>
      <c r="J977" s="20"/>
    </row>
    <row r="978" spans="1:10" x14ac:dyDescent="0.3">
      <c r="A978" s="11">
        <v>9.6300000000000008</v>
      </c>
      <c r="B978" s="7">
        <v>7</v>
      </c>
      <c r="C978" s="11">
        <f t="shared" si="73"/>
        <v>0</v>
      </c>
      <c r="D978" s="11">
        <f t="shared" si="73"/>
        <v>0</v>
      </c>
      <c r="E978" s="11">
        <f t="shared" si="73"/>
        <v>8.3437771765218729E-5</v>
      </c>
      <c r="F978" s="11">
        <f t="shared" si="73"/>
        <v>2.4180920145447184E-2</v>
      </c>
      <c r="G978" s="3">
        <f t="shared" si="74"/>
        <v>2.4984425887546239E-2</v>
      </c>
      <c r="H978" s="11">
        <f t="shared" si="72"/>
        <v>0.78615600917179418</v>
      </c>
      <c r="I978" s="3">
        <f t="shared" si="75"/>
        <v>2.5892232147571193E-2</v>
      </c>
      <c r="J978" s="20"/>
    </row>
    <row r="979" spans="1:10" x14ac:dyDescent="0.3">
      <c r="A979" s="11">
        <v>9.64</v>
      </c>
      <c r="B979" s="7">
        <v>7</v>
      </c>
      <c r="C979" s="11">
        <f t="shared" si="73"/>
        <v>0</v>
      </c>
      <c r="D979" s="11">
        <f t="shared" si="73"/>
        <v>0</v>
      </c>
      <c r="E979" s="11">
        <f t="shared" si="73"/>
        <v>8.3437771765218729E-5</v>
      </c>
      <c r="F979" s="11">
        <f t="shared" si="73"/>
        <v>2.4180920145447184E-2</v>
      </c>
      <c r="G979" s="3">
        <f t="shared" si="74"/>
        <v>2.4985260265263893E-2</v>
      </c>
      <c r="H979" s="11">
        <f t="shared" si="72"/>
        <v>0.78595329537795244</v>
      </c>
      <c r="I979" s="3">
        <f t="shared" si="75"/>
        <v>2.5893911705306749E-2</v>
      </c>
      <c r="J979" s="20"/>
    </row>
    <row r="980" spans="1:10" x14ac:dyDescent="0.3">
      <c r="A980" s="11">
        <v>9.65</v>
      </c>
      <c r="B980" s="7">
        <v>7</v>
      </c>
      <c r="C980" s="11">
        <f t="shared" si="73"/>
        <v>0</v>
      </c>
      <c r="D980" s="11">
        <f t="shared" si="73"/>
        <v>0</v>
      </c>
      <c r="E980" s="11">
        <f t="shared" si="73"/>
        <v>8.3437771765218729E-5</v>
      </c>
      <c r="F980" s="11">
        <f t="shared" si="73"/>
        <v>2.4180920145447184E-2</v>
      </c>
      <c r="G980" s="3">
        <f t="shared" si="74"/>
        <v>2.4986094642981543E-2</v>
      </c>
      <c r="H980" s="11">
        <f t="shared" si="72"/>
        <v>0.78575062074250013</v>
      </c>
      <c r="I980" s="3">
        <f t="shared" si="75"/>
        <v>2.5895591263743967E-2</v>
      </c>
      <c r="J980" s="20"/>
    </row>
    <row r="981" spans="1:10" x14ac:dyDescent="0.3">
      <c r="A981" s="11">
        <v>9.66</v>
      </c>
      <c r="B981" s="7">
        <v>7</v>
      </c>
      <c r="C981" s="11">
        <f t="shared" si="73"/>
        <v>0</v>
      </c>
      <c r="D981" s="11">
        <f t="shared" si="73"/>
        <v>0</v>
      </c>
      <c r="E981" s="11">
        <f t="shared" si="73"/>
        <v>8.3437771765218729E-5</v>
      </c>
      <c r="F981" s="11">
        <f t="shared" si="73"/>
        <v>2.4180920145447184E-2</v>
      </c>
      <c r="G981" s="3">
        <f t="shared" si="74"/>
        <v>2.4986929020699197E-2</v>
      </c>
      <c r="H981" s="11">
        <f t="shared" si="72"/>
        <v>0.7855479852621029</v>
      </c>
      <c r="I981" s="3">
        <f t="shared" si="75"/>
        <v>2.5897270822881957E-2</v>
      </c>
      <c r="J981" s="20"/>
    </row>
    <row r="982" spans="1:10" x14ac:dyDescent="0.3">
      <c r="A982" s="11">
        <v>9.67</v>
      </c>
      <c r="B982" s="7">
        <v>7</v>
      </c>
      <c r="C982" s="11">
        <f t="shared" si="73"/>
        <v>0</v>
      </c>
      <c r="D982" s="11">
        <f t="shared" si="73"/>
        <v>0</v>
      </c>
      <c r="E982" s="11">
        <f t="shared" si="73"/>
        <v>8.3437771765218729E-5</v>
      </c>
      <c r="F982" s="11">
        <f t="shared" si="73"/>
        <v>2.4180920145447184E-2</v>
      </c>
      <c r="G982" s="3">
        <f t="shared" si="74"/>
        <v>2.4987763398416848E-2</v>
      </c>
      <c r="H982" s="11">
        <f t="shared" si="72"/>
        <v>0.78534538893342509</v>
      </c>
      <c r="I982" s="3">
        <f t="shared" si="75"/>
        <v>2.589895038272072E-2</v>
      </c>
      <c r="J982" s="20"/>
    </row>
    <row r="983" spans="1:10" x14ac:dyDescent="0.3">
      <c r="A983" s="11">
        <v>9.68</v>
      </c>
      <c r="B983" s="7">
        <v>7</v>
      </c>
      <c r="C983" s="11">
        <f t="shared" si="73"/>
        <v>0</v>
      </c>
      <c r="D983" s="11">
        <f t="shared" si="73"/>
        <v>0</v>
      </c>
      <c r="E983" s="11">
        <f t="shared" si="73"/>
        <v>8.3437771765218729E-5</v>
      </c>
      <c r="F983" s="11">
        <f t="shared" si="73"/>
        <v>2.4180920145447184E-2</v>
      </c>
      <c r="G983" s="3">
        <f t="shared" si="74"/>
        <v>2.4988597776134502E-2</v>
      </c>
      <c r="H983" s="11">
        <f t="shared" si="72"/>
        <v>0.78514283175313015</v>
      </c>
      <c r="I983" s="3">
        <f t="shared" si="75"/>
        <v>2.5900629943260256E-2</v>
      </c>
      <c r="J983" s="20"/>
    </row>
    <row r="984" spans="1:10" x14ac:dyDescent="0.3">
      <c r="A984" s="11">
        <v>9.69</v>
      </c>
      <c r="B984" s="7">
        <v>7</v>
      </c>
      <c r="C984" s="11">
        <f t="shared" si="73"/>
        <v>0</v>
      </c>
      <c r="D984" s="11">
        <f t="shared" si="73"/>
        <v>0</v>
      </c>
      <c r="E984" s="11">
        <f t="shared" si="73"/>
        <v>8.3437771765218729E-5</v>
      </c>
      <c r="F984" s="11">
        <f t="shared" si="73"/>
        <v>2.4180920145447184E-2</v>
      </c>
      <c r="G984" s="3">
        <f t="shared" si="74"/>
        <v>2.4989432153852152E-2</v>
      </c>
      <c r="H984" s="11">
        <f t="shared" si="72"/>
        <v>0.78494031371788042</v>
      </c>
      <c r="I984" s="3">
        <f t="shared" si="75"/>
        <v>2.5902309504499677E-2</v>
      </c>
      <c r="J984" s="20"/>
    </row>
    <row r="985" spans="1:10" x14ac:dyDescent="0.3">
      <c r="A985" s="11">
        <v>9.6999999999999993</v>
      </c>
      <c r="B985" s="7">
        <v>7</v>
      </c>
      <c r="C985" s="11">
        <f t="shared" si="73"/>
        <v>0</v>
      </c>
      <c r="D985" s="11">
        <f t="shared" si="73"/>
        <v>0</v>
      </c>
      <c r="E985" s="11">
        <f t="shared" si="73"/>
        <v>8.3437771765218729E-5</v>
      </c>
      <c r="F985" s="11">
        <f t="shared" si="73"/>
        <v>2.4180920145447184E-2</v>
      </c>
      <c r="G985" s="3">
        <f t="shared" si="74"/>
        <v>2.4990266531569806E-2</v>
      </c>
      <c r="H985" s="11">
        <f t="shared" si="72"/>
        <v>0.78473783482433701</v>
      </c>
      <c r="I985" s="3">
        <f t="shared" si="75"/>
        <v>2.590398906643987E-2</v>
      </c>
      <c r="J985" s="20"/>
    </row>
    <row r="986" spans="1:10" x14ac:dyDescent="0.3">
      <c r="A986" s="11">
        <v>9.7100000000000009</v>
      </c>
      <c r="B986" s="7">
        <v>7</v>
      </c>
      <c r="C986" s="11">
        <f t="shared" si="73"/>
        <v>0</v>
      </c>
      <c r="D986" s="11">
        <f t="shared" si="73"/>
        <v>0</v>
      </c>
      <c r="E986" s="11">
        <f t="shared" si="73"/>
        <v>8.3437771765218729E-5</v>
      </c>
      <c r="F986" s="11">
        <f t="shared" si="73"/>
        <v>2.4180920145447184E-2</v>
      </c>
      <c r="G986" s="3">
        <f t="shared" si="74"/>
        <v>2.4991100909287457E-2</v>
      </c>
      <c r="H986" s="11">
        <f t="shared" si="72"/>
        <v>0.78453539506916015</v>
      </c>
      <c r="I986" s="3">
        <f t="shared" si="75"/>
        <v>2.5905668629080836E-2</v>
      </c>
      <c r="J986" s="20"/>
    </row>
    <row r="987" spans="1:10" x14ac:dyDescent="0.3">
      <c r="A987" s="11">
        <v>9.7200000000000006</v>
      </c>
      <c r="B987" s="7">
        <v>7</v>
      </c>
      <c r="C987" s="11">
        <f t="shared" si="73"/>
        <v>0</v>
      </c>
      <c r="D987" s="11">
        <f t="shared" si="73"/>
        <v>0</v>
      </c>
      <c r="E987" s="11">
        <f t="shared" si="73"/>
        <v>8.3437771765218729E-5</v>
      </c>
      <c r="F987" s="11">
        <f t="shared" si="73"/>
        <v>2.4180920145447184E-2</v>
      </c>
      <c r="G987" s="3">
        <f t="shared" si="74"/>
        <v>2.499193528700511E-2</v>
      </c>
      <c r="H987" s="11">
        <f t="shared" si="72"/>
        <v>0.78433299444900884</v>
      </c>
      <c r="I987" s="3">
        <f t="shared" si="75"/>
        <v>2.5907348192423463E-2</v>
      </c>
      <c r="J987" s="20"/>
    </row>
    <row r="988" spans="1:10" x14ac:dyDescent="0.3">
      <c r="A988" s="11">
        <v>9.73</v>
      </c>
      <c r="B988" s="7">
        <v>7</v>
      </c>
      <c r="C988" s="11">
        <f t="shared" si="73"/>
        <v>0</v>
      </c>
      <c r="D988" s="11">
        <f t="shared" si="73"/>
        <v>0</v>
      </c>
      <c r="E988" s="11">
        <f t="shared" si="73"/>
        <v>8.3437771765218729E-5</v>
      </c>
      <c r="F988" s="11">
        <f t="shared" si="73"/>
        <v>2.4180920145447184E-2</v>
      </c>
      <c r="G988" s="3">
        <f t="shared" si="74"/>
        <v>2.4992769664722761E-2</v>
      </c>
      <c r="H988" s="11">
        <f t="shared" si="72"/>
        <v>0.78413063296054086</v>
      </c>
      <c r="I988" s="3">
        <f t="shared" si="75"/>
        <v>2.5909027756465974E-2</v>
      </c>
      <c r="J988" s="20"/>
    </row>
    <row r="989" spans="1:10" x14ac:dyDescent="0.3">
      <c r="A989" s="11">
        <v>9.74</v>
      </c>
      <c r="B989" s="7">
        <v>7</v>
      </c>
      <c r="C989" s="11">
        <f t="shared" si="73"/>
        <v>0</v>
      </c>
      <c r="D989" s="11">
        <f t="shared" si="73"/>
        <v>0</v>
      </c>
      <c r="E989" s="11">
        <f t="shared" si="73"/>
        <v>8.3437771765218729E-5</v>
      </c>
      <c r="F989" s="11">
        <f t="shared" si="73"/>
        <v>2.4180920145447184E-2</v>
      </c>
      <c r="G989" s="3">
        <f t="shared" si="74"/>
        <v>2.4993604042440415E-2</v>
      </c>
      <c r="H989" s="11">
        <f t="shared" si="72"/>
        <v>0.78392831060041313</v>
      </c>
      <c r="I989" s="3">
        <f t="shared" si="75"/>
        <v>2.5910707321209259E-2</v>
      </c>
      <c r="J989" s="20"/>
    </row>
    <row r="990" spans="1:10" x14ac:dyDescent="0.3">
      <c r="A990" s="11">
        <v>9.75</v>
      </c>
      <c r="B990" s="7">
        <v>7</v>
      </c>
      <c r="C990" s="11">
        <f t="shared" si="73"/>
        <v>0</v>
      </c>
      <c r="D990" s="11">
        <f t="shared" si="73"/>
        <v>0</v>
      </c>
      <c r="E990" s="11">
        <f t="shared" si="73"/>
        <v>8.3437771765218729E-5</v>
      </c>
      <c r="F990" s="11">
        <f t="shared" si="73"/>
        <v>2.4180920145447184E-2</v>
      </c>
      <c r="G990" s="3">
        <f t="shared" si="74"/>
        <v>2.4994438420158065E-2</v>
      </c>
      <c r="H990" s="11">
        <f t="shared" si="72"/>
        <v>0.78372602736528141</v>
      </c>
      <c r="I990" s="3">
        <f t="shared" si="75"/>
        <v>2.5912386886653316E-2</v>
      </c>
      <c r="J990" s="20"/>
    </row>
    <row r="991" spans="1:10" x14ac:dyDescent="0.3">
      <c r="A991" s="11">
        <v>9.76</v>
      </c>
      <c r="B991" s="7">
        <v>7</v>
      </c>
      <c r="C991" s="11">
        <f t="shared" si="73"/>
        <v>0</v>
      </c>
      <c r="D991" s="11">
        <f t="shared" si="73"/>
        <v>0</v>
      </c>
      <c r="E991" s="11">
        <f t="shared" si="73"/>
        <v>8.3437771765218729E-5</v>
      </c>
      <c r="F991" s="11">
        <f t="shared" si="73"/>
        <v>2.4180920145447184E-2</v>
      </c>
      <c r="G991" s="3">
        <f t="shared" si="74"/>
        <v>2.4995272797875719E-2</v>
      </c>
      <c r="H991" s="11">
        <f t="shared" si="72"/>
        <v>0.78352378325180017</v>
      </c>
      <c r="I991" s="3" t="e">
        <f t="shared" si="75"/>
        <v>#DIV/0!</v>
      </c>
      <c r="J991" s="20"/>
    </row>
    <row r="992" spans="1:10" x14ac:dyDescent="0.3">
      <c r="A992" s="11">
        <v>9.77</v>
      </c>
      <c r="B992" s="7">
        <v>7</v>
      </c>
      <c r="C992" s="11">
        <f t="shared" si="73"/>
        <v>0</v>
      </c>
      <c r="D992" s="11">
        <f t="shared" si="73"/>
        <v>0</v>
      </c>
      <c r="E992" s="11">
        <f t="shared" si="73"/>
        <v>8.3437771765218729E-5</v>
      </c>
      <c r="F992" s="11">
        <f t="shared" si="73"/>
        <v>2.4180920145447184E-2</v>
      </c>
      <c r="G992" s="3">
        <f t="shared" si="74"/>
        <v>2.499610717559337E-2</v>
      </c>
      <c r="H992" s="11">
        <f t="shared" si="72"/>
        <v>0.78332157825662307</v>
      </c>
      <c r="I992" s="3" t="e">
        <f t="shared" si="75"/>
        <v>#DIV/0!</v>
      </c>
      <c r="J992" s="20"/>
    </row>
    <row r="993" spans="1:10" x14ac:dyDescent="0.3">
      <c r="A993" s="11">
        <v>9.7799999999999994</v>
      </c>
      <c r="B993" s="7">
        <v>7</v>
      </c>
      <c r="C993" s="11">
        <f t="shared" si="73"/>
        <v>0</v>
      </c>
      <c r="D993" s="11">
        <f t="shared" si="73"/>
        <v>0</v>
      </c>
      <c r="E993" s="11">
        <f t="shared" si="73"/>
        <v>8.3437771765218729E-5</v>
      </c>
      <c r="F993" s="11">
        <f t="shared" si="73"/>
        <v>2.4180920145447184E-2</v>
      </c>
      <c r="G993" s="3">
        <f t="shared" si="74"/>
        <v>2.4996941553311024E-2</v>
      </c>
      <c r="H993" s="11">
        <f t="shared" si="72"/>
        <v>0.78311941237640237</v>
      </c>
      <c r="I993" s="3" t="e">
        <f t="shared" si="75"/>
        <v>#DIV/0!</v>
      </c>
      <c r="J993" s="20"/>
    </row>
    <row r="994" spans="1:10" x14ac:dyDescent="0.3">
      <c r="A994" s="11">
        <v>9.7899999999999991</v>
      </c>
      <c r="B994" s="7">
        <v>7</v>
      </c>
      <c r="C994" s="11">
        <f t="shared" si="73"/>
        <v>0</v>
      </c>
      <c r="D994" s="11">
        <f t="shared" si="73"/>
        <v>0</v>
      </c>
      <c r="E994" s="11">
        <f t="shared" si="73"/>
        <v>8.3437771765218729E-5</v>
      </c>
      <c r="F994" s="11">
        <f t="shared" si="73"/>
        <v>2.4180920145447184E-2</v>
      </c>
      <c r="G994" s="3">
        <f t="shared" si="74"/>
        <v>2.4997775931028674E-2</v>
      </c>
      <c r="H994" s="11">
        <f t="shared" si="72"/>
        <v>0.78291728560778961</v>
      </c>
      <c r="I994" s="3" t="e">
        <f t="shared" si="75"/>
        <v>#DIV/0!</v>
      </c>
      <c r="J994" s="20"/>
    </row>
    <row r="995" spans="1:10" x14ac:dyDescent="0.3">
      <c r="A995" s="11">
        <v>9.8000000000000007</v>
      </c>
      <c r="B995" s="7">
        <v>7</v>
      </c>
      <c r="C995" s="11">
        <f t="shared" si="73"/>
        <v>0</v>
      </c>
      <c r="D995" s="11">
        <f t="shared" si="73"/>
        <v>0</v>
      </c>
      <c r="E995" s="11">
        <f t="shared" si="73"/>
        <v>8.3437771765218729E-5</v>
      </c>
      <c r="F995" s="11">
        <f t="shared" si="73"/>
        <v>2.4180920145447184E-2</v>
      </c>
      <c r="G995" s="3">
        <f t="shared" si="74"/>
        <v>2.4998610308746328E-2</v>
      </c>
      <c r="H995" s="11">
        <f t="shared" si="72"/>
        <v>0.78271519794743494</v>
      </c>
      <c r="I995" s="3" t="e">
        <f t="shared" si="75"/>
        <v>#DIV/0!</v>
      </c>
      <c r="J995" s="20"/>
    </row>
    <row r="996" spans="1:10" x14ac:dyDescent="0.3">
      <c r="A996" s="11">
        <v>9.81</v>
      </c>
      <c r="B996" s="7">
        <v>7</v>
      </c>
      <c r="C996" s="11">
        <f t="shared" si="73"/>
        <v>0</v>
      </c>
      <c r="D996" s="11">
        <f t="shared" si="73"/>
        <v>0</v>
      </c>
      <c r="E996" s="11">
        <f t="shared" si="73"/>
        <v>8.3437771765218729E-5</v>
      </c>
      <c r="F996" s="11">
        <f t="shared" si="73"/>
        <v>2.4180920145447184E-2</v>
      </c>
      <c r="G996" s="3">
        <f t="shared" si="74"/>
        <v>2.4999444686463979E-2</v>
      </c>
      <c r="H996" s="11">
        <f t="shared" si="72"/>
        <v>0.78251314939198757</v>
      </c>
      <c r="I996" s="3" t="e">
        <f t="shared" si="75"/>
        <v>#DIV/0!</v>
      </c>
      <c r="J996" s="20"/>
    </row>
    <row r="997" spans="1:10" x14ac:dyDescent="0.3">
      <c r="A997" s="11">
        <v>9.82</v>
      </c>
      <c r="B997" s="7">
        <v>7</v>
      </c>
      <c r="C997" s="11">
        <f t="shared" si="73"/>
        <v>0</v>
      </c>
      <c r="D997" s="11">
        <f t="shared" si="73"/>
        <v>0</v>
      </c>
      <c r="E997" s="11">
        <f t="shared" si="73"/>
        <v>8.3437771765218729E-5</v>
      </c>
      <c r="F997" s="11">
        <f t="shared" si="73"/>
        <v>2.4180920145447184E-2</v>
      </c>
      <c r="G997" s="3">
        <f t="shared" si="74"/>
        <v>2.5000279064181632E-2</v>
      </c>
      <c r="H997" s="11">
        <f t="shared" si="72"/>
        <v>0.78231113993809542</v>
      </c>
      <c r="I997" s="3" t="e">
        <f t="shared" si="75"/>
        <v>#DIV/0!</v>
      </c>
      <c r="J997" s="20"/>
    </row>
    <row r="998" spans="1:10" x14ac:dyDescent="0.3">
      <c r="A998" s="11">
        <v>9.83</v>
      </c>
      <c r="B998" s="7">
        <v>7</v>
      </c>
      <c r="C998" s="11">
        <f t="shared" si="73"/>
        <v>0</v>
      </c>
      <c r="D998" s="11">
        <f t="shared" si="73"/>
        <v>0</v>
      </c>
      <c r="E998" s="11">
        <f t="shared" si="73"/>
        <v>8.3437771765218729E-5</v>
      </c>
      <c r="F998" s="11">
        <f t="shared" si="73"/>
        <v>2.4180920145447184E-2</v>
      </c>
      <c r="G998" s="3">
        <f t="shared" si="74"/>
        <v>2.5001113441899283E-2</v>
      </c>
      <c r="H998" s="11">
        <f t="shared" si="72"/>
        <v>0.78210916958240562</v>
      </c>
      <c r="I998" s="3" t="e">
        <f t="shared" si="75"/>
        <v>#DIV/0!</v>
      </c>
      <c r="J998" s="20"/>
    </row>
    <row r="999" spans="1:10" x14ac:dyDescent="0.3">
      <c r="A999" s="11">
        <v>9.84</v>
      </c>
      <c r="B999" s="7">
        <v>7</v>
      </c>
      <c r="C999" s="11">
        <f t="shared" si="73"/>
        <v>0</v>
      </c>
      <c r="D999" s="11">
        <f t="shared" si="73"/>
        <v>0</v>
      </c>
      <c r="E999" s="11">
        <f t="shared" si="73"/>
        <v>8.3437771765218729E-5</v>
      </c>
      <c r="F999" s="11">
        <f t="shared" si="73"/>
        <v>2.4180920145447184E-2</v>
      </c>
      <c r="G999" s="3">
        <f t="shared" si="74"/>
        <v>2.5001947819616937E-2</v>
      </c>
      <c r="H999" s="11">
        <f t="shared" si="72"/>
        <v>0.78190723832156395</v>
      </c>
      <c r="I999" s="3" t="e">
        <f t="shared" si="75"/>
        <v>#DIV/0!</v>
      </c>
      <c r="J999" s="20"/>
    </row>
    <row r="1000" spans="1:10" x14ac:dyDescent="0.3">
      <c r="A1000" s="11">
        <v>9.85</v>
      </c>
      <c r="B1000" s="7">
        <v>7</v>
      </c>
      <c r="C1000" s="11">
        <f t="shared" si="73"/>
        <v>0</v>
      </c>
      <c r="D1000" s="11">
        <f t="shared" si="73"/>
        <v>0</v>
      </c>
      <c r="E1000" s="11">
        <f t="shared" si="73"/>
        <v>8.3437771765218729E-5</v>
      </c>
      <c r="F1000" s="11">
        <f t="shared" si="73"/>
        <v>2.4180920145447184E-2</v>
      </c>
      <c r="G1000" s="3">
        <f t="shared" si="74"/>
        <v>2.5002782197334587E-2</v>
      </c>
      <c r="H1000" s="11">
        <f t="shared" si="72"/>
        <v>0.78170534615221521</v>
      </c>
      <c r="I1000" s="3" t="e">
        <f t="shared" si="75"/>
        <v>#DIV/0!</v>
      </c>
      <c r="J1000" s="20"/>
    </row>
    <row r="1001" spans="1:10" x14ac:dyDescent="0.3">
      <c r="A1001" s="11">
        <v>9.86</v>
      </c>
      <c r="B1001" s="7">
        <v>7</v>
      </c>
      <c r="C1001" s="11">
        <f t="shared" si="73"/>
        <v>0</v>
      </c>
      <c r="D1001" s="11">
        <f t="shared" si="73"/>
        <v>0</v>
      </c>
      <c r="E1001" s="11">
        <f t="shared" si="73"/>
        <v>8.3437771765218729E-5</v>
      </c>
      <c r="F1001" s="11">
        <f t="shared" si="73"/>
        <v>2.4180920145447184E-2</v>
      </c>
      <c r="G1001" s="3">
        <f t="shared" si="74"/>
        <v>2.5003616575052241E-2</v>
      </c>
      <c r="H1001" s="11">
        <f t="shared" si="72"/>
        <v>0.78150349307100309</v>
      </c>
      <c r="I1001" s="3" t="e">
        <f t="shared" si="75"/>
        <v>#DIV/0!</v>
      </c>
      <c r="J1001" s="20"/>
    </row>
    <row r="1002" spans="1:10" x14ac:dyDescent="0.3">
      <c r="A1002" s="11">
        <v>9.8699999999999992</v>
      </c>
      <c r="B1002" s="7">
        <v>7</v>
      </c>
      <c r="C1002" s="11">
        <f t="shared" si="73"/>
        <v>0</v>
      </c>
      <c r="D1002" s="11">
        <f t="shared" si="73"/>
        <v>0</v>
      </c>
      <c r="E1002" s="11">
        <f t="shared" si="73"/>
        <v>8.3437771765218729E-5</v>
      </c>
      <c r="F1002" s="11">
        <f t="shared" si="73"/>
        <v>2.4180920145447184E-2</v>
      </c>
      <c r="G1002" s="3">
        <f t="shared" si="74"/>
        <v>2.5004450952769892E-2</v>
      </c>
      <c r="H1002" s="11">
        <f t="shared" si="72"/>
        <v>0.78130167907457015</v>
      </c>
      <c r="I1002" s="3" t="e">
        <f t="shared" si="75"/>
        <v>#DIV/0!</v>
      </c>
      <c r="J1002" s="20"/>
    </row>
    <row r="1003" spans="1:10" x14ac:dyDescent="0.3">
      <c r="A1003" s="11">
        <v>9.8800000000000008</v>
      </c>
      <c r="B1003" s="7">
        <v>7</v>
      </c>
      <c r="C1003" s="11">
        <f t="shared" si="73"/>
        <v>0</v>
      </c>
      <c r="D1003" s="11">
        <f t="shared" si="73"/>
        <v>0</v>
      </c>
      <c r="E1003" s="11">
        <f t="shared" si="73"/>
        <v>8.3437771765218729E-5</v>
      </c>
      <c r="F1003" s="11">
        <f t="shared" si="73"/>
        <v>2.4180920145447184E-2</v>
      </c>
      <c r="G1003" s="3">
        <f t="shared" si="74"/>
        <v>2.5005285330487546E-2</v>
      </c>
      <c r="H1003" s="11">
        <f t="shared" si="72"/>
        <v>0.78109990415955799</v>
      </c>
      <c r="I1003" s="3" t="e">
        <f t="shared" si="75"/>
        <v>#DIV/0!</v>
      </c>
      <c r="J1003" s="20"/>
    </row>
    <row r="1004" spans="1:10" x14ac:dyDescent="0.3">
      <c r="A1004" s="11">
        <v>9.89</v>
      </c>
      <c r="B1004" s="7">
        <v>7</v>
      </c>
      <c r="C1004" s="11">
        <f t="shared" si="73"/>
        <v>0</v>
      </c>
      <c r="D1004" s="11">
        <f t="shared" si="73"/>
        <v>0</v>
      </c>
      <c r="E1004" s="11">
        <f t="shared" si="73"/>
        <v>8.3437771765218729E-5</v>
      </c>
      <c r="F1004" s="11">
        <f t="shared" si="73"/>
        <v>2.4180920145447184E-2</v>
      </c>
      <c r="G1004" s="3">
        <f t="shared" si="74"/>
        <v>2.5006119708205196E-2</v>
      </c>
      <c r="H1004" s="11">
        <f t="shared" si="72"/>
        <v>0.78089816832260706</v>
      </c>
      <c r="I1004" s="3" t="e">
        <f t="shared" si="75"/>
        <v>#DIV/0!</v>
      </c>
      <c r="J1004" s="20"/>
    </row>
    <row r="1005" spans="1:10" x14ac:dyDescent="0.3">
      <c r="A1005" s="11">
        <v>9.9</v>
      </c>
      <c r="B1005" s="7">
        <v>7</v>
      </c>
      <c r="C1005" s="11">
        <f t="shared" si="73"/>
        <v>0</v>
      </c>
      <c r="D1005" s="11">
        <f t="shared" si="73"/>
        <v>0</v>
      </c>
      <c r="E1005" s="11">
        <f t="shared" si="73"/>
        <v>8.3437771765218729E-5</v>
      </c>
      <c r="F1005" s="11">
        <f t="shared" si="73"/>
        <v>2.4180920145447184E-2</v>
      </c>
      <c r="G1005" s="3">
        <f t="shared" si="74"/>
        <v>2.500695408592285E-2</v>
      </c>
      <c r="H1005" s="11">
        <f t="shared" si="72"/>
        <v>0.7806964715603566</v>
      </c>
      <c r="I1005" s="3" t="e">
        <f t="shared" si="75"/>
        <v>#DIV/0!</v>
      </c>
      <c r="J1005" s="20"/>
    </row>
    <row r="1006" spans="1:10" x14ac:dyDescent="0.3">
      <c r="A1006" s="11">
        <v>9.91</v>
      </c>
      <c r="B1006" s="7">
        <v>7</v>
      </c>
      <c r="C1006" s="11">
        <f t="shared" si="73"/>
        <v>0</v>
      </c>
      <c r="D1006" s="11">
        <f t="shared" si="73"/>
        <v>0</v>
      </c>
      <c r="E1006" s="11">
        <f t="shared" si="73"/>
        <v>8.3437771765218729E-5</v>
      </c>
      <c r="F1006" s="11">
        <f t="shared" si="73"/>
        <v>2.4180920145447184E-2</v>
      </c>
      <c r="G1006" s="3">
        <f t="shared" si="74"/>
        <v>2.5007788463640501E-2</v>
      </c>
      <c r="H1006" s="11">
        <f t="shared" si="72"/>
        <v>0.78049481386944486</v>
      </c>
      <c r="I1006" s="3" t="e">
        <f t="shared" si="75"/>
        <v>#DIV/0!</v>
      </c>
      <c r="J1006" s="20"/>
    </row>
    <row r="1007" spans="1:10" x14ac:dyDescent="0.3">
      <c r="A1007" s="11">
        <v>9.92</v>
      </c>
      <c r="B1007" s="7">
        <v>7</v>
      </c>
      <c r="C1007" s="11">
        <f t="shared" si="73"/>
        <v>0</v>
      </c>
      <c r="D1007" s="11">
        <f t="shared" si="73"/>
        <v>0</v>
      </c>
      <c r="E1007" s="11">
        <f t="shared" si="73"/>
        <v>8.3437771765218729E-5</v>
      </c>
      <c r="F1007" s="11">
        <f t="shared" si="73"/>
        <v>2.4180920145447184E-2</v>
      </c>
      <c r="G1007" s="3">
        <f t="shared" si="74"/>
        <v>2.5008622841358154E-2</v>
      </c>
      <c r="H1007" s="11">
        <f t="shared" si="72"/>
        <v>0.78029319524650909</v>
      </c>
      <c r="I1007" s="3" t="e">
        <f t="shared" si="75"/>
        <v>#DIV/0!</v>
      </c>
      <c r="J1007" s="20"/>
    </row>
    <row r="1008" spans="1:10" x14ac:dyDescent="0.3">
      <c r="A1008" s="11">
        <v>9.93</v>
      </c>
      <c r="B1008" s="7">
        <v>7</v>
      </c>
      <c r="C1008" s="11">
        <f t="shared" si="73"/>
        <v>0</v>
      </c>
      <c r="D1008" s="11">
        <f t="shared" si="73"/>
        <v>0</v>
      </c>
      <c r="E1008" s="11">
        <f t="shared" si="73"/>
        <v>8.3437771765218729E-5</v>
      </c>
      <c r="F1008" s="11">
        <f t="shared" si="73"/>
        <v>2.4180920145447184E-2</v>
      </c>
      <c r="G1008" s="3">
        <f t="shared" si="74"/>
        <v>2.5009457219075805E-2</v>
      </c>
      <c r="H1008" s="11">
        <f t="shared" si="72"/>
        <v>0.7800916156881853</v>
      </c>
      <c r="I1008" s="3" t="e">
        <f t="shared" si="75"/>
        <v>#DIV/0!</v>
      </c>
      <c r="J1008" s="20"/>
    </row>
    <row r="1009" spans="1:10" x14ac:dyDescent="0.3">
      <c r="A1009" s="11">
        <v>9.94</v>
      </c>
      <c r="B1009" s="7">
        <v>7</v>
      </c>
      <c r="C1009" s="11">
        <f t="shared" si="73"/>
        <v>0</v>
      </c>
      <c r="D1009" s="11">
        <f t="shared" si="73"/>
        <v>0</v>
      </c>
      <c r="E1009" s="11">
        <f t="shared" si="73"/>
        <v>8.3437771765218729E-5</v>
      </c>
      <c r="F1009" s="11">
        <f t="shared" si="73"/>
        <v>2.4180920145447184E-2</v>
      </c>
      <c r="G1009" s="3">
        <f t="shared" si="74"/>
        <v>2.5010291596793459E-2</v>
      </c>
      <c r="H1009" s="11">
        <f t="shared" si="72"/>
        <v>0.77989007519110853</v>
      </c>
      <c r="I1009" s="3" t="e">
        <f t="shared" si="75"/>
        <v>#DIV/0!</v>
      </c>
      <c r="J1009" s="20"/>
    </row>
    <row r="1010" spans="1:10" x14ac:dyDescent="0.3">
      <c r="A1010" s="11">
        <v>9.9499999999999993</v>
      </c>
      <c r="B1010" s="7">
        <v>7</v>
      </c>
      <c r="C1010" s="11">
        <f t="shared" si="73"/>
        <v>0</v>
      </c>
      <c r="D1010" s="11">
        <f t="shared" si="73"/>
        <v>0</v>
      </c>
      <c r="E1010" s="11">
        <f t="shared" si="73"/>
        <v>8.3437771765218729E-5</v>
      </c>
      <c r="F1010" s="11">
        <f t="shared" si="73"/>
        <v>2.4180920145447184E-2</v>
      </c>
      <c r="G1010" s="3">
        <f t="shared" si="74"/>
        <v>2.5011125974511109E-2</v>
      </c>
      <c r="H1010" s="11">
        <f t="shared" si="72"/>
        <v>0.77968857375191258</v>
      </c>
      <c r="I1010" s="3" t="e">
        <f t="shared" si="75"/>
        <v>#DIV/0!</v>
      </c>
      <c r="J1010" s="20"/>
    </row>
    <row r="1011" spans="1:10" x14ac:dyDescent="0.3">
      <c r="A1011" s="11">
        <v>9.9600000000000009</v>
      </c>
      <c r="B1011" s="7">
        <v>7</v>
      </c>
      <c r="C1011" s="11">
        <f t="shared" si="73"/>
        <v>0</v>
      </c>
      <c r="D1011" s="11">
        <f t="shared" si="73"/>
        <v>0</v>
      </c>
      <c r="E1011" s="11">
        <f t="shared" si="73"/>
        <v>8.3437771765218729E-5</v>
      </c>
      <c r="F1011" s="11">
        <f t="shared" si="73"/>
        <v>2.4180920145447184E-2</v>
      </c>
      <c r="G1011" s="3">
        <f t="shared" si="74"/>
        <v>2.5011960352228763E-2</v>
      </c>
      <c r="H1011" s="11">
        <f t="shared" si="72"/>
        <v>0.77948711136723037</v>
      </c>
      <c r="I1011" s="3" t="e">
        <f t="shared" si="75"/>
        <v>#DIV/0!</v>
      </c>
      <c r="J1011" s="20"/>
    </row>
    <row r="1012" spans="1:10" x14ac:dyDescent="0.3">
      <c r="A1012" s="11">
        <v>9.9700000000000006</v>
      </c>
      <c r="B1012" s="7">
        <v>7</v>
      </c>
      <c r="C1012" s="11">
        <f t="shared" si="73"/>
        <v>0</v>
      </c>
      <c r="D1012" s="11">
        <f t="shared" si="73"/>
        <v>0</v>
      </c>
      <c r="E1012" s="11">
        <f t="shared" si="73"/>
        <v>8.3437771765218729E-5</v>
      </c>
      <c r="F1012" s="11">
        <f t="shared" si="73"/>
        <v>2.4180920145447184E-2</v>
      </c>
      <c r="G1012" s="3">
        <f t="shared" si="74"/>
        <v>2.5012794729946414E-2</v>
      </c>
      <c r="H1012" s="11">
        <f t="shared" si="72"/>
        <v>0.77928568803369358</v>
      </c>
      <c r="I1012" s="3" t="e">
        <f t="shared" si="75"/>
        <v>#DIV/0!</v>
      </c>
      <c r="J1012" s="20"/>
    </row>
    <row r="1013" spans="1:10" x14ac:dyDescent="0.3">
      <c r="A1013" s="11">
        <v>9.98</v>
      </c>
      <c r="B1013" s="7">
        <v>7</v>
      </c>
      <c r="C1013" s="11">
        <f t="shared" si="73"/>
        <v>0</v>
      </c>
      <c r="D1013" s="11">
        <f t="shared" si="73"/>
        <v>0</v>
      </c>
      <c r="E1013" s="11">
        <f t="shared" si="73"/>
        <v>8.3437771765218729E-5</v>
      </c>
      <c r="F1013" s="11">
        <f t="shared" si="73"/>
        <v>2.4180920145447184E-2</v>
      </c>
      <c r="G1013" s="3">
        <f t="shared" si="74"/>
        <v>2.5013629107664068E-2</v>
      </c>
      <c r="H1013" s="11">
        <f t="shared" si="72"/>
        <v>0.7790843037479328</v>
      </c>
      <c r="I1013" s="3" t="e">
        <f t="shared" si="75"/>
        <v>#DIV/0!</v>
      </c>
      <c r="J1013" s="20"/>
    </row>
    <row r="1014" spans="1:10" x14ac:dyDescent="0.3">
      <c r="A1014" s="11">
        <v>9.99</v>
      </c>
      <c r="B1014" s="7">
        <v>7</v>
      </c>
      <c r="C1014" s="11">
        <f t="shared" si="73"/>
        <v>0</v>
      </c>
      <c r="D1014" s="11">
        <f t="shared" si="73"/>
        <v>0</v>
      </c>
      <c r="E1014" s="11">
        <f t="shared" si="73"/>
        <v>8.3437771765218729E-5</v>
      </c>
      <c r="F1014" s="11">
        <f t="shared" si="73"/>
        <v>2.4180920145447184E-2</v>
      </c>
      <c r="G1014" s="3">
        <f t="shared" si="74"/>
        <v>2.5014463485381718E-2</v>
      </c>
      <c r="H1014" s="11">
        <f t="shared" si="72"/>
        <v>0.77888295850657774</v>
      </c>
      <c r="I1014" s="3" t="e">
        <f t="shared" si="75"/>
        <v>#DIV/0!</v>
      </c>
      <c r="J1014" s="20"/>
    </row>
    <row r="1015" spans="1:10" x14ac:dyDescent="0.3">
      <c r="A1015" s="11">
        <v>10</v>
      </c>
      <c r="B1015" s="7">
        <v>10</v>
      </c>
      <c r="C1015" s="11">
        <f t="shared" si="73"/>
        <v>0</v>
      </c>
      <c r="D1015" s="11">
        <f t="shared" si="73"/>
        <v>0</v>
      </c>
      <c r="E1015" s="11">
        <f t="shared" si="73"/>
        <v>2.501529786309937E-3</v>
      </c>
      <c r="F1015" s="11">
        <f t="shared" si="73"/>
        <v>0</v>
      </c>
      <c r="G1015" s="3">
        <f t="shared" si="74"/>
        <v>2.5015297863099369E-2</v>
      </c>
      <c r="H1015" s="11">
        <f t="shared" si="72"/>
        <v>0.77868165230625686</v>
      </c>
      <c r="I1015" s="3" t="e">
        <f t="shared" si="75"/>
        <v>#DIV/0!</v>
      </c>
      <c r="J1015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Bootstrap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2024-03-08T17:38:25Z</dcterms:created>
  <dcterms:modified xsi:type="dcterms:W3CDTF">2024-03-09T22:51:02Z</dcterms:modified>
</cp:coreProperties>
</file>