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8187E155-8ACA-4833-9A6C-E6D72EB4A210}" xr6:coauthVersionLast="47" xr6:coauthVersionMax="47" xr10:uidLastSave="{00000000-0000-0000-0000-000000000000}"/>
  <bookViews>
    <workbookView xWindow="765" yWindow="105" windowWidth="36960" windowHeight="19500" xr2:uid="{D8E5F428-DCFD-4AE9-9A28-7A4E6521C3B8}"/>
  </bookViews>
  <sheets>
    <sheet name="Pricing" sheetId="4" r:id="rId1"/>
    <sheet name="Bootstrap" sheetId="3" r:id="rId2"/>
    <sheet name="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4" i="3" l="1"/>
  <c r="CZ84" i="3"/>
  <c r="CM84" i="3"/>
  <c r="BZ84" i="3"/>
  <c r="K142" i="3" s="1"/>
  <c r="BM84" i="3"/>
  <c r="AZ84" i="3"/>
  <c r="AM84" i="3"/>
  <c r="Z84" i="3"/>
  <c r="M84" i="3"/>
  <c r="M142" i="3"/>
  <c r="L142" i="3"/>
  <c r="J142" i="3"/>
  <c r="I142" i="3"/>
  <c r="H142" i="3"/>
  <c r="G142" i="3"/>
  <c r="F142" i="3"/>
  <c r="CZ13" i="3"/>
  <c r="M71" i="3" s="1"/>
  <c r="CM13" i="3"/>
  <c r="L71" i="3" s="1"/>
  <c r="BZ13" i="3"/>
  <c r="K71" i="3" s="1"/>
  <c r="BM13" i="3"/>
  <c r="J71" i="3" s="1"/>
  <c r="AZ13" i="3"/>
  <c r="I71" i="3" s="1"/>
  <c r="AM13" i="3"/>
  <c r="H71" i="3" s="1"/>
  <c r="Z13" i="3"/>
  <c r="G71" i="3" s="1"/>
  <c r="M13" i="3"/>
  <c r="F71" i="3" s="1"/>
  <c r="L22" i="4"/>
  <c r="J2" i="3"/>
  <c r="J3" i="3"/>
  <c r="J4" i="3"/>
  <c r="J5" i="3"/>
  <c r="J6" i="3"/>
  <c r="J7" i="3"/>
  <c r="J8" i="3"/>
  <c r="J9" i="3"/>
  <c r="J1" i="3"/>
  <c r="M15" i="4"/>
  <c r="M16" i="4"/>
  <c r="M17" i="4"/>
  <c r="M18" i="4"/>
  <c r="M19" i="4"/>
  <c r="M20" i="4"/>
  <c r="M21" i="4"/>
  <c r="K15" i="4"/>
  <c r="K16" i="4"/>
  <c r="K17" i="4"/>
  <c r="K18" i="4"/>
  <c r="K19" i="4"/>
  <c r="K20" i="4"/>
  <c r="K21" i="4"/>
  <c r="C3" i="3"/>
  <c r="C4" i="3"/>
  <c r="C5" i="3"/>
  <c r="C6" i="3"/>
  <c r="C7" i="3"/>
  <c r="C8" i="3"/>
  <c r="C9" i="3"/>
  <c r="C2" i="3"/>
  <c r="B3" i="3"/>
  <c r="B4" i="3"/>
  <c r="B5" i="3"/>
  <c r="B6" i="3"/>
  <c r="B7" i="3"/>
  <c r="B8" i="3"/>
  <c r="B9" i="3"/>
  <c r="B2" i="3"/>
  <c r="A3" i="3"/>
  <c r="C74" i="3" s="1"/>
  <c r="A4" i="3"/>
  <c r="C75" i="3" s="1"/>
  <c r="A5" i="3"/>
  <c r="C76" i="3" s="1"/>
  <c r="A6" i="3"/>
  <c r="C77" i="3" s="1"/>
  <c r="A7" i="3"/>
  <c r="C78" i="3" s="1"/>
  <c r="A8" i="3"/>
  <c r="C79" i="3" s="1"/>
  <c r="A9" i="3"/>
  <c r="C80" i="3" s="1"/>
  <c r="A2" i="3"/>
  <c r="C73" i="3" s="1"/>
  <c r="AA94" i="3" l="1" a="1"/>
  <c r="DA94" i="3" a="1"/>
  <c r="A165" i="3" a="1"/>
  <c r="AN94" i="3" a="1"/>
  <c r="AQ94" i="3" s="1"/>
  <c r="BA94" i="3" a="1"/>
  <c r="BG94" i="3" s="1"/>
  <c r="BN94" i="3" a="1"/>
  <c r="BU94" i="3" s="1"/>
  <c r="CN94" i="3" a="1"/>
  <c r="CR94" i="3" s="1"/>
  <c r="N94" i="3" a="1"/>
  <c r="CA94" i="3" a="1"/>
  <c r="CF94" i="3" s="1"/>
  <c r="H165" i="3"/>
  <c r="A165" i="3"/>
  <c r="B165" i="3"/>
  <c r="C165" i="3"/>
  <c r="AH94" i="3"/>
  <c r="AG94" i="3"/>
  <c r="AE94" i="3"/>
  <c r="AD94" i="3"/>
  <c r="AB94" i="3"/>
  <c r="DA94" i="3"/>
  <c r="A94" i="3" a="1"/>
  <c r="A94" i="3" s="1"/>
  <c r="CA23" i="3" a="1"/>
  <c r="CF23" i="3" s="1"/>
  <c r="A20" i="3"/>
  <c r="AA23" i="3" a="1"/>
  <c r="AD23" i="3" s="1"/>
  <c r="CN23" i="3" a="1"/>
  <c r="CU23" i="3" s="1"/>
  <c r="A23" i="3" a="1"/>
  <c r="A23" i="3" s="1"/>
  <c r="N23" i="3" a="1"/>
  <c r="N23" i="3" s="1"/>
  <c r="BN23" i="3" a="1"/>
  <c r="BN23" i="3" s="1"/>
  <c r="AN23" i="3" a="1"/>
  <c r="AO23" i="3" s="1"/>
  <c r="DA23" i="3" a="1"/>
  <c r="DB23" i="3" s="1"/>
  <c r="BA23" i="3" a="1"/>
  <c r="BB23" i="3" s="1"/>
  <c r="A14" i="3"/>
  <c r="A21" i="3"/>
  <c r="A18" i="3"/>
  <c r="A17" i="3"/>
  <c r="A16" i="3"/>
  <c r="A19" i="3"/>
  <c r="A15" i="3"/>
  <c r="M22" i="4"/>
  <c r="B14" i="3"/>
  <c r="AS94" i="3" l="1"/>
  <c r="AR94" i="3"/>
  <c r="AP94" i="3"/>
  <c r="AO94" i="3"/>
  <c r="BF94" i="3"/>
  <c r="BC94" i="3"/>
  <c r="CO94" i="3"/>
  <c r="BE94" i="3"/>
  <c r="AN94" i="3"/>
  <c r="BN94" i="3"/>
  <c r="CE94" i="3"/>
  <c r="CT94" i="3"/>
  <c r="BA94" i="3"/>
  <c r="CS94" i="3"/>
  <c r="CB94" i="3"/>
  <c r="BR94" i="3"/>
  <c r="BD94" i="3"/>
  <c r="BS94" i="3"/>
  <c r="BB94" i="3"/>
  <c r="BQ94" i="3"/>
  <c r="BH94" i="3"/>
  <c r="N94" i="3"/>
  <c r="O94" i="3"/>
  <c r="R94" i="3"/>
  <c r="T94" i="3"/>
  <c r="P94" i="3"/>
  <c r="U94" i="3"/>
  <c r="Q94" i="3"/>
  <c r="S94" i="3"/>
  <c r="CU94" i="3"/>
  <c r="CN94" i="3"/>
  <c r="CA94" i="3"/>
  <c r="CQ94" i="3"/>
  <c r="CC94" i="3"/>
  <c r="BP94" i="3"/>
  <c r="CH94" i="3"/>
  <c r="AT94" i="3"/>
  <c r="AU94" i="3"/>
  <c r="CD94" i="3"/>
  <c r="CP94" i="3"/>
  <c r="D165" i="3"/>
  <c r="G165" i="3"/>
  <c r="F165" i="3"/>
  <c r="E165" i="3"/>
  <c r="CG94" i="3"/>
  <c r="BT94" i="3"/>
  <c r="BO94" i="3"/>
  <c r="DB94" i="3"/>
  <c r="DH94" i="3"/>
  <c r="DD94" i="3"/>
  <c r="DG94" i="3"/>
  <c r="DF94" i="3"/>
  <c r="DE94" i="3"/>
  <c r="DC94" i="3"/>
  <c r="AF94" i="3"/>
  <c r="AC94" i="3"/>
  <c r="AA94" i="3"/>
  <c r="A79" i="3"/>
  <c r="A74" i="3"/>
  <c r="A78" i="3"/>
  <c r="A75" i="3"/>
  <c r="C94" i="3"/>
  <c r="B94" i="3"/>
  <c r="A77" i="3"/>
  <c r="A73" i="3"/>
  <c r="H94" i="3"/>
  <c r="A76" i="3"/>
  <c r="A80" i="3"/>
  <c r="B15" i="3"/>
  <c r="B73" i="3"/>
  <c r="AN20" i="3"/>
  <c r="AP19" i="3" s="1"/>
  <c r="AH23" i="3"/>
  <c r="D94" i="3"/>
  <c r="G94" i="3"/>
  <c r="F94" i="3"/>
  <c r="E94" i="3"/>
  <c r="AA20" i="3"/>
  <c r="AC19" i="3" s="1"/>
  <c r="BA20" i="3"/>
  <c r="BC19" i="3" s="1"/>
  <c r="CA20" i="3"/>
  <c r="CC19" i="3" s="1"/>
  <c r="N20" i="3"/>
  <c r="P19" i="3" s="1"/>
  <c r="DA20" i="3"/>
  <c r="DC19" i="3" s="1"/>
  <c r="BN20" i="3"/>
  <c r="BP19" i="3" s="1"/>
  <c r="CG23" i="3"/>
  <c r="BP23" i="3"/>
  <c r="BO23" i="3"/>
  <c r="CN23" i="3"/>
  <c r="CP23" i="3"/>
  <c r="CO23" i="3"/>
  <c r="CD23" i="3"/>
  <c r="E23" i="3"/>
  <c r="C23" i="3"/>
  <c r="G23" i="3"/>
  <c r="H23" i="3"/>
  <c r="B23" i="3"/>
  <c r="F23" i="3"/>
  <c r="AE23" i="3"/>
  <c r="CC23" i="3"/>
  <c r="CA23" i="3"/>
  <c r="CB23" i="3"/>
  <c r="CH23" i="3"/>
  <c r="C19" i="3"/>
  <c r="CN20" i="3"/>
  <c r="CP19" i="3" s="1"/>
  <c r="AC23" i="3"/>
  <c r="AA23" i="3"/>
  <c r="AF23" i="3"/>
  <c r="CE23" i="3"/>
  <c r="O23" i="3"/>
  <c r="AG23" i="3"/>
  <c r="AB23" i="3"/>
  <c r="AQ23" i="3"/>
  <c r="AU23" i="3"/>
  <c r="AT23" i="3"/>
  <c r="AS23" i="3"/>
  <c r="AR23" i="3"/>
  <c r="BQ23" i="3"/>
  <c r="BT23" i="3"/>
  <c r="BS23" i="3"/>
  <c r="BR23" i="3"/>
  <c r="DD23" i="3"/>
  <c r="DE23" i="3"/>
  <c r="Q23" i="3"/>
  <c r="T23" i="3"/>
  <c r="S23" i="3"/>
  <c r="R23" i="3"/>
  <c r="DC23" i="3"/>
  <c r="C14" i="3"/>
  <c r="AA15" i="3"/>
  <c r="AC14" i="3" s="1"/>
  <c r="CA15" i="3"/>
  <c r="CC14" i="3" s="1"/>
  <c r="BN15" i="3"/>
  <c r="BP14" i="3" s="1"/>
  <c r="N15" i="3"/>
  <c r="P14" i="3" s="1"/>
  <c r="AN15" i="3"/>
  <c r="AP14" i="3" s="1"/>
  <c r="DA15" i="3"/>
  <c r="DC14" i="3" s="1"/>
  <c r="CN15" i="3"/>
  <c r="CP14" i="3" s="1"/>
  <c r="BA15" i="3"/>
  <c r="BC14" i="3" s="1"/>
  <c r="C18" i="3"/>
  <c r="AN19" i="3"/>
  <c r="AP18" i="3" s="1"/>
  <c r="CN19" i="3"/>
  <c r="CP18" i="3" s="1"/>
  <c r="N19" i="3"/>
  <c r="P18" i="3" s="1"/>
  <c r="BA19" i="3"/>
  <c r="BC18" i="3" s="1"/>
  <c r="BN19" i="3"/>
  <c r="BP18" i="3" s="1"/>
  <c r="CA19" i="3"/>
  <c r="AA19" i="3"/>
  <c r="AC18" i="3" s="1"/>
  <c r="DA19" i="3"/>
  <c r="DC18" i="3" s="1"/>
  <c r="CQ23" i="3"/>
  <c r="CS23" i="3"/>
  <c r="CR23" i="3"/>
  <c r="CT23" i="3"/>
  <c r="CB14" i="3"/>
  <c r="AB14" i="3"/>
  <c r="DB14" i="3"/>
  <c r="BB14" i="3"/>
  <c r="O14" i="3"/>
  <c r="BO14" i="3"/>
  <c r="AO14" i="3"/>
  <c r="CO14" i="3"/>
  <c r="DG23" i="3"/>
  <c r="N18" i="3"/>
  <c r="P17" i="3" s="1"/>
  <c r="BA18" i="3"/>
  <c r="BC17" i="3" s="1"/>
  <c r="CN18" i="3"/>
  <c r="DA18" i="3"/>
  <c r="DC17" i="3" s="1"/>
  <c r="AN18" i="3"/>
  <c r="AP17" i="3" s="1"/>
  <c r="CA18" i="3"/>
  <c r="AA18" i="3"/>
  <c r="AC17" i="3" s="1"/>
  <c r="BN18" i="3"/>
  <c r="C15" i="3"/>
  <c r="AN16" i="3"/>
  <c r="AP15" i="3" s="1"/>
  <c r="BA16" i="3"/>
  <c r="DA16" i="3"/>
  <c r="BN16" i="3"/>
  <c r="BP15" i="3" s="1"/>
  <c r="CA16" i="3"/>
  <c r="CC15" i="3" s="1"/>
  <c r="AA16" i="3"/>
  <c r="AC15" i="3" s="1"/>
  <c r="CN16" i="3"/>
  <c r="CP15" i="3" s="1"/>
  <c r="N16" i="3"/>
  <c r="P15" i="3" s="1"/>
  <c r="AN23" i="3"/>
  <c r="DH23" i="3"/>
  <c r="BD23" i="3"/>
  <c r="BA23" i="3"/>
  <c r="BF23" i="3"/>
  <c r="BH23" i="3"/>
  <c r="BE23" i="3"/>
  <c r="BG23" i="3"/>
  <c r="BU23" i="3"/>
  <c r="C16" i="3"/>
  <c r="AN17" i="3"/>
  <c r="AP16" i="3" s="1"/>
  <c r="DA17" i="3"/>
  <c r="DC16" i="3" s="1"/>
  <c r="CN17" i="3"/>
  <c r="CP16" i="3" s="1"/>
  <c r="BA17" i="3"/>
  <c r="BC16" i="3" s="1"/>
  <c r="AA17" i="3"/>
  <c r="AC16" i="3" s="1"/>
  <c r="BN17" i="3"/>
  <c r="BP16" i="3" s="1"/>
  <c r="CA17" i="3"/>
  <c r="CC16" i="3" s="1"/>
  <c r="N17" i="3"/>
  <c r="P16" i="3" s="1"/>
  <c r="C20" i="3"/>
  <c r="CA21" i="3"/>
  <c r="CC20" i="3" s="1"/>
  <c r="AA21" i="3"/>
  <c r="AC20" i="3" s="1"/>
  <c r="N21" i="3"/>
  <c r="P20" i="3" s="1"/>
  <c r="BN21" i="3"/>
  <c r="BP20" i="3" s="1"/>
  <c r="CN21" i="3"/>
  <c r="CP20" i="3" s="1"/>
  <c r="BA21" i="3"/>
  <c r="BC20" i="3" s="1"/>
  <c r="DA21" i="3"/>
  <c r="DC20" i="3" s="1"/>
  <c r="AN21" i="3"/>
  <c r="AP20" i="3" s="1"/>
  <c r="AA14" i="3"/>
  <c r="CA14" i="3"/>
  <c r="CN14" i="3"/>
  <c r="BA14" i="3"/>
  <c r="N14" i="3"/>
  <c r="BN14" i="3"/>
  <c r="AN14" i="3"/>
  <c r="DA14" i="3"/>
  <c r="BC23" i="3"/>
  <c r="DA23" i="3"/>
  <c r="D23" i="3"/>
  <c r="P23" i="3"/>
  <c r="U23" i="3"/>
  <c r="AP23" i="3"/>
  <c r="DF23" i="3"/>
  <c r="B27" i="3" a="1"/>
  <c r="C17" i="3"/>
  <c r="C144" i="3" l="1" a="1"/>
  <c r="C144" i="3" s="1"/>
  <c r="AG76" i="3"/>
  <c r="A88" i="3"/>
  <c r="AG80" i="3"/>
  <c r="A92" i="3"/>
  <c r="AG75" i="3"/>
  <c r="A87" i="3"/>
  <c r="AG78" i="3"/>
  <c r="A90" i="3"/>
  <c r="AG73" i="3"/>
  <c r="A85" i="3"/>
  <c r="AG77" i="3"/>
  <c r="A89" i="3"/>
  <c r="AG74" i="3"/>
  <c r="A86" i="3"/>
  <c r="AG79" i="3"/>
  <c r="A91" i="3"/>
  <c r="B16" i="3"/>
  <c r="B74" i="3"/>
  <c r="DB27" i="3" a="1"/>
  <c r="DC15" i="3"/>
  <c r="O27" i="3" a="1"/>
  <c r="BP17" i="3"/>
  <c r="BO27" i="3" a="1"/>
  <c r="CC18" i="3"/>
  <c r="CC17" i="3"/>
  <c r="CB27" i="3" a="1"/>
  <c r="AB27" i="3" a="1"/>
  <c r="AO27" i="3" a="1"/>
  <c r="BB27" i="3" a="1"/>
  <c r="BC15" i="3"/>
  <c r="BB15" i="3"/>
  <c r="O15" i="3"/>
  <c r="DB15" i="3"/>
  <c r="CB15" i="3"/>
  <c r="BO15" i="3"/>
  <c r="BQ14" i="3" s="1"/>
  <c r="AO15" i="3"/>
  <c r="AB15" i="3"/>
  <c r="CO15" i="3"/>
  <c r="CP17" i="3"/>
  <c r="CO27" i="3" a="1"/>
  <c r="D14" i="3"/>
  <c r="E14" i="3" s="1"/>
  <c r="B61" i="3"/>
  <c r="B66" i="3"/>
  <c r="B49" i="3"/>
  <c r="B36" i="3"/>
  <c r="B37" i="3"/>
  <c r="B42" i="3"/>
  <c r="B38" i="3"/>
  <c r="B27" i="3"/>
  <c r="B32" i="3"/>
  <c r="B46" i="3"/>
  <c r="B60" i="3"/>
  <c r="B31" i="3"/>
  <c r="B39" i="3"/>
  <c r="B63" i="3"/>
  <c r="B53" i="3"/>
  <c r="B67" i="3"/>
  <c r="B41" i="3"/>
  <c r="B57" i="3"/>
  <c r="B62" i="3"/>
  <c r="B59" i="3"/>
  <c r="B28" i="3"/>
  <c r="B51" i="3"/>
  <c r="B44" i="3"/>
  <c r="B64" i="3"/>
  <c r="B54" i="3"/>
  <c r="B43" i="3"/>
  <c r="B50" i="3"/>
  <c r="B65" i="3"/>
  <c r="B29" i="3"/>
  <c r="B30" i="3"/>
  <c r="B40" i="3"/>
  <c r="B33" i="3"/>
  <c r="B56" i="3"/>
  <c r="B47" i="3"/>
  <c r="B58" i="3"/>
  <c r="B55" i="3"/>
  <c r="B35" i="3"/>
  <c r="B52" i="3"/>
  <c r="B45" i="3"/>
  <c r="B34" i="3"/>
  <c r="B48" i="3"/>
  <c r="C148" i="3" l="1"/>
  <c r="C151" i="3"/>
  <c r="C147" i="3"/>
  <c r="C149" i="3"/>
  <c r="C146" i="3"/>
  <c r="C150" i="3"/>
  <c r="C145" i="3"/>
  <c r="A7" i="6"/>
  <c r="N90" i="3"/>
  <c r="P89" i="3" s="1"/>
  <c r="DA90" i="3"/>
  <c r="DC89" i="3" s="1"/>
  <c r="AN90" i="3"/>
  <c r="AP89" i="3" s="1"/>
  <c r="CN90" i="3"/>
  <c r="CP89" i="3" s="1"/>
  <c r="BA90" i="3"/>
  <c r="BC89" i="3" s="1"/>
  <c r="A149" i="3"/>
  <c r="CA90" i="3"/>
  <c r="CC89" i="3" s="1"/>
  <c r="BN90" i="3"/>
  <c r="BP89" i="3" s="1"/>
  <c r="AA90" i="3"/>
  <c r="AC89" i="3" s="1"/>
  <c r="A9" i="6"/>
  <c r="BA92" i="3"/>
  <c r="BC91" i="3" s="1"/>
  <c r="DA92" i="3"/>
  <c r="DC91" i="3" s="1"/>
  <c r="BN92" i="3"/>
  <c r="BP91" i="3" s="1"/>
  <c r="CN92" i="3"/>
  <c r="CP91" i="3" s="1"/>
  <c r="CA92" i="3"/>
  <c r="CC91" i="3" s="1"/>
  <c r="AN92" i="3"/>
  <c r="AP91" i="3" s="1"/>
  <c r="A151" i="3"/>
  <c r="AA92" i="3"/>
  <c r="AC91" i="3" s="1"/>
  <c r="N92" i="3"/>
  <c r="P91" i="3" s="1"/>
  <c r="A4" i="6"/>
  <c r="AA87" i="3"/>
  <c r="AC86" i="3" s="1"/>
  <c r="BN87" i="3"/>
  <c r="BP86" i="3" s="1"/>
  <c r="CA87" i="3"/>
  <c r="CC86" i="3" s="1"/>
  <c r="BA87" i="3"/>
  <c r="BC86" i="3" s="1"/>
  <c r="AN87" i="3"/>
  <c r="AP86" i="3" s="1"/>
  <c r="N87" i="3"/>
  <c r="P86" i="3" s="1"/>
  <c r="CN87" i="3"/>
  <c r="CP86" i="3" s="1"/>
  <c r="A146" i="3"/>
  <c r="DA87" i="3"/>
  <c r="DC86" i="3" s="1"/>
  <c r="CN88" i="3"/>
  <c r="CP87" i="3" s="1"/>
  <c r="BN88" i="3"/>
  <c r="BP87" i="3" s="1"/>
  <c r="DA88" i="3"/>
  <c r="DC87" i="3" s="1"/>
  <c r="CA88" i="3"/>
  <c r="CC87" i="3" s="1"/>
  <c r="BA88" i="3"/>
  <c r="BC87" i="3" s="1"/>
  <c r="A147" i="3"/>
  <c r="AN88" i="3"/>
  <c r="AP87" i="3" s="1"/>
  <c r="AA88" i="3"/>
  <c r="AC87" i="3" s="1"/>
  <c r="N88" i="3"/>
  <c r="P87" i="3" s="1"/>
  <c r="A8" i="6"/>
  <c r="AN91" i="3"/>
  <c r="AP90" i="3" s="1"/>
  <c r="N91" i="3"/>
  <c r="P90" i="3" s="1"/>
  <c r="BA91" i="3"/>
  <c r="BC90" i="3" s="1"/>
  <c r="AA91" i="3"/>
  <c r="AC90" i="3" s="1"/>
  <c r="BN91" i="3"/>
  <c r="BP90" i="3" s="1"/>
  <c r="DA91" i="3"/>
  <c r="DC90" i="3" s="1"/>
  <c r="A150" i="3"/>
  <c r="CA91" i="3"/>
  <c r="CC90" i="3" s="1"/>
  <c r="CN91" i="3"/>
  <c r="CP90" i="3" s="1"/>
  <c r="AN86" i="3"/>
  <c r="AP85" i="3" s="1"/>
  <c r="AA86" i="3"/>
  <c r="AC85" i="3" s="1"/>
  <c r="N86" i="3"/>
  <c r="P85" i="3" s="1"/>
  <c r="A145" i="3"/>
  <c r="CA86" i="3"/>
  <c r="CC85" i="3" s="1"/>
  <c r="DA86" i="3"/>
  <c r="DC85" i="3" s="1"/>
  <c r="BN86" i="3"/>
  <c r="BP85" i="3" s="1"/>
  <c r="CN86" i="3"/>
  <c r="CP85" i="3" s="1"/>
  <c r="BA86" i="3"/>
  <c r="BC85" i="3" s="1"/>
  <c r="A2" i="6"/>
  <c r="DA85" i="3"/>
  <c r="A144" i="3"/>
  <c r="CN85" i="3"/>
  <c r="BA85" i="3"/>
  <c r="AN85" i="3"/>
  <c r="AA85" i="3"/>
  <c r="CA85" i="3"/>
  <c r="N85" i="3"/>
  <c r="BN85" i="3"/>
  <c r="CN89" i="3"/>
  <c r="DA89" i="3"/>
  <c r="CA89" i="3"/>
  <c r="AN89" i="3"/>
  <c r="AA89" i="3"/>
  <c r="BN89" i="3"/>
  <c r="N89" i="3"/>
  <c r="BA89" i="3"/>
  <c r="A148" i="3"/>
  <c r="C85" i="3"/>
  <c r="A3" i="6"/>
  <c r="C88" i="3"/>
  <c r="A6" i="6"/>
  <c r="C87" i="3"/>
  <c r="A5" i="6"/>
  <c r="BR14" i="3"/>
  <c r="Q14" i="3"/>
  <c r="AD14" i="3"/>
  <c r="AQ14" i="3"/>
  <c r="C91" i="3"/>
  <c r="C86" i="3"/>
  <c r="C89" i="3"/>
  <c r="C90" i="3"/>
  <c r="B98" i="3" a="1"/>
  <c r="B12" i="6" a="1"/>
  <c r="B17" i="3"/>
  <c r="B75" i="3"/>
  <c r="BB45" i="3"/>
  <c r="BB30" i="3"/>
  <c r="BB35" i="3"/>
  <c r="BB59" i="3"/>
  <c r="BB33" i="3"/>
  <c r="BB63" i="3"/>
  <c r="BB44" i="3"/>
  <c r="BB28" i="3"/>
  <c r="BB43" i="3"/>
  <c r="BB37" i="3"/>
  <c r="BB29" i="3"/>
  <c r="BB55" i="3"/>
  <c r="BB34" i="3"/>
  <c r="BB31" i="3"/>
  <c r="BB52" i="3"/>
  <c r="BB66" i="3"/>
  <c r="BB39" i="3"/>
  <c r="BB50" i="3"/>
  <c r="BB32" i="3"/>
  <c r="BB41" i="3"/>
  <c r="BB47" i="3"/>
  <c r="BB27" i="3"/>
  <c r="BB53" i="3"/>
  <c r="BB65" i="3"/>
  <c r="BB58" i="3"/>
  <c r="BB42" i="3"/>
  <c r="BB54" i="3"/>
  <c r="BB56" i="3"/>
  <c r="BB49" i="3"/>
  <c r="BB36" i="3"/>
  <c r="BB60" i="3"/>
  <c r="BB64" i="3"/>
  <c r="BB48" i="3"/>
  <c r="BB38" i="3"/>
  <c r="BB46" i="3"/>
  <c r="BB62" i="3"/>
  <c r="BB40" i="3"/>
  <c r="BB57" i="3"/>
  <c r="BB61" i="3"/>
  <c r="BB51" i="3"/>
  <c r="BB67" i="3"/>
  <c r="AO59" i="3"/>
  <c r="AO53" i="3"/>
  <c r="AO34" i="3"/>
  <c r="AO38" i="3"/>
  <c r="AO43" i="3"/>
  <c r="AO32" i="3"/>
  <c r="AO27" i="3"/>
  <c r="AO37" i="3"/>
  <c r="AO56" i="3"/>
  <c r="AO52" i="3"/>
  <c r="AO50" i="3"/>
  <c r="AO58" i="3"/>
  <c r="AO39" i="3"/>
  <c r="AO36" i="3"/>
  <c r="AO48" i="3"/>
  <c r="AO47" i="3"/>
  <c r="AO41" i="3"/>
  <c r="AO66" i="3"/>
  <c r="AO54" i="3"/>
  <c r="AO63" i="3"/>
  <c r="AO67" i="3"/>
  <c r="AO40" i="3"/>
  <c r="AO33" i="3"/>
  <c r="AO45" i="3"/>
  <c r="AO30" i="3"/>
  <c r="AO61" i="3"/>
  <c r="AO62" i="3"/>
  <c r="AO31" i="3"/>
  <c r="AO29" i="3"/>
  <c r="AO51" i="3"/>
  <c r="AO35" i="3"/>
  <c r="AO65" i="3"/>
  <c r="AO42" i="3"/>
  <c r="AO55" i="3"/>
  <c r="AO60" i="3"/>
  <c r="AO44" i="3"/>
  <c r="AO49" i="3"/>
  <c r="AO57" i="3"/>
  <c r="AO28" i="3"/>
  <c r="AO46" i="3"/>
  <c r="AO64" i="3"/>
  <c r="AB59" i="3"/>
  <c r="AB38" i="3"/>
  <c r="AB27" i="3"/>
  <c r="AB47" i="3"/>
  <c r="AB36" i="3"/>
  <c r="AB42" i="3"/>
  <c r="AB63" i="3"/>
  <c r="AB60" i="3"/>
  <c r="AB39" i="3"/>
  <c r="AB35" i="3"/>
  <c r="AB43" i="3"/>
  <c r="AB52" i="3"/>
  <c r="AB61" i="3"/>
  <c r="AB33" i="3"/>
  <c r="AB51" i="3"/>
  <c r="AB58" i="3"/>
  <c r="AB54" i="3"/>
  <c r="AB67" i="3"/>
  <c r="AB55" i="3"/>
  <c r="AB44" i="3"/>
  <c r="AB31" i="3"/>
  <c r="AB40" i="3"/>
  <c r="AB57" i="3"/>
  <c r="AB53" i="3"/>
  <c r="AB37" i="3"/>
  <c r="AB50" i="3"/>
  <c r="AB28" i="3"/>
  <c r="AB65" i="3"/>
  <c r="AB41" i="3"/>
  <c r="AB45" i="3"/>
  <c r="AB34" i="3"/>
  <c r="AB29" i="3"/>
  <c r="AB66" i="3"/>
  <c r="AB32" i="3"/>
  <c r="AB62" i="3"/>
  <c r="AB46" i="3"/>
  <c r="AB56" i="3"/>
  <c r="AB48" i="3"/>
  <c r="AB30" i="3"/>
  <c r="AB64" i="3"/>
  <c r="AB49" i="3"/>
  <c r="CB60" i="3"/>
  <c r="CB48" i="3"/>
  <c r="CB51" i="3"/>
  <c r="CB65" i="3"/>
  <c r="CB58" i="3"/>
  <c r="CB38" i="3"/>
  <c r="CB44" i="3"/>
  <c r="CB53" i="3"/>
  <c r="CB66" i="3"/>
  <c r="CB37" i="3"/>
  <c r="CB52" i="3"/>
  <c r="CB35" i="3"/>
  <c r="CB57" i="3"/>
  <c r="CB49" i="3"/>
  <c r="CB39" i="3"/>
  <c r="CB27" i="3"/>
  <c r="CB28" i="3"/>
  <c r="CB43" i="3"/>
  <c r="CB55" i="3"/>
  <c r="CB50" i="3"/>
  <c r="CB42" i="3"/>
  <c r="CB63" i="3"/>
  <c r="CB40" i="3"/>
  <c r="CB30" i="3"/>
  <c r="CB36" i="3"/>
  <c r="CB29" i="3"/>
  <c r="CB46" i="3"/>
  <c r="CB59" i="3"/>
  <c r="CB32" i="3"/>
  <c r="CB62" i="3"/>
  <c r="CB67" i="3"/>
  <c r="CB56" i="3"/>
  <c r="CB45" i="3"/>
  <c r="CB64" i="3"/>
  <c r="CB31" i="3"/>
  <c r="CB47" i="3"/>
  <c r="CB61" i="3"/>
  <c r="CB34" i="3"/>
  <c r="CB54" i="3"/>
  <c r="CB33" i="3"/>
  <c r="CB41" i="3"/>
  <c r="CQ14" i="3"/>
  <c r="CO42" i="3"/>
  <c r="CO54" i="3"/>
  <c r="CO64" i="3"/>
  <c r="CO60" i="3"/>
  <c r="CO41" i="3"/>
  <c r="CO38" i="3"/>
  <c r="CO30" i="3"/>
  <c r="CO50" i="3"/>
  <c r="CO36" i="3"/>
  <c r="CO45" i="3"/>
  <c r="CO67" i="3"/>
  <c r="CO31" i="3"/>
  <c r="CO59" i="3"/>
  <c r="CO53" i="3"/>
  <c r="CO61" i="3"/>
  <c r="CO39" i="3"/>
  <c r="CO43" i="3"/>
  <c r="CO37" i="3"/>
  <c r="CO33" i="3"/>
  <c r="CO63" i="3"/>
  <c r="CO55" i="3"/>
  <c r="CO29" i="3"/>
  <c r="CO62" i="3"/>
  <c r="CO27" i="3"/>
  <c r="CO58" i="3"/>
  <c r="CO56" i="3"/>
  <c r="CO57" i="3"/>
  <c r="CO46" i="3"/>
  <c r="CO32" i="3"/>
  <c r="CO51" i="3"/>
  <c r="CO35" i="3"/>
  <c r="CO40" i="3"/>
  <c r="CO52" i="3"/>
  <c r="CO34" i="3"/>
  <c r="CO66" i="3"/>
  <c r="CO47" i="3"/>
  <c r="CO44" i="3"/>
  <c r="CO49" i="3"/>
  <c r="CO65" i="3"/>
  <c r="CO48" i="3"/>
  <c r="CO28" i="3"/>
  <c r="BO48" i="3"/>
  <c r="BO37" i="3"/>
  <c r="BO61" i="3"/>
  <c r="BO62" i="3"/>
  <c r="BO36" i="3"/>
  <c r="BO45" i="3"/>
  <c r="BO58" i="3"/>
  <c r="BO51" i="3"/>
  <c r="BO29" i="3"/>
  <c r="BO42" i="3"/>
  <c r="BO63" i="3"/>
  <c r="BO56" i="3"/>
  <c r="BO46" i="3"/>
  <c r="BO66" i="3"/>
  <c r="BO55" i="3"/>
  <c r="BO38" i="3"/>
  <c r="BO50" i="3"/>
  <c r="BO43" i="3"/>
  <c r="BO30" i="3"/>
  <c r="BO67" i="3"/>
  <c r="BO65" i="3"/>
  <c r="BO34" i="3"/>
  <c r="BO32" i="3"/>
  <c r="BO59" i="3"/>
  <c r="BO64" i="3"/>
  <c r="BO47" i="3"/>
  <c r="BO60" i="3"/>
  <c r="BO40" i="3"/>
  <c r="BO35" i="3"/>
  <c r="BO28" i="3"/>
  <c r="BO53" i="3"/>
  <c r="BO49" i="3"/>
  <c r="BO39" i="3"/>
  <c r="BO31" i="3"/>
  <c r="BO52" i="3"/>
  <c r="BO27" i="3"/>
  <c r="BO54" i="3"/>
  <c r="BO44" i="3"/>
  <c r="BO41" i="3"/>
  <c r="BO57" i="3"/>
  <c r="BO33" i="3"/>
  <c r="CD14" i="3"/>
  <c r="DD14" i="3"/>
  <c r="O61" i="3"/>
  <c r="O65" i="3"/>
  <c r="O36" i="3"/>
  <c r="O44" i="3"/>
  <c r="O52" i="3"/>
  <c r="O51" i="3"/>
  <c r="O41" i="3"/>
  <c r="O42" i="3"/>
  <c r="O37" i="3"/>
  <c r="O35" i="3"/>
  <c r="O50" i="3"/>
  <c r="O28" i="3"/>
  <c r="O63" i="3"/>
  <c r="O40" i="3"/>
  <c r="O33" i="3"/>
  <c r="O29" i="3"/>
  <c r="O55" i="3"/>
  <c r="O66" i="3"/>
  <c r="O57" i="3"/>
  <c r="O30" i="3"/>
  <c r="O43" i="3"/>
  <c r="O34" i="3"/>
  <c r="O62" i="3"/>
  <c r="O60" i="3"/>
  <c r="O64" i="3"/>
  <c r="O45" i="3"/>
  <c r="O38" i="3"/>
  <c r="O46" i="3"/>
  <c r="O32" i="3"/>
  <c r="O48" i="3"/>
  <c r="O67" i="3"/>
  <c r="O49" i="3"/>
  <c r="O53" i="3"/>
  <c r="O56" i="3"/>
  <c r="O31" i="3"/>
  <c r="O39" i="3"/>
  <c r="O59" i="3"/>
  <c r="O54" i="3"/>
  <c r="O27" i="3"/>
  <c r="O47" i="3"/>
  <c r="O58" i="3"/>
  <c r="BD14" i="3"/>
  <c r="O16" i="3"/>
  <c r="BO16" i="3"/>
  <c r="DB16" i="3"/>
  <c r="BB16" i="3"/>
  <c r="CB16" i="3"/>
  <c r="CO16" i="3"/>
  <c r="AO16" i="3"/>
  <c r="AB16" i="3"/>
  <c r="DB40" i="3"/>
  <c r="DB52" i="3"/>
  <c r="DB39" i="3"/>
  <c r="DB44" i="3"/>
  <c r="DB58" i="3"/>
  <c r="DB36" i="3"/>
  <c r="DB67" i="3"/>
  <c r="DB63" i="3"/>
  <c r="DB46" i="3"/>
  <c r="DB42" i="3"/>
  <c r="DB34" i="3"/>
  <c r="DB29" i="3"/>
  <c r="DB32" i="3"/>
  <c r="DB59" i="3"/>
  <c r="DB56" i="3"/>
  <c r="DB41" i="3"/>
  <c r="DB48" i="3"/>
  <c r="DB30" i="3"/>
  <c r="DB35" i="3"/>
  <c r="DB64" i="3"/>
  <c r="DB33" i="3"/>
  <c r="DB31" i="3"/>
  <c r="DB55" i="3"/>
  <c r="DB62" i="3"/>
  <c r="DB43" i="3"/>
  <c r="DB61" i="3"/>
  <c r="DB49" i="3"/>
  <c r="DB47" i="3"/>
  <c r="DB37" i="3"/>
  <c r="DB45" i="3"/>
  <c r="DB50" i="3"/>
  <c r="DB51" i="3"/>
  <c r="DB57" i="3"/>
  <c r="DB54" i="3"/>
  <c r="DB66" i="3"/>
  <c r="DB60" i="3"/>
  <c r="DB38" i="3"/>
  <c r="DB65" i="3"/>
  <c r="DB28" i="3"/>
  <c r="DB27" i="3"/>
  <c r="DB53" i="3"/>
  <c r="D15" i="3"/>
  <c r="E15" i="3" s="1"/>
  <c r="AG150" i="3" l="1"/>
  <c r="A162" i="3"/>
  <c r="AG146" i="3"/>
  <c r="A158" i="3"/>
  <c r="AG148" i="3"/>
  <c r="A160" i="3"/>
  <c r="BC88" i="3"/>
  <c r="BB98" i="3" a="1"/>
  <c r="BP88" i="3"/>
  <c r="BO98" i="3" a="1"/>
  <c r="AC88" i="3"/>
  <c r="AB98" i="3" a="1"/>
  <c r="AP88" i="3"/>
  <c r="AO98" i="3" a="1"/>
  <c r="CC88" i="3"/>
  <c r="CB98" i="3" a="1"/>
  <c r="AG149" i="3"/>
  <c r="A161" i="3"/>
  <c r="DC88" i="3"/>
  <c r="DB98" i="3" a="1"/>
  <c r="AG145" i="3"/>
  <c r="A157" i="3"/>
  <c r="O98" i="3" a="1"/>
  <c r="P88" i="3"/>
  <c r="AG147" i="3"/>
  <c r="A159" i="3"/>
  <c r="AG151" i="3"/>
  <c r="A163" i="3"/>
  <c r="A156" i="3"/>
  <c r="A15" i="4" s="1"/>
  <c r="AG144" i="3"/>
  <c r="CP88" i="3"/>
  <c r="CO98" i="3" a="1"/>
  <c r="DE14" i="3"/>
  <c r="CR14" i="3"/>
  <c r="CE14" i="3"/>
  <c r="BE14" i="3"/>
  <c r="AR14" i="3"/>
  <c r="AE14" i="3"/>
  <c r="R14" i="3"/>
  <c r="Q15" i="3"/>
  <c r="AD15" i="3"/>
  <c r="AE15" i="3" s="1"/>
  <c r="AQ15" i="3"/>
  <c r="AR15" i="3" s="1"/>
  <c r="G14" i="3"/>
  <c r="B18" i="3"/>
  <c r="B76" i="3"/>
  <c r="B211" i="6"/>
  <c r="B865" i="6"/>
  <c r="B1003" i="6"/>
  <c r="B976" i="6"/>
  <c r="B850" i="6"/>
  <c r="B512" i="6"/>
  <c r="B484" i="6"/>
  <c r="B670" i="6"/>
  <c r="B463" i="6"/>
  <c r="B836" i="6"/>
  <c r="B339" i="6"/>
  <c r="B126" i="6"/>
  <c r="B130" i="6"/>
  <c r="B107" i="6"/>
  <c r="B768" i="6"/>
  <c r="B813" i="6"/>
  <c r="B329" i="6"/>
  <c r="B137" i="6"/>
  <c r="B84" i="6"/>
  <c r="B541" i="6"/>
  <c r="B664" i="6"/>
  <c r="B472" i="6"/>
  <c r="B419" i="6"/>
  <c r="B269" i="6"/>
  <c r="B979" i="6"/>
  <c r="B801" i="6"/>
  <c r="B859" i="6"/>
  <c r="B718" i="6"/>
  <c r="B213" i="6"/>
  <c r="B599" i="6"/>
  <c r="B281" i="6"/>
  <c r="B174" i="6"/>
  <c r="B548" i="6"/>
  <c r="B100" i="6"/>
  <c r="B616" i="6"/>
  <c r="B812" i="6"/>
  <c r="B870" i="6"/>
  <c r="B435" i="6"/>
  <c r="B934" i="6"/>
  <c r="B540" i="6"/>
  <c r="B154" i="6"/>
  <c r="B766" i="6"/>
  <c r="B244" i="6"/>
  <c r="B268" i="6"/>
  <c r="B799" i="6"/>
  <c r="B297" i="6"/>
  <c r="B881" i="6"/>
  <c r="B132" i="6"/>
  <c r="B600" i="6"/>
  <c r="B931" i="6"/>
  <c r="B721" i="6"/>
  <c r="B776" i="6"/>
  <c r="B433" i="6"/>
  <c r="B228" i="6"/>
  <c r="B738" i="6"/>
  <c r="B794" i="6"/>
  <c r="B452" i="6"/>
  <c r="B288" i="6"/>
  <c r="B544" i="6"/>
  <c r="B791" i="6"/>
  <c r="B207" i="6"/>
  <c r="B956" i="6"/>
  <c r="B547" i="6"/>
  <c r="B177" i="6"/>
  <c r="B325" i="6"/>
  <c r="B699" i="6"/>
  <c r="B384" i="6"/>
  <c r="B832" i="6"/>
  <c r="B490" i="6"/>
  <c r="B405" i="6"/>
  <c r="B32" i="6"/>
  <c r="B827" i="6"/>
  <c r="B826" i="6"/>
  <c r="B730" i="6"/>
  <c r="B845" i="6"/>
  <c r="B291" i="6"/>
  <c r="B99" i="6"/>
  <c r="B43" i="6"/>
  <c r="B573" i="6"/>
  <c r="B626" i="6"/>
  <c r="B434" i="6"/>
  <c r="B378" i="6"/>
  <c r="B301" i="6"/>
  <c r="B943" i="6"/>
  <c r="B763" i="6"/>
  <c r="B823" i="6"/>
  <c r="B29" i="6"/>
  <c r="B175" i="6"/>
  <c r="B343" i="6"/>
  <c r="B243" i="6"/>
  <c r="B238" i="6"/>
  <c r="B507" i="6"/>
  <c r="B59" i="6"/>
  <c r="B578" i="6"/>
  <c r="B844" i="6"/>
  <c r="B834" i="6"/>
  <c r="B394" i="6"/>
  <c r="B898" i="6"/>
  <c r="B572" i="6"/>
  <c r="B116" i="6"/>
  <c r="B728" i="6"/>
  <c r="B203" i="6"/>
  <c r="B300" i="6"/>
  <c r="B451" i="6"/>
  <c r="B1007" i="6"/>
  <c r="B538" i="6"/>
  <c r="B28" i="6"/>
  <c r="B779" i="6"/>
  <c r="B278" i="6"/>
  <c r="B863" i="6"/>
  <c r="B113" i="6"/>
  <c r="B502" i="6"/>
  <c r="B913" i="6"/>
  <c r="B112" i="6"/>
  <c r="B758" i="6"/>
  <c r="B411" i="6"/>
  <c r="B187" i="6"/>
  <c r="B884" i="6"/>
  <c r="B521" i="6"/>
  <c r="B634" i="6"/>
  <c r="B633" i="6"/>
  <c r="B909" i="6"/>
  <c r="B619" i="6"/>
  <c r="B128" i="6"/>
  <c r="B655" i="6"/>
  <c r="B893" i="6"/>
  <c r="B471" i="6"/>
  <c r="B694" i="6"/>
  <c r="B700" i="6"/>
  <c r="B877" i="6"/>
  <c r="B324" i="6"/>
  <c r="B800" i="6"/>
  <c r="B298" i="6"/>
  <c r="B190" i="6"/>
  <c r="B272" i="6"/>
  <c r="B80" i="6"/>
  <c r="B24" i="6"/>
  <c r="B589" i="6"/>
  <c r="B607" i="6"/>
  <c r="B415" i="6"/>
  <c r="B359" i="6"/>
  <c r="B317" i="6"/>
  <c r="B923" i="6"/>
  <c r="B745" i="6"/>
  <c r="B805" i="6"/>
  <c r="B45" i="6"/>
  <c r="B153" i="6"/>
  <c r="B49" i="6"/>
  <c r="B224" i="6"/>
  <c r="B270" i="6"/>
  <c r="B488" i="6"/>
  <c r="B40" i="6"/>
  <c r="B559" i="6"/>
  <c r="B860" i="6"/>
  <c r="B816" i="6"/>
  <c r="B375" i="6"/>
  <c r="B880" i="6"/>
  <c r="B588" i="6"/>
  <c r="B97" i="6"/>
  <c r="B709" i="6"/>
  <c r="B184" i="6"/>
  <c r="B316" i="6"/>
  <c r="B432" i="6"/>
  <c r="B711" i="6"/>
  <c r="B519" i="6"/>
  <c r="B44" i="6"/>
  <c r="B761" i="6"/>
  <c r="B259" i="6"/>
  <c r="B843" i="6"/>
  <c r="B169" i="6"/>
  <c r="B969" i="6"/>
  <c r="B594" i="6"/>
  <c r="B149" i="6"/>
  <c r="B426" i="6"/>
  <c r="B79" i="6"/>
  <c r="B772" i="6"/>
  <c r="B903" i="6"/>
  <c r="B951" i="6"/>
  <c r="B726" i="6"/>
  <c r="B219" i="6"/>
  <c r="B318" i="6"/>
  <c r="B193" i="6"/>
  <c r="B642" i="6"/>
  <c r="B968" i="6"/>
  <c r="B653" i="6"/>
  <c r="B212" i="6"/>
  <c r="B20" i="6"/>
  <c r="B986" i="6"/>
  <c r="B637" i="6"/>
  <c r="B782" i="6"/>
  <c r="B109" i="6"/>
  <c r="B26" i="6"/>
  <c r="B851" i="6"/>
  <c r="B755" i="6"/>
  <c r="B659" i="6"/>
  <c r="B693" i="6"/>
  <c r="B861" i="6"/>
  <c r="B585" i="6"/>
  <c r="B393" i="6"/>
  <c r="B340" i="6"/>
  <c r="B333" i="6"/>
  <c r="B905" i="6"/>
  <c r="B727" i="6"/>
  <c r="B769" i="6"/>
  <c r="B61" i="6"/>
  <c r="B134" i="6"/>
  <c r="B731" i="6"/>
  <c r="B202" i="6"/>
  <c r="B302" i="6"/>
  <c r="B469" i="6"/>
  <c r="B21" i="6"/>
  <c r="B537" i="6"/>
  <c r="B876" i="6"/>
  <c r="B798" i="6"/>
  <c r="B356" i="6"/>
  <c r="B862" i="6"/>
  <c r="B604" i="6"/>
  <c r="B75" i="6"/>
  <c r="B691" i="6"/>
  <c r="B165" i="6"/>
  <c r="B332" i="6"/>
  <c r="B410" i="6"/>
  <c r="B1002" i="6"/>
  <c r="B500" i="6"/>
  <c r="B60" i="6"/>
  <c r="B743" i="6"/>
  <c r="B240" i="6"/>
  <c r="B825" i="6"/>
  <c r="B849" i="6"/>
  <c r="B577" i="6"/>
  <c r="B575" i="6"/>
  <c r="B387" i="6"/>
  <c r="B91" i="6"/>
  <c r="B442" i="6"/>
  <c r="B895" i="6"/>
  <c r="B368" i="6"/>
  <c r="B740" i="6"/>
  <c r="B392" i="6"/>
  <c r="B70" i="6"/>
  <c r="B466" i="6"/>
  <c r="B464" i="6"/>
  <c r="B804" i="6"/>
  <c r="B595" i="6"/>
  <c r="B925" i="6"/>
  <c r="B506" i="6"/>
  <c r="B314" i="6"/>
  <c r="B261" i="6"/>
  <c r="B397" i="6"/>
  <c r="B528" i="6"/>
  <c r="B336" i="6"/>
  <c r="B280" i="6"/>
  <c r="B381" i="6"/>
  <c r="B39" i="6"/>
  <c r="B430" i="6"/>
  <c r="B342" i="6"/>
  <c r="B953" i="6"/>
  <c r="B1009" i="6"/>
  <c r="B250" i="6"/>
  <c r="B58" i="6"/>
  <c r="B208" i="6"/>
  <c r="B605" i="6"/>
  <c r="B887" i="6"/>
  <c r="B708" i="6"/>
  <c r="B751" i="6"/>
  <c r="B77" i="6"/>
  <c r="B115" i="6"/>
  <c r="B614" i="6"/>
  <c r="B183" i="6"/>
  <c r="B334" i="6"/>
  <c r="B450" i="6"/>
  <c r="B661" i="6"/>
  <c r="B518" i="6"/>
  <c r="B892" i="6"/>
  <c r="B778" i="6"/>
  <c r="B337" i="6"/>
  <c r="B842" i="6"/>
  <c r="B620" i="6"/>
  <c r="B56" i="6"/>
  <c r="B672" i="6"/>
  <c r="B146" i="6"/>
  <c r="B348" i="6"/>
  <c r="B391" i="6"/>
  <c r="B984" i="6"/>
  <c r="B481" i="6"/>
  <c r="B76" i="6"/>
  <c r="B725" i="6"/>
  <c r="B218" i="6"/>
  <c r="B807" i="6"/>
  <c r="B866" i="6"/>
  <c r="B1006" i="6"/>
  <c r="B553" i="6"/>
  <c r="B624" i="6"/>
  <c r="B72" i="6"/>
  <c r="B404" i="6"/>
  <c r="B875" i="6"/>
  <c r="B601" i="6"/>
  <c r="B407" i="6"/>
  <c r="B57" i="6"/>
  <c r="B697" i="6"/>
  <c r="B680" i="6"/>
  <c r="B615" i="6"/>
  <c r="B707" i="6"/>
  <c r="B200" i="6"/>
  <c r="B350" i="6"/>
  <c r="B171" i="6"/>
  <c r="B582" i="6"/>
  <c r="B950" i="6"/>
  <c r="B669" i="6"/>
  <c r="B815" i="6"/>
  <c r="B630" i="6"/>
  <c r="B656" i="6"/>
  <c r="B141" i="6"/>
  <c r="B833" i="6"/>
  <c r="B649" i="6"/>
  <c r="B675" i="6"/>
  <c r="B125" i="6"/>
  <c r="B355" i="6"/>
  <c r="B439" i="6"/>
  <c r="B188" i="6"/>
  <c r="B255" i="6"/>
  <c r="B566" i="6"/>
  <c r="B374" i="6"/>
  <c r="B321" i="6"/>
  <c r="B349" i="6"/>
  <c r="B96" i="6"/>
  <c r="B1001" i="6"/>
  <c r="B164" i="6"/>
  <c r="B366" i="6"/>
  <c r="B431" i="6"/>
  <c r="B623" i="6"/>
  <c r="B499" i="6"/>
  <c r="B908" i="6"/>
  <c r="B760" i="6"/>
  <c r="B315" i="6"/>
  <c r="B824" i="6"/>
  <c r="B636" i="6"/>
  <c r="B37" i="6"/>
  <c r="B650" i="6"/>
  <c r="B127" i="6"/>
  <c r="B364" i="6"/>
  <c r="B372" i="6"/>
  <c r="B966" i="6"/>
  <c r="B459" i="6"/>
  <c r="B92" i="6"/>
  <c r="B706" i="6"/>
  <c r="B199" i="6"/>
  <c r="B789" i="6"/>
  <c r="B191" i="6"/>
  <c r="B554" i="6"/>
  <c r="B534" i="6"/>
  <c r="B793" i="6"/>
  <c r="B53" i="6"/>
  <c r="B344" i="6"/>
  <c r="B857" i="6"/>
  <c r="B775" i="6"/>
  <c r="B388" i="6"/>
  <c r="B38" i="6"/>
  <c r="B580" i="6"/>
  <c r="B848" i="6"/>
  <c r="B722" i="6"/>
  <c r="B373" i="6"/>
  <c r="B1011" i="6"/>
  <c r="B33" i="6"/>
  <c r="B363" i="6"/>
  <c r="B1000" i="6"/>
  <c r="B535" i="6"/>
  <c r="B941" i="6"/>
  <c r="B487" i="6"/>
  <c r="B295" i="6"/>
  <c r="B242" i="6"/>
  <c r="B413" i="6"/>
  <c r="B17" i="6"/>
  <c r="B929" i="6"/>
  <c r="B85" i="6"/>
  <c r="B494" i="6"/>
  <c r="B36" i="6"/>
  <c r="B947" i="6"/>
  <c r="B104" i="6"/>
  <c r="B462" i="6"/>
  <c r="B671" i="6"/>
  <c r="B444" i="6"/>
  <c r="B267" i="6"/>
  <c r="B246" i="6"/>
  <c r="B869" i="6"/>
  <c r="B690" i="6"/>
  <c r="B712" i="6"/>
  <c r="B93" i="6"/>
  <c r="B409" i="6"/>
  <c r="B503" i="6"/>
  <c r="B480" i="6"/>
  <c r="B924" i="6"/>
  <c r="B742" i="6"/>
  <c r="B296" i="6"/>
  <c r="B806" i="6"/>
  <c r="B652" i="6"/>
  <c r="B18" i="6"/>
  <c r="B631" i="6"/>
  <c r="B105" i="6"/>
  <c r="B380" i="6"/>
  <c r="B353" i="6"/>
  <c r="B948" i="6"/>
  <c r="B440" i="6"/>
  <c r="B108" i="6"/>
  <c r="B688" i="6"/>
  <c r="B180" i="6"/>
  <c r="B771" i="6"/>
  <c r="B447" i="6"/>
  <c r="B999" i="6"/>
  <c r="B515" i="6"/>
  <c r="B939" i="6"/>
  <c r="B34" i="6"/>
  <c r="B306" i="6"/>
  <c r="B839" i="6"/>
  <c r="B921" i="6"/>
  <c r="B369" i="6"/>
  <c r="B19" i="6"/>
  <c r="B520" i="6"/>
  <c r="B702" i="6"/>
  <c r="B703" i="6"/>
  <c r="B354" i="6"/>
  <c r="B975" i="6"/>
  <c r="B289" i="6"/>
  <c r="B516" i="6"/>
  <c r="B689" i="6"/>
  <c r="B181" i="6"/>
  <c r="B382" i="6"/>
  <c r="B152" i="6"/>
  <c r="B465" i="6"/>
  <c r="B932" i="6"/>
  <c r="B685" i="6"/>
  <c r="B795" i="6"/>
  <c r="B611" i="6"/>
  <c r="B596" i="6"/>
  <c r="B157" i="6"/>
  <c r="B330" i="6"/>
  <c r="B883" i="6"/>
  <c r="B401" i="6"/>
  <c r="B988" i="6"/>
  <c r="B352" i="6"/>
  <c r="B89" i="6"/>
  <c r="B420" i="6"/>
  <c r="B972" i="6"/>
  <c r="B965" i="6"/>
  <c r="B658" i="6"/>
  <c r="B814" i="6"/>
  <c r="B74" i="6"/>
  <c r="B983" i="6"/>
  <c r="B145" i="6"/>
  <c r="B398" i="6"/>
  <c r="B724" i="6"/>
  <c r="B277" i="6"/>
  <c r="B788" i="6"/>
  <c r="B668" i="6"/>
  <c r="B245" i="6"/>
  <c r="B612" i="6"/>
  <c r="B86" i="6"/>
  <c r="B396" i="6"/>
  <c r="B331" i="6"/>
  <c r="B930" i="6"/>
  <c r="B421" i="6"/>
  <c r="B124" i="6"/>
  <c r="B666" i="6"/>
  <c r="B161" i="6"/>
  <c r="B753" i="6"/>
  <c r="B681" i="6"/>
  <c r="B981" i="6"/>
  <c r="B496" i="6"/>
  <c r="B167" i="6"/>
  <c r="B15" i="6"/>
  <c r="B287" i="6"/>
  <c r="B821" i="6"/>
  <c r="B443" i="6"/>
  <c r="B347" i="6"/>
  <c r="B522" i="6"/>
  <c r="B441" i="6"/>
  <c r="B720" i="6"/>
  <c r="B682" i="6"/>
  <c r="B335" i="6"/>
  <c r="B901" i="6"/>
  <c r="B545" i="6"/>
  <c r="B996" i="6"/>
  <c r="B667" i="6"/>
  <c r="B162" i="6"/>
  <c r="B414" i="6"/>
  <c r="B265" i="6"/>
  <c r="B982" i="6"/>
  <c r="B497" i="6"/>
  <c r="B957" i="6"/>
  <c r="B468" i="6"/>
  <c r="B276" i="6"/>
  <c r="B223" i="6"/>
  <c r="B429" i="6"/>
  <c r="B186" i="6"/>
  <c r="B911" i="6"/>
  <c r="B66" i="6"/>
  <c r="B526" i="6"/>
  <c r="B646" i="6"/>
  <c r="B198" i="6"/>
  <c r="B713" i="6"/>
  <c r="B732" i="6"/>
  <c r="B665" i="6"/>
  <c r="B217" i="6"/>
  <c r="B734" i="6"/>
  <c r="B716" i="6"/>
  <c r="B247" i="6"/>
  <c r="B371" i="6"/>
  <c r="B55" i="6"/>
  <c r="B48" i="6"/>
  <c r="B390" i="6"/>
  <c r="B367" i="6"/>
  <c r="B458" i="6"/>
  <c r="B940" i="6"/>
  <c r="B933" i="6"/>
  <c r="B593" i="6"/>
  <c r="B67" i="6"/>
  <c r="B412" i="6"/>
  <c r="B312" i="6"/>
  <c r="B912" i="6"/>
  <c r="B402" i="6"/>
  <c r="B140" i="6"/>
  <c r="B647" i="6"/>
  <c r="B139" i="6"/>
  <c r="B735" i="6"/>
  <c r="B831" i="6"/>
  <c r="B963" i="6"/>
  <c r="B474" i="6"/>
  <c r="B936" i="6"/>
  <c r="B12" i="6"/>
  <c r="B227" i="6"/>
  <c r="B803" i="6"/>
  <c r="B1012" i="6"/>
  <c r="B328" i="6"/>
  <c r="B424" i="6"/>
  <c r="B362" i="6"/>
  <c r="B523" i="6"/>
  <c r="B663" i="6"/>
  <c r="B313" i="6"/>
  <c r="B847" i="6"/>
  <c r="B739" i="6"/>
  <c r="B978" i="6"/>
  <c r="B648" i="6"/>
  <c r="B143" i="6"/>
  <c r="B446" i="6"/>
  <c r="B69" i="6"/>
  <c r="B964" i="6"/>
  <c r="B475" i="6"/>
  <c r="B973" i="6"/>
  <c r="B133" i="6"/>
  <c r="B307" i="6"/>
  <c r="B914" i="6"/>
  <c r="B701" i="6"/>
  <c r="B777" i="6"/>
  <c r="B592" i="6"/>
  <c r="B555" i="6"/>
  <c r="B173" i="6"/>
  <c r="B311" i="6"/>
  <c r="B581" i="6"/>
  <c r="B379" i="6"/>
  <c r="B1004" i="6"/>
  <c r="B944" i="6"/>
  <c r="B514" i="6"/>
  <c r="B1008" i="6"/>
  <c r="B476" i="6"/>
  <c r="B962" i="6"/>
  <c r="B533" i="6"/>
  <c r="B87" i="6"/>
  <c r="B460" i="6"/>
  <c r="B552" i="6"/>
  <c r="B830" i="6"/>
  <c r="B264" i="6"/>
  <c r="B998" i="6"/>
  <c r="B705" i="6"/>
  <c r="B258" i="6"/>
  <c r="B770" i="6"/>
  <c r="B684" i="6"/>
  <c r="B293" i="6"/>
  <c r="B894" i="6"/>
  <c r="B383" i="6"/>
  <c r="B156" i="6"/>
  <c r="B628" i="6"/>
  <c r="B120" i="6"/>
  <c r="B714" i="6"/>
  <c r="B977" i="6"/>
  <c r="B945" i="6"/>
  <c r="B455" i="6"/>
  <c r="B185" i="6"/>
  <c r="B406" i="6"/>
  <c r="B88" i="6"/>
  <c r="B785" i="6"/>
  <c r="B131" i="6"/>
  <c r="B309" i="6"/>
  <c r="B326" i="6"/>
  <c r="B283" i="6"/>
  <c r="B90" i="6"/>
  <c r="B644" i="6"/>
  <c r="B294" i="6"/>
  <c r="B773" i="6"/>
  <c r="B885" i="6"/>
  <c r="B960" i="6"/>
  <c r="B629" i="6"/>
  <c r="B121" i="6"/>
  <c r="B478" i="6"/>
  <c r="B992" i="6"/>
  <c r="B946" i="6"/>
  <c r="B456" i="6"/>
  <c r="B989" i="6"/>
  <c r="B114" i="6"/>
  <c r="B111" i="6"/>
  <c r="B896" i="6"/>
  <c r="B717" i="6"/>
  <c r="B449" i="6"/>
  <c r="B257" i="6"/>
  <c r="B201" i="6"/>
  <c r="B445" i="6"/>
  <c r="B882" i="6"/>
  <c r="B891" i="6"/>
  <c r="B47" i="6"/>
  <c r="B558" i="6"/>
  <c r="B627" i="6"/>
  <c r="B179" i="6"/>
  <c r="B695" i="6"/>
  <c r="B748" i="6"/>
  <c r="B214" i="6"/>
  <c r="B820" i="6"/>
  <c r="B304" i="6"/>
  <c r="B220" i="6"/>
  <c r="B233" i="6"/>
  <c r="B838" i="6"/>
  <c r="B323" i="6"/>
  <c r="B204" i="6"/>
  <c r="B856" i="6"/>
  <c r="B994" i="6"/>
  <c r="B231" i="6"/>
  <c r="B571" i="6"/>
  <c r="B428" i="6"/>
  <c r="B609" i="6"/>
  <c r="B101" i="6"/>
  <c r="B696" i="6"/>
  <c r="B485" i="6"/>
  <c r="B927" i="6"/>
  <c r="B436" i="6"/>
  <c r="B643" i="6"/>
  <c r="B918" i="6"/>
  <c r="B767" i="6"/>
  <c r="B386" i="6"/>
  <c r="B290" i="6"/>
  <c r="B209" i="6"/>
  <c r="B106" i="6"/>
  <c r="B346" i="6"/>
  <c r="B625" i="6"/>
  <c r="B275" i="6"/>
  <c r="B698" i="6"/>
  <c r="B274" i="6"/>
  <c r="B874" i="6"/>
  <c r="B361" i="6"/>
  <c r="B172" i="6"/>
  <c r="B907" i="6"/>
  <c r="B417" i="6"/>
  <c r="B991" i="6"/>
  <c r="B810" i="6"/>
  <c r="B808" i="6"/>
  <c r="B747" i="6"/>
  <c r="B602" i="6"/>
  <c r="B271" i="6"/>
  <c r="B51" i="6"/>
  <c r="B987" i="6"/>
  <c r="B583" i="6"/>
  <c r="B603" i="6"/>
  <c r="B256" i="6"/>
  <c r="B641" i="6"/>
  <c r="B308" i="6"/>
  <c r="B922" i="6"/>
  <c r="B591" i="6"/>
  <c r="B83" i="6"/>
  <c r="B542" i="6"/>
  <c r="B790" i="6"/>
  <c r="B910" i="6"/>
  <c r="B418" i="6"/>
  <c r="B14" i="6"/>
  <c r="B73" i="6"/>
  <c r="B809" i="6"/>
  <c r="B858" i="6"/>
  <c r="B749" i="6"/>
  <c r="B408" i="6"/>
  <c r="B216" i="6"/>
  <c r="B163" i="6"/>
  <c r="B477" i="6"/>
  <c r="B741" i="6"/>
  <c r="B551" i="6"/>
  <c r="B498" i="6"/>
  <c r="B205" i="6"/>
  <c r="B166" i="6"/>
  <c r="B873" i="6"/>
  <c r="B25" i="6"/>
  <c r="B590" i="6"/>
  <c r="B608" i="6"/>
  <c r="B160" i="6"/>
  <c r="B676" i="6"/>
  <c r="B764" i="6"/>
  <c r="B195" i="6"/>
  <c r="B802" i="6"/>
  <c r="B282" i="6"/>
  <c r="B236" i="6"/>
  <c r="B835" i="6"/>
  <c r="B338" i="6"/>
  <c r="B917" i="6"/>
  <c r="B422" i="6"/>
  <c r="B853" i="6"/>
  <c r="B357" i="6"/>
  <c r="B935" i="6"/>
  <c r="B980" i="6"/>
  <c r="B376" i="6"/>
  <c r="B299" i="6"/>
  <c r="B239" i="6"/>
  <c r="B587" i="6"/>
  <c r="B82" i="6"/>
  <c r="B677" i="6"/>
  <c r="B958" i="6"/>
  <c r="B754" i="6"/>
  <c r="B729" i="6"/>
  <c r="B792" i="6"/>
  <c r="B249" i="6"/>
  <c r="B993" i="6"/>
  <c r="B897" i="6"/>
  <c r="B774" i="6"/>
  <c r="B584" i="6"/>
  <c r="B234" i="6"/>
  <c r="B543" i="6"/>
  <c r="B563" i="6"/>
  <c r="B904" i="6"/>
  <c r="B569" i="6"/>
  <c r="B64" i="6"/>
  <c r="B574" i="6"/>
  <c r="B715" i="6"/>
  <c r="B890" i="6"/>
  <c r="B399" i="6"/>
  <c r="B46" i="6"/>
  <c r="B54" i="6"/>
  <c r="B719" i="6"/>
  <c r="B840" i="6"/>
  <c r="B765" i="6"/>
  <c r="B389" i="6"/>
  <c r="B197" i="6"/>
  <c r="B144" i="6"/>
  <c r="B493" i="6"/>
  <c r="B723" i="6"/>
  <c r="B532" i="6"/>
  <c r="B479" i="6"/>
  <c r="B221" i="6"/>
  <c r="B787" i="6"/>
  <c r="B855" i="6"/>
  <c r="B31" i="6"/>
  <c r="B622" i="6"/>
  <c r="B273" i="6"/>
  <c r="B974" i="6"/>
  <c r="B341" i="6"/>
  <c r="B62" i="6"/>
  <c r="B906" i="6"/>
  <c r="B473" i="6"/>
  <c r="B970" i="6"/>
  <c r="B508" i="6"/>
  <c r="B511" i="6"/>
  <c r="B148" i="6"/>
  <c r="B598" i="6"/>
  <c r="B662" i="6"/>
  <c r="B403" i="6"/>
  <c r="B651" i="6"/>
  <c r="B229" i="6"/>
  <c r="B425" i="6"/>
  <c r="B501" i="6"/>
  <c r="B673" i="6"/>
  <c r="B210" i="6"/>
  <c r="B568" i="6"/>
  <c r="B985" i="6"/>
  <c r="B365" i="6"/>
  <c r="B692" i="6"/>
  <c r="B150" i="6"/>
  <c r="B889" i="6"/>
  <c r="B395" i="6"/>
  <c r="B971" i="6"/>
  <c r="B230" i="6"/>
  <c r="B919" i="6"/>
  <c r="B536" i="6"/>
  <c r="B920" i="6"/>
  <c r="B565" i="6"/>
  <c r="B215" i="6"/>
  <c r="B483" i="6"/>
  <c r="B756" i="6"/>
  <c r="B886" i="6"/>
  <c r="B550" i="6"/>
  <c r="B42" i="6"/>
  <c r="B606" i="6"/>
  <c r="B618" i="6"/>
  <c r="B872" i="6"/>
  <c r="B377" i="6"/>
  <c r="B78" i="6"/>
  <c r="B35" i="6"/>
  <c r="B562" i="6"/>
  <c r="B822" i="6"/>
  <c r="B781" i="6"/>
  <c r="B370" i="6"/>
  <c r="B178" i="6"/>
  <c r="B122" i="6"/>
  <c r="B509" i="6"/>
  <c r="B704" i="6"/>
  <c r="B513" i="6"/>
  <c r="B457" i="6"/>
  <c r="B237" i="6"/>
  <c r="B576" i="6"/>
  <c r="B837" i="6"/>
  <c r="B915" i="6"/>
  <c r="B654" i="6"/>
  <c r="B251" i="6"/>
  <c r="B846" i="6"/>
  <c r="B322" i="6"/>
  <c r="B94" i="6"/>
  <c r="B586" i="6"/>
  <c r="B138" i="6"/>
  <c r="B657" i="6"/>
  <c r="B780" i="6"/>
  <c r="B176" i="6"/>
  <c r="B784" i="6"/>
  <c r="B263" i="6"/>
  <c r="B252" i="6"/>
  <c r="B817" i="6"/>
  <c r="B319" i="6"/>
  <c r="B899" i="6"/>
  <c r="B151" i="6"/>
  <c r="B660" i="6"/>
  <c r="B949" i="6"/>
  <c r="B504" i="6"/>
  <c r="B170" i="6"/>
  <c r="B737" i="6"/>
  <c r="B967" i="6"/>
  <c r="B995" i="6"/>
  <c r="B871" i="6"/>
  <c r="B345" i="6"/>
  <c r="B123" i="6"/>
  <c r="B222" i="6"/>
  <c r="B867" i="6"/>
  <c r="B678" i="6"/>
  <c r="B710" i="6"/>
  <c r="B938" i="6"/>
  <c r="B546" i="6"/>
  <c r="B196" i="6"/>
  <c r="B423" i="6"/>
  <c r="B902" i="6"/>
  <c r="B868" i="6"/>
  <c r="B531" i="6"/>
  <c r="B23" i="6"/>
  <c r="B638" i="6"/>
  <c r="B539" i="6"/>
  <c r="B854" i="6"/>
  <c r="B358" i="6"/>
  <c r="B110" i="6"/>
  <c r="B16" i="6"/>
  <c r="B385" i="6"/>
  <c r="B786" i="6"/>
  <c r="B797" i="6"/>
  <c r="B351" i="6"/>
  <c r="B159" i="6"/>
  <c r="B103" i="6"/>
  <c r="B525" i="6"/>
  <c r="B683" i="6"/>
  <c r="B491" i="6"/>
  <c r="B438" i="6"/>
  <c r="B253" i="6"/>
  <c r="B997" i="6"/>
  <c r="B819" i="6"/>
  <c r="B879" i="6"/>
  <c r="B686" i="6"/>
  <c r="B232" i="6"/>
  <c r="B736" i="6"/>
  <c r="B303" i="6"/>
  <c r="B142" i="6"/>
  <c r="B567" i="6"/>
  <c r="B119" i="6"/>
  <c r="B635" i="6"/>
  <c r="B796" i="6"/>
  <c r="B888" i="6"/>
  <c r="B454" i="6"/>
  <c r="B952" i="6"/>
  <c r="B524" i="6"/>
  <c r="B489" i="6"/>
  <c r="B640" i="6"/>
  <c r="B579" i="6"/>
  <c r="B811" i="6"/>
  <c r="B305" i="6"/>
  <c r="B632" i="6"/>
  <c r="B248" i="6"/>
  <c r="B467" i="6"/>
  <c r="B117" i="6"/>
  <c r="B954" i="6"/>
  <c r="B564" i="6"/>
  <c r="B486" i="6"/>
  <c r="B136" i="6"/>
  <c r="B50" i="6"/>
  <c r="B327" i="6"/>
  <c r="B561" i="6"/>
  <c r="B279" i="6"/>
  <c r="B679" i="6"/>
  <c r="B674" i="6"/>
  <c r="B527" i="6"/>
  <c r="B453" i="6"/>
  <c r="B900" i="6"/>
  <c r="B427" i="6"/>
  <c r="B292" i="6"/>
  <c r="B530" i="6"/>
  <c r="B63" i="6"/>
  <c r="B744" i="6"/>
  <c r="B621" i="6"/>
  <c r="B285" i="6"/>
  <c r="B928" i="6"/>
  <c r="B235" i="6"/>
  <c r="B129" i="6"/>
  <c r="B22" i="6"/>
  <c r="B81" i="6"/>
  <c r="B613" i="6"/>
  <c r="B752" i="6"/>
  <c r="B818" i="6"/>
  <c r="B437" i="6"/>
  <c r="B360" i="6"/>
  <c r="B687" i="6"/>
  <c r="B320" i="6"/>
  <c r="B597" i="6"/>
  <c r="B266" i="6"/>
  <c r="B286" i="6"/>
  <c r="B52" i="6"/>
  <c r="B461" i="6"/>
  <c r="B192" i="6"/>
  <c r="B13" i="6"/>
  <c r="B448" i="6"/>
  <c r="B95" i="6"/>
  <c r="B926" i="6"/>
  <c r="B852" i="6"/>
  <c r="B762" i="6"/>
  <c r="B610" i="6"/>
  <c r="B495" i="6"/>
  <c r="B310" i="6"/>
  <c r="B864" i="6"/>
  <c r="B878" i="6"/>
  <c r="B916" i="6"/>
  <c r="B557" i="6"/>
  <c r="B492" i="6"/>
  <c r="B556" i="6"/>
  <c r="B155" i="6"/>
  <c r="B400" i="6"/>
  <c r="B529" i="6"/>
  <c r="B135" i="6"/>
  <c r="B68" i="6"/>
  <c r="B505" i="6"/>
  <c r="B961" i="6"/>
  <c r="B746" i="6"/>
  <c r="B241" i="6"/>
  <c r="B783" i="6"/>
  <c r="B182" i="6"/>
  <c r="B617" i="6"/>
  <c r="B841" i="6"/>
  <c r="B225" i="6"/>
  <c r="B71" i="6"/>
  <c r="B158" i="6"/>
  <c r="B1005" i="6"/>
  <c r="B30" i="6"/>
  <c r="B955" i="6"/>
  <c r="B284" i="6"/>
  <c r="B226" i="6"/>
  <c r="B1010" i="6"/>
  <c r="B759" i="6"/>
  <c r="B549" i="6"/>
  <c r="B750" i="6"/>
  <c r="B470" i="6"/>
  <c r="B829" i="6"/>
  <c r="B41" i="6"/>
  <c r="B482" i="6"/>
  <c r="B260" i="6"/>
  <c r="B118" i="6"/>
  <c r="B990" i="6"/>
  <c r="B262" i="6"/>
  <c r="B254" i="6"/>
  <c r="B733" i="6"/>
  <c r="B168" i="6"/>
  <c r="B645" i="6"/>
  <c r="B27" i="6"/>
  <c r="B828" i="6"/>
  <c r="B194" i="6"/>
  <c r="B98" i="6"/>
  <c r="B570" i="6"/>
  <c r="B147" i="6"/>
  <c r="B517" i="6"/>
  <c r="B560" i="6"/>
  <c r="B189" i="6"/>
  <c r="B959" i="6"/>
  <c r="B942" i="6"/>
  <c r="B937" i="6"/>
  <c r="B416" i="6"/>
  <c r="B102" i="6"/>
  <c r="B639" i="6"/>
  <c r="B65" i="6"/>
  <c r="B757" i="6"/>
  <c r="B510" i="6"/>
  <c r="B206" i="6"/>
  <c r="B111" i="3"/>
  <c r="B118" i="3"/>
  <c r="B131" i="3"/>
  <c r="B109" i="3"/>
  <c r="B138" i="3"/>
  <c r="B121" i="3"/>
  <c r="B117" i="3"/>
  <c r="B124" i="3"/>
  <c r="B119" i="3"/>
  <c r="B132" i="3"/>
  <c r="B126" i="3"/>
  <c r="B108" i="3"/>
  <c r="B135" i="3"/>
  <c r="B128" i="3"/>
  <c r="B134" i="3"/>
  <c r="B102" i="3"/>
  <c r="B136" i="3"/>
  <c r="B125" i="3"/>
  <c r="B115" i="3"/>
  <c r="B99" i="3"/>
  <c r="B106" i="3"/>
  <c r="B129" i="3"/>
  <c r="B130" i="3"/>
  <c r="B122" i="3"/>
  <c r="B116" i="3"/>
  <c r="B110" i="3"/>
  <c r="B137" i="3"/>
  <c r="B105" i="3"/>
  <c r="B103" i="3"/>
  <c r="B104" i="3"/>
  <c r="B112" i="3"/>
  <c r="B133" i="3"/>
  <c r="B100" i="3"/>
  <c r="B101" i="3"/>
  <c r="B107" i="3"/>
  <c r="B113" i="3"/>
  <c r="B123" i="3"/>
  <c r="B98" i="3"/>
  <c r="B114" i="3"/>
  <c r="B120" i="3"/>
  <c r="B127" i="3"/>
  <c r="DD15" i="3"/>
  <c r="BB17" i="3"/>
  <c r="BO17" i="3"/>
  <c r="CB17" i="3"/>
  <c r="O17" i="3"/>
  <c r="CO17" i="3"/>
  <c r="DB17" i="3"/>
  <c r="AB17" i="3"/>
  <c r="AO17" i="3"/>
  <c r="BQ15" i="3"/>
  <c r="CQ15" i="3"/>
  <c r="CR15" i="3" s="1"/>
  <c r="CD15" i="3"/>
  <c r="BD15" i="3"/>
  <c r="D16" i="3"/>
  <c r="E16" i="3" s="1"/>
  <c r="G15" i="3" s="1"/>
  <c r="F16" i="3" s="1"/>
  <c r="AO126" i="3" l="1"/>
  <c r="AO135" i="3"/>
  <c r="AO100" i="3"/>
  <c r="AO108" i="3"/>
  <c r="AO105" i="3"/>
  <c r="AO137" i="3"/>
  <c r="AO125" i="3"/>
  <c r="AO134" i="3"/>
  <c r="AO113" i="3"/>
  <c r="AO128" i="3"/>
  <c r="AO107" i="3"/>
  <c r="AO104" i="3"/>
  <c r="AO109" i="3"/>
  <c r="AO124" i="3"/>
  <c r="AO133" i="3"/>
  <c r="AO120" i="3"/>
  <c r="AO106" i="3"/>
  <c r="AO103" i="3"/>
  <c r="AO122" i="3"/>
  <c r="AO111" i="3"/>
  <c r="AO131" i="3"/>
  <c r="AO119" i="3"/>
  <c r="AO132" i="3"/>
  <c r="AO98" i="3"/>
  <c r="AO127" i="3"/>
  <c r="AO115" i="3"/>
  <c r="AO118" i="3"/>
  <c r="AO102" i="3"/>
  <c r="AO99" i="3"/>
  <c r="AO117" i="3"/>
  <c r="AO129" i="3"/>
  <c r="AO136" i="3"/>
  <c r="AO130" i="3"/>
  <c r="AO116" i="3"/>
  <c r="AO101" i="3"/>
  <c r="AO114" i="3"/>
  <c r="AO138" i="3"/>
  <c r="AO123" i="3"/>
  <c r="AO110" i="3"/>
  <c r="AO112" i="3"/>
  <c r="AO121" i="3"/>
  <c r="AB106" i="3"/>
  <c r="AB135" i="3"/>
  <c r="AB125" i="3"/>
  <c r="AB101" i="3"/>
  <c r="AB113" i="3"/>
  <c r="AB122" i="3"/>
  <c r="AB112" i="3"/>
  <c r="AB99" i="3"/>
  <c r="AB118" i="3"/>
  <c r="AB105" i="3"/>
  <c r="AB133" i="3"/>
  <c r="AB98" i="3"/>
  <c r="AB115" i="3"/>
  <c r="AB138" i="3"/>
  <c r="AB111" i="3"/>
  <c r="AB121" i="3"/>
  <c r="AB132" i="3"/>
  <c r="AB104" i="3"/>
  <c r="AB110" i="3"/>
  <c r="AB137" i="3"/>
  <c r="AB131" i="3"/>
  <c r="AB107" i="3"/>
  <c r="AB126" i="3"/>
  <c r="AB120" i="3"/>
  <c r="AB109" i="3"/>
  <c r="AB103" i="3"/>
  <c r="AB130" i="3"/>
  <c r="AB119" i="3"/>
  <c r="AB108" i="3"/>
  <c r="AB116" i="3"/>
  <c r="AB102" i="3"/>
  <c r="AB136" i="3"/>
  <c r="AB123" i="3"/>
  <c r="AB134" i="3"/>
  <c r="AB117" i="3"/>
  <c r="AB129" i="3"/>
  <c r="AB128" i="3"/>
  <c r="AB124" i="3"/>
  <c r="AB114" i="3"/>
  <c r="AB100" i="3"/>
  <c r="AB127" i="3"/>
  <c r="C162" i="3"/>
  <c r="A22" i="4"/>
  <c r="CO103" i="3"/>
  <c r="CO118" i="3"/>
  <c r="CO105" i="3"/>
  <c r="CO104" i="3"/>
  <c r="CO121" i="3"/>
  <c r="CO117" i="3"/>
  <c r="CO102" i="3"/>
  <c r="CO116" i="3"/>
  <c r="CO108" i="3"/>
  <c r="CO138" i="3"/>
  <c r="CO114" i="3"/>
  <c r="CO115" i="3"/>
  <c r="CO119" i="3"/>
  <c r="CO122" i="3"/>
  <c r="CO137" i="3"/>
  <c r="CO101" i="3"/>
  <c r="CO106" i="3"/>
  <c r="CO113" i="3"/>
  <c r="CO100" i="3"/>
  <c r="CO129" i="3"/>
  <c r="CO127" i="3"/>
  <c r="CO136" i="3"/>
  <c r="CO99" i="3"/>
  <c r="CO110" i="3"/>
  <c r="CO112" i="3"/>
  <c r="CO98" i="3"/>
  <c r="CO126" i="3"/>
  <c r="CO135" i="3"/>
  <c r="CO132" i="3"/>
  <c r="CO128" i="3"/>
  <c r="CO120" i="3"/>
  <c r="CO109" i="3"/>
  <c r="CO111" i="3"/>
  <c r="CO131" i="3"/>
  <c r="CO133" i="3"/>
  <c r="CO125" i="3"/>
  <c r="CO134" i="3"/>
  <c r="CO130" i="3"/>
  <c r="CO124" i="3"/>
  <c r="CO107" i="3"/>
  <c r="CO123" i="3"/>
  <c r="BO111" i="3"/>
  <c r="BO107" i="3"/>
  <c r="BO121" i="3"/>
  <c r="BO127" i="3"/>
  <c r="BO136" i="3"/>
  <c r="BO128" i="3"/>
  <c r="BO120" i="3"/>
  <c r="BO119" i="3"/>
  <c r="BO106" i="3"/>
  <c r="BO115" i="3"/>
  <c r="BO102" i="3"/>
  <c r="BO126" i="3"/>
  <c r="BO114" i="3"/>
  <c r="BO99" i="3"/>
  <c r="BO135" i="3"/>
  <c r="BO105" i="3"/>
  <c r="BO113" i="3"/>
  <c r="BO116" i="3"/>
  <c r="BO118" i="3"/>
  <c r="BO125" i="3"/>
  <c r="BO112" i="3"/>
  <c r="BO101" i="3"/>
  <c r="BO104" i="3"/>
  <c r="BO110" i="3"/>
  <c r="BO134" i="3"/>
  <c r="BO103" i="3"/>
  <c r="BO109" i="3"/>
  <c r="BO117" i="3"/>
  <c r="BO138" i="3"/>
  <c r="BO129" i="3"/>
  <c r="BO100" i="3"/>
  <c r="BO98" i="3"/>
  <c r="BO108" i="3"/>
  <c r="BO133" i="3"/>
  <c r="BO137" i="3"/>
  <c r="BO132" i="3"/>
  <c r="BO131" i="3"/>
  <c r="BO122" i="3"/>
  <c r="BO130" i="3"/>
  <c r="BO124" i="3"/>
  <c r="BO123" i="3"/>
  <c r="C158" i="3"/>
  <c r="A18" i="4"/>
  <c r="BB120" i="3"/>
  <c r="BB114" i="3"/>
  <c r="BB125" i="3"/>
  <c r="BB101" i="3"/>
  <c r="BB110" i="3"/>
  <c r="BB103" i="3"/>
  <c r="BB115" i="3"/>
  <c r="BB138" i="3"/>
  <c r="BB109" i="3"/>
  <c r="BB119" i="3"/>
  <c r="BB135" i="3"/>
  <c r="BB116" i="3"/>
  <c r="BB126" i="3"/>
  <c r="BB100" i="3"/>
  <c r="BB108" i="3"/>
  <c r="BB102" i="3"/>
  <c r="BB137" i="3"/>
  <c r="BB134" i="3"/>
  <c r="BB121" i="3"/>
  <c r="BB118" i="3"/>
  <c r="BB107" i="3"/>
  <c r="BB127" i="3"/>
  <c r="BB99" i="3"/>
  <c r="BB133" i="3"/>
  <c r="BB129" i="3"/>
  <c r="BB136" i="3"/>
  <c r="BB106" i="3"/>
  <c r="BB131" i="3"/>
  <c r="BB113" i="3"/>
  <c r="BB117" i="3"/>
  <c r="BB132" i="3"/>
  <c r="BB124" i="3"/>
  <c r="BB123" i="3"/>
  <c r="BB128" i="3"/>
  <c r="BB98" i="3"/>
  <c r="BB105" i="3"/>
  <c r="BB104" i="3"/>
  <c r="BB112" i="3"/>
  <c r="BB111" i="3"/>
  <c r="BB122" i="3"/>
  <c r="BB130" i="3"/>
  <c r="O115" i="3"/>
  <c r="O104" i="3"/>
  <c r="O125" i="3"/>
  <c r="O107" i="3"/>
  <c r="O135" i="3"/>
  <c r="O101" i="3"/>
  <c r="O118" i="3"/>
  <c r="O110" i="3"/>
  <c r="O98" i="3"/>
  <c r="O113" i="3"/>
  <c r="O119" i="3"/>
  <c r="O124" i="3"/>
  <c r="O134" i="3"/>
  <c r="O131" i="3"/>
  <c r="O123" i="3"/>
  <c r="O114" i="3"/>
  <c r="O103" i="3"/>
  <c r="O100" i="3"/>
  <c r="O111" i="3"/>
  <c r="O99" i="3"/>
  <c r="O130" i="3"/>
  <c r="O120" i="3"/>
  <c r="O133" i="3"/>
  <c r="O121" i="3"/>
  <c r="O127" i="3"/>
  <c r="O137" i="3"/>
  <c r="O108" i="3"/>
  <c r="O138" i="3"/>
  <c r="O129" i="3"/>
  <c r="O117" i="3"/>
  <c r="O136" i="3"/>
  <c r="O112" i="3"/>
  <c r="O105" i="3"/>
  <c r="O132" i="3"/>
  <c r="O126" i="3"/>
  <c r="O102" i="3"/>
  <c r="O122" i="3"/>
  <c r="O109" i="3"/>
  <c r="O116" i="3"/>
  <c r="O106" i="3"/>
  <c r="O128" i="3"/>
  <c r="C156" i="3"/>
  <c r="A16" i="4"/>
  <c r="B169" i="3" a="1"/>
  <c r="A19" i="4"/>
  <c r="C159" i="3"/>
  <c r="DB138" i="3"/>
  <c r="DB99" i="3"/>
  <c r="DB109" i="3"/>
  <c r="DB129" i="3"/>
  <c r="DB121" i="3"/>
  <c r="DB128" i="3"/>
  <c r="DB108" i="3"/>
  <c r="DB130" i="3"/>
  <c r="DB119" i="3"/>
  <c r="DB104" i="3"/>
  <c r="DB127" i="3"/>
  <c r="DB107" i="3"/>
  <c r="DB100" i="3"/>
  <c r="DB123" i="3"/>
  <c r="DB137" i="3"/>
  <c r="DB122" i="3"/>
  <c r="DB98" i="3"/>
  <c r="DB120" i="3"/>
  <c r="DB117" i="3"/>
  <c r="DB133" i="3"/>
  <c r="DB102" i="3"/>
  <c r="DB116" i="3"/>
  <c r="DB132" i="3"/>
  <c r="DB136" i="3"/>
  <c r="DB115" i="3"/>
  <c r="DB118" i="3"/>
  <c r="DB111" i="3"/>
  <c r="DB101" i="3"/>
  <c r="DB134" i="3"/>
  <c r="DB125" i="3"/>
  <c r="DB126" i="3"/>
  <c r="DB110" i="3"/>
  <c r="DB105" i="3"/>
  <c r="DB103" i="3"/>
  <c r="DB106" i="3"/>
  <c r="DB131" i="3"/>
  <c r="DB113" i="3"/>
  <c r="DB135" i="3"/>
  <c r="DB124" i="3"/>
  <c r="DB114" i="3"/>
  <c r="DB112" i="3"/>
  <c r="A17" i="4"/>
  <c r="C157" i="3"/>
  <c r="A20" i="4"/>
  <c r="C160" i="3"/>
  <c r="C161" i="3"/>
  <c r="A21" i="4"/>
  <c r="CB100" i="3"/>
  <c r="CB138" i="3"/>
  <c r="CB124" i="3"/>
  <c r="CB120" i="3"/>
  <c r="CB106" i="3"/>
  <c r="CB108" i="3"/>
  <c r="CB99" i="3"/>
  <c r="CB137" i="3"/>
  <c r="CB109" i="3"/>
  <c r="CB121" i="3"/>
  <c r="CB130" i="3"/>
  <c r="CB119" i="3"/>
  <c r="CB105" i="3"/>
  <c r="CB116" i="3"/>
  <c r="CB113" i="3"/>
  <c r="CB98" i="3"/>
  <c r="CB136" i="3"/>
  <c r="CB129" i="3"/>
  <c r="CB118" i="3"/>
  <c r="CB104" i="3"/>
  <c r="CB107" i="3"/>
  <c r="CB112" i="3"/>
  <c r="CB132" i="3"/>
  <c r="CB135" i="3"/>
  <c r="CB128" i="3"/>
  <c r="CB131" i="3"/>
  <c r="CB103" i="3"/>
  <c r="CB111" i="3"/>
  <c r="CB126" i="3"/>
  <c r="CB134" i="3"/>
  <c r="CB102" i="3"/>
  <c r="CB127" i="3"/>
  <c r="CB125" i="3"/>
  <c r="CB133" i="3"/>
  <c r="CB123" i="3"/>
  <c r="CB110" i="3"/>
  <c r="CB117" i="3"/>
  <c r="CB115" i="3"/>
  <c r="CB101" i="3"/>
  <c r="CB122" i="3"/>
  <c r="CB114" i="3"/>
  <c r="DE15" i="3"/>
  <c r="CT14" i="3"/>
  <c r="CE15" i="3"/>
  <c r="CG14" i="3"/>
  <c r="BR15" i="3"/>
  <c r="BE15" i="3"/>
  <c r="AT14" i="3"/>
  <c r="AG14" i="3"/>
  <c r="R15" i="3"/>
  <c r="T14" i="3" s="1"/>
  <c r="Q16" i="3"/>
  <c r="AD16" i="3"/>
  <c r="AQ16" i="3"/>
  <c r="H14" i="3"/>
  <c r="I14" i="3" s="1"/>
  <c r="J14" i="3" s="1"/>
  <c r="F15" i="3"/>
  <c r="H15" i="3" s="1"/>
  <c r="I15" i="3" s="1"/>
  <c r="J15" i="3" s="1"/>
  <c r="K15" i="3" s="1"/>
  <c r="B19" i="3"/>
  <c r="B77" i="3"/>
  <c r="CD16" i="3"/>
  <c r="BQ16" i="3"/>
  <c r="BR16" i="3" s="1"/>
  <c r="BD16" i="3"/>
  <c r="AB18" i="3"/>
  <c r="BB18" i="3"/>
  <c r="O18" i="3"/>
  <c r="DB18" i="3"/>
  <c r="CB18" i="3"/>
  <c r="AO18" i="3"/>
  <c r="CO18" i="3"/>
  <c r="BO18" i="3"/>
  <c r="DD16" i="3"/>
  <c r="DE16" i="3" s="1"/>
  <c r="CQ16" i="3"/>
  <c r="D17" i="3"/>
  <c r="B199" i="3" l="1"/>
  <c r="B192" i="3"/>
  <c r="B174" i="3"/>
  <c r="B188" i="3"/>
  <c r="B202" i="3"/>
  <c r="B190" i="3"/>
  <c r="B191" i="3"/>
  <c r="B172" i="3"/>
  <c r="B204" i="3"/>
  <c r="B189" i="3"/>
  <c r="B196" i="3"/>
  <c r="B185" i="3"/>
  <c r="B195" i="3"/>
  <c r="B170" i="3"/>
  <c r="B201" i="3"/>
  <c r="B180" i="3"/>
  <c r="B169" i="3"/>
  <c r="B179" i="3"/>
  <c r="B173" i="3"/>
  <c r="B181" i="3"/>
  <c r="B205" i="3"/>
  <c r="B206" i="3"/>
  <c r="B178" i="3"/>
  <c r="B171" i="3"/>
  <c r="B176" i="3"/>
  <c r="B183" i="3"/>
  <c r="B184" i="3"/>
  <c r="B197" i="3"/>
  <c r="B200" i="3"/>
  <c r="B194" i="3"/>
  <c r="B209" i="3"/>
  <c r="B193" i="3"/>
  <c r="B186" i="3"/>
  <c r="B177" i="3"/>
  <c r="B175" i="3"/>
  <c r="B203" i="3"/>
  <c r="B198" i="3"/>
  <c r="B208" i="3"/>
  <c r="B187" i="3"/>
  <c r="B182" i="3"/>
  <c r="B207" i="3"/>
  <c r="DG14" i="3"/>
  <c r="DG15" i="3"/>
  <c r="DF16" i="3" s="1"/>
  <c r="CU14" i="3"/>
  <c r="CS15" i="3"/>
  <c r="CR16" i="3"/>
  <c r="CH14" i="3"/>
  <c r="CF15" i="3"/>
  <c r="CE16" i="3"/>
  <c r="BT15" i="3"/>
  <c r="BS16" i="3" s="1"/>
  <c r="BT14" i="3"/>
  <c r="BE16" i="3"/>
  <c r="BG15" i="3"/>
  <c r="BF16" i="3" s="1"/>
  <c r="BG14" i="3"/>
  <c r="AR16" i="3"/>
  <c r="AU14" i="3"/>
  <c r="AS15" i="3"/>
  <c r="AE16" i="3"/>
  <c r="AF15" i="3"/>
  <c r="AH14" i="3"/>
  <c r="U14" i="3"/>
  <c r="S15" i="3"/>
  <c r="R16" i="3"/>
  <c r="T15" i="3" s="1"/>
  <c r="S16" i="3" s="1"/>
  <c r="Q17" i="3"/>
  <c r="AD17" i="3"/>
  <c r="AQ17" i="3"/>
  <c r="AR17" i="3" s="1"/>
  <c r="E17" i="3"/>
  <c r="B20" i="3"/>
  <c r="B78" i="3"/>
  <c r="CD17" i="3"/>
  <c r="CE17" i="3" s="1"/>
  <c r="DD17" i="3"/>
  <c r="BD17" i="3"/>
  <c r="CO19" i="3"/>
  <c r="CB19" i="3"/>
  <c r="AO19" i="3"/>
  <c r="BO19" i="3"/>
  <c r="AB19" i="3"/>
  <c r="BB19" i="3"/>
  <c r="DB19" i="3"/>
  <c r="O19" i="3"/>
  <c r="BQ17" i="3"/>
  <c r="CQ17" i="3"/>
  <c r="D18" i="3"/>
  <c r="E18" i="3" s="1"/>
  <c r="CG16" i="3" l="1"/>
  <c r="CF17" i="3" s="1"/>
  <c r="DE17" i="3"/>
  <c r="DF15" i="3"/>
  <c r="DH14" i="3"/>
  <c r="CT15" i="3"/>
  <c r="CS16" i="3" s="1"/>
  <c r="CR17" i="3"/>
  <c r="CU15" i="3"/>
  <c r="CV14" i="3"/>
  <c r="CI14" i="3"/>
  <c r="CG15" i="3"/>
  <c r="CF16" i="3" s="1"/>
  <c r="BR17" i="3"/>
  <c r="BU14" i="3"/>
  <c r="BS15" i="3"/>
  <c r="BH14" i="3"/>
  <c r="BF15" i="3"/>
  <c r="BE17" i="3"/>
  <c r="BG16" i="3" s="1"/>
  <c r="BF17" i="3" s="1"/>
  <c r="AV14" i="3"/>
  <c r="AT16" i="3"/>
  <c r="AS17" i="3" s="1"/>
  <c r="AT15" i="3"/>
  <c r="AS16" i="3" s="1"/>
  <c r="AG15" i="3"/>
  <c r="AF16" i="3" s="1"/>
  <c r="AE17" i="3"/>
  <c r="AI14" i="3"/>
  <c r="R17" i="3"/>
  <c r="T16" i="3" s="1"/>
  <c r="U15" i="3"/>
  <c r="V15" i="3" s="1"/>
  <c r="W15" i="3" s="1"/>
  <c r="V14" i="3"/>
  <c r="Q18" i="3"/>
  <c r="AD18" i="3"/>
  <c r="AQ18" i="3"/>
  <c r="AR18" i="3" s="1"/>
  <c r="G17" i="3"/>
  <c r="F18" i="3" s="1"/>
  <c r="G16" i="3"/>
  <c r="K14" i="3"/>
  <c r="B21" i="3"/>
  <c r="B79" i="3"/>
  <c r="CQ18" i="3"/>
  <c r="DD18" i="3"/>
  <c r="DE18" i="3" s="1"/>
  <c r="BD18" i="3"/>
  <c r="CB20" i="3"/>
  <c r="CO20" i="3"/>
  <c r="DB20" i="3"/>
  <c r="AB20" i="3"/>
  <c r="BB20" i="3"/>
  <c r="AO20" i="3"/>
  <c r="BO20" i="3"/>
  <c r="O20" i="3"/>
  <c r="BQ18" i="3"/>
  <c r="BR18" i="3" s="1"/>
  <c r="CD18" i="3"/>
  <c r="D19" i="3"/>
  <c r="E19" i="3" s="1"/>
  <c r="DI14" i="3" l="1"/>
  <c r="DG17" i="3"/>
  <c r="DF18" i="3" s="1"/>
  <c r="DG16" i="3"/>
  <c r="DH15" i="3"/>
  <c r="DI15" i="3" s="1"/>
  <c r="DJ15" i="3" s="1"/>
  <c r="CW14" i="3"/>
  <c r="CX14" i="3" s="1"/>
  <c r="CV15" i="3"/>
  <c r="CW15" i="3" s="1"/>
  <c r="CX15" i="3" s="1"/>
  <c r="CR18" i="3"/>
  <c r="CT16" i="3"/>
  <c r="CS17" i="3" s="1"/>
  <c r="CH16" i="3"/>
  <c r="CI16" i="3" s="1"/>
  <c r="CJ16" i="3" s="1"/>
  <c r="CJ14" i="3"/>
  <c r="CK14" i="3" s="1"/>
  <c r="CE18" i="3"/>
  <c r="CH15" i="3"/>
  <c r="BT17" i="3"/>
  <c r="BS18" i="3" s="1"/>
  <c r="BT16" i="3"/>
  <c r="BV14" i="3"/>
  <c r="BU15" i="3"/>
  <c r="BV15" i="3" s="1"/>
  <c r="BW15" i="3" s="1"/>
  <c r="AH15" i="3"/>
  <c r="AI15" i="3" s="1"/>
  <c r="AJ15" i="3" s="1"/>
  <c r="AK15" i="3" s="1"/>
  <c r="S17" i="3"/>
  <c r="U16" i="3"/>
  <c r="V16" i="3" s="1"/>
  <c r="W16" i="3" s="1"/>
  <c r="BH15" i="3"/>
  <c r="BI15" i="3" s="1"/>
  <c r="BJ15" i="3" s="1"/>
  <c r="BI14" i="3"/>
  <c r="BE18" i="3"/>
  <c r="BG17" i="3" s="1"/>
  <c r="BH16" i="3"/>
  <c r="AU15" i="3"/>
  <c r="AU16" i="3"/>
  <c r="AV16" i="3" s="1"/>
  <c r="AW16" i="3" s="1"/>
  <c r="AW14" i="3"/>
  <c r="AT17" i="3"/>
  <c r="AS18" i="3" s="1"/>
  <c r="AJ14" i="3"/>
  <c r="AK14" i="3" s="1"/>
  <c r="AE18" i="3"/>
  <c r="AG16" i="3"/>
  <c r="AF17" i="3" s="1"/>
  <c r="R18" i="3"/>
  <c r="T17" i="3" s="1"/>
  <c r="S18" i="3" s="1"/>
  <c r="X15" i="3"/>
  <c r="W14" i="3"/>
  <c r="Q19" i="3"/>
  <c r="AD19" i="3"/>
  <c r="AE19" i="3" s="1"/>
  <c r="AQ19" i="3"/>
  <c r="B80" i="3"/>
  <c r="D21" i="3"/>
  <c r="E21" i="3" s="1"/>
  <c r="F17" i="3"/>
  <c r="H16" i="3"/>
  <c r="G18" i="3"/>
  <c r="F19" i="3" s="1"/>
  <c r="CQ19" i="3"/>
  <c r="CD19" i="3"/>
  <c r="CE19" i="3" s="1"/>
  <c r="DB21" i="3"/>
  <c r="BO21" i="3"/>
  <c r="AB21" i="3"/>
  <c r="CO21" i="3"/>
  <c r="AO21" i="3"/>
  <c r="O21" i="3"/>
  <c r="BB21" i="3"/>
  <c r="CB21" i="3"/>
  <c r="BD19" i="3"/>
  <c r="BE19" i="3" s="1"/>
  <c r="DD19" i="3"/>
  <c r="D20" i="3"/>
  <c r="E20" i="3" s="1"/>
  <c r="BQ19" i="3"/>
  <c r="DD21" i="3" l="1"/>
  <c r="DE21" i="3" s="1"/>
  <c r="DJ14" i="3"/>
  <c r="DF17" i="3"/>
  <c r="DH16" i="3"/>
  <c r="DK14" i="3"/>
  <c r="DE19" i="3"/>
  <c r="DK15" i="3"/>
  <c r="CQ21" i="3"/>
  <c r="CU16" i="3"/>
  <c r="CR19" i="3"/>
  <c r="CT18" i="3" s="1"/>
  <c r="CS19" i="3" s="1"/>
  <c r="CT17" i="3"/>
  <c r="CS18" i="3" s="1"/>
  <c r="CI15" i="3"/>
  <c r="CD21" i="3"/>
  <c r="CG18" i="3"/>
  <c r="CF19" i="3" s="1"/>
  <c r="CG17" i="3"/>
  <c r="CK16" i="3"/>
  <c r="BR19" i="3"/>
  <c r="BT18" i="3" s="1"/>
  <c r="BS19" i="3" s="1"/>
  <c r="BQ21" i="3"/>
  <c r="BR21" i="3" s="1"/>
  <c r="BX15" i="3"/>
  <c r="BW14" i="3"/>
  <c r="BX14" i="3" s="1"/>
  <c r="BS17" i="3"/>
  <c r="BU16" i="3"/>
  <c r="X16" i="3"/>
  <c r="BF18" i="3"/>
  <c r="BH17" i="3"/>
  <c r="BI16" i="3"/>
  <c r="BJ16" i="3" s="1"/>
  <c r="BJ14" i="3"/>
  <c r="BK14" i="3" s="1"/>
  <c r="AG18" i="3"/>
  <c r="AF19" i="3" s="1"/>
  <c r="BK15" i="3"/>
  <c r="BG18" i="3"/>
  <c r="BF19" i="3" s="1"/>
  <c r="BD21" i="3"/>
  <c r="AU17" i="3"/>
  <c r="AX16" i="3"/>
  <c r="AQ21" i="3"/>
  <c r="AR19" i="3"/>
  <c r="AV15" i="3"/>
  <c r="AH16" i="3"/>
  <c r="AI16" i="3" s="1"/>
  <c r="AJ16" i="3" s="1"/>
  <c r="AX14" i="3"/>
  <c r="AG17" i="3"/>
  <c r="AF18" i="3" s="1"/>
  <c r="AD21" i="3"/>
  <c r="R19" i="3"/>
  <c r="T18" i="3" s="1"/>
  <c r="S19" i="3" s="1"/>
  <c r="U17" i="3"/>
  <c r="Q21" i="3"/>
  <c r="X14" i="3"/>
  <c r="Q20" i="3"/>
  <c r="R20" i="3" s="1"/>
  <c r="AD20" i="3"/>
  <c r="AQ20" i="3"/>
  <c r="G20" i="3"/>
  <c r="F21" i="3" s="1"/>
  <c r="I16" i="3"/>
  <c r="H17" i="3"/>
  <c r="I17" i="3" s="1"/>
  <c r="H18" i="3"/>
  <c r="G19" i="3"/>
  <c r="F20" i="3" s="1"/>
  <c r="CD20" i="3"/>
  <c r="CE20" i="3" s="1"/>
  <c r="BD20" i="3"/>
  <c r="BE20" i="3" s="1"/>
  <c r="BG19" i="3" s="1"/>
  <c r="BF20" i="3" s="1"/>
  <c r="CQ20" i="3"/>
  <c r="CR20" i="3" s="1"/>
  <c r="BQ20" i="3"/>
  <c r="BR20" i="3" s="1"/>
  <c r="DD20" i="3"/>
  <c r="DE20" i="3" l="1"/>
  <c r="DG20" i="3" s="1"/>
  <c r="DF21" i="3" s="1"/>
  <c r="DH21" i="3" s="1"/>
  <c r="DG18" i="3"/>
  <c r="DI16" i="3"/>
  <c r="DH17" i="3"/>
  <c r="DI17" i="3"/>
  <c r="DJ17" i="3" s="1"/>
  <c r="CU18" i="3"/>
  <c r="CV18" i="3" s="1"/>
  <c r="CW18" i="3" s="1"/>
  <c r="CR21" i="3"/>
  <c r="CT20" i="3" s="1"/>
  <c r="CS21" i="3" s="1"/>
  <c r="CT19" i="3"/>
  <c r="CS20" i="3" s="1"/>
  <c r="CV16" i="3"/>
  <c r="CU17" i="3"/>
  <c r="CF18" i="3"/>
  <c r="CH17" i="3"/>
  <c r="CE21" i="3"/>
  <c r="CG20" i="3" s="1"/>
  <c r="CF21" i="3" s="1"/>
  <c r="CH21" i="3" s="1"/>
  <c r="AK16" i="3"/>
  <c r="CJ15" i="3"/>
  <c r="CK15" i="3" s="1"/>
  <c r="BU18" i="3"/>
  <c r="BV18" i="3" s="1"/>
  <c r="BW18" i="3" s="1"/>
  <c r="CG19" i="3"/>
  <c r="CF20" i="3" s="1"/>
  <c r="BT19" i="3"/>
  <c r="BS20" i="3" s="1"/>
  <c r="BT20" i="3"/>
  <c r="BS21" i="3" s="1"/>
  <c r="BU21" i="3" s="1"/>
  <c r="BV16" i="3"/>
  <c r="BU17" i="3"/>
  <c r="BV17" i="3"/>
  <c r="BW17" i="3" s="1"/>
  <c r="BH19" i="3"/>
  <c r="BK16" i="3"/>
  <c r="BI17" i="3"/>
  <c r="BE21" i="3"/>
  <c r="BG20" i="3" s="1"/>
  <c r="BF21" i="3" s="1"/>
  <c r="BH21" i="3" s="1"/>
  <c r="BH18" i="3"/>
  <c r="BI18" i="3" s="1"/>
  <c r="BJ18" i="3" s="1"/>
  <c r="AW15" i="3"/>
  <c r="AX15" i="3" s="1"/>
  <c r="AV17" i="3"/>
  <c r="AW17" i="3" s="1"/>
  <c r="AX17" i="3" s="1"/>
  <c r="AR20" i="3"/>
  <c r="AT19" i="3" s="1"/>
  <c r="AS20" i="3" s="1"/>
  <c r="AT18" i="3"/>
  <c r="AR21" i="3"/>
  <c r="AE21" i="3"/>
  <c r="AH18" i="3"/>
  <c r="AI18" i="3"/>
  <c r="AJ18" i="3" s="1"/>
  <c r="AE20" i="3"/>
  <c r="AH17" i="3"/>
  <c r="R21" i="3"/>
  <c r="T20" i="3" s="1"/>
  <c r="S21" i="3" s="1"/>
  <c r="V17" i="3"/>
  <c r="U18" i="3"/>
  <c r="T19" i="3"/>
  <c r="S20" i="3" s="1"/>
  <c r="I18" i="3"/>
  <c r="J18" i="3" s="1"/>
  <c r="H21" i="3"/>
  <c r="H19" i="3"/>
  <c r="H20" i="3"/>
  <c r="J17" i="3"/>
  <c r="J16" i="3"/>
  <c r="B26" i="4" a="1"/>
  <c r="DG19" i="3" l="1"/>
  <c r="DF20" i="3" s="1"/>
  <c r="DH20" i="3"/>
  <c r="DJ16" i="3"/>
  <c r="DF19" i="3"/>
  <c r="DH18" i="3"/>
  <c r="DK17" i="3"/>
  <c r="DI20" i="3"/>
  <c r="DJ20" i="3" s="1"/>
  <c r="DI21" i="3"/>
  <c r="DJ21" i="3" s="1"/>
  <c r="DK21" i="3" s="1"/>
  <c r="CU21" i="3"/>
  <c r="CV21" i="3" s="1"/>
  <c r="CW21" i="3" s="1"/>
  <c r="CW16" i="3"/>
  <c r="CV17" i="3"/>
  <c r="CW17" i="3" s="1"/>
  <c r="CX16" i="3"/>
  <c r="CH20" i="3"/>
  <c r="CI20" i="3" s="1"/>
  <c r="CJ20" i="3" s="1"/>
  <c r="BX18" i="3"/>
  <c r="CX18" i="3"/>
  <c r="CU20" i="3"/>
  <c r="CU19" i="3"/>
  <c r="CH19" i="3"/>
  <c r="BU19" i="3"/>
  <c r="BV19" i="3" s="1"/>
  <c r="BW19" i="3" s="1"/>
  <c r="CI17" i="3"/>
  <c r="CI21" i="3"/>
  <c r="CJ21" i="3" s="1"/>
  <c r="CH18" i="3"/>
  <c r="BX17" i="3"/>
  <c r="BW16" i="3"/>
  <c r="BV21" i="3"/>
  <c r="BW21" i="3" s="1"/>
  <c r="BU20" i="3"/>
  <c r="BI21" i="3"/>
  <c r="BJ21" i="3" s="1"/>
  <c r="BK18" i="3"/>
  <c r="BJ17" i="3"/>
  <c r="BK17" i="3" s="1"/>
  <c r="BI19" i="3"/>
  <c r="BJ19" i="3" s="1"/>
  <c r="BK19" i="3" s="1"/>
  <c r="BH20" i="3"/>
  <c r="AS19" i="3"/>
  <c r="AU18" i="3"/>
  <c r="AT20" i="3"/>
  <c r="AS21" i="3" s="1"/>
  <c r="AI17" i="3"/>
  <c r="AG20" i="3"/>
  <c r="AF21" i="3" s="1"/>
  <c r="AG19" i="3"/>
  <c r="AK18" i="3"/>
  <c r="U21" i="3"/>
  <c r="V21" i="3"/>
  <c r="W21" i="3" s="1"/>
  <c r="V18" i="3"/>
  <c r="W18" i="3" s="1"/>
  <c r="U20" i="3"/>
  <c r="U19" i="3"/>
  <c r="W17" i="3"/>
  <c r="K18" i="3"/>
  <c r="K16" i="3"/>
  <c r="I20" i="3"/>
  <c r="J20" i="3" s="1"/>
  <c r="I19" i="3"/>
  <c r="J19" i="3" s="1"/>
  <c r="K19" i="3" s="1"/>
  <c r="C27" i="3" a="1"/>
  <c r="I21" i="3"/>
  <c r="K17" i="3"/>
  <c r="B26" i="4"/>
  <c r="B58" i="4"/>
  <c r="B42" i="4"/>
  <c r="B64" i="4"/>
  <c r="B54" i="4"/>
  <c r="B48" i="4"/>
  <c r="B38" i="4"/>
  <c r="B32" i="4"/>
  <c r="B61" i="4"/>
  <c r="B55" i="4"/>
  <c r="B45" i="4"/>
  <c r="B39" i="4"/>
  <c r="B29" i="4"/>
  <c r="B62" i="4"/>
  <c r="B52" i="4"/>
  <c r="B46" i="4"/>
  <c r="B36" i="4"/>
  <c r="B30" i="4"/>
  <c r="B65" i="4"/>
  <c r="B66" i="4"/>
  <c r="B53" i="4"/>
  <c r="B49" i="4"/>
  <c r="B59" i="4"/>
  <c r="B37" i="4"/>
  <c r="B33" i="4"/>
  <c r="B43" i="4"/>
  <c r="B60" i="4"/>
  <c r="B41" i="4"/>
  <c r="B56" i="4"/>
  <c r="B27" i="4"/>
  <c r="B44" i="4"/>
  <c r="B40" i="4"/>
  <c r="B50" i="4"/>
  <c r="B28" i="4"/>
  <c r="B31" i="4"/>
  <c r="B63" i="4"/>
  <c r="B34" i="4"/>
  <c r="B51" i="4"/>
  <c r="B47" i="4"/>
  <c r="B57" i="4"/>
  <c r="B35" i="4"/>
  <c r="CC27" i="3" l="1" a="1"/>
  <c r="CC29" i="3" s="1"/>
  <c r="AU20" i="3"/>
  <c r="DK20" i="3"/>
  <c r="DI18" i="3"/>
  <c r="BK21" i="3"/>
  <c r="BC27" i="3" s="1" a="1"/>
  <c r="BC62" i="3" s="1"/>
  <c r="DH19" i="3"/>
  <c r="DI19" i="3"/>
  <c r="DJ19" i="3" s="1"/>
  <c r="DK16" i="3"/>
  <c r="CI18" i="3"/>
  <c r="CJ18" i="3" s="1"/>
  <c r="CK20" i="3"/>
  <c r="CX17" i="3"/>
  <c r="CV20" i="3"/>
  <c r="CW20" i="3" s="1"/>
  <c r="CX20" i="3" s="1"/>
  <c r="CQ27" i="3" a="1"/>
  <c r="CP27" i="3" a="1"/>
  <c r="CV19" i="3"/>
  <c r="CW19" i="3" s="1"/>
  <c r="CR27" i="3" s="1" a="1"/>
  <c r="CX21" i="3"/>
  <c r="CJ17" i="3"/>
  <c r="CK17" i="3" s="1"/>
  <c r="CI19" i="3"/>
  <c r="CJ19" i="3" s="1"/>
  <c r="CK21" i="3"/>
  <c r="BV20" i="3"/>
  <c r="BP27" i="3" a="1"/>
  <c r="BX21" i="3"/>
  <c r="BX19" i="3"/>
  <c r="BX16" i="3"/>
  <c r="BI20" i="3"/>
  <c r="BJ20" i="3" s="1"/>
  <c r="BE27" i="3" s="1" a="1"/>
  <c r="AV18" i="3"/>
  <c r="AU19" i="3"/>
  <c r="AV19" i="3" s="1"/>
  <c r="AW19" i="3" s="1"/>
  <c r="AU21" i="3"/>
  <c r="AV21" i="3" s="1"/>
  <c r="AW21" i="3" s="1"/>
  <c r="AV20" i="3"/>
  <c r="AW20" i="3" s="1"/>
  <c r="AF20" i="3"/>
  <c r="AH19" i="3"/>
  <c r="AH21" i="3"/>
  <c r="AI21" i="3" s="1"/>
  <c r="AJ21" i="3" s="1"/>
  <c r="AJ17" i="3"/>
  <c r="AK17" i="3" s="1"/>
  <c r="X18" i="3"/>
  <c r="V20" i="3"/>
  <c r="W20" i="3" s="1"/>
  <c r="X20" i="3" s="1"/>
  <c r="V19" i="3"/>
  <c r="W19" i="3" s="1"/>
  <c r="P27" i="3" a="1"/>
  <c r="X21" i="3"/>
  <c r="X17" i="3"/>
  <c r="D27" i="3" a="1"/>
  <c r="D42" i="3" s="1"/>
  <c r="J21" i="3"/>
  <c r="E27" i="3" s="1" a="1"/>
  <c r="C31" i="3"/>
  <c r="C55" i="3"/>
  <c r="C60" i="3"/>
  <c r="C39" i="3"/>
  <c r="C37" i="3"/>
  <c r="C28" i="3"/>
  <c r="C42" i="3"/>
  <c r="C36" i="3"/>
  <c r="C54" i="3"/>
  <c r="C40" i="3"/>
  <c r="C50" i="3"/>
  <c r="C61" i="3"/>
  <c r="C45" i="3"/>
  <c r="C38" i="3"/>
  <c r="C27" i="3"/>
  <c r="C29" i="3"/>
  <c r="C58" i="3"/>
  <c r="C53" i="3"/>
  <c r="C30" i="3"/>
  <c r="C65" i="3"/>
  <c r="C52" i="3"/>
  <c r="C59" i="3"/>
  <c r="C43" i="3"/>
  <c r="C62" i="3"/>
  <c r="C49" i="3"/>
  <c r="C64" i="3"/>
  <c r="C33" i="3"/>
  <c r="C47" i="3"/>
  <c r="C32" i="3"/>
  <c r="C67" i="3"/>
  <c r="C51" i="3"/>
  <c r="C63" i="3"/>
  <c r="C66" i="3"/>
  <c r="C48" i="3"/>
  <c r="C41" i="3"/>
  <c r="C56" i="3"/>
  <c r="C44" i="3"/>
  <c r="C35" i="3"/>
  <c r="C34" i="3"/>
  <c r="C57" i="3"/>
  <c r="C46" i="3"/>
  <c r="K20" i="3"/>
  <c r="CK19" i="3" l="1"/>
  <c r="CC34" i="3"/>
  <c r="CC52" i="3"/>
  <c r="CC46" i="3"/>
  <c r="CC48" i="3"/>
  <c r="CC32" i="3"/>
  <c r="CC42" i="3"/>
  <c r="CC63" i="3"/>
  <c r="CC60" i="3"/>
  <c r="CC54" i="3"/>
  <c r="CC44" i="3"/>
  <c r="CC38" i="3"/>
  <c r="CC47" i="3"/>
  <c r="CC27" i="3"/>
  <c r="CC56" i="3"/>
  <c r="CC31" i="3"/>
  <c r="CC62" i="3"/>
  <c r="CC37" i="3"/>
  <c r="CC67" i="3"/>
  <c r="CC39" i="3"/>
  <c r="CC30" i="3"/>
  <c r="CC36" i="3"/>
  <c r="CC59" i="3"/>
  <c r="CC50" i="3"/>
  <c r="CC43" i="3"/>
  <c r="CC33" i="3"/>
  <c r="CC66" i="3"/>
  <c r="CC49" i="3"/>
  <c r="CC40" i="3"/>
  <c r="CC61" i="3"/>
  <c r="CC65" i="3"/>
  <c r="CC35" i="3"/>
  <c r="CC51" i="3"/>
  <c r="CC28" i="3"/>
  <c r="BC41" i="3"/>
  <c r="BC29" i="3"/>
  <c r="BC58" i="3"/>
  <c r="BC33" i="3"/>
  <c r="BC46" i="3"/>
  <c r="BC67" i="3"/>
  <c r="BC31" i="3"/>
  <c r="BC45" i="3"/>
  <c r="BC56" i="3"/>
  <c r="BC52" i="3"/>
  <c r="BC39" i="3"/>
  <c r="BC42" i="3"/>
  <c r="BC51" i="3"/>
  <c r="BC32" i="3"/>
  <c r="BC50" i="3"/>
  <c r="BC44" i="3"/>
  <c r="BC53" i="3"/>
  <c r="BC49" i="3"/>
  <c r="BC59" i="3"/>
  <c r="BC40" i="3"/>
  <c r="CC64" i="3"/>
  <c r="CC53" i="3"/>
  <c r="BC61" i="3"/>
  <c r="BC65" i="3"/>
  <c r="BC27" i="3"/>
  <c r="BC47" i="3"/>
  <c r="BC48" i="3"/>
  <c r="CC57" i="3"/>
  <c r="CC45" i="3"/>
  <c r="BC66" i="3"/>
  <c r="BC54" i="3"/>
  <c r="BC64" i="3"/>
  <c r="BC34" i="3"/>
  <c r="BC37" i="3"/>
  <c r="BC63" i="3"/>
  <c r="CC55" i="3"/>
  <c r="CC58" i="3"/>
  <c r="BC60" i="3"/>
  <c r="BC30" i="3"/>
  <c r="BC43" i="3"/>
  <c r="BC57" i="3"/>
  <c r="BC35" i="3"/>
  <c r="BC38" i="3"/>
  <c r="CC41" i="3"/>
  <c r="CD27" i="3" a="1"/>
  <c r="CD47" i="3" s="1"/>
  <c r="DK19" i="3"/>
  <c r="DC27" i="3" a="1"/>
  <c r="CK18" i="3"/>
  <c r="BC28" i="3"/>
  <c r="BC55" i="3"/>
  <c r="DJ18" i="3"/>
  <c r="DD27" i="3" a="1"/>
  <c r="BK20" i="3"/>
  <c r="BF27" i="3" s="1" a="1"/>
  <c r="BF29" i="3" s="1"/>
  <c r="BC36" i="3"/>
  <c r="CR61" i="3"/>
  <c r="CR48" i="3"/>
  <c r="CR32" i="3"/>
  <c r="CR29" i="3"/>
  <c r="CR45" i="3"/>
  <c r="CR40" i="3"/>
  <c r="CR37" i="3"/>
  <c r="CR63" i="3"/>
  <c r="CR34" i="3"/>
  <c r="CR36" i="3"/>
  <c r="CR52" i="3"/>
  <c r="CR66" i="3"/>
  <c r="CR33" i="3"/>
  <c r="CR46" i="3"/>
  <c r="CR65" i="3"/>
  <c r="CR28" i="3"/>
  <c r="CR38" i="3"/>
  <c r="CR39" i="3"/>
  <c r="CR44" i="3"/>
  <c r="CR54" i="3"/>
  <c r="CR55" i="3"/>
  <c r="CR62" i="3"/>
  <c r="CR60" i="3"/>
  <c r="CR47" i="3"/>
  <c r="CR57" i="3"/>
  <c r="CR50" i="3"/>
  <c r="CR64" i="3"/>
  <c r="CR27" i="3"/>
  <c r="CR30" i="3"/>
  <c r="CR31" i="3"/>
  <c r="CR41" i="3"/>
  <c r="CR59" i="3"/>
  <c r="CR51" i="3"/>
  <c r="CR43" i="3"/>
  <c r="CR49" i="3"/>
  <c r="CR53" i="3"/>
  <c r="CR35" i="3"/>
  <c r="CR67" i="3"/>
  <c r="CR42" i="3"/>
  <c r="CR56" i="3"/>
  <c r="CR58" i="3"/>
  <c r="CX19" i="3"/>
  <c r="CS27" i="3" s="1" a="1"/>
  <c r="CQ55" i="3"/>
  <c r="CQ44" i="3"/>
  <c r="CQ30" i="3"/>
  <c r="CQ53" i="3"/>
  <c r="CQ45" i="3"/>
  <c r="CQ34" i="3"/>
  <c r="CQ43" i="3"/>
  <c r="CQ64" i="3"/>
  <c r="CQ36" i="3"/>
  <c r="CQ27" i="3"/>
  <c r="CQ33" i="3"/>
  <c r="CQ59" i="3"/>
  <c r="CQ38" i="3"/>
  <c r="CQ39" i="3"/>
  <c r="CQ50" i="3"/>
  <c r="CQ56" i="3"/>
  <c r="CQ49" i="3"/>
  <c r="CQ54" i="3"/>
  <c r="CQ48" i="3"/>
  <c r="CQ65" i="3"/>
  <c r="CQ35" i="3"/>
  <c r="CQ41" i="3"/>
  <c r="CQ29" i="3"/>
  <c r="CQ67" i="3"/>
  <c r="CQ47" i="3"/>
  <c r="CQ61" i="3"/>
  <c r="CQ28" i="3"/>
  <c r="CQ31" i="3"/>
  <c r="CQ37" i="3"/>
  <c r="CQ58" i="3"/>
  <c r="CQ46" i="3"/>
  <c r="CQ60" i="3"/>
  <c r="CQ62" i="3"/>
  <c r="CQ32" i="3"/>
  <c r="CQ52" i="3"/>
  <c r="CQ40" i="3"/>
  <c r="CQ51" i="3"/>
  <c r="CQ57" i="3"/>
  <c r="CQ66" i="3"/>
  <c r="CQ42" i="3"/>
  <c r="CQ63" i="3"/>
  <c r="CP65" i="3"/>
  <c r="CP59" i="3"/>
  <c r="CP64" i="3"/>
  <c r="CP28" i="3"/>
  <c r="CP56" i="3"/>
  <c r="CP44" i="3"/>
  <c r="CP55" i="3"/>
  <c r="CP49" i="3"/>
  <c r="CP37" i="3"/>
  <c r="CP51" i="3"/>
  <c r="CP34" i="3"/>
  <c r="CP36" i="3"/>
  <c r="CP27" i="3"/>
  <c r="CP32" i="3"/>
  <c r="CP43" i="3"/>
  <c r="CP48" i="3"/>
  <c r="CP66" i="3"/>
  <c r="CP40" i="3"/>
  <c r="CP45" i="3"/>
  <c r="CP61" i="3"/>
  <c r="CP31" i="3"/>
  <c r="CP35" i="3"/>
  <c r="CP39" i="3"/>
  <c r="CP50" i="3"/>
  <c r="CP47" i="3"/>
  <c r="CP38" i="3"/>
  <c r="CP41" i="3"/>
  <c r="CP63" i="3"/>
  <c r="CP29" i="3"/>
  <c r="CP67" i="3"/>
  <c r="CP42" i="3"/>
  <c r="CP53" i="3"/>
  <c r="CP33" i="3"/>
  <c r="CP60" i="3"/>
  <c r="CP58" i="3"/>
  <c r="CP30" i="3"/>
  <c r="CP46" i="3"/>
  <c r="CP52" i="3"/>
  <c r="CP62" i="3"/>
  <c r="CP57" i="3"/>
  <c r="CP54" i="3"/>
  <c r="CF27" i="3" a="1"/>
  <c r="CE27" i="3" a="1"/>
  <c r="R27" i="3" a="1"/>
  <c r="R33" i="3" s="1"/>
  <c r="BD27" i="3" a="1"/>
  <c r="BD58" i="3" s="1"/>
  <c r="BP65" i="3"/>
  <c r="BP50" i="3"/>
  <c r="BP55" i="3"/>
  <c r="BP47" i="3"/>
  <c r="BP36" i="3"/>
  <c r="BP58" i="3"/>
  <c r="BP56" i="3"/>
  <c r="BP28" i="3"/>
  <c r="BP29" i="3"/>
  <c r="BP32" i="3"/>
  <c r="BP52" i="3"/>
  <c r="BP45" i="3"/>
  <c r="BP46" i="3"/>
  <c r="BP35" i="3"/>
  <c r="BP62" i="3"/>
  <c r="BP33" i="3"/>
  <c r="BP67" i="3"/>
  <c r="BP49" i="3"/>
  <c r="BP66" i="3"/>
  <c r="BP43" i="3"/>
  <c r="BP41" i="3"/>
  <c r="BP34" i="3"/>
  <c r="BP51" i="3"/>
  <c r="BP57" i="3"/>
  <c r="BP27" i="3"/>
  <c r="BP37" i="3"/>
  <c r="BP59" i="3"/>
  <c r="BP30" i="3"/>
  <c r="BP63" i="3"/>
  <c r="BP39" i="3"/>
  <c r="BP31" i="3"/>
  <c r="BP44" i="3"/>
  <c r="BP53" i="3"/>
  <c r="BP60" i="3"/>
  <c r="BP54" i="3"/>
  <c r="BP42" i="3"/>
  <c r="BP61" i="3"/>
  <c r="BP48" i="3"/>
  <c r="BP64" i="3"/>
  <c r="BP40" i="3"/>
  <c r="BP38" i="3"/>
  <c r="BW20" i="3"/>
  <c r="BX20" i="3" s="1"/>
  <c r="BR27" i="3" s="1" a="1"/>
  <c r="BQ27" i="3" a="1"/>
  <c r="BE61" i="3"/>
  <c r="BE31" i="3"/>
  <c r="BE65" i="3"/>
  <c r="BE45" i="3"/>
  <c r="BE42" i="3"/>
  <c r="BE47" i="3"/>
  <c r="BE52" i="3"/>
  <c r="BE57" i="3"/>
  <c r="BE33" i="3"/>
  <c r="BE30" i="3"/>
  <c r="BE37" i="3"/>
  <c r="BE64" i="3"/>
  <c r="BE55" i="3"/>
  <c r="BE46" i="3"/>
  <c r="BE66" i="3"/>
  <c r="BE58" i="3"/>
  <c r="BE54" i="3"/>
  <c r="BE41" i="3"/>
  <c r="BE43" i="3"/>
  <c r="BE32" i="3"/>
  <c r="BE59" i="3"/>
  <c r="BE49" i="3"/>
  <c r="BE40" i="3"/>
  <c r="BE28" i="3"/>
  <c r="BE35" i="3"/>
  <c r="BE51" i="3"/>
  <c r="BE67" i="3"/>
  <c r="BE38" i="3"/>
  <c r="BE27" i="3"/>
  <c r="BE63" i="3"/>
  <c r="BE34" i="3"/>
  <c r="BE44" i="3"/>
  <c r="BE36" i="3"/>
  <c r="BE48" i="3"/>
  <c r="BE53" i="3"/>
  <c r="BE56" i="3"/>
  <c r="BE29" i="3"/>
  <c r="BE50" i="3"/>
  <c r="BE39" i="3"/>
  <c r="BE62" i="3"/>
  <c r="BE60" i="3"/>
  <c r="AX21" i="3"/>
  <c r="AX20" i="3"/>
  <c r="AX19" i="3"/>
  <c r="AP27" i="3" a="1"/>
  <c r="AW18" i="3"/>
  <c r="AX18" i="3" s="1"/>
  <c r="AQ27" i="3" a="1"/>
  <c r="S27" i="3" a="1"/>
  <c r="S66" i="3" s="1"/>
  <c r="X19" i="3"/>
  <c r="AK21" i="3"/>
  <c r="AI19" i="3"/>
  <c r="AC27" i="3" a="1"/>
  <c r="AH20" i="3"/>
  <c r="AI20" i="3" s="1"/>
  <c r="AJ20" i="3" s="1"/>
  <c r="P65" i="3"/>
  <c r="P37" i="3"/>
  <c r="P51" i="3"/>
  <c r="P64" i="3"/>
  <c r="P50" i="3"/>
  <c r="P59" i="3"/>
  <c r="P43" i="3"/>
  <c r="P52" i="3"/>
  <c r="P48" i="3"/>
  <c r="P56" i="3"/>
  <c r="P27" i="3"/>
  <c r="P42" i="3"/>
  <c r="P49" i="3"/>
  <c r="P39" i="3"/>
  <c r="P28" i="3"/>
  <c r="P35" i="3"/>
  <c r="P34" i="3"/>
  <c r="P44" i="3"/>
  <c r="P40" i="3"/>
  <c r="P62" i="3"/>
  <c r="P29" i="3"/>
  <c r="P31" i="3"/>
  <c r="P61" i="3"/>
  <c r="P45" i="3"/>
  <c r="P47" i="3"/>
  <c r="P30" i="3"/>
  <c r="P54" i="3"/>
  <c r="P38" i="3"/>
  <c r="P55" i="3"/>
  <c r="P66" i="3"/>
  <c r="P41" i="3"/>
  <c r="P67" i="3"/>
  <c r="P57" i="3"/>
  <c r="P60" i="3"/>
  <c r="P36" i="3"/>
  <c r="P33" i="3"/>
  <c r="P58" i="3"/>
  <c r="P53" i="3"/>
  <c r="P63" i="3"/>
  <c r="P46" i="3"/>
  <c r="P32" i="3"/>
  <c r="Q27" i="3" a="1"/>
  <c r="D33" i="3"/>
  <c r="D39" i="3"/>
  <c r="D51" i="3"/>
  <c r="D62" i="3"/>
  <c r="D44" i="3"/>
  <c r="D29" i="3"/>
  <c r="D53" i="3"/>
  <c r="D50" i="3"/>
  <c r="D27" i="3"/>
  <c r="D34" i="3"/>
  <c r="D38" i="3"/>
  <c r="D36" i="3"/>
  <c r="D55" i="3"/>
  <c r="D46" i="3"/>
  <c r="D48" i="3"/>
  <c r="D58" i="3"/>
  <c r="D59" i="3"/>
  <c r="D37" i="3"/>
  <c r="D65" i="3"/>
  <c r="D47" i="3"/>
  <c r="D28" i="3"/>
  <c r="D30" i="3"/>
  <c r="D35" i="3"/>
  <c r="D40" i="3"/>
  <c r="D57" i="3"/>
  <c r="D32" i="3"/>
  <c r="D64" i="3"/>
  <c r="D66" i="3"/>
  <c r="D56" i="3"/>
  <c r="D43" i="3"/>
  <c r="D45" i="3"/>
  <c r="D63" i="3"/>
  <c r="D31" i="3"/>
  <c r="D61" i="3"/>
  <c r="D49" i="3"/>
  <c r="D60" i="3"/>
  <c r="D52" i="3"/>
  <c r="D41" i="3"/>
  <c r="D54" i="3"/>
  <c r="D67" i="3"/>
  <c r="K21" i="3"/>
  <c r="E59" i="3"/>
  <c r="E54" i="3"/>
  <c r="E43" i="3"/>
  <c r="E55" i="3"/>
  <c r="E41" i="3"/>
  <c r="E60" i="3"/>
  <c r="E64" i="3"/>
  <c r="E53" i="3"/>
  <c r="E29" i="3"/>
  <c r="E52" i="3"/>
  <c r="E63" i="3"/>
  <c r="E37" i="3"/>
  <c r="E66" i="3"/>
  <c r="E48" i="3"/>
  <c r="E57" i="3"/>
  <c r="E33" i="3"/>
  <c r="E38" i="3"/>
  <c r="E46" i="3"/>
  <c r="E39" i="3"/>
  <c r="E36" i="3"/>
  <c r="E31" i="3"/>
  <c r="E42" i="3"/>
  <c r="E62" i="3"/>
  <c r="E34" i="3"/>
  <c r="E51" i="3"/>
  <c r="E50" i="3"/>
  <c r="E49" i="3"/>
  <c r="E27" i="3"/>
  <c r="E40" i="3"/>
  <c r="E56" i="3"/>
  <c r="E67" i="3"/>
  <c r="E45" i="3"/>
  <c r="E47" i="3"/>
  <c r="E30" i="3"/>
  <c r="E61" i="3"/>
  <c r="E58" i="3"/>
  <c r="E35" i="3"/>
  <c r="E44" i="3"/>
  <c r="E28" i="3"/>
  <c r="E65" i="3"/>
  <c r="E32" i="3"/>
  <c r="CD41" i="3" l="1"/>
  <c r="CD53" i="3"/>
  <c r="CD51" i="3"/>
  <c r="CD43" i="3"/>
  <c r="CD45" i="3"/>
  <c r="CD29" i="3"/>
  <c r="CD37" i="3"/>
  <c r="CD27" i="3"/>
  <c r="CD62" i="3"/>
  <c r="CD28" i="3"/>
  <c r="CD34" i="3"/>
  <c r="CD46" i="3"/>
  <c r="CD48" i="3"/>
  <c r="CD42" i="3"/>
  <c r="CD66" i="3"/>
  <c r="CD44" i="3"/>
  <c r="CD35" i="3"/>
  <c r="CD57" i="3"/>
  <c r="CD32" i="3"/>
  <c r="CD36" i="3"/>
  <c r="BF60" i="3"/>
  <c r="CD38" i="3"/>
  <c r="CD49" i="3"/>
  <c r="BF53" i="3"/>
  <c r="CD56" i="3"/>
  <c r="CD67" i="3"/>
  <c r="CD30" i="3"/>
  <c r="AS27" i="3" a="1"/>
  <c r="AS28" i="3" s="1"/>
  <c r="BF28" i="3"/>
  <c r="CD50" i="3"/>
  <c r="CD59" i="3"/>
  <c r="CD33" i="3"/>
  <c r="CD64" i="3"/>
  <c r="CD52" i="3"/>
  <c r="BF43" i="3"/>
  <c r="CD31" i="3"/>
  <c r="CD58" i="3"/>
  <c r="CD40" i="3"/>
  <c r="BF67" i="3"/>
  <c r="CD61" i="3"/>
  <c r="CD60" i="3"/>
  <c r="CD55" i="3"/>
  <c r="BF39" i="3"/>
  <c r="BF61" i="3"/>
  <c r="BF31" i="3"/>
  <c r="BF37" i="3"/>
  <c r="BF44" i="3"/>
  <c r="BF35" i="3"/>
  <c r="BF58" i="3"/>
  <c r="BF62" i="3"/>
  <c r="BF42" i="3"/>
  <c r="BF41" i="3"/>
  <c r="DD55" i="3"/>
  <c r="DD64" i="3"/>
  <c r="DD48" i="3"/>
  <c r="DD52" i="3"/>
  <c r="DD34" i="3"/>
  <c r="DD58" i="3"/>
  <c r="DD30" i="3"/>
  <c r="DD27" i="3"/>
  <c r="DD56" i="3"/>
  <c r="DD61" i="3"/>
  <c r="DD54" i="3"/>
  <c r="DD32" i="3"/>
  <c r="DD31" i="3"/>
  <c r="DD45" i="3"/>
  <c r="DD63" i="3"/>
  <c r="DD47" i="3"/>
  <c r="DD35" i="3"/>
  <c r="DD57" i="3"/>
  <c r="DD46" i="3"/>
  <c r="DD67" i="3"/>
  <c r="DD65" i="3"/>
  <c r="DD44" i="3"/>
  <c r="DD43" i="3"/>
  <c r="DD38" i="3"/>
  <c r="DD51" i="3"/>
  <c r="DD29" i="3"/>
  <c r="DD37" i="3"/>
  <c r="DD39" i="3"/>
  <c r="DD49" i="3"/>
  <c r="DD66" i="3"/>
  <c r="DD40" i="3"/>
  <c r="DD59" i="3"/>
  <c r="DD33" i="3"/>
  <c r="DD60" i="3"/>
  <c r="DD50" i="3"/>
  <c r="DD28" i="3"/>
  <c r="DD36" i="3"/>
  <c r="DD53" i="3"/>
  <c r="DD41" i="3"/>
  <c r="DD42" i="3"/>
  <c r="DD62" i="3"/>
  <c r="DK18" i="3"/>
  <c r="DF27" i="3" s="1" a="1"/>
  <c r="DE27" i="3" a="1"/>
  <c r="BF48" i="3"/>
  <c r="BF52" i="3"/>
  <c r="BF66" i="3"/>
  <c r="BF46" i="3"/>
  <c r="BF30" i="3"/>
  <c r="BF45" i="3"/>
  <c r="CD65" i="3"/>
  <c r="BF34" i="3"/>
  <c r="BF63" i="3"/>
  <c r="BF49" i="3"/>
  <c r="DC65" i="3"/>
  <c r="DC40" i="3"/>
  <c r="DC57" i="3"/>
  <c r="DC41" i="3"/>
  <c r="DC33" i="3"/>
  <c r="DC34" i="3"/>
  <c r="DC38" i="3"/>
  <c r="DC44" i="3"/>
  <c r="DC58" i="3"/>
  <c r="DC36" i="3"/>
  <c r="DC59" i="3"/>
  <c r="DC27" i="3"/>
  <c r="DC63" i="3"/>
  <c r="DC30" i="3"/>
  <c r="DC51" i="3"/>
  <c r="DC50" i="3"/>
  <c r="DC45" i="3"/>
  <c r="DC62" i="3"/>
  <c r="DC48" i="3"/>
  <c r="DC52" i="3"/>
  <c r="DC53" i="3"/>
  <c r="DC64" i="3"/>
  <c r="DC43" i="3"/>
  <c r="DC55" i="3"/>
  <c r="DC35" i="3"/>
  <c r="DC67" i="3"/>
  <c r="DC42" i="3"/>
  <c r="DC61" i="3"/>
  <c r="DC49" i="3"/>
  <c r="DC54" i="3"/>
  <c r="DC32" i="3"/>
  <c r="DC31" i="3"/>
  <c r="DC46" i="3"/>
  <c r="DC47" i="3"/>
  <c r="DC39" i="3"/>
  <c r="DC37" i="3"/>
  <c r="DC60" i="3"/>
  <c r="DC66" i="3"/>
  <c r="DC29" i="3"/>
  <c r="DC56" i="3"/>
  <c r="DC28" i="3"/>
  <c r="BF55" i="3"/>
  <c r="BF64" i="3"/>
  <c r="BF57" i="3"/>
  <c r="BF47" i="3"/>
  <c r="BF38" i="3"/>
  <c r="CD39" i="3"/>
  <c r="CD54" i="3"/>
  <c r="CD63" i="3"/>
  <c r="BF32" i="3"/>
  <c r="BF54" i="3"/>
  <c r="BF59" i="3"/>
  <c r="BF65" i="3"/>
  <c r="BF50" i="3"/>
  <c r="BF40" i="3"/>
  <c r="BF27" i="3"/>
  <c r="BF36" i="3"/>
  <c r="BF51" i="3"/>
  <c r="BF56" i="3"/>
  <c r="BF33" i="3"/>
  <c r="CS67" i="3"/>
  <c r="CS27" i="3"/>
  <c r="CT27" i="3" s="1"/>
  <c r="CN24" i="3" s="1"/>
  <c r="CS54" i="3"/>
  <c r="CT54" i="3" s="1"/>
  <c r="CS30" i="3"/>
  <c r="CT30" i="3" s="1"/>
  <c r="CS32" i="3"/>
  <c r="CT32" i="3" s="1"/>
  <c r="CS66" i="3"/>
  <c r="CT66" i="3" s="1"/>
  <c r="CS47" i="3"/>
  <c r="CT47" i="3" s="1"/>
  <c r="CS33" i="3"/>
  <c r="CT33" i="3" s="1"/>
  <c r="CS53" i="3"/>
  <c r="CT53" i="3" s="1"/>
  <c r="CS28" i="3"/>
  <c r="CT28" i="3" s="1"/>
  <c r="CS35" i="3"/>
  <c r="CT35" i="3" s="1"/>
  <c r="CS43" i="3"/>
  <c r="CT43" i="3" s="1"/>
  <c r="CS46" i="3"/>
  <c r="CT46" i="3" s="1"/>
  <c r="CS48" i="3"/>
  <c r="CT48" i="3" s="1"/>
  <c r="CS38" i="3"/>
  <c r="CT38" i="3" s="1"/>
  <c r="CS39" i="3"/>
  <c r="CT39" i="3" s="1"/>
  <c r="CS59" i="3"/>
  <c r="CS42" i="3"/>
  <c r="CT42" i="3" s="1"/>
  <c r="CS62" i="3"/>
  <c r="CT62" i="3" s="1"/>
  <c r="CS64" i="3"/>
  <c r="CT64" i="3" s="1"/>
  <c r="CS52" i="3"/>
  <c r="CT52" i="3" s="1"/>
  <c r="CS56" i="3"/>
  <c r="CT56" i="3" s="1"/>
  <c r="CS61" i="3"/>
  <c r="CT61" i="3" s="1"/>
  <c r="CS63" i="3"/>
  <c r="CT63" i="3" s="1"/>
  <c r="CS55" i="3"/>
  <c r="CT55" i="3" s="1"/>
  <c r="CS58" i="3"/>
  <c r="CT58" i="3" s="1"/>
  <c r="CS34" i="3"/>
  <c r="CT34" i="3" s="1"/>
  <c r="CS50" i="3"/>
  <c r="CT50" i="3" s="1"/>
  <c r="CS31" i="3"/>
  <c r="CT31" i="3" s="1"/>
  <c r="CS44" i="3"/>
  <c r="CT44" i="3" s="1"/>
  <c r="CS29" i="3"/>
  <c r="CT29" i="3" s="1"/>
  <c r="CS37" i="3"/>
  <c r="CT37" i="3" s="1"/>
  <c r="CS60" i="3"/>
  <c r="CS45" i="3"/>
  <c r="CT45" i="3" s="1"/>
  <c r="CS40" i="3"/>
  <c r="CT40" i="3" s="1"/>
  <c r="CS36" i="3"/>
  <c r="CT36" i="3" s="1"/>
  <c r="CS49" i="3"/>
  <c r="CT49" i="3" s="1"/>
  <c r="CS41" i="3"/>
  <c r="CT41" i="3" s="1"/>
  <c r="CS65" i="3"/>
  <c r="CT65" i="3" s="1"/>
  <c r="CS57" i="3"/>
  <c r="CT57" i="3" s="1"/>
  <c r="CS51" i="3"/>
  <c r="CT51" i="3" s="1"/>
  <c r="R29" i="3"/>
  <c r="R67" i="3"/>
  <c r="R63" i="3"/>
  <c r="R55" i="3"/>
  <c r="R56" i="3"/>
  <c r="R57" i="3"/>
  <c r="R27" i="3"/>
  <c r="R34" i="3"/>
  <c r="R38" i="3"/>
  <c r="R66" i="3"/>
  <c r="R58" i="3"/>
  <c r="R48" i="3"/>
  <c r="R52" i="3"/>
  <c r="R47" i="3"/>
  <c r="R65" i="3"/>
  <c r="R54" i="3"/>
  <c r="R50" i="3"/>
  <c r="R51" i="3"/>
  <c r="R32" i="3"/>
  <c r="R45" i="3"/>
  <c r="R62" i="3"/>
  <c r="R49" i="3"/>
  <c r="R41" i="3"/>
  <c r="R44" i="3"/>
  <c r="R53" i="3"/>
  <c r="R30" i="3"/>
  <c r="R61" i="3"/>
  <c r="R31" i="3"/>
  <c r="R28" i="3"/>
  <c r="R36" i="3"/>
  <c r="R42" i="3"/>
  <c r="R40" i="3"/>
  <c r="R46" i="3"/>
  <c r="R64" i="3"/>
  <c r="R59" i="3"/>
  <c r="R35" i="3"/>
  <c r="R60" i="3"/>
  <c r="R43" i="3"/>
  <c r="BD27" i="3"/>
  <c r="BD37" i="3"/>
  <c r="BD42" i="3"/>
  <c r="BD51" i="3"/>
  <c r="BD33" i="3"/>
  <c r="BD57" i="3"/>
  <c r="BD61" i="3"/>
  <c r="BD43" i="3"/>
  <c r="BD30" i="3"/>
  <c r="BD64" i="3"/>
  <c r="BD36" i="3"/>
  <c r="BD44" i="3"/>
  <c r="BD45" i="3"/>
  <c r="BD63" i="3"/>
  <c r="BD50" i="3"/>
  <c r="BD49" i="3"/>
  <c r="BD67" i="3"/>
  <c r="BD35" i="3"/>
  <c r="BD39" i="3"/>
  <c r="BD56" i="3"/>
  <c r="BD40" i="3"/>
  <c r="BD54" i="3"/>
  <c r="BD62" i="3"/>
  <c r="BD48" i="3"/>
  <c r="BD29" i="3"/>
  <c r="BD66" i="3"/>
  <c r="BD38" i="3"/>
  <c r="BD47" i="3"/>
  <c r="BD41" i="3"/>
  <c r="BD65" i="3"/>
  <c r="R37" i="3"/>
  <c r="R39" i="3"/>
  <c r="BD52" i="3"/>
  <c r="BD53" i="3"/>
  <c r="BD59" i="3"/>
  <c r="BD60" i="3"/>
  <c r="BD34" i="3"/>
  <c r="BD32" i="3"/>
  <c r="BD28" i="3"/>
  <c r="BD46" i="3"/>
  <c r="BD55" i="3"/>
  <c r="CE61" i="3"/>
  <c r="CE58" i="3"/>
  <c r="CE50" i="3"/>
  <c r="CE56" i="3"/>
  <c r="CE46" i="3"/>
  <c r="CE33" i="3"/>
  <c r="CE31" i="3"/>
  <c r="CE34" i="3"/>
  <c r="CE51" i="3"/>
  <c r="CE63" i="3"/>
  <c r="CE40" i="3"/>
  <c r="CE39" i="3"/>
  <c r="CE42" i="3"/>
  <c r="CE54" i="3"/>
  <c r="CE41" i="3"/>
  <c r="CE36" i="3"/>
  <c r="CE27" i="3"/>
  <c r="CE55" i="3"/>
  <c r="CE53" i="3"/>
  <c r="CE45" i="3"/>
  <c r="CE32" i="3"/>
  <c r="CE66" i="3"/>
  <c r="CE52" i="3"/>
  <c r="CE64" i="3"/>
  <c r="CE43" i="3"/>
  <c r="CE30" i="3"/>
  <c r="CE38" i="3"/>
  <c r="CE37" i="3"/>
  <c r="CE47" i="3"/>
  <c r="CE57" i="3"/>
  <c r="CE67" i="3"/>
  <c r="CE28" i="3"/>
  <c r="CE62" i="3"/>
  <c r="CE65" i="3"/>
  <c r="CE59" i="3"/>
  <c r="CE35" i="3"/>
  <c r="CE48" i="3"/>
  <c r="CE44" i="3"/>
  <c r="CE29" i="3"/>
  <c r="CE60" i="3"/>
  <c r="CE49" i="3"/>
  <c r="BD31" i="3"/>
  <c r="CF67" i="3"/>
  <c r="CF34" i="3"/>
  <c r="CF30" i="3"/>
  <c r="CF35" i="3"/>
  <c r="CF48" i="3"/>
  <c r="CF50" i="3"/>
  <c r="CF46" i="3"/>
  <c r="CF51" i="3"/>
  <c r="CF59" i="3"/>
  <c r="CF31" i="3"/>
  <c r="CF47" i="3"/>
  <c r="CF41" i="3"/>
  <c r="CF39" i="3"/>
  <c r="CF66" i="3"/>
  <c r="CF62" i="3"/>
  <c r="CF52" i="3"/>
  <c r="CF53" i="3"/>
  <c r="CF55" i="3"/>
  <c r="CF57" i="3"/>
  <c r="CF32" i="3"/>
  <c r="CF49" i="3"/>
  <c r="CF37" i="3"/>
  <c r="CF29" i="3"/>
  <c r="CF64" i="3"/>
  <c r="CF38" i="3"/>
  <c r="CF42" i="3"/>
  <c r="CF33" i="3"/>
  <c r="CF45" i="3"/>
  <c r="CF40" i="3"/>
  <c r="CF27" i="3"/>
  <c r="CF58" i="3"/>
  <c r="CF60" i="3"/>
  <c r="CF43" i="3"/>
  <c r="CF65" i="3"/>
  <c r="CF61" i="3"/>
  <c r="CF28" i="3"/>
  <c r="CF44" i="3"/>
  <c r="CF63" i="3"/>
  <c r="CF54" i="3"/>
  <c r="CF36" i="3"/>
  <c r="CF56" i="3"/>
  <c r="BQ55" i="3"/>
  <c r="BQ60" i="3"/>
  <c r="BQ64" i="3"/>
  <c r="BQ38" i="3"/>
  <c r="BQ63" i="3"/>
  <c r="BQ56" i="3"/>
  <c r="BQ54" i="3"/>
  <c r="BQ34" i="3"/>
  <c r="BQ41" i="3"/>
  <c r="BQ39" i="3"/>
  <c r="BQ48" i="3"/>
  <c r="BQ47" i="3"/>
  <c r="BQ37" i="3"/>
  <c r="BQ66" i="3"/>
  <c r="BQ53" i="3"/>
  <c r="BQ57" i="3"/>
  <c r="BQ42" i="3"/>
  <c r="BQ36" i="3"/>
  <c r="BQ35" i="3"/>
  <c r="BQ33" i="3"/>
  <c r="BQ67" i="3"/>
  <c r="BQ29" i="3"/>
  <c r="BQ65" i="3"/>
  <c r="BQ31" i="3"/>
  <c r="BQ61" i="3"/>
  <c r="BQ27" i="3"/>
  <c r="BQ58" i="3"/>
  <c r="BQ49" i="3"/>
  <c r="BQ44" i="3"/>
  <c r="BQ30" i="3"/>
  <c r="BQ46" i="3"/>
  <c r="BQ50" i="3"/>
  <c r="BQ28" i="3"/>
  <c r="BQ62" i="3"/>
  <c r="BQ32" i="3"/>
  <c r="BQ51" i="3"/>
  <c r="BQ40" i="3"/>
  <c r="BQ45" i="3"/>
  <c r="BQ59" i="3"/>
  <c r="BQ52" i="3"/>
  <c r="BQ43" i="3"/>
  <c r="BR61" i="3"/>
  <c r="BR52" i="3"/>
  <c r="BR57" i="3"/>
  <c r="BR47" i="3"/>
  <c r="BR35" i="3"/>
  <c r="BR34" i="3"/>
  <c r="BR62" i="3"/>
  <c r="BR54" i="3"/>
  <c r="BR55" i="3"/>
  <c r="BR56" i="3"/>
  <c r="BR31" i="3"/>
  <c r="BR50" i="3"/>
  <c r="BR36" i="3"/>
  <c r="BR66" i="3"/>
  <c r="BR28" i="3"/>
  <c r="BR51" i="3"/>
  <c r="BR67" i="3"/>
  <c r="BR37" i="3"/>
  <c r="BR53" i="3"/>
  <c r="BR38" i="3"/>
  <c r="BR44" i="3"/>
  <c r="BR46" i="3"/>
  <c r="BR42" i="3"/>
  <c r="BR48" i="3"/>
  <c r="BR41" i="3"/>
  <c r="BR30" i="3"/>
  <c r="BR32" i="3"/>
  <c r="BR65" i="3"/>
  <c r="BR60" i="3"/>
  <c r="BR64" i="3"/>
  <c r="BR33" i="3"/>
  <c r="BR43" i="3"/>
  <c r="BR29" i="3"/>
  <c r="BR45" i="3"/>
  <c r="BR63" i="3"/>
  <c r="BR40" i="3"/>
  <c r="BR39" i="3"/>
  <c r="BR49" i="3"/>
  <c r="BR27" i="3"/>
  <c r="BR58" i="3"/>
  <c r="BR59" i="3"/>
  <c r="S67" i="3"/>
  <c r="S33" i="3"/>
  <c r="S35" i="3"/>
  <c r="S36" i="3"/>
  <c r="S55" i="3"/>
  <c r="S44" i="3"/>
  <c r="S40" i="3"/>
  <c r="BS27" i="3" a="1"/>
  <c r="S30" i="3"/>
  <c r="S38" i="3"/>
  <c r="S50" i="3"/>
  <c r="S56" i="3"/>
  <c r="S59" i="3"/>
  <c r="S52" i="3"/>
  <c r="S64" i="3"/>
  <c r="S27" i="3"/>
  <c r="S41" i="3"/>
  <c r="S60" i="3"/>
  <c r="S57" i="3"/>
  <c r="S65" i="3"/>
  <c r="S39" i="3"/>
  <c r="S34" i="3"/>
  <c r="S29" i="3"/>
  <c r="S58" i="3"/>
  <c r="S48" i="3"/>
  <c r="S62" i="3"/>
  <c r="S28" i="3"/>
  <c r="AQ55" i="3"/>
  <c r="AQ29" i="3"/>
  <c r="AQ33" i="3"/>
  <c r="AQ66" i="3"/>
  <c r="AQ61" i="3"/>
  <c r="AQ65" i="3"/>
  <c r="AQ62" i="3"/>
  <c r="AQ34" i="3"/>
  <c r="AQ36" i="3"/>
  <c r="AQ51" i="3"/>
  <c r="AQ37" i="3"/>
  <c r="AQ49" i="3"/>
  <c r="AQ40" i="3"/>
  <c r="AQ50" i="3"/>
  <c r="AQ64" i="3"/>
  <c r="AQ58" i="3"/>
  <c r="AQ43" i="3"/>
  <c r="AQ60" i="3"/>
  <c r="AQ38" i="3"/>
  <c r="AQ31" i="3"/>
  <c r="AQ52" i="3"/>
  <c r="AQ57" i="3"/>
  <c r="AQ44" i="3"/>
  <c r="AQ30" i="3"/>
  <c r="AQ47" i="3"/>
  <c r="AQ59" i="3"/>
  <c r="AQ53" i="3"/>
  <c r="AQ32" i="3"/>
  <c r="AQ28" i="3"/>
  <c r="AQ54" i="3"/>
  <c r="AQ41" i="3"/>
  <c r="AQ42" i="3"/>
  <c r="AQ46" i="3"/>
  <c r="AQ56" i="3"/>
  <c r="AQ63" i="3"/>
  <c r="AQ48" i="3"/>
  <c r="AQ39" i="3"/>
  <c r="AQ45" i="3"/>
  <c r="AQ67" i="3"/>
  <c r="AQ27" i="3"/>
  <c r="AQ35" i="3"/>
  <c r="AP65" i="3"/>
  <c r="AP55" i="3"/>
  <c r="AP66" i="3"/>
  <c r="AP67" i="3"/>
  <c r="AP41" i="3"/>
  <c r="AP44" i="3"/>
  <c r="AP58" i="3"/>
  <c r="AP37" i="3"/>
  <c r="AP54" i="3"/>
  <c r="AP32" i="3"/>
  <c r="AP48" i="3"/>
  <c r="AP53" i="3"/>
  <c r="AP64" i="3"/>
  <c r="AP56" i="3"/>
  <c r="AP57" i="3"/>
  <c r="AP62" i="3"/>
  <c r="AP49" i="3"/>
  <c r="AP59" i="3"/>
  <c r="AP40" i="3"/>
  <c r="AP30" i="3"/>
  <c r="AP51" i="3"/>
  <c r="AP36" i="3"/>
  <c r="AP50" i="3"/>
  <c r="AP31" i="3"/>
  <c r="AP28" i="3"/>
  <c r="AP46" i="3"/>
  <c r="AP63" i="3"/>
  <c r="AP33" i="3"/>
  <c r="AP38" i="3"/>
  <c r="AP29" i="3"/>
  <c r="AP47" i="3"/>
  <c r="AP60" i="3"/>
  <c r="AP61" i="3"/>
  <c r="AP42" i="3"/>
  <c r="AP39" i="3"/>
  <c r="AP43" i="3"/>
  <c r="AP35" i="3"/>
  <c r="AP52" i="3"/>
  <c r="AP27" i="3"/>
  <c r="AP45" i="3"/>
  <c r="AP34" i="3"/>
  <c r="S42" i="3"/>
  <c r="S53" i="3"/>
  <c r="S37" i="3"/>
  <c r="S43" i="3"/>
  <c r="S47" i="3"/>
  <c r="S63" i="3"/>
  <c r="S51" i="3"/>
  <c r="S45" i="3"/>
  <c r="S49" i="3"/>
  <c r="S46" i="3"/>
  <c r="AR27" i="3" a="1"/>
  <c r="AK20" i="3"/>
  <c r="AC65" i="3"/>
  <c r="AC34" i="3"/>
  <c r="AC42" i="3"/>
  <c r="AC61" i="3"/>
  <c r="AC39" i="3"/>
  <c r="AC54" i="3"/>
  <c r="AC31" i="3"/>
  <c r="AC56" i="3"/>
  <c r="AC48" i="3"/>
  <c r="AC49" i="3"/>
  <c r="AC59" i="3"/>
  <c r="AC37" i="3"/>
  <c r="AC63" i="3"/>
  <c r="AC52" i="3"/>
  <c r="AC35" i="3"/>
  <c r="AC67" i="3"/>
  <c r="AC30" i="3"/>
  <c r="AC50" i="3"/>
  <c r="AC55" i="3"/>
  <c r="AC28" i="3"/>
  <c r="AC32" i="3"/>
  <c r="AC46" i="3"/>
  <c r="AC41" i="3"/>
  <c r="AC62" i="3"/>
  <c r="AC51" i="3"/>
  <c r="AC44" i="3"/>
  <c r="AC38" i="3"/>
  <c r="AC66" i="3"/>
  <c r="AC60" i="3"/>
  <c r="AC47" i="3"/>
  <c r="AC27" i="3"/>
  <c r="AC33" i="3"/>
  <c r="AC43" i="3"/>
  <c r="AC64" i="3"/>
  <c r="AC53" i="3"/>
  <c r="AC40" i="3"/>
  <c r="AC29" i="3"/>
  <c r="AC58" i="3"/>
  <c r="AC36" i="3"/>
  <c r="AC57" i="3"/>
  <c r="AC45" i="3"/>
  <c r="AJ19" i="3"/>
  <c r="AK19" i="3" s="1"/>
  <c r="AD27" i="3" a="1"/>
  <c r="S31" i="3"/>
  <c r="S54" i="3"/>
  <c r="S61" i="3"/>
  <c r="S32" i="3"/>
  <c r="Q55" i="3"/>
  <c r="Q61" i="3"/>
  <c r="Q64" i="3"/>
  <c r="Q47" i="3"/>
  <c r="Q32" i="3"/>
  <c r="Q60" i="3"/>
  <c r="Q29" i="3"/>
  <c r="Q62" i="3"/>
  <c r="Q41" i="3"/>
  <c r="Q28" i="3"/>
  <c r="Q53" i="3"/>
  <c r="Q45" i="3"/>
  <c r="Q30" i="3"/>
  <c r="Q65" i="3"/>
  <c r="Q56" i="3"/>
  <c r="Q40" i="3"/>
  <c r="Q49" i="3"/>
  <c r="Q33" i="3"/>
  <c r="Q58" i="3"/>
  <c r="Q59" i="3"/>
  <c r="Q31" i="3"/>
  <c r="Q46" i="3"/>
  <c r="Q51" i="3"/>
  <c r="Q48" i="3"/>
  <c r="Q38" i="3"/>
  <c r="Q42" i="3"/>
  <c r="Q27" i="3"/>
  <c r="Q34" i="3"/>
  <c r="Q67" i="3"/>
  <c r="Q66" i="3"/>
  <c r="Q37" i="3"/>
  <c r="Q36" i="3"/>
  <c r="Q54" i="3"/>
  <c r="Q57" i="3"/>
  <c r="Q43" i="3"/>
  <c r="Q50" i="3"/>
  <c r="Q35" i="3"/>
  <c r="Q52" i="3"/>
  <c r="Q39" i="3"/>
  <c r="Q63" i="3"/>
  <c r="Q44" i="3"/>
  <c r="F27" i="3" a="1"/>
  <c r="F55" i="3" s="1"/>
  <c r="G55" i="3" s="1"/>
  <c r="CT59" i="3"/>
  <c r="CT60" i="3"/>
  <c r="AS45" i="3" l="1"/>
  <c r="AS64" i="3"/>
  <c r="AS63" i="3"/>
  <c r="AS65" i="3"/>
  <c r="AS54" i="3"/>
  <c r="AS61" i="3"/>
  <c r="AS42" i="3"/>
  <c r="AS58" i="3"/>
  <c r="AS44" i="3"/>
  <c r="AS33" i="3"/>
  <c r="AS31" i="3"/>
  <c r="AS29" i="3"/>
  <c r="AS52" i="3"/>
  <c r="AS55" i="3"/>
  <c r="CG29" i="3"/>
  <c r="AS47" i="3"/>
  <c r="AS37" i="3"/>
  <c r="AS32" i="3"/>
  <c r="AS62" i="3"/>
  <c r="AS59" i="3"/>
  <c r="CG46" i="3"/>
  <c r="AS56" i="3"/>
  <c r="AS50" i="3"/>
  <c r="AS36" i="3"/>
  <c r="AS67" i="3"/>
  <c r="AS51" i="3"/>
  <c r="AS48" i="3"/>
  <c r="AS49" i="3"/>
  <c r="AS53" i="3"/>
  <c r="AS57" i="3"/>
  <c r="AS27" i="3"/>
  <c r="CG31" i="3"/>
  <c r="AS60" i="3"/>
  <c r="AS34" i="3"/>
  <c r="CG48" i="3"/>
  <c r="AS30" i="3"/>
  <c r="AS41" i="3"/>
  <c r="CG35" i="3"/>
  <c r="CG32" i="3"/>
  <c r="AS39" i="3"/>
  <c r="AS35" i="3"/>
  <c r="AS43" i="3"/>
  <c r="AS46" i="3"/>
  <c r="AS40" i="3"/>
  <c r="AS38" i="3"/>
  <c r="AS66" i="3"/>
  <c r="CG28" i="3"/>
  <c r="CG56" i="3"/>
  <c r="DE63" i="3"/>
  <c r="DE29" i="3"/>
  <c r="DE64" i="3"/>
  <c r="DE32" i="3"/>
  <c r="DE55" i="3"/>
  <c r="DE33" i="3"/>
  <c r="DE59" i="3"/>
  <c r="DE60" i="3"/>
  <c r="DG60" i="3" s="1"/>
  <c r="DE50" i="3"/>
  <c r="DE40" i="3"/>
  <c r="DE45" i="3"/>
  <c r="DE66" i="3"/>
  <c r="DE53" i="3"/>
  <c r="DG53" i="3" s="1"/>
  <c r="DE42" i="3"/>
  <c r="DE62" i="3"/>
  <c r="DG62" i="3" s="1"/>
  <c r="DE52" i="3"/>
  <c r="DG52" i="3" s="1"/>
  <c r="DE36" i="3"/>
  <c r="DE27" i="3"/>
  <c r="DE49" i="3"/>
  <c r="DE54" i="3"/>
  <c r="DE56" i="3"/>
  <c r="DE61" i="3"/>
  <c r="DE41" i="3"/>
  <c r="DE48" i="3"/>
  <c r="DE67" i="3"/>
  <c r="DE47" i="3"/>
  <c r="DE65" i="3"/>
  <c r="DE38" i="3"/>
  <c r="DE39" i="3"/>
  <c r="DG39" i="3" s="1"/>
  <c r="DE30" i="3"/>
  <c r="DG30" i="3" s="1"/>
  <c r="DE35" i="3"/>
  <c r="DE34" i="3"/>
  <c r="DG34" i="3" s="1"/>
  <c r="DE28" i="3"/>
  <c r="DE57" i="3"/>
  <c r="DE43" i="3"/>
  <c r="DE58" i="3"/>
  <c r="DE46" i="3"/>
  <c r="DE31" i="3"/>
  <c r="DE44" i="3"/>
  <c r="DE51" i="3"/>
  <c r="DE37" i="3"/>
  <c r="DF62" i="3"/>
  <c r="DF34" i="3"/>
  <c r="DF66" i="3"/>
  <c r="DF31" i="3"/>
  <c r="DG31" i="3" s="1"/>
  <c r="DF37" i="3"/>
  <c r="DF36" i="3"/>
  <c r="DF59" i="3"/>
  <c r="DG59" i="3" s="1"/>
  <c r="DF64" i="3"/>
  <c r="DF67" i="3"/>
  <c r="DF29" i="3"/>
  <c r="DF58" i="3"/>
  <c r="DF60" i="3"/>
  <c r="DF27" i="3"/>
  <c r="DF52" i="3"/>
  <c r="DF33" i="3"/>
  <c r="DF39" i="3"/>
  <c r="DF40" i="3"/>
  <c r="DF53" i="3"/>
  <c r="DF30" i="3"/>
  <c r="DF45" i="3"/>
  <c r="DF38" i="3"/>
  <c r="DF50" i="3"/>
  <c r="DG50" i="3" s="1"/>
  <c r="DF56" i="3"/>
  <c r="DG56" i="3" s="1"/>
  <c r="DF28" i="3"/>
  <c r="DF54" i="3"/>
  <c r="DF42" i="3"/>
  <c r="DF63" i="3"/>
  <c r="DF55" i="3"/>
  <c r="DF41" i="3"/>
  <c r="DF61" i="3"/>
  <c r="DF51" i="3"/>
  <c r="DF49" i="3"/>
  <c r="DF44" i="3"/>
  <c r="DF65" i="3"/>
  <c r="DG65" i="3" s="1"/>
  <c r="DF47" i="3"/>
  <c r="DF57" i="3"/>
  <c r="DF32" i="3"/>
  <c r="DF35" i="3"/>
  <c r="DF43" i="3"/>
  <c r="DF48" i="3"/>
  <c r="DF46" i="3"/>
  <c r="CG66" i="3"/>
  <c r="CG36" i="3"/>
  <c r="CG33" i="3"/>
  <c r="CG41" i="3"/>
  <c r="CG57" i="3"/>
  <c r="CG54" i="3"/>
  <c r="CG42" i="3"/>
  <c r="CG39" i="3"/>
  <c r="CG38" i="3"/>
  <c r="CG40" i="3"/>
  <c r="CG51" i="3"/>
  <c r="CG47" i="3"/>
  <c r="CG64" i="3"/>
  <c r="CG34" i="3"/>
  <c r="CG37" i="3"/>
  <c r="CG30" i="3"/>
  <c r="CG63" i="3"/>
  <c r="CG49" i="3"/>
  <c r="CG43" i="3"/>
  <c r="CG60" i="3"/>
  <c r="CG52" i="3"/>
  <c r="CG45" i="3"/>
  <c r="CG59" i="3"/>
  <c r="CG53" i="3"/>
  <c r="CG50" i="3"/>
  <c r="CG65" i="3"/>
  <c r="CG55" i="3"/>
  <c r="CG58" i="3"/>
  <c r="CG44" i="3"/>
  <c r="CG62" i="3"/>
  <c r="CG27" i="3"/>
  <c r="CG61" i="3"/>
  <c r="BS67" i="3"/>
  <c r="BS53" i="3"/>
  <c r="BT53" i="3" s="1"/>
  <c r="BS65" i="3"/>
  <c r="BT65" i="3" s="1"/>
  <c r="BS30" i="3"/>
  <c r="BT30" i="3" s="1"/>
  <c r="BS38" i="3"/>
  <c r="BT38" i="3" s="1"/>
  <c r="BS31" i="3"/>
  <c r="BT31" i="3" s="1"/>
  <c r="BS62" i="3"/>
  <c r="BT62" i="3" s="1"/>
  <c r="BS39" i="3"/>
  <c r="BT39" i="3" s="1"/>
  <c r="BS33" i="3"/>
  <c r="BT33" i="3" s="1"/>
  <c r="BS52" i="3"/>
  <c r="BT52" i="3" s="1"/>
  <c r="BS42" i="3"/>
  <c r="BT42" i="3" s="1"/>
  <c r="BS60" i="3"/>
  <c r="BT60" i="3" s="1"/>
  <c r="BS63" i="3"/>
  <c r="BT63" i="3" s="1"/>
  <c r="BS57" i="3"/>
  <c r="BT57" i="3" s="1"/>
  <c r="BS56" i="3"/>
  <c r="BT56" i="3" s="1"/>
  <c r="BS58" i="3"/>
  <c r="BT58" i="3" s="1"/>
  <c r="BS28" i="3"/>
  <c r="BT28" i="3" s="1"/>
  <c r="BS64" i="3"/>
  <c r="BT64" i="3" s="1"/>
  <c r="BS44" i="3"/>
  <c r="BT44" i="3" s="1"/>
  <c r="BS34" i="3"/>
  <c r="BT34" i="3" s="1"/>
  <c r="BS50" i="3"/>
  <c r="BT50" i="3" s="1"/>
  <c r="BS61" i="3"/>
  <c r="BT61" i="3" s="1"/>
  <c r="BS66" i="3"/>
  <c r="BT66" i="3" s="1"/>
  <c r="BS41" i="3"/>
  <c r="BT41" i="3" s="1"/>
  <c r="BS29" i="3"/>
  <c r="BT29" i="3" s="1"/>
  <c r="BS47" i="3"/>
  <c r="BT47" i="3" s="1"/>
  <c r="BS36" i="3"/>
  <c r="BT36" i="3" s="1"/>
  <c r="BS48" i="3"/>
  <c r="BT48" i="3" s="1"/>
  <c r="BS55" i="3"/>
  <c r="BT55" i="3" s="1"/>
  <c r="BS27" i="3"/>
  <c r="BT27" i="3" s="1"/>
  <c r="BN24" i="3" s="1"/>
  <c r="BS45" i="3"/>
  <c r="BT45" i="3" s="1"/>
  <c r="BS43" i="3"/>
  <c r="BT43" i="3" s="1"/>
  <c r="BS59" i="3"/>
  <c r="BT59" i="3" s="1"/>
  <c r="BS35" i="3"/>
  <c r="BT35" i="3" s="1"/>
  <c r="BS37" i="3"/>
  <c r="BT37" i="3" s="1"/>
  <c r="BS49" i="3"/>
  <c r="BT49" i="3" s="1"/>
  <c r="BS51" i="3"/>
  <c r="BT51" i="3" s="1"/>
  <c r="BS54" i="3"/>
  <c r="BT54" i="3" s="1"/>
  <c r="BS46" i="3"/>
  <c r="BT46" i="3" s="1"/>
  <c r="BS32" i="3"/>
  <c r="BT32" i="3" s="1"/>
  <c r="BS40" i="3"/>
  <c r="BT40" i="3" s="1"/>
  <c r="AT33" i="3"/>
  <c r="AR61" i="3"/>
  <c r="AT61" i="3" s="1"/>
  <c r="AR48" i="3"/>
  <c r="AT48" i="3" s="1"/>
  <c r="AR51" i="3"/>
  <c r="AT51" i="3" s="1"/>
  <c r="AR57" i="3"/>
  <c r="AT57" i="3" s="1"/>
  <c r="AR44" i="3"/>
  <c r="AR46" i="3"/>
  <c r="AR67" i="3"/>
  <c r="AR36" i="3"/>
  <c r="AR60" i="3"/>
  <c r="AR47" i="3"/>
  <c r="AR37" i="3"/>
  <c r="AR54" i="3"/>
  <c r="AT54" i="3" s="1"/>
  <c r="AR33" i="3"/>
  <c r="AR49" i="3"/>
  <c r="AR38" i="3"/>
  <c r="AR66" i="3"/>
  <c r="AR28" i="3"/>
  <c r="AT28" i="3" s="1"/>
  <c r="AR30" i="3"/>
  <c r="AR31" i="3"/>
  <c r="AT31" i="3" s="1"/>
  <c r="AR58" i="3"/>
  <c r="AT58" i="3" s="1"/>
  <c r="AR55" i="3"/>
  <c r="AR62" i="3"/>
  <c r="AT62" i="3" s="1"/>
  <c r="AR43" i="3"/>
  <c r="AR32" i="3"/>
  <c r="AR50" i="3"/>
  <c r="AR52" i="3"/>
  <c r="AR56" i="3"/>
  <c r="AT56" i="3" s="1"/>
  <c r="AR42" i="3"/>
  <c r="AT42" i="3" s="1"/>
  <c r="AR35" i="3"/>
  <c r="AT35" i="3" s="1"/>
  <c r="AR41" i="3"/>
  <c r="AR40" i="3"/>
  <c r="AR27" i="3"/>
  <c r="AR34" i="3"/>
  <c r="AR29" i="3"/>
  <c r="AT29" i="3" s="1"/>
  <c r="AR65" i="3"/>
  <c r="AT65" i="3" s="1"/>
  <c r="AR45" i="3"/>
  <c r="AT45" i="3" s="1"/>
  <c r="AR39" i="3"/>
  <c r="AR63" i="3"/>
  <c r="AT63" i="3" s="1"/>
  <c r="AR64" i="3"/>
  <c r="AT64" i="3" s="1"/>
  <c r="AR53" i="3"/>
  <c r="AR59" i="3"/>
  <c r="AT59" i="3" s="1"/>
  <c r="AD55" i="3"/>
  <c r="AD28" i="3"/>
  <c r="AD58" i="3"/>
  <c r="AD47" i="3"/>
  <c r="AD62" i="3"/>
  <c r="AD40" i="3"/>
  <c r="AD32" i="3"/>
  <c r="AD35" i="3"/>
  <c r="AD46" i="3"/>
  <c r="AD30" i="3"/>
  <c r="AD50" i="3"/>
  <c r="AD61" i="3"/>
  <c r="AD56" i="3"/>
  <c r="AD33" i="3"/>
  <c r="AD60" i="3"/>
  <c r="AD48" i="3"/>
  <c r="AD51" i="3"/>
  <c r="AD44" i="3"/>
  <c r="AD66" i="3"/>
  <c r="AD43" i="3"/>
  <c r="AD64" i="3"/>
  <c r="AD67" i="3"/>
  <c r="AD37" i="3"/>
  <c r="AD63" i="3"/>
  <c r="AD39" i="3"/>
  <c r="AD42" i="3"/>
  <c r="AD41" i="3"/>
  <c r="AD65" i="3"/>
  <c r="AD45" i="3"/>
  <c r="AD34" i="3"/>
  <c r="AD53" i="3"/>
  <c r="AD29" i="3"/>
  <c r="AD38" i="3"/>
  <c r="AD31" i="3"/>
  <c r="AD54" i="3"/>
  <c r="AD49" i="3"/>
  <c r="AD59" i="3"/>
  <c r="AD27" i="3"/>
  <c r="AD57" i="3"/>
  <c r="AD52" i="3"/>
  <c r="AD36" i="3"/>
  <c r="AF27" i="3" a="1"/>
  <c r="AE27" i="3" a="1"/>
  <c r="T39" i="3"/>
  <c r="T61" i="3"/>
  <c r="T28" i="3"/>
  <c r="T42" i="3"/>
  <c r="T59" i="3"/>
  <c r="T43" i="3"/>
  <c r="T66" i="3"/>
  <c r="T54" i="3"/>
  <c r="T40" i="3"/>
  <c r="T65" i="3"/>
  <c r="T49" i="3"/>
  <c r="T37" i="3"/>
  <c r="T27" i="3"/>
  <c r="T51" i="3"/>
  <c r="T50" i="3"/>
  <c r="T30" i="3"/>
  <c r="T41" i="3"/>
  <c r="T48" i="3"/>
  <c r="T32" i="3"/>
  <c r="T63" i="3"/>
  <c r="CU28" i="3"/>
  <c r="CU29" i="3" s="1"/>
  <c r="CU30" i="3" s="1"/>
  <c r="CU31" i="3" s="1"/>
  <c r="CU32" i="3" s="1"/>
  <c r="CU33" i="3" s="1"/>
  <c r="CU34" i="3" s="1"/>
  <c r="CU35" i="3" s="1"/>
  <c r="CU36" i="3" s="1"/>
  <c r="CU37" i="3" s="1"/>
  <c r="T29" i="3"/>
  <c r="T35" i="3"/>
  <c r="T38" i="3"/>
  <c r="T36" i="3"/>
  <c r="T44" i="3"/>
  <c r="T64" i="3"/>
  <c r="T56" i="3"/>
  <c r="T62" i="3"/>
  <c r="T60" i="3"/>
  <c r="T45" i="3"/>
  <c r="T34" i="3"/>
  <c r="T55" i="3"/>
  <c r="T31" i="3"/>
  <c r="T46" i="3"/>
  <c r="T57" i="3"/>
  <c r="T52" i="3"/>
  <c r="T58" i="3"/>
  <c r="T47" i="3"/>
  <c r="T53" i="3"/>
  <c r="T33" i="3"/>
  <c r="F49" i="3"/>
  <c r="G49" i="3" s="1"/>
  <c r="F46" i="3"/>
  <c r="G46" i="3" s="1"/>
  <c r="F59" i="3"/>
  <c r="G59" i="3" s="1"/>
  <c r="F66" i="3"/>
  <c r="G66" i="3" s="1"/>
  <c r="F42" i="3"/>
  <c r="G42" i="3" s="1"/>
  <c r="F35" i="3"/>
  <c r="G35" i="3" s="1"/>
  <c r="F56" i="3"/>
  <c r="G56" i="3" s="1"/>
  <c r="F38" i="3"/>
  <c r="G38" i="3" s="1"/>
  <c r="F62" i="3"/>
  <c r="G62" i="3" s="1"/>
  <c r="F45" i="3"/>
  <c r="G45" i="3" s="1"/>
  <c r="F53" i="3"/>
  <c r="G53" i="3" s="1"/>
  <c r="F40" i="3"/>
  <c r="G40" i="3" s="1"/>
  <c r="F31" i="3"/>
  <c r="G31" i="3" s="1"/>
  <c r="F32" i="3"/>
  <c r="G32" i="3" s="1"/>
  <c r="F52" i="3"/>
  <c r="G52" i="3" s="1"/>
  <c r="F54" i="3"/>
  <c r="G54" i="3" s="1"/>
  <c r="F37" i="3"/>
  <c r="G37" i="3" s="1"/>
  <c r="F64" i="3"/>
  <c r="G64" i="3" s="1"/>
  <c r="F63" i="3"/>
  <c r="G63" i="3" s="1"/>
  <c r="F27" i="3"/>
  <c r="G27" i="3" s="1"/>
  <c r="A24" i="3" s="1"/>
  <c r="F65" i="3"/>
  <c r="G65" i="3" s="1"/>
  <c r="F57" i="3"/>
  <c r="G57" i="3" s="1"/>
  <c r="F48" i="3"/>
  <c r="G48" i="3" s="1"/>
  <c r="F39" i="3"/>
  <c r="G39" i="3" s="1"/>
  <c r="F33" i="3"/>
  <c r="G33" i="3" s="1"/>
  <c r="F34" i="3"/>
  <c r="G34" i="3" s="1"/>
  <c r="F47" i="3"/>
  <c r="G47" i="3" s="1"/>
  <c r="F36" i="3"/>
  <c r="G36" i="3" s="1"/>
  <c r="F41" i="3"/>
  <c r="G41" i="3" s="1"/>
  <c r="F51" i="3"/>
  <c r="G51" i="3" s="1"/>
  <c r="F58" i="3"/>
  <c r="G58" i="3" s="1"/>
  <c r="F50" i="3"/>
  <c r="G50" i="3" s="1"/>
  <c r="F28" i="3"/>
  <c r="G28" i="3" s="1"/>
  <c r="F67" i="3"/>
  <c r="F30" i="3"/>
  <c r="G30" i="3" s="1"/>
  <c r="F29" i="3"/>
  <c r="G29" i="3" s="1"/>
  <c r="F43" i="3"/>
  <c r="G43" i="3" s="1"/>
  <c r="F60" i="3"/>
  <c r="G60" i="3" s="1"/>
  <c r="F44" i="3"/>
  <c r="G44" i="3" s="1"/>
  <c r="F61" i="3"/>
  <c r="G61" i="3" s="1"/>
  <c r="BG61" i="3"/>
  <c r="BG59" i="3"/>
  <c r="BG32" i="3"/>
  <c r="DG55" i="3"/>
  <c r="DG51" i="3"/>
  <c r="BG44" i="3"/>
  <c r="BG64" i="3"/>
  <c r="BG53" i="3"/>
  <c r="BG33" i="3"/>
  <c r="BG56" i="3"/>
  <c r="BG39" i="3"/>
  <c r="BG38" i="3"/>
  <c r="BG43" i="3"/>
  <c r="BG58" i="3"/>
  <c r="BG41" i="3"/>
  <c r="BG50" i="3"/>
  <c r="BG29" i="3"/>
  <c r="BG45" i="3"/>
  <c r="BG66" i="3"/>
  <c r="BG35" i="3"/>
  <c r="BG55" i="3"/>
  <c r="BG57" i="3"/>
  <c r="BG62" i="3"/>
  <c r="BG54" i="3"/>
  <c r="BG60" i="3"/>
  <c r="BG36" i="3"/>
  <c r="BG46" i="3"/>
  <c r="DG44" i="3"/>
  <c r="DG61" i="3"/>
  <c r="BG47" i="3"/>
  <c r="BG27" i="3"/>
  <c r="BA24" i="3" s="1"/>
  <c r="BG40" i="3"/>
  <c r="BG48" i="3"/>
  <c r="BG37" i="3"/>
  <c r="BG65" i="3"/>
  <c r="BG63" i="3"/>
  <c r="BG42" i="3"/>
  <c r="BG31" i="3"/>
  <c r="DG41" i="3"/>
  <c r="BG51" i="3"/>
  <c r="DG40" i="3"/>
  <c r="BG28" i="3"/>
  <c r="DG33" i="3"/>
  <c r="BG34" i="3"/>
  <c r="BG49" i="3"/>
  <c r="BG30" i="3"/>
  <c r="DG37" i="3"/>
  <c r="BG52" i="3"/>
  <c r="AT40" i="3" l="1"/>
  <c r="AT50" i="3"/>
  <c r="AT36" i="3"/>
  <c r="AT46" i="3"/>
  <c r="DG46" i="3"/>
  <c r="DG27" i="3"/>
  <c r="DH28" i="3" s="1"/>
  <c r="DG29" i="3"/>
  <c r="AT39" i="3"/>
  <c r="AT55" i="3"/>
  <c r="AT44" i="3"/>
  <c r="DG48" i="3"/>
  <c r="DG63" i="3"/>
  <c r="AT27" i="3"/>
  <c r="AU28" i="3" s="1"/>
  <c r="AU29" i="3" s="1"/>
  <c r="AU30" i="3" s="1"/>
  <c r="AT66" i="3"/>
  <c r="AT38" i="3"/>
  <c r="AT34" i="3"/>
  <c r="AT49" i="3"/>
  <c r="AT37" i="3"/>
  <c r="DG28" i="3"/>
  <c r="AT52" i="3"/>
  <c r="AT47" i="3"/>
  <c r="AT53" i="3"/>
  <c r="AT32" i="3"/>
  <c r="DG58" i="3"/>
  <c r="DG54" i="3"/>
  <c r="AT43" i="3"/>
  <c r="DG42" i="3"/>
  <c r="DG43" i="3"/>
  <c r="DG49" i="3"/>
  <c r="DG64" i="3"/>
  <c r="DG36" i="3"/>
  <c r="DG35" i="3"/>
  <c r="AT30" i="3"/>
  <c r="DG32" i="3"/>
  <c r="DG57" i="3"/>
  <c r="DG38" i="3"/>
  <c r="DG66" i="3"/>
  <c r="DG45" i="3"/>
  <c r="AT41" i="3"/>
  <c r="DG47" i="3"/>
  <c r="AT60" i="3"/>
  <c r="CH28" i="3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  <c r="CH65" i="3" s="1"/>
  <c r="CH66" i="3" s="1"/>
  <c r="CH67" i="3" s="1"/>
  <c r="CI28" i="3" s="1" a="1"/>
  <c r="CI56" i="3" s="1"/>
  <c r="CA24" i="3"/>
  <c r="BU28" i="3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V28" i="3" s="1" a="1"/>
  <c r="AF67" i="3"/>
  <c r="AF39" i="3"/>
  <c r="AF48" i="3"/>
  <c r="AF34" i="3"/>
  <c r="AF33" i="3"/>
  <c r="AF49" i="3"/>
  <c r="AF29" i="3"/>
  <c r="AF50" i="3"/>
  <c r="AF31" i="3"/>
  <c r="AF57" i="3"/>
  <c r="AF40" i="3"/>
  <c r="AF43" i="3"/>
  <c r="AF61" i="3"/>
  <c r="AF66" i="3"/>
  <c r="AF47" i="3"/>
  <c r="AF58" i="3"/>
  <c r="AG58" i="3" s="1"/>
  <c r="AF52" i="3"/>
  <c r="AF45" i="3"/>
  <c r="AF56" i="3"/>
  <c r="AF28" i="3"/>
  <c r="AF36" i="3"/>
  <c r="AF44" i="3"/>
  <c r="AF65" i="3"/>
  <c r="AF59" i="3"/>
  <c r="AF46" i="3"/>
  <c r="AF62" i="3"/>
  <c r="AF64" i="3"/>
  <c r="AF53" i="3"/>
  <c r="AF41" i="3"/>
  <c r="AF54" i="3"/>
  <c r="AF60" i="3"/>
  <c r="AF63" i="3"/>
  <c r="AF30" i="3"/>
  <c r="AF27" i="3"/>
  <c r="AF55" i="3"/>
  <c r="AF51" i="3"/>
  <c r="AF37" i="3"/>
  <c r="AF32" i="3"/>
  <c r="AF38" i="3"/>
  <c r="AF42" i="3"/>
  <c r="AF35" i="3"/>
  <c r="AE61" i="3"/>
  <c r="AE55" i="3"/>
  <c r="AE50" i="3"/>
  <c r="AE34" i="3"/>
  <c r="AE48" i="3"/>
  <c r="AE37" i="3"/>
  <c r="AE35" i="3"/>
  <c r="AE57" i="3"/>
  <c r="AE66" i="3"/>
  <c r="AG66" i="3" s="1"/>
  <c r="AE46" i="3"/>
  <c r="AE56" i="3"/>
  <c r="AE58" i="3"/>
  <c r="AE36" i="3"/>
  <c r="AE40" i="3"/>
  <c r="AE32" i="3"/>
  <c r="AG32" i="3" s="1"/>
  <c r="AE63" i="3"/>
  <c r="AE62" i="3"/>
  <c r="AE53" i="3"/>
  <c r="AE51" i="3"/>
  <c r="AE65" i="3"/>
  <c r="AE47" i="3"/>
  <c r="AE38" i="3"/>
  <c r="AE41" i="3"/>
  <c r="AE27" i="3"/>
  <c r="AE54" i="3"/>
  <c r="AE43" i="3"/>
  <c r="AE30" i="3"/>
  <c r="AE52" i="3"/>
  <c r="AE59" i="3"/>
  <c r="AE33" i="3"/>
  <c r="AE31" i="3"/>
  <c r="AE67" i="3"/>
  <c r="AE64" i="3"/>
  <c r="AE45" i="3"/>
  <c r="AE44" i="3"/>
  <c r="AE39" i="3"/>
  <c r="AE60" i="3"/>
  <c r="AE28" i="3"/>
  <c r="AE42" i="3"/>
  <c r="AE29" i="3"/>
  <c r="AE49" i="3"/>
  <c r="N24" i="3"/>
  <c r="U28" i="3"/>
  <c r="U29" i="3" s="1"/>
  <c r="U30" i="3" s="1"/>
  <c r="H28" i="3"/>
  <c r="H29" i="3" s="1"/>
  <c r="H30" i="3" s="1"/>
  <c r="H31" i="3" s="1"/>
  <c r="H32" i="3" s="1"/>
  <c r="CU38" i="3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CU52" i="3" s="1"/>
  <c r="CU53" i="3" s="1"/>
  <c r="CU54" i="3" s="1"/>
  <c r="CU55" i="3" s="1"/>
  <c r="CU56" i="3" s="1"/>
  <c r="CU57" i="3" s="1"/>
  <c r="CU58" i="3" s="1"/>
  <c r="CU59" i="3" s="1"/>
  <c r="CU60" i="3" s="1"/>
  <c r="CU61" i="3" s="1"/>
  <c r="CU62" i="3" s="1"/>
  <c r="CU63" i="3" s="1"/>
  <c r="CU64" i="3" s="1"/>
  <c r="CU65" i="3" s="1"/>
  <c r="CU66" i="3" s="1"/>
  <c r="CU67" i="3" s="1"/>
  <c r="CV28" i="3" s="1" a="1"/>
  <c r="CV35" i="3" s="1"/>
  <c r="CW28" i="3" a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DA24" i="3"/>
  <c r="AN24" i="3" l="1"/>
  <c r="CJ28" i="3" a="1"/>
  <c r="CJ34" i="3" s="1"/>
  <c r="AG59" i="3"/>
  <c r="DH29" i="3"/>
  <c r="AG33" i="3"/>
  <c r="AG36" i="3"/>
  <c r="AG28" i="3"/>
  <c r="AU31" i="3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G47" i="3"/>
  <c r="DH30" i="3"/>
  <c r="DH31" i="3" s="1"/>
  <c r="DH32" i="3" s="1"/>
  <c r="DH33" i="3" s="1"/>
  <c r="DH34" i="3" s="1"/>
  <c r="DH35" i="3" s="1"/>
  <c r="DH36" i="3" s="1"/>
  <c r="DH37" i="3" s="1"/>
  <c r="DH38" i="3" s="1"/>
  <c r="DH39" i="3" s="1"/>
  <c r="DH40" i="3" s="1"/>
  <c r="DH41" i="3" s="1"/>
  <c r="DH42" i="3" s="1"/>
  <c r="DH43" i="3" s="1"/>
  <c r="DH44" i="3" s="1"/>
  <c r="DH45" i="3" s="1"/>
  <c r="DH46" i="3" s="1"/>
  <c r="DH47" i="3" s="1"/>
  <c r="DH48" i="3" s="1"/>
  <c r="DH49" i="3" s="1"/>
  <c r="DH50" i="3" s="1"/>
  <c r="DH51" i="3" s="1"/>
  <c r="DH52" i="3" s="1"/>
  <c r="DH53" i="3" s="1"/>
  <c r="DH54" i="3" s="1"/>
  <c r="DH55" i="3" s="1"/>
  <c r="DH56" i="3" s="1"/>
  <c r="DH57" i="3" s="1"/>
  <c r="DH58" i="3" s="1"/>
  <c r="DH59" i="3" s="1"/>
  <c r="DH60" i="3" s="1"/>
  <c r="DH61" i="3" s="1"/>
  <c r="DH62" i="3" s="1"/>
  <c r="DH63" i="3" s="1"/>
  <c r="DH64" i="3" s="1"/>
  <c r="DH65" i="3" s="1"/>
  <c r="DH66" i="3" s="1"/>
  <c r="DH67" i="3" s="1"/>
  <c r="DI28" i="3" s="1" a="1"/>
  <c r="DI37" i="3" s="1"/>
  <c r="AG48" i="3"/>
  <c r="AG62" i="3"/>
  <c r="AG63" i="3"/>
  <c r="AG49" i="3"/>
  <c r="AG35" i="3"/>
  <c r="AG52" i="3"/>
  <c r="AG37" i="3"/>
  <c r="AG42" i="3"/>
  <c r="AG38" i="3"/>
  <c r="AG30" i="3"/>
  <c r="AG56" i="3"/>
  <c r="CI48" i="3"/>
  <c r="CI46" i="3"/>
  <c r="CI64" i="3"/>
  <c r="CI32" i="3"/>
  <c r="CI30" i="3"/>
  <c r="CI54" i="3"/>
  <c r="CI67" i="3"/>
  <c r="CI51" i="3"/>
  <c r="AU42" i="3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CI28" i="3"/>
  <c r="CI47" i="3"/>
  <c r="CI40" i="3"/>
  <c r="CI65" i="3"/>
  <c r="CI38" i="3"/>
  <c r="CI49" i="3"/>
  <c r="CI42" i="3"/>
  <c r="CI34" i="3"/>
  <c r="CI43" i="3"/>
  <c r="CI60" i="3"/>
  <c r="CI37" i="3"/>
  <c r="CI39" i="3"/>
  <c r="CI36" i="3"/>
  <c r="CI63" i="3"/>
  <c r="CI58" i="3"/>
  <c r="CI57" i="3"/>
  <c r="CI62" i="3"/>
  <c r="CI33" i="3"/>
  <c r="CI41" i="3"/>
  <c r="CI35" i="3"/>
  <c r="CI31" i="3"/>
  <c r="CI61" i="3"/>
  <c r="CI66" i="3"/>
  <c r="CI45" i="3"/>
  <c r="CI50" i="3"/>
  <c r="CI29" i="3"/>
  <c r="CI59" i="3"/>
  <c r="CI55" i="3"/>
  <c r="CI44" i="3"/>
  <c r="CI53" i="3"/>
  <c r="CI52" i="3"/>
  <c r="AG44" i="3"/>
  <c r="AG51" i="3"/>
  <c r="CW45" i="3"/>
  <c r="AG65" i="3"/>
  <c r="AG41" i="3"/>
  <c r="AG27" i="3"/>
  <c r="AA24" i="3" s="1"/>
  <c r="AG53" i="3"/>
  <c r="AG40" i="3"/>
  <c r="AG60" i="3"/>
  <c r="AG64" i="3"/>
  <c r="AG61" i="3"/>
  <c r="AG31" i="3"/>
  <c r="AG50" i="3"/>
  <c r="AG34" i="3"/>
  <c r="AG43" i="3"/>
  <c r="AG46" i="3"/>
  <c r="AG39" i="3"/>
  <c r="AG54" i="3"/>
  <c r="AG45" i="3"/>
  <c r="AG29" i="3"/>
  <c r="AG57" i="3"/>
  <c r="AG55" i="3"/>
  <c r="BJ28" i="3" a="1"/>
  <c r="BJ46" i="3" s="1"/>
  <c r="CW59" i="3"/>
  <c r="BW28" i="3" a="1"/>
  <c r="BW37" i="3" s="1"/>
  <c r="CV65" i="3"/>
  <c r="CV37" i="3"/>
  <c r="CV39" i="3"/>
  <c r="CW32" i="3"/>
  <c r="CW48" i="3"/>
  <c r="CW64" i="3"/>
  <c r="CV28" i="3"/>
  <c r="CV59" i="3"/>
  <c r="CV30" i="3"/>
  <c r="CV46" i="3"/>
  <c r="CV32" i="3"/>
  <c r="CV48" i="3"/>
  <c r="CV33" i="3"/>
  <c r="CV34" i="3"/>
  <c r="CV52" i="3"/>
  <c r="CW33" i="3"/>
  <c r="CV53" i="3"/>
  <c r="CV36" i="3"/>
  <c r="CV54" i="3"/>
  <c r="CW58" i="3"/>
  <c r="CV62" i="3"/>
  <c r="CV55" i="3"/>
  <c r="CW35" i="3"/>
  <c r="CV42" i="3"/>
  <c r="CV63" i="3"/>
  <c r="CW53" i="3"/>
  <c r="CV61" i="3"/>
  <c r="CW54" i="3"/>
  <c r="CW28" i="3"/>
  <c r="CW36" i="3"/>
  <c r="CW39" i="3"/>
  <c r="CV51" i="3"/>
  <c r="CV50" i="3"/>
  <c r="CW55" i="3"/>
  <c r="CW41" i="3"/>
  <c r="CV43" i="3"/>
  <c r="CV67" i="3"/>
  <c r="CW57" i="3"/>
  <c r="CW46" i="3"/>
  <c r="CW60" i="3"/>
  <c r="CV58" i="3"/>
  <c r="CV40" i="3"/>
  <c r="CW49" i="3"/>
  <c r="CV64" i="3"/>
  <c r="CV38" i="3"/>
  <c r="CW29" i="3"/>
  <c r="CV49" i="3"/>
  <c r="CW66" i="3"/>
  <c r="CW30" i="3"/>
  <c r="CW62" i="3"/>
  <c r="CW38" i="3"/>
  <c r="CW43" i="3"/>
  <c r="CV66" i="3"/>
  <c r="CW67" i="3"/>
  <c r="CV56" i="3"/>
  <c r="CW37" i="3"/>
  <c r="CW44" i="3"/>
  <c r="CV45" i="3"/>
  <c r="CV57" i="3"/>
  <c r="CW31" i="3"/>
  <c r="CW34" i="3"/>
  <c r="CW52" i="3"/>
  <c r="CW47" i="3"/>
  <c r="CV44" i="3"/>
  <c r="CV41" i="3"/>
  <c r="CW56" i="3"/>
  <c r="CW61" i="3"/>
  <c r="CV60" i="3"/>
  <c r="CW51" i="3"/>
  <c r="CV31" i="3"/>
  <c r="CV29" i="3"/>
  <c r="CV47" i="3"/>
  <c r="CW50" i="3"/>
  <c r="CW40" i="3"/>
  <c r="CW63" i="3"/>
  <c r="CW65" i="3"/>
  <c r="CW42" i="3"/>
  <c r="CJ39" i="3"/>
  <c r="CJ37" i="3"/>
  <c r="BV57" i="3"/>
  <c r="BV60" i="3"/>
  <c r="BV59" i="3"/>
  <c r="BV52" i="3"/>
  <c r="BV35" i="3"/>
  <c r="BV28" i="3"/>
  <c r="BV49" i="3"/>
  <c r="BV62" i="3"/>
  <c r="BV41" i="3"/>
  <c r="BV67" i="3"/>
  <c r="BV64" i="3"/>
  <c r="BV43" i="3"/>
  <c r="BV29" i="3"/>
  <c r="BV37" i="3"/>
  <c r="BV51" i="3"/>
  <c r="BV48" i="3"/>
  <c r="BV32" i="3"/>
  <c r="BV44" i="3"/>
  <c r="BV65" i="3"/>
  <c r="BV33" i="3"/>
  <c r="BV30" i="3"/>
  <c r="BV54" i="3"/>
  <c r="BV46" i="3"/>
  <c r="BV56" i="3"/>
  <c r="BV45" i="3"/>
  <c r="BV63" i="3"/>
  <c r="BV40" i="3"/>
  <c r="BV66" i="3"/>
  <c r="BV31" i="3"/>
  <c r="BV53" i="3"/>
  <c r="BV42" i="3"/>
  <c r="BV34" i="3"/>
  <c r="BV50" i="3"/>
  <c r="BV36" i="3"/>
  <c r="BV38" i="3"/>
  <c r="BV58" i="3"/>
  <c r="BV47" i="3"/>
  <c r="BV55" i="3"/>
  <c r="BV61" i="3"/>
  <c r="BV39" i="3"/>
  <c r="BI28" i="3" a="1"/>
  <c r="U31" i="3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H33" i="3"/>
  <c r="CJ32" i="3" l="1"/>
  <c r="CJ40" i="3"/>
  <c r="CJ59" i="3"/>
  <c r="CJ41" i="3"/>
  <c r="CJ38" i="3"/>
  <c r="CJ42" i="3"/>
  <c r="CJ49" i="3"/>
  <c r="CJ48" i="3"/>
  <c r="CJ28" i="3"/>
  <c r="CJ57" i="3"/>
  <c r="CJ31" i="3"/>
  <c r="CJ65" i="3"/>
  <c r="CJ51" i="3"/>
  <c r="CJ66" i="3"/>
  <c r="CJ58" i="3"/>
  <c r="CJ61" i="3"/>
  <c r="CJ67" i="3"/>
  <c r="CJ44" i="3"/>
  <c r="CJ29" i="3"/>
  <c r="CJ47" i="3"/>
  <c r="CJ55" i="3"/>
  <c r="CJ52" i="3"/>
  <c r="CJ43" i="3"/>
  <c r="CJ30" i="3"/>
  <c r="CJ60" i="3"/>
  <c r="CJ53" i="3"/>
  <c r="CJ46" i="3"/>
  <c r="DI34" i="3"/>
  <c r="DI28" i="3"/>
  <c r="DI30" i="3"/>
  <c r="DJ28" i="3" a="1"/>
  <c r="DJ37" i="3" s="1"/>
  <c r="CJ62" i="3"/>
  <c r="DI36" i="3"/>
  <c r="CJ54" i="3"/>
  <c r="CJ35" i="3"/>
  <c r="CJ33" i="3"/>
  <c r="CJ56" i="3"/>
  <c r="CJ45" i="3"/>
  <c r="CJ64" i="3"/>
  <c r="CJ63" i="3"/>
  <c r="DI29" i="3"/>
  <c r="CJ50" i="3"/>
  <c r="CJ36" i="3"/>
  <c r="AW28" i="3" a="1"/>
  <c r="AW41" i="3" s="1"/>
  <c r="DI44" i="3"/>
  <c r="AV28" i="3" a="1"/>
  <c r="AV67" i="3" s="1"/>
  <c r="DI46" i="3"/>
  <c r="DI35" i="3"/>
  <c r="DI42" i="3"/>
  <c r="DI38" i="3"/>
  <c r="DI45" i="3"/>
  <c r="DI53" i="3"/>
  <c r="DI43" i="3"/>
  <c r="DI41" i="3"/>
  <c r="DI33" i="3"/>
  <c r="DI52" i="3"/>
  <c r="DI62" i="3"/>
  <c r="DI56" i="3"/>
  <c r="DI57" i="3"/>
  <c r="DI40" i="3"/>
  <c r="DI50" i="3"/>
  <c r="DI55" i="3"/>
  <c r="DI39" i="3"/>
  <c r="DI67" i="3"/>
  <c r="DI63" i="3"/>
  <c r="DI51" i="3"/>
  <c r="DI59" i="3"/>
  <c r="DI64" i="3"/>
  <c r="DI31" i="3"/>
  <c r="DI49" i="3"/>
  <c r="DI48" i="3"/>
  <c r="DI66" i="3"/>
  <c r="DI32" i="3"/>
  <c r="DI54" i="3"/>
  <c r="DI60" i="3"/>
  <c r="AV50" i="3"/>
  <c r="DI61" i="3"/>
  <c r="DI58" i="3"/>
  <c r="DI47" i="3"/>
  <c r="DI65" i="3"/>
  <c r="AV53" i="3"/>
  <c r="AV64" i="3"/>
  <c r="AV46" i="3"/>
  <c r="AV32" i="3"/>
  <c r="AV34" i="3"/>
  <c r="AV40" i="3"/>
  <c r="AV59" i="3"/>
  <c r="AV54" i="3"/>
  <c r="AV42" i="3"/>
  <c r="AV33" i="3"/>
  <c r="AV49" i="3"/>
  <c r="AV31" i="3"/>
  <c r="AV43" i="3"/>
  <c r="AH28" i="3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I28" i="3" s="1" a="1"/>
  <c r="AV66" i="3"/>
  <c r="AV51" i="3"/>
  <c r="AV28" i="3"/>
  <c r="AV60" i="3"/>
  <c r="BJ63" i="3"/>
  <c r="BJ28" i="3"/>
  <c r="BJ52" i="3"/>
  <c r="BJ60" i="3"/>
  <c r="BJ51" i="3"/>
  <c r="BJ31" i="3"/>
  <c r="BJ57" i="3"/>
  <c r="BJ33" i="3"/>
  <c r="BJ47" i="3"/>
  <c r="BJ49" i="3"/>
  <c r="BJ53" i="3"/>
  <c r="BW53" i="3"/>
  <c r="BW64" i="3"/>
  <c r="BW33" i="3"/>
  <c r="BW41" i="3"/>
  <c r="BJ54" i="3"/>
  <c r="BJ66" i="3"/>
  <c r="BJ62" i="3"/>
  <c r="BJ48" i="3"/>
  <c r="BW46" i="3"/>
  <c r="BJ55" i="3"/>
  <c r="BW42" i="3"/>
  <c r="BJ61" i="3"/>
  <c r="BJ42" i="3"/>
  <c r="BJ67" i="3"/>
  <c r="BJ59" i="3"/>
  <c r="BJ64" i="3"/>
  <c r="BJ39" i="3"/>
  <c r="BJ45" i="3"/>
  <c r="BJ40" i="3"/>
  <c r="BW61" i="3"/>
  <c r="BJ38" i="3"/>
  <c r="BJ29" i="3"/>
  <c r="BJ30" i="3"/>
  <c r="BW38" i="3"/>
  <c r="BJ32" i="3"/>
  <c r="BJ34" i="3"/>
  <c r="BJ50" i="3"/>
  <c r="BJ37" i="3"/>
  <c r="BJ41" i="3"/>
  <c r="BW51" i="3"/>
  <c r="BW44" i="3"/>
  <c r="BJ35" i="3"/>
  <c r="BJ65" i="3"/>
  <c r="BJ56" i="3"/>
  <c r="BJ58" i="3"/>
  <c r="BW47" i="3"/>
  <c r="BJ43" i="3"/>
  <c r="BJ36" i="3"/>
  <c r="BJ44" i="3"/>
  <c r="BW63" i="3"/>
  <c r="BW67" i="3"/>
  <c r="BW62" i="3"/>
  <c r="BW36" i="3"/>
  <c r="BW32" i="3"/>
  <c r="BW54" i="3"/>
  <c r="BW31" i="3"/>
  <c r="BW40" i="3"/>
  <c r="BW52" i="3"/>
  <c r="BW65" i="3"/>
  <c r="BW58" i="3"/>
  <c r="BW56" i="3"/>
  <c r="BW30" i="3"/>
  <c r="BW57" i="3"/>
  <c r="BW50" i="3"/>
  <c r="BW39" i="3"/>
  <c r="BW29" i="3"/>
  <c r="BW55" i="3"/>
  <c r="BW45" i="3"/>
  <c r="BW59" i="3"/>
  <c r="BW49" i="3"/>
  <c r="BW48" i="3"/>
  <c r="BW35" i="3"/>
  <c r="BW66" i="3"/>
  <c r="BW28" i="3"/>
  <c r="BW60" i="3"/>
  <c r="BW43" i="3"/>
  <c r="BW34" i="3"/>
  <c r="CO24" i="3"/>
  <c r="CU24" i="3"/>
  <c r="CP24" i="3"/>
  <c r="CQ24" i="3"/>
  <c r="CS24" i="3"/>
  <c r="CR24" i="3"/>
  <c r="CT24" i="3"/>
  <c r="W28" i="3" a="1"/>
  <c r="W61" i="3" s="1"/>
  <c r="BI51" i="3"/>
  <c r="BI40" i="3"/>
  <c r="BI52" i="3"/>
  <c r="BI36" i="3"/>
  <c r="BI38" i="3"/>
  <c r="BI37" i="3"/>
  <c r="BI67" i="3"/>
  <c r="BI62" i="3"/>
  <c r="BI63" i="3"/>
  <c r="BI29" i="3"/>
  <c r="BI53" i="3"/>
  <c r="BI50" i="3"/>
  <c r="BI33" i="3"/>
  <c r="BI58" i="3"/>
  <c r="BI55" i="3"/>
  <c r="BI43" i="3"/>
  <c r="BI34" i="3"/>
  <c r="BI30" i="3"/>
  <c r="BI42" i="3"/>
  <c r="BI48" i="3"/>
  <c r="BI66" i="3"/>
  <c r="BI59" i="3"/>
  <c r="BI46" i="3"/>
  <c r="BI41" i="3"/>
  <c r="BI28" i="3"/>
  <c r="BI45" i="3"/>
  <c r="BI57" i="3"/>
  <c r="BI39" i="3"/>
  <c r="BI31" i="3"/>
  <c r="BI56" i="3"/>
  <c r="BI44" i="3"/>
  <c r="BI49" i="3"/>
  <c r="BI54" i="3"/>
  <c r="BI61" i="3"/>
  <c r="BI32" i="3"/>
  <c r="BI65" i="3"/>
  <c r="BI60" i="3"/>
  <c r="BI35" i="3"/>
  <c r="BI64" i="3"/>
  <c r="BI47" i="3"/>
  <c r="V28" i="3" a="1"/>
  <c r="H34" i="3"/>
  <c r="CD24" i="3" l="1"/>
  <c r="CC24" i="3"/>
  <c r="CG24" i="3"/>
  <c r="AW46" i="3"/>
  <c r="DJ30" i="3"/>
  <c r="AW51" i="3"/>
  <c r="AW31" i="3"/>
  <c r="DJ47" i="3"/>
  <c r="AW61" i="3"/>
  <c r="DJ32" i="3"/>
  <c r="AW65" i="3"/>
  <c r="AW36" i="3"/>
  <c r="DJ46" i="3"/>
  <c r="AW50" i="3"/>
  <c r="AW57" i="3"/>
  <c r="AW54" i="3"/>
  <c r="DJ57" i="3"/>
  <c r="AW32" i="3"/>
  <c r="CF24" i="3"/>
  <c r="AW58" i="3"/>
  <c r="AW60" i="3"/>
  <c r="AW64" i="3"/>
  <c r="CH24" i="3"/>
  <c r="DJ51" i="3"/>
  <c r="DJ33" i="3"/>
  <c r="DJ66" i="3"/>
  <c r="CB24" i="3"/>
  <c r="AW63" i="3"/>
  <c r="DJ35" i="3"/>
  <c r="DJ55" i="3"/>
  <c r="DJ53" i="3"/>
  <c r="DJ62" i="3"/>
  <c r="DJ67" i="3"/>
  <c r="DJ40" i="3"/>
  <c r="DJ60" i="3"/>
  <c r="DJ48" i="3"/>
  <c r="DJ65" i="3"/>
  <c r="AW52" i="3"/>
  <c r="AW42" i="3"/>
  <c r="AV45" i="3"/>
  <c r="DJ52" i="3"/>
  <c r="DJ31" i="3"/>
  <c r="DJ59" i="3"/>
  <c r="DJ28" i="3"/>
  <c r="AW37" i="3"/>
  <c r="DJ61" i="3"/>
  <c r="AV52" i="3"/>
  <c r="AV65" i="3"/>
  <c r="AW59" i="3"/>
  <c r="AV44" i="3"/>
  <c r="DJ54" i="3"/>
  <c r="DJ64" i="3"/>
  <c r="AV36" i="3"/>
  <c r="AV47" i="3"/>
  <c r="AV61" i="3"/>
  <c r="AW44" i="3"/>
  <c r="DJ58" i="3"/>
  <c r="AV30" i="3"/>
  <c r="AW48" i="3"/>
  <c r="AW49" i="3"/>
  <c r="AW33" i="3"/>
  <c r="AW53" i="3"/>
  <c r="AW39" i="3"/>
  <c r="AW40" i="3"/>
  <c r="AW28" i="3"/>
  <c r="AW55" i="3"/>
  <c r="AW30" i="3"/>
  <c r="AW29" i="3"/>
  <c r="AW38" i="3"/>
  <c r="AW35" i="3"/>
  <c r="AW34" i="3"/>
  <c r="AV38" i="3"/>
  <c r="AV35" i="3"/>
  <c r="AV37" i="3"/>
  <c r="AV29" i="3"/>
  <c r="CE24" i="3"/>
  <c r="AV63" i="3"/>
  <c r="AV62" i="3"/>
  <c r="AV57" i="3"/>
  <c r="DJ41" i="3"/>
  <c r="DJ36" i="3"/>
  <c r="DJ49" i="3"/>
  <c r="AV41" i="3"/>
  <c r="AV48" i="3"/>
  <c r="AW56" i="3"/>
  <c r="AW43" i="3"/>
  <c r="DJ63" i="3"/>
  <c r="DJ42" i="3"/>
  <c r="DJ50" i="3"/>
  <c r="DJ43" i="3"/>
  <c r="AV58" i="3"/>
  <c r="DJ34" i="3"/>
  <c r="DJ56" i="3"/>
  <c r="AV55" i="3"/>
  <c r="AW66" i="3"/>
  <c r="AW47" i="3"/>
  <c r="DJ39" i="3"/>
  <c r="DJ29" i="3"/>
  <c r="DJ38" i="3"/>
  <c r="DJ44" i="3"/>
  <c r="DJ45" i="3"/>
  <c r="AV56" i="3"/>
  <c r="AV39" i="3"/>
  <c r="AW62" i="3"/>
  <c r="AW45" i="3"/>
  <c r="AW67" i="3"/>
  <c r="AJ28" i="3" a="1"/>
  <c r="AJ55" i="3" s="1"/>
  <c r="BT24" i="3"/>
  <c r="BU24" i="3"/>
  <c r="BQ24" i="3"/>
  <c r="BP24" i="3"/>
  <c r="AI56" i="3"/>
  <c r="AI34" i="3"/>
  <c r="AI30" i="3"/>
  <c r="AI46" i="3"/>
  <c r="AI66" i="3"/>
  <c r="AI42" i="3"/>
  <c r="AI52" i="3"/>
  <c r="AI37" i="3"/>
  <c r="AI40" i="3"/>
  <c r="AI64" i="3"/>
  <c r="AI58" i="3"/>
  <c r="AI50" i="3"/>
  <c r="AI62" i="3"/>
  <c r="AI59" i="3"/>
  <c r="AI44" i="3"/>
  <c r="AI33" i="3"/>
  <c r="AI43" i="3"/>
  <c r="AI28" i="3"/>
  <c r="AI63" i="3"/>
  <c r="AI36" i="3"/>
  <c r="AI53" i="3"/>
  <c r="AI48" i="3"/>
  <c r="AI47" i="3"/>
  <c r="AI65" i="3"/>
  <c r="AI35" i="3"/>
  <c r="AI51" i="3"/>
  <c r="AI29" i="3"/>
  <c r="AI32" i="3"/>
  <c r="AI57" i="3"/>
  <c r="AI39" i="3"/>
  <c r="AI60" i="3"/>
  <c r="AI49" i="3"/>
  <c r="AI31" i="3"/>
  <c r="AI38" i="3"/>
  <c r="AI67" i="3"/>
  <c r="AI45" i="3"/>
  <c r="AI61" i="3"/>
  <c r="AI55" i="3"/>
  <c r="AI54" i="3"/>
  <c r="AI41" i="3"/>
  <c r="BS24" i="3"/>
  <c r="BO24" i="3"/>
  <c r="BR24" i="3"/>
  <c r="L73" i="3" a="1"/>
  <c r="L73" i="3" s="1"/>
  <c r="W54" i="3"/>
  <c r="W52" i="3"/>
  <c r="W56" i="3"/>
  <c r="W38" i="3"/>
  <c r="W32" i="3"/>
  <c r="W37" i="3"/>
  <c r="W34" i="3"/>
  <c r="W35" i="3"/>
  <c r="W40" i="3"/>
  <c r="W43" i="3"/>
  <c r="W64" i="3"/>
  <c r="W59" i="3"/>
  <c r="W67" i="3"/>
  <c r="W36" i="3"/>
  <c r="W65" i="3"/>
  <c r="W46" i="3"/>
  <c r="W58" i="3"/>
  <c r="W51" i="3"/>
  <c r="W41" i="3"/>
  <c r="W28" i="3"/>
  <c r="W47" i="3"/>
  <c r="W48" i="3"/>
  <c r="W31" i="3"/>
  <c r="W29" i="3"/>
  <c r="W49" i="3"/>
  <c r="W66" i="3"/>
  <c r="W53" i="3"/>
  <c r="W62" i="3"/>
  <c r="W30" i="3"/>
  <c r="W39" i="3"/>
  <c r="W55" i="3"/>
  <c r="W50" i="3"/>
  <c r="W33" i="3"/>
  <c r="W45" i="3"/>
  <c r="W44" i="3"/>
  <c r="W63" i="3"/>
  <c r="W60" i="3"/>
  <c r="W42" i="3"/>
  <c r="W57" i="3"/>
  <c r="BH24" i="3"/>
  <c r="BG24" i="3"/>
  <c r="BD24" i="3"/>
  <c r="BB24" i="3"/>
  <c r="BE24" i="3"/>
  <c r="BC24" i="3"/>
  <c r="BF24" i="3"/>
  <c r="V48" i="3"/>
  <c r="V29" i="3"/>
  <c r="V52" i="3"/>
  <c r="V45" i="3"/>
  <c r="V57" i="3"/>
  <c r="V58" i="3"/>
  <c r="V36" i="3"/>
  <c r="V31" i="3"/>
  <c r="V67" i="3"/>
  <c r="V42" i="3"/>
  <c r="V63" i="3"/>
  <c r="V65" i="3"/>
  <c r="V32" i="3"/>
  <c r="V61" i="3"/>
  <c r="V46" i="3"/>
  <c r="V47" i="3"/>
  <c r="V39" i="3"/>
  <c r="V64" i="3"/>
  <c r="V66" i="3"/>
  <c r="V54" i="3"/>
  <c r="V50" i="3"/>
  <c r="V56" i="3"/>
  <c r="V44" i="3"/>
  <c r="V43" i="3"/>
  <c r="V49" i="3"/>
  <c r="V53" i="3"/>
  <c r="V62" i="3"/>
  <c r="V55" i="3"/>
  <c r="V35" i="3"/>
  <c r="V40" i="3"/>
  <c r="V59" i="3"/>
  <c r="V51" i="3"/>
  <c r="V37" i="3"/>
  <c r="V41" i="3"/>
  <c r="V28" i="3"/>
  <c r="V33" i="3"/>
  <c r="V38" i="3"/>
  <c r="V34" i="3"/>
  <c r="V60" i="3"/>
  <c r="V30" i="3"/>
  <c r="H35" i="3"/>
  <c r="AO24" i="3" l="1"/>
  <c r="AU24" i="3"/>
  <c r="K73" i="3" a="1"/>
  <c r="K75" i="3" s="1"/>
  <c r="AR24" i="3"/>
  <c r="DG24" i="3"/>
  <c r="AS24" i="3"/>
  <c r="DH24" i="3"/>
  <c r="DF24" i="3"/>
  <c r="DD24" i="3"/>
  <c r="AT24" i="3"/>
  <c r="DB24" i="3"/>
  <c r="AQ24" i="3"/>
  <c r="DC24" i="3"/>
  <c r="DE24" i="3"/>
  <c r="AP24" i="3"/>
  <c r="H73" i="3" a="1"/>
  <c r="H73" i="3" s="1"/>
  <c r="K73" i="3"/>
  <c r="J73" i="3" a="1"/>
  <c r="J74" i="3" s="1"/>
  <c r="AJ34" i="3"/>
  <c r="AJ58" i="3"/>
  <c r="AJ41" i="3"/>
  <c r="AJ33" i="3"/>
  <c r="AJ35" i="3"/>
  <c r="AJ60" i="3"/>
  <c r="AJ51" i="3"/>
  <c r="AJ38" i="3"/>
  <c r="AJ43" i="3"/>
  <c r="AJ39" i="3"/>
  <c r="AJ63" i="3"/>
  <c r="AJ32" i="3"/>
  <c r="AJ28" i="3"/>
  <c r="AJ67" i="3"/>
  <c r="AJ61" i="3"/>
  <c r="AJ44" i="3"/>
  <c r="AJ45" i="3"/>
  <c r="AJ62" i="3"/>
  <c r="AJ56" i="3"/>
  <c r="AJ57" i="3"/>
  <c r="AJ65" i="3"/>
  <c r="AJ59" i="3"/>
  <c r="AJ52" i="3"/>
  <c r="AJ37" i="3"/>
  <c r="AJ31" i="3"/>
  <c r="AJ53" i="3"/>
  <c r="AJ42" i="3"/>
  <c r="AJ36" i="3"/>
  <c r="AJ40" i="3"/>
  <c r="AJ66" i="3"/>
  <c r="AJ49" i="3"/>
  <c r="AJ29" i="3"/>
  <c r="AJ50" i="3"/>
  <c r="AJ47" i="3"/>
  <c r="AJ46" i="3"/>
  <c r="AJ30" i="3"/>
  <c r="AJ64" i="3"/>
  <c r="AJ48" i="3"/>
  <c r="AJ54" i="3"/>
  <c r="K74" i="3"/>
  <c r="K78" i="3"/>
  <c r="K80" i="3"/>
  <c r="K76" i="3"/>
  <c r="L75" i="3"/>
  <c r="L76" i="3"/>
  <c r="L80" i="3"/>
  <c r="L79" i="3"/>
  <c r="L74" i="3"/>
  <c r="L78" i="3"/>
  <c r="L77" i="3"/>
  <c r="I73" i="3" a="1"/>
  <c r="Q24" i="3"/>
  <c r="U24" i="3"/>
  <c r="O24" i="3"/>
  <c r="T24" i="3"/>
  <c r="S24" i="3"/>
  <c r="P24" i="3"/>
  <c r="R24" i="3"/>
  <c r="H36" i="3"/>
  <c r="M73" i="3" l="1" a="1"/>
  <c r="M75" i="3" s="1"/>
  <c r="K79" i="3"/>
  <c r="K77" i="3"/>
  <c r="H75" i="3"/>
  <c r="H76" i="3"/>
  <c r="H77" i="3"/>
  <c r="H74" i="3"/>
  <c r="H79" i="3"/>
  <c r="H78" i="3"/>
  <c r="H80" i="3"/>
  <c r="J77" i="3"/>
  <c r="J76" i="3"/>
  <c r="J75" i="3"/>
  <c r="J73" i="3"/>
  <c r="J80" i="3"/>
  <c r="J79" i="3"/>
  <c r="J78" i="3"/>
  <c r="AB24" i="3"/>
  <c r="AH24" i="3"/>
  <c r="AC24" i="3"/>
  <c r="AE24" i="3"/>
  <c r="AD24" i="3"/>
  <c r="AF24" i="3"/>
  <c r="AG24" i="3"/>
  <c r="I73" i="3"/>
  <c r="I77" i="3"/>
  <c r="I78" i="3"/>
  <c r="I76" i="3"/>
  <c r="I75" i="3"/>
  <c r="I79" i="3"/>
  <c r="I74" i="3"/>
  <c r="I80" i="3"/>
  <c r="F73" i="3" a="1"/>
  <c r="H37" i="3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I28" i="3" s="1" a="1"/>
  <c r="M78" i="3" l="1"/>
  <c r="M74" i="3"/>
  <c r="M77" i="3"/>
  <c r="M80" i="3"/>
  <c r="M79" i="3"/>
  <c r="M76" i="3"/>
  <c r="M73" i="3"/>
  <c r="G73" i="3" a="1"/>
  <c r="G79" i="3" s="1"/>
  <c r="G78" i="3"/>
  <c r="G80" i="3"/>
  <c r="G77" i="3"/>
  <c r="G75" i="3"/>
  <c r="F73" i="3"/>
  <c r="F78" i="3"/>
  <c r="F76" i="3"/>
  <c r="F74" i="3"/>
  <c r="F80" i="3"/>
  <c r="F77" i="3"/>
  <c r="F75" i="3"/>
  <c r="F79" i="3"/>
  <c r="J28" i="3" a="1"/>
  <c r="J55" i="3" s="1"/>
  <c r="I28" i="3"/>
  <c r="I50" i="3"/>
  <c r="I52" i="3"/>
  <c r="I66" i="3"/>
  <c r="I47" i="3"/>
  <c r="I30" i="3"/>
  <c r="I51" i="3"/>
  <c r="I34" i="3"/>
  <c r="I53" i="3"/>
  <c r="I54" i="3"/>
  <c r="I40" i="3"/>
  <c r="I61" i="3"/>
  <c r="I43" i="3"/>
  <c r="I31" i="3"/>
  <c r="I35" i="3"/>
  <c r="I41" i="3"/>
  <c r="I62" i="3"/>
  <c r="I63" i="3"/>
  <c r="I46" i="3"/>
  <c r="I36" i="3"/>
  <c r="I55" i="3"/>
  <c r="I56" i="3"/>
  <c r="I57" i="3"/>
  <c r="I39" i="3"/>
  <c r="I58" i="3"/>
  <c r="I59" i="3"/>
  <c r="I42" i="3"/>
  <c r="I45" i="3"/>
  <c r="I67" i="3"/>
  <c r="I37" i="3"/>
  <c r="I38" i="3"/>
  <c r="I65" i="3"/>
  <c r="I49" i="3"/>
  <c r="I33" i="3"/>
  <c r="I64" i="3"/>
  <c r="I48" i="3"/>
  <c r="I32" i="3"/>
  <c r="I29" i="3"/>
  <c r="I44" i="3"/>
  <c r="I60" i="3"/>
  <c r="G76" i="3" l="1"/>
  <c r="G74" i="3"/>
  <c r="G73" i="3"/>
  <c r="J29" i="3"/>
  <c r="J45" i="3"/>
  <c r="J54" i="3"/>
  <c r="J38" i="3"/>
  <c r="J50" i="3"/>
  <c r="J33" i="3"/>
  <c r="J28" i="3"/>
  <c r="J64" i="3"/>
  <c r="J67" i="3"/>
  <c r="J40" i="3"/>
  <c r="J52" i="3"/>
  <c r="J60" i="3"/>
  <c r="J59" i="3"/>
  <c r="J42" i="3"/>
  <c r="J48" i="3"/>
  <c r="J62" i="3"/>
  <c r="J47" i="3"/>
  <c r="J46" i="3"/>
  <c r="J31" i="3"/>
  <c r="J34" i="3"/>
  <c r="J51" i="3"/>
  <c r="J53" i="3"/>
  <c r="J37" i="3"/>
  <c r="J57" i="3"/>
  <c r="J39" i="3"/>
  <c r="J43" i="3"/>
  <c r="J35" i="3"/>
  <c r="J49" i="3"/>
  <c r="J58" i="3"/>
  <c r="J44" i="3"/>
  <c r="J41" i="3"/>
  <c r="J30" i="3"/>
  <c r="J61" i="3"/>
  <c r="J63" i="3"/>
  <c r="J65" i="3"/>
  <c r="J66" i="3"/>
  <c r="J56" i="3"/>
  <c r="J32" i="3"/>
  <c r="J36" i="3"/>
  <c r="B24" i="3" l="1"/>
  <c r="E24" i="3"/>
  <c r="D24" i="3"/>
  <c r="C24" i="3"/>
  <c r="F24" i="3"/>
  <c r="H24" i="3"/>
  <c r="G24" i="3"/>
  <c r="D73" i="3" l="1" a="1"/>
  <c r="D73" i="3" s="1"/>
  <c r="D79" i="3" l="1"/>
  <c r="D77" i="3"/>
  <c r="D74" i="3"/>
  <c r="D75" i="3"/>
  <c r="D80" i="3"/>
  <c r="D78" i="3"/>
  <c r="D76" i="3"/>
  <c r="U73" i="3" a="1"/>
  <c r="T73" i="3" a="1"/>
  <c r="P73" i="3" a="1"/>
  <c r="S73" i="3" a="1"/>
  <c r="Q73" i="3" a="1"/>
  <c r="R73" i="3" a="1"/>
  <c r="V73" i="3" a="1"/>
  <c r="O73" i="3" a="1"/>
  <c r="V73" i="3" l="1"/>
  <c r="V80" i="3"/>
  <c r="V79" i="3"/>
  <c r="V77" i="3"/>
  <c r="V74" i="3"/>
  <c r="V75" i="3"/>
  <c r="V76" i="3"/>
  <c r="V78" i="3"/>
  <c r="S77" i="3"/>
  <c r="S74" i="3"/>
  <c r="S75" i="3"/>
  <c r="S80" i="3"/>
  <c r="S79" i="3"/>
  <c r="S78" i="3"/>
  <c r="S76" i="3"/>
  <c r="S73" i="3"/>
  <c r="R73" i="3"/>
  <c r="R79" i="3"/>
  <c r="R76" i="3"/>
  <c r="R78" i="3"/>
  <c r="R80" i="3"/>
  <c r="R74" i="3"/>
  <c r="R77" i="3"/>
  <c r="R75" i="3"/>
  <c r="T78" i="3"/>
  <c r="T73" i="3"/>
  <c r="T79" i="3"/>
  <c r="T77" i="3"/>
  <c r="T76" i="3"/>
  <c r="T75" i="3"/>
  <c r="T74" i="3"/>
  <c r="T80" i="3"/>
  <c r="O76" i="3"/>
  <c r="O77" i="3"/>
  <c r="O74" i="3"/>
  <c r="O73" i="3"/>
  <c r="O80" i="3"/>
  <c r="O75" i="3"/>
  <c r="O79" i="3"/>
  <c r="O78" i="3"/>
  <c r="Q80" i="3"/>
  <c r="Q75" i="3"/>
  <c r="Q74" i="3"/>
  <c r="Q77" i="3"/>
  <c r="Q73" i="3"/>
  <c r="Q79" i="3"/>
  <c r="Q78" i="3"/>
  <c r="Q76" i="3"/>
  <c r="P73" i="3"/>
  <c r="P74" i="3"/>
  <c r="P76" i="3"/>
  <c r="P80" i="3"/>
  <c r="P75" i="3"/>
  <c r="P79" i="3"/>
  <c r="P77" i="3"/>
  <c r="P78" i="3"/>
  <c r="U75" i="3"/>
  <c r="U74" i="3"/>
  <c r="U79" i="3"/>
  <c r="U80" i="3"/>
  <c r="U77" i="3"/>
  <c r="U73" i="3"/>
  <c r="U78" i="3"/>
  <c r="U76" i="3"/>
  <c r="X73" i="3" l="1" a="1"/>
  <c r="AC77" i="3" l="1"/>
  <c r="AB74" i="3"/>
  <c r="Z79" i="3"/>
  <c r="AB75" i="3"/>
  <c r="AD79" i="3"/>
  <c r="AA78" i="3"/>
  <c r="AC76" i="3"/>
  <c r="X78" i="3"/>
  <c r="AE76" i="3"/>
  <c r="Y73" i="3"/>
  <c r="Y78" i="3"/>
  <c r="Z75" i="3"/>
  <c r="X76" i="3"/>
  <c r="AB80" i="3"/>
  <c r="AE78" i="3"/>
  <c r="AB78" i="3"/>
  <c r="AA77" i="3"/>
  <c r="AC75" i="3"/>
  <c r="Y76" i="3"/>
  <c r="AB79" i="3"/>
  <c r="AA79" i="3"/>
  <c r="Y74" i="3"/>
  <c r="X73" i="3"/>
  <c r="X79" i="3"/>
  <c r="AC78" i="3"/>
  <c r="Z74" i="3"/>
  <c r="AC73" i="3"/>
  <c r="AA76" i="3"/>
  <c r="AE80" i="3"/>
  <c r="X75" i="3"/>
  <c r="AE79" i="3"/>
  <c r="AB76" i="3"/>
  <c r="Y75" i="3"/>
  <c r="Y80" i="3"/>
  <c r="Z78" i="3"/>
  <c r="Y79" i="3"/>
  <c r="X77" i="3"/>
  <c r="AD80" i="3"/>
  <c r="AC74" i="3"/>
  <c r="AB73" i="3"/>
  <c r="AE75" i="3"/>
  <c r="AA80" i="3"/>
  <c r="AD77" i="3"/>
  <c r="AA74" i="3"/>
  <c r="AE77" i="3"/>
  <c r="Z80" i="3"/>
  <c r="AA75" i="3"/>
  <c r="X80" i="3"/>
  <c r="AB77" i="3"/>
  <c r="Y77" i="3"/>
  <c r="AA73" i="3"/>
  <c r="AD74" i="3"/>
  <c r="Z76" i="3"/>
  <c r="AE74" i="3"/>
  <c r="AD75" i="3"/>
  <c r="Z77" i="3"/>
  <c r="AD73" i="3"/>
  <c r="AD78" i="3"/>
  <c r="AC79" i="3"/>
  <c r="AE73" i="3"/>
  <c r="X74" i="3"/>
  <c r="AD76" i="3"/>
  <c r="Z73" i="3"/>
  <c r="AC80" i="3"/>
  <c r="AH73" i="3" l="1" a="1"/>
  <c r="AH73" i="3" l="1"/>
  <c r="AH80" i="3"/>
  <c r="AH74" i="3"/>
  <c r="AH79" i="3"/>
  <c r="AH78" i="3"/>
  <c r="AH77" i="3"/>
  <c r="AH75" i="3"/>
  <c r="AH76" i="3"/>
  <c r="B88" i="3" l="1"/>
  <c r="B87" i="3"/>
  <c r="B89" i="3"/>
  <c r="B90" i="3"/>
  <c r="B91" i="3"/>
  <c r="B86" i="3"/>
  <c r="B92" i="3"/>
  <c r="B85" i="3"/>
  <c r="D88" i="3"/>
  <c r="D86" i="3"/>
  <c r="DB85" i="3" l="1"/>
  <c r="CO85" i="3"/>
  <c r="AB85" i="3"/>
  <c r="CB85" i="3"/>
  <c r="AO85" i="3"/>
  <c r="B144" i="3"/>
  <c r="BO85" i="3"/>
  <c r="BB85" i="3"/>
  <c r="O85" i="3"/>
  <c r="B151" i="3"/>
  <c r="BO92" i="3"/>
  <c r="BB92" i="3"/>
  <c r="CB92" i="3"/>
  <c r="AO92" i="3"/>
  <c r="AB92" i="3"/>
  <c r="O92" i="3"/>
  <c r="DB92" i="3"/>
  <c r="CO92" i="3"/>
  <c r="BO86" i="3"/>
  <c r="O86" i="3"/>
  <c r="B145" i="3"/>
  <c r="BB86" i="3"/>
  <c r="CO86" i="3"/>
  <c r="DB86" i="3"/>
  <c r="AO86" i="3"/>
  <c r="CB86" i="3"/>
  <c r="AB86" i="3"/>
  <c r="CO91" i="3"/>
  <c r="O91" i="3"/>
  <c r="AB91" i="3"/>
  <c r="CB91" i="3"/>
  <c r="B150" i="3"/>
  <c r="BO91" i="3"/>
  <c r="DB91" i="3"/>
  <c r="BB91" i="3"/>
  <c r="AO91" i="3"/>
  <c r="BB90" i="3"/>
  <c r="CB90" i="3"/>
  <c r="DB90" i="3"/>
  <c r="B149" i="3"/>
  <c r="AO90" i="3"/>
  <c r="CO90" i="3"/>
  <c r="AB90" i="3"/>
  <c r="O90" i="3"/>
  <c r="BO90" i="3"/>
  <c r="AO89" i="3"/>
  <c r="CO89" i="3"/>
  <c r="DB89" i="3"/>
  <c r="AB89" i="3"/>
  <c r="CB89" i="3"/>
  <c r="O89" i="3"/>
  <c r="BB89" i="3"/>
  <c r="B148" i="3"/>
  <c r="BO89" i="3"/>
  <c r="B146" i="3"/>
  <c r="CO87" i="3"/>
  <c r="DB87" i="3"/>
  <c r="AB87" i="3"/>
  <c r="BB87" i="3"/>
  <c r="O87" i="3"/>
  <c r="CB87" i="3"/>
  <c r="BO87" i="3"/>
  <c r="AO87" i="3"/>
  <c r="BO88" i="3"/>
  <c r="CB88" i="3"/>
  <c r="CO88" i="3"/>
  <c r="B147" i="3"/>
  <c r="O88" i="3"/>
  <c r="DB88" i="3"/>
  <c r="AO88" i="3"/>
  <c r="AB88" i="3"/>
  <c r="BB88" i="3"/>
  <c r="D90" i="3"/>
  <c r="E86" i="3"/>
  <c r="E88" i="3"/>
  <c r="D92" i="3"/>
  <c r="E92" i="3" s="1"/>
  <c r="D85" i="3"/>
  <c r="D87" i="3"/>
  <c r="D89" i="3"/>
  <c r="D91" i="3"/>
  <c r="BQ87" i="3" l="1"/>
  <c r="BR87" i="3" s="1"/>
  <c r="AQ86" i="3"/>
  <c r="AR86" i="3" s="1"/>
  <c r="AQ88" i="3"/>
  <c r="AQ92" i="3"/>
  <c r="AQ91" i="3"/>
  <c r="AR91" i="3" s="1"/>
  <c r="BQ89" i="3"/>
  <c r="BR89" i="3" s="1"/>
  <c r="BD92" i="3"/>
  <c r="BD91" i="3"/>
  <c r="BD86" i="3"/>
  <c r="AD86" i="3"/>
  <c r="CD90" i="3"/>
  <c r="CE90" i="3" s="1"/>
  <c r="BQ86" i="3"/>
  <c r="AD89" i="3"/>
  <c r="CD91" i="3"/>
  <c r="CD92" i="3"/>
  <c r="CE92" i="3" s="1"/>
  <c r="Q86" i="3"/>
  <c r="BQ92" i="3"/>
  <c r="BQ91" i="3"/>
  <c r="CQ89" i="3"/>
  <c r="AQ89" i="3"/>
  <c r="DD88" i="3"/>
  <c r="Q92" i="3"/>
  <c r="Q91" i="3"/>
  <c r="CQ88" i="3"/>
  <c r="AD90" i="3"/>
  <c r="CD86" i="3"/>
  <c r="Q89" i="3"/>
  <c r="DD86" i="3"/>
  <c r="AQ85" i="3"/>
  <c r="BD87" i="3"/>
  <c r="CQ86" i="3"/>
  <c r="DD85" i="3"/>
  <c r="AD87" i="3"/>
  <c r="AE87" i="3" s="1"/>
  <c r="DD89" i="3"/>
  <c r="AQ87" i="3"/>
  <c r="BQ88" i="3"/>
  <c r="CD89" i="3"/>
  <c r="BD85" i="3"/>
  <c r="Q87" i="3"/>
  <c r="AQ90" i="3"/>
  <c r="AR90" i="3" s="1"/>
  <c r="Q88" i="3"/>
  <c r="BD90" i="3"/>
  <c r="BQ85" i="3"/>
  <c r="AD91" i="3"/>
  <c r="AD92" i="3"/>
  <c r="DD87" i="3"/>
  <c r="BD89" i="3"/>
  <c r="BD88" i="3"/>
  <c r="BE88" i="3" s="1"/>
  <c r="Q85" i="3"/>
  <c r="CQ87" i="3"/>
  <c r="CR87" i="3" s="1"/>
  <c r="CD88" i="3"/>
  <c r="DD90" i="3"/>
  <c r="CQ92" i="3"/>
  <c r="CQ91" i="3"/>
  <c r="Q90" i="3"/>
  <c r="CQ90" i="3"/>
  <c r="AD85" i="3"/>
  <c r="CD85" i="3"/>
  <c r="CQ85" i="3"/>
  <c r="CD87" i="3"/>
  <c r="AD88" i="3"/>
  <c r="AE88" i="3" s="1"/>
  <c r="BQ90" i="3"/>
  <c r="DD91" i="3"/>
  <c r="DE91" i="3" s="1"/>
  <c r="DD92" i="3"/>
  <c r="E85" i="3"/>
  <c r="E91" i="3"/>
  <c r="G91" i="3" s="1"/>
  <c r="F92" i="3" s="1"/>
  <c r="H92" i="3" s="1"/>
  <c r="E89" i="3"/>
  <c r="E87" i="3"/>
  <c r="G87" i="3" s="1"/>
  <c r="F88" i="3" s="1"/>
  <c r="G85" i="3"/>
  <c r="G86" i="3"/>
  <c r="F87" i="3" s="1"/>
  <c r="H87" i="3" s="1"/>
  <c r="E90" i="3"/>
  <c r="G90" i="3" s="1"/>
  <c r="F91" i="3" s="1"/>
  <c r="H91" i="3" s="1"/>
  <c r="AG87" i="3" l="1"/>
  <c r="AF88" i="3" s="1"/>
  <c r="R90" i="3"/>
  <c r="CE86" i="3"/>
  <c r="CR91" i="3"/>
  <c r="AE90" i="3"/>
  <c r="BE85" i="3"/>
  <c r="BG85" i="3" s="1"/>
  <c r="CR85" i="3"/>
  <c r="R86" i="3"/>
  <c r="AE92" i="3"/>
  <c r="AR92" i="3"/>
  <c r="DE88" i="3"/>
  <c r="CR88" i="3"/>
  <c r="CT87" i="3" s="1"/>
  <c r="CS88" i="3" s="1"/>
  <c r="AT91" i="3"/>
  <c r="AS92" i="3" s="1"/>
  <c r="AU92" i="3" s="1"/>
  <c r="BR86" i="3"/>
  <c r="BT86" i="3" s="1"/>
  <c r="BS87" i="3" s="1"/>
  <c r="AR88" i="3"/>
  <c r="AT88" i="3" s="1"/>
  <c r="AS89" i="3" s="1"/>
  <c r="AU89" i="3" s="1"/>
  <c r="DG91" i="3"/>
  <c r="DF92" i="3" s="1"/>
  <c r="DH92" i="3" s="1"/>
  <c r="BE89" i="3"/>
  <c r="BE86" i="3"/>
  <c r="BE91" i="3"/>
  <c r="R91" i="3"/>
  <c r="R92" i="3"/>
  <c r="DE86" i="3"/>
  <c r="DG86" i="3" s="1"/>
  <c r="DF87" i="3" s="1"/>
  <c r="R87" i="3"/>
  <c r="BE92" i="3"/>
  <c r="CE88" i="3"/>
  <c r="BE87" i="3"/>
  <c r="BG87" i="3" s="1"/>
  <c r="BF88" i="3" s="1"/>
  <c r="BR88" i="3"/>
  <c r="BT88" i="3" s="1"/>
  <c r="BS89" i="3" s="1"/>
  <c r="AR85" i="3"/>
  <c r="AT85" i="3" s="1"/>
  <c r="BE90" i="3"/>
  <c r="BG90" i="3" s="1"/>
  <c r="BF91" i="3" s="1"/>
  <c r="AE85" i="3"/>
  <c r="R88" i="3"/>
  <c r="T88" i="3" s="1"/>
  <c r="S89" i="3" s="1"/>
  <c r="U89" i="3" s="1"/>
  <c r="BR85" i="3"/>
  <c r="DE87" i="3"/>
  <c r="AR89" i="3"/>
  <c r="AT89" i="3" s="1"/>
  <c r="AS90" i="3" s="1"/>
  <c r="BR92" i="3"/>
  <c r="DE90" i="3"/>
  <c r="DG90" i="3" s="1"/>
  <c r="DF91" i="3" s="1"/>
  <c r="AE91" i="3"/>
  <c r="CR86" i="3"/>
  <c r="CT86" i="3" s="1"/>
  <c r="CS87" i="3" s="1"/>
  <c r="CE91" i="3"/>
  <c r="CG91" i="3" s="1"/>
  <c r="CF92" i="3" s="1"/>
  <c r="CH92" i="3" s="1"/>
  <c r="AR87" i="3"/>
  <c r="AT86" i="3" s="1"/>
  <c r="AS87" i="3" s="1"/>
  <c r="R85" i="3"/>
  <c r="CR90" i="3"/>
  <c r="CT90" i="3" s="1"/>
  <c r="CS91" i="3" s="1"/>
  <c r="BG88" i="3"/>
  <c r="BF89" i="3" s="1"/>
  <c r="BR91" i="3"/>
  <c r="BT91" i="3" s="1"/>
  <c r="BS92" i="3" s="1"/>
  <c r="BU92" i="3" s="1"/>
  <c r="BR90" i="3"/>
  <c r="CR92" i="3"/>
  <c r="DE85" i="3"/>
  <c r="CE87" i="3"/>
  <c r="CE89" i="3"/>
  <c r="CG89" i="3" s="1"/>
  <c r="CF90" i="3" s="1"/>
  <c r="AE89" i="3"/>
  <c r="CE85" i="3"/>
  <c r="CG85" i="3" s="1"/>
  <c r="DE92" i="3"/>
  <c r="AT90" i="3"/>
  <c r="AS91" i="3" s="1"/>
  <c r="DE89" i="3"/>
  <c r="DG89" i="3" s="1"/>
  <c r="DF90" i="3" s="1"/>
  <c r="R89" i="3"/>
  <c r="T89" i="3" s="1"/>
  <c r="S90" i="3" s="1"/>
  <c r="CR89" i="3"/>
  <c r="AE86" i="3"/>
  <c r="AG86" i="3" s="1"/>
  <c r="AF87" i="3" s="1"/>
  <c r="AH87" i="3" s="1"/>
  <c r="I87" i="3"/>
  <c r="I91" i="3"/>
  <c r="H85" i="3"/>
  <c r="F86" i="3"/>
  <c r="G89" i="3"/>
  <c r="F90" i="3" s="1"/>
  <c r="I92" i="3"/>
  <c r="G88" i="3"/>
  <c r="F89" i="3" s="1"/>
  <c r="AG89" i="3" l="1"/>
  <c r="AF90" i="3" s="1"/>
  <c r="AG85" i="3"/>
  <c r="DH90" i="3"/>
  <c r="CU87" i="3"/>
  <c r="CV87" i="3" s="1"/>
  <c r="CW87" i="3" s="1"/>
  <c r="AU91" i="3"/>
  <c r="T87" i="3"/>
  <c r="S88" i="3" s="1"/>
  <c r="U88" i="3" s="1"/>
  <c r="CT89" i="3"/>
  <c r="CS90" i="3" s="1"/>
  <c r="CU90" i="3" s="1"/>
  <c r="BG91" i="3"/>
  <c r="BF92" i="3" s="1"/>
  <c r="BH92" i="3" s="1"/>
  <c r="DG85" i="3"/>
  <c r="DH85" i="3" s="1"/>
  <c r="CI92" i="3"/>
  <c r="CJ92" i="3" s="1"/>
  <c r="BT90" i="3"/>
  <c r="BS91" i="3" s="1"/>
  <c r="DI90" i="3"/>
  <c r="DJ90" i="3" s="1"/>
  <c r="CT85" i="3"/>
  <c r="V89" i="3"/>
  <c r="W89" i="3" s="1"/>
  <c r="DI92" i="3"/>
  <c r="DJ92" i="3" s="1"/>
  <c r="DH91" i="3"/>
  <c r="AU85" i="3"/>
  <c r="AS86" i="3"/>
  <c r="AU86" i="3" s="1"/>
  <c r="BV92" i="3"/>
  <c r="BW92" i="3" s="1"/>
  <c r="CT88" i="3"/>
  <c r="CS89" i="3" s="1"/>
  <c r="BH85" i="3"/>
  <c r="BF86" i="3"/>
  <c r="T91" i="3"/>
  <c r="S92" i="3" s="1"/>
  <c r="AG88" i="3"/>
  <c r="CF86" i="3"/>
  <c r="CH85" i="3"/>
  <c r="CV90" i="3"/>
  <c r="CW90" i="3" s="1"/>
  <c r="CG90" i="3"/>
  <c r="CF91" i="3" s="1"/>
  <c r="AG90" i="3"/>
  <c r="AF91" i="3" s="1"/>
  <c r="DK90" i="3"/>
  <c r="DG88" i="3"/>
  <c r="DF89" i="3" s="1"/>
  <c r="T86" i="3"/>
  <c r="S87" i="3" s="1"/>
  <c r="AV89" i="3"/>
  <c r="AW89" i="3" s="1"/>
  <c r="BH88" i="3"/>
  <c r="AV92" i="3"/>
  <c r="AW92" i="3" s="1"/>
  <c r="CT91" i="3"/>
  <c r="CS92" i="3" s="1"/>
  <c r="BT87" i="3"/>
  <c r="BS88" i="3" s="1"/>
  <c r="T85" i="3"/>
  <c r="AU90" i="3"/>
  <c r="DG87" i="3"/>
  <c r="DF88" i="3" s="1"/>
  <c r="CG88" i="3"/>
  <c r="CF89" i="3" s="1"/>
  <c r="BG86" i="3"/>
  <c r="BF87" i="3" s="1"/>
  <c r="CG86" i="3"/>
  <c r="CF87" i="3" s="1"/>
  <c r="AH85" i="3"/>
  <c r="AF86" i="3"/>
  <c r="AI87" i="3"/>
  <c r="AJ87" i="3" s="1"/>
  <c r="AT87" i="3"/>
  <c r="AS88" i="3" s="1"/>
  <c r="BT85" i="3"/>
  <c r="BT89" i="3"/>
  <c r="BS90" i="3" s="1"/>
  <c r="AG91" i="3"/>
  <c r="AF92" i="3" s="1"/>
  <c r="CG87" i="3"/>
  <c r="CF88" i="3" s="1"/>
  <c r="BG89" i="3"/>
  <c r="BF90" i="3" s="1"/>
  <c r="T90" i="3"/>
  <c r="S91" i="3" s="1"/>
  <c r="J92" i="3"/>
  <c r="J91" i="3"/>
  <c r="J87" i="3"/>
  <c r="H89" i="3"/>
  <c r="I89" i="3" s="1"/>
  <c r="H90" i="3"/>
  <c r="H88" i="3"/>
  <c r="H86" i="3"/>
  <c r="C98" i="3" s="1" a="1"/>
  <c r="I85" i="3"/>
  <c r="I86" i="3" l="1"/>
  <c r="CK92" i="3"/>
  <c r="BI92" i="3"/>
  <c r="BJ92" i="3" s="1"/>
  <c r="AV91" i="3"/>
  <c r="AW91" i="3" s="1"/>
  <c r="BK92" i="3"/>
  <c r="V88" i="3"/>
  <c r="W88" i="3" s="1"/>
  <c r="BU87" i="3"/>
  <c r="BV87" i="3" s="1"/>
  <c r="BW87" i="3" s="1"/>
  <c r="CX90" i="3"/>
  <c r="AK87" i="3"/>
  <c r="U90" i="3"/>
  <c r="V90" i="3" s="1"/>
  <c r="W90" i="3" s="1"/>
  <c r="BU89" i="3"/>
  <c r="BV89" i="3" s="1"/>
  <c r="BW89" i="3" s="1"/>
  <c r="AX92" i="3"/>
  <c r="DK92" i="3"/>
  <c r="DF86" i="3"/>
  <c r="DH86" i="3" s="1"/>
  <c r="DI86" i="3" s="1"/>
  <c r="DJ86" i="3" s="1"/>
  <c r="BX92" i="3"/>
  <c r="CX87" i="3"/>
  <c r="BH91" i="3"/>
  <c r="CH90" i="3"/>
  <c r="CI90" i="3" s="1"/>
  <c r="CJ90" i="3" s="1"/>
  <c r="K92" i="3"/>
  <c r="DH88" i="3"/>
  <c r="DI88" i="3"/>
  <c r="DJ88" i="3" s="1"/>
  <c r="BU85" i="3"/>
  <c r="BS86" i="3"/>
  <c r="X88" i="3"/>
  <c r="CU85" i="3"/>
  <c r="CS86" i="3"/>
  <c r="CU92" i="3"/>
  <c r="CV92" i="3"/>
  <c r="CW92" i="3" s="1"/>
  <c r="BI85" i="3"/>
  <c r="AX89" i="3"/>
  <c r="AU88" i="3"/>
  <c r="AV88" i="3"/>
  <c r="AW88" i="3" s="1"/>
  <c r="CH88" i="3"/>
  <c r="CI88" i="3" s="1"/>
  <c r="CJ88" i="3" s="1"/>
  <c r="AH86" i="3"/>
  <c r="AI86" i="3" s="1"/>
  <c r="AJ86" i="3" s="1"/>
  <c r="BH90" i="3"/>
  <c r="BI90" i="3" s="1"/>
  <c r="BJ90" i="3" s="1"/>
  <c r="AU87" i="3"/>
  <c r="U87" i="3"/>
  <c r="V87" i="3" s="1"/>
  <c r="W87" i="3" s="1"/>
  <c r="CI85" i="3"/>
  <c r="CU88" i="3"/>
  <c r="DH87" i="3"/>
  <c r="CU89" i="3"/>
  <c r="CV89" i="3" s="1"/>
  <c r="CW89" i="3" s="1"/>
  <c r="DI85" i="3"/>
  <c r="AF89" i="3"/>
  <c r="AH88" i="3"/>
  <c r="AV86" i="3"/>
  <c r="AW86" i="3" s="1"/>
  <c r="CH91" i="3"/>
  <c r="CI91" i="3" s="1"/>
  <c r="CJ91" i="3" s="1"/>
  <c r="BI88" i="3"/>
  <c r="BJ88" i="3" s="1"/>
  <c r="AH90" i="3"/>
  <c r="AH92" i="3"/>
  <c r="AI92" i="3" s="1"/>
  <c r="AJ92" i="3" s="1"/>
  <c r="AV90" i="3"/>
  <c r="AW90" i="3" s="1"/>
  <c r="BU90" i="3"/>
  <c r="BV90" i="3" s="1"/>
  <c r="BW90" i="3" s="1"/>
  <c r="U92" i="3"/>
  <c r="V92" i="3"/>
  <c r="W92" i="3" s="1"/>
  <c r="AV85" i="3"/>
  <c r="BU91" i="3"/>
  <c r="BH86" i="3"/>
  <c r="BI86" i="3" s="1"/>
  <c r="BJ86" i="3" s="1"/>
  <c r="AI85" i="3"/>
  <c r="X89" i="3"/>
  <c r="CH86" i="3"/>
  <c r="CC98" i="3" s="1" a="1"/>
  <c r="DH89" i="3"/>
  <c r="DI89" i="3" s="1"/>
  <c r="DJ89" i="3" s="1"/>
  <c r="CH87" i="3"/>
  <c r="CI87" i="3"/>
  <c r="CJ87" i="3" s="1"/>
  <c r="U85" i="3"/>
  <c r="S86" i="3"/>
  <c r="BH87" i="3"/>
  <c r="BI87" i="3" s="1"/>
  <c r="BJ87" i="3" s="1"/>
  <c r="BU88" i="3"/>
  <c r="BV88" i="3" s="1"/>
  <c r="BW88" i="3" s="1"/>
  <c r="CU91" i="3"/>
  <c r="BH89" i="3"/>
  <c r="DI91" i="3"/>
  <c r="DJ91" i="3" s="1"/>
  <c r="AH91" i="3"/>
  <c r="AI91" i="3" s="1"/>
  <c r="AJ91" i="3" s="1"/>
  <c r="U91" i="3"/>
  <c r="V91" i="3" s="1"/>
  <c r="W91" i="3" s="1"/>
  <c r="CH89" i="3"/>
  <c r="CI89" i="3" s="1"/>
  <c r="CJ89" i="3" s="1"/>
  <c r="J86" i="3"/>
  <c r="I90" i="3"/>
  <c r="J89" i="3"/>
  <c r="K89" i="3" s="1"/>
  <c r="K87" i="3"/>
  <c r="K91" i="3"/>
  <c r="J85" i="3"/>
  <c r="C136" i="3"/>
  <c r="C117" i="3"/>
  <c r="C124" i="3"/>
  <c r="C126" i="3"/>
  <c r="C100" i="3"/>
  <c r="C135" i="3"/>
  <c r="C111" i="3"/>
  <c r="C103" i="3"/>
  <c r="C108" i="3"/>
  <c r="C105" i="3"/>
  <c r="C99" i="3"/>
  <c r="C116" i="3"/>
  <c r="C128" i="3"/>
  <c r="C131" i="3"/>
  <c r="C118" i="3"/>
  <c r="C109" i="3"/>
  <c r="C125" i="3"/>
  <c r="C106" i="3"/>
  <c r="C104" i="3"/>
  <c r="C138" i="3"/>
  <c r="C121" i="3"/>
  <c r="C129" i="3"/>
  <c r="C112" i="3"/>
  <c r="C115" i="3"/>
  <c r="C132" i="3"/>
  <c r="C102" i="3"/>
  <c r="C134" i="3"/>
  <c r="C137" i="3"/>
  <c r="C130" i="3"/>
  <c r="C120" i="3"/>
  <c r="C133" i="3"/>
  <c r="C101" i="3"/>
  <c r="C114" i="3"/>
  <c r="C113" i="3"/>
  <c r="C123" i="3"/>
  <c r="C98" i="3"/>
  <c r="C122" i="3"/>
  <c r="C127" i="3"/>
  <c r="C110" i="3"/>
  <c r="C107" i="3"/>
  <c r="C119" i="3"/>
  <c r="I88" i="3"/>
  <c r="AX91" i="3" l="1"/>
  <c r="BC98" i="3" a="1"/>
  <c r="BC137" i="3" s="1"/>
  <c r="DK91" i="3"/>
  <c r="AP98" i="3" a="1"/>
  <c r="AP109" i="3" s="1"/>
  <c r="BK88" i="3"/>
  <c r="AX86" i="3"/>
  <c r="BX87" i="3"/>
  <c r="BX89" i="3"/>
  <c r="BI91" i="3"/>
  <c r="BJ91" i="3" s="1"/>
  <c r="BK91" i="3"/>
  <c r="CI86" i="3"/>
  <c r="CJ86" i="3" s="1"/>
  <c r="CK91" i="3"/>
  <c r="DK89" i="3"/>
  <c r="X92" i="3"/>
  <c r="AK91" i="3"/>
  <c r="AI88" i="3"/>
  <c r="AJ88" i="3" s="1"/>
  <c r="CK90" i="3"/>
  <c r="CC130" i="3"/>
  <c r="CC107" i="3"/>
  <c r="CC111" i="3"/>
  <c r="CC116" i="3"/>
  <c r="CC114" i="3"/>
  <c r="CC128" i="3"/>
  <c r="CC110" i="3"/>
  <c r="CC117" i="3"/>
  <c r="CC98" i="3"/>
  <c r="CC102" i="3"/>
  <c r="CC109" i="3"/>
  <c r="CC129" i="3"/>
  <c r="CC127" i="3"/>
  <c r="CC138" i="3"/>
  <c r="CC113" i="3"/>
  <c r="CC101" i="3"/>
  <c r="CC137" i="3"/>
  <c r="CC124" i="3"/>
  <c r="CC126" i="3"/>
  <c r="CC136" i="3"/>
  <c r="CC132" i="3"/>
  <c r="CC106" i="3"/>
  <c r="CC100" i="3"/>
  <c r="CC135" i="3"/>
  <c r="CC123" i="3"/>
  <c r="CC125" i="3"/>
  <c r="CC134" i="3"/>
  <c r="CC105" i="3"/>
  <c r="CC99" i="3"/>
  <c r="CC133" i="3"/>
  <c r="CC103" i="3"/>
  <c r="CC122" i="3"/>
  <c r="CC120" i="3"/>
  <c r="CC104" i="3"/>
  <c r="CC119" i="3"/>
  <c r="CC121" i="3"/>
  <c r="CC118" i="3"/>
  <c r="CC108" i="3"/>
  <c r="CC115" i="3"/>
  <c r="CC131" i="3"/>
  <c r="CC112" i="3"/>
  <c r="BX90" i="3"/>
  <c r="AH89" i="3"/>
  <c r="AI89" i="3" s="1"/>
  <c r="AJ89" i="3" s="1"/>
  <c r="CX92" i="3"/>
  <c r="X91" i="3"/>
  <c r="X87" i="3"/>
  <c r="AX90" i="3"/>
  <c r="DJ85" i="3"/>
  <c r="CU86" i="3"/>
  <c r="CV86" i="3" s="1"/>
  <c r="CW86" i="3" s="1"/>
  <c r="BI89" i="3"/>
  <c r="BJ89" i="3" s="1"/>
  <c r="BK90" i="3"/>
  <c r="CV85" i="3"/>
  <c r="V85" i="3"/>
  <c r="CV91" i="3"/>
  <c r="CW91" i="3" s="1"/>
  <c r="AJ85" i="3"/>
  <c r="AK85" i="3" s="1"/>
  <c r="DC98" i="3" a="1"/>
  <c r="X90" i="3"/>
  <c r="AW85" i="3"/>
  <c r="AX85" i="3" s="1"/>
  <c r="AV87" i="3"/>
  <c r="AW87" i="3" s="1"/>
  <c r="BX88" i="3"/>
  <c r="DK86" i="3"/>
  <c r="CX89" i="3"/>
  <c r="BU86" i="3"/>
  <c r="BV86" i="3" s="1"/>
  <c r="BW86" i="3" s="1"/>
  <c r="DI87" i="3"/>
  <c r="DJ87" i="3" s="1"/>
  <c r="AK86" i="3"/>
  <c r="BV85" i="3"/>
  <c r="BJ85" i="3"/>
  <c r="BK85" i="3" s="1"/>
  <c r="BK87" i="3"/>
  <c r="BK86" i="3"/>
  <c r="AK92" i="3"/>
  <c r="CV88" i="3"/>
  <c r="CW88" i="3" s="1"/>
  <c r="AX88" i="3"/>
  <c r="CK87" i="3"/>
  <c r="K86" i="3"/>
  <c r="CK89" i="3"/>
  <c r="U86" i="3"/>
  <c r="V86" i="3" s="1"/>
  <c r="W86" i="3" s="1"/>
  <c r="BV91" i="3"/>
  <c r="BW91" i="3" s="1"/>
  <c r="AI90" i="3"/>
  <c r="AJ90" i="3" s="1"/>
  <c r="CJ85" i="3"/>
  <c r="CK88" i="3"/>
  <c r="DK88" i="3"/>
  <c r="K85" i="3"/>
  <c r="J90" i="3"/>
  <c r="J88" i="3"/>
  <c r="D98" i="3" a="1"/>
  <c r="AP110" i="3" l="1"/>
  <c r="AP134" i="3"/>
  <c r="AP99" i="3"/>
  <c r="BC100" i="3"/>
  <c r="CD98" i="3" a="1"/>
  <c r="CD128" i="3" s="1"/>
  <c r="BC133" i="3"/>
  <c r="BC123" i="3"/>
  <c r="BC108" i="3"/>
  <c r="BC118" i="3"/>
  <c r="BC122" i="3"/>
  <c r="BC124" i="3"/>
  <c r="BC99" i="3"/>
  <c r="CK86" i="3"/>
  <c r="BC114" i="3"/>
  <c r="AC98" i="3" a="1"/>
  <c r="AC123" i="3" s="1"/>
  <c r="AP100" i="3"/>
  <c r="AP120" i="3"/>
  <c r="BC135" i="3"/>
  <c r="AP138" i="3"/>
  <c r="CP98" i="3" a="1"/>
  <c r="CP113" i="3" s="1"/>
  <c r="AP104" i="3"/>
  <c r="BC127" i="3"/>
  <c r="AP107" i="3"/>
  <c r="BC112" i="3"/>
  <c r="AP122" i="3"/>
  <c r="AP127" i="3"/>
  <c r="BC115" i="3"/>
  <c r="BC109" i="3"/>
  <c r="BC105" i="3"/>
  <c r="BC134" i="3"/>
  <c r="BC116" i="3"/>
  <c r="BC129" i="3"/>
  <c r="AP135" i="3"/>
  <c r="BC130" i="3"/>
  <c r="BC125" i="3"/>
  <c r="AP118" i="3"/>
  <c r="BC132" i="3"/>
  <c r="BC126" i="3"/>
  <c r="AP114" i="3"/>
  <c r="BC110" i="3"/>
  <c r="BC119" i="3"/>
  <c r="AP121" i="3"/>
  <c r="BC106" i="3"/>
  <c r="BC120" i="3"/>
  <c r="AP117" i="3"/>
  <c r="BC101" i="3"/>
  <c r="BC98" i="3"/>
  <c r="BC111" i="3"/>
  <c r="BC121" i="3"/>
  <c r="AP125" i="3"/>
  <c r="AP103" i="3"/>
  <c r="BC131" i="3"/>
  <c r="BC113" i="3"/>
  <c r="AP131" i="3"/>
  <c r="BC117" i="3"/>
  <c r="BC103" i="3"/>
  <c r="AP133" i="3"/>
  <c r="AP126" i="3"/>
  <c r="BC128" i="3"/>
  <c r="BC136" i="3"/>
  <c r="AP136" i="3"/>
  <c r="AP123" i="3"/>
  <c r="BC104" i="3"/>
  <c r="BC102" i="3"/>
  <c r="AP111" i="3"/>
  <c r="AP132" i="3"/>
  <c r="BD98" i="3" a="1"/>
  <c r="BD128" i="3" s="1"/>
  <c r="BC138" i="3"/>
  <c r="BC107" i="3"/>
  <c r="AP105" i="3"/>
  <c r="AP130" i="3"/>
  <c r="AP113" i="3"/>
  <c r="AP128" i="3"/>
  <c r="AP101" i="3"/>
  <c r="AP106" i="3"/>
  <c r="AP115" i="3"/>
  <c r="AP137" i="3"/>
  <c r="AP119" i="3"/>
  <c r="AP108" i="3"/>
  <c r="AP116" i="3"/>
  <c r="AP98" i="3"/>
  <c r="AP102" i="3"/>
  <c r="AP124" i="3"/>
  <c r="AP129" i="3"/>
  <c r="AP112" i="3"/>
  <c r="DK87" i="3"/>
  <c r="DE98" i="3" a="1"/>
  <c r="DK85" i="3"/>
  <c r="CX91" i="3"/>
  <c r="W85" i="3"/>
  <c r="X85" i="3" s="1"/>
  <c r="Q98" i="3" a="1"/>
  <c r="P98" i="3" a="1"/>
  <c r="CW85" i="3"/>
  <c r="CR98" i="3" s="1" a="1"/>
  <c r="CQ98" i="3" a="1"/>
  <c r="BE98" i="3" a="1"/>
  <c r="BX86" i="3"/>
  <c r="AX87" i="3"/>
  <c r="AS98" i="3" s="1" a="1"/>
  <c r="AQ98" i="3" a="1"/>
  <c r="BK89" i="3"/>
  <c r="BF98" i="3" s="1" a="1"/>
  <c r="BQ98" i="3" a="1"/>
  <c r="BW85" i="3"/>
  <c r="BR98" i="3" s="1" a="1"/>
  <c r="AR98" i="3" a="1"/>
  <c r="AK89" i="3"/>
  <c r="BX91" i="3"/>
  <c r="AK90" i="3"/>
  <c r="CX88" i="3"/>
  <c r="BP98" i="3" a="1"/>
  <c r="CE98" i="3" a="1"/>
  <c r="CK85" i="3"/>
  <c r="DC130" i="3"/>
  <c r="DC138" i="3"/>
  <c r="DC118" i="3"/>
  <c r="DC107" i="3"/>
  <c r="DC102" i="3"/>
  <c r="DC133" i="3"/>
  <c r="DC113" i="3"/>
  <c r="DC110" i="3"/>
  <c r="DC117" i="3"/>
  <c r="DC99" i="3"/>
  <c r="DC129" i="3"/>
  <c r="DC137" i="3"/>
  <c r="DC116" i="3"/>
  <c r="DC126" i="3"/>
  <c r="DC121" i="3"/>
  <c r="DC132" i="3"/>
  <c r="DC119" i="3"/>
  <c r="DC112" i="3"/>
  <c r="DC108" i="3"/>
  <c r="DC115" i="3"/>
  <c r="DC111" i="3"/>
  <c r="DC128" i="3"/>
  <c r="DC136" i="3"/>
  <c r="DC100" i="3"/>
  <c r="DC124" i="3"/>
  <c r="DC135" i="3"/>
  <c r="DC98" i="3"/>
  <c r="DC101" i="3"/>
  <c r="DC109" i="3"/>
  <c r="DC104" i="3"/>
  <c r="DC106" i="3"/>
  <c r="DC123" i="3"/>
  <c r="DC134" i="3"/>
  <c r="DC103" i="3"/>
  <c r="DC105" i="3"/>
  <c r="DC127" i="3"/>
  <c r="DC122" i="3"/>
  <c r="DC125" i="3"/>
  <c r="DC120" i="3"/>
  <c r="DC131" i="3"/>
  <c r="DC114" i="3"/>
  <c r="AD98" i="3" a="1"/>
  <c r="CX86" i="3"/>
  <c r="X86" i="3"/>
  <c r="AE98" i="3" a="1"/>
  <c r="DD98" i="3" a="1"/>
  <c r="AK88" i="3"/>
  <c r="K90" i="3"/>
  <c r="E98" i="3" a="1"/>
  <c r="E101" i="3" s="1"/>
  <c r="K88" i="3"/>
  <c r="D126" i="3"/>
  <c r="D113" i="3"/>
  <c r="D122" i="3"/>
  <c r="D121" i="3"/>
  <c r="D120" i="3"/>
  <c r="D117" i="3"/>
  <c r="D130" i="3"/>
  <c r="D100" i="3"/>
  <c r="D109" i="3"/>
  <c r="D125" i="3"/>
  <c r="D111" i="3"/>
  <c r="D114" i="3"/>
  <c r="D132" i="3"/>
  <c r="D106" i="3"/>
  <c r="D102" i="3"/>
  <c r="D108" i="3"/>
  <c r="D101" i="3"/>
  <c r="D103" i="3"/>
  <c r="D116" i="3"/>
  <c r="D127" i="3"/>
  <c r="D105" i="3"/>
  <c r="D118" i="3"/>
  <c r="D137" i="3"/>
  <c r="D124" i="3"/>
  <c r="D104" i="3"/>
  <c r="D112" i="3"/>
  <c r="D107" i="3"/>
  <c r="D123" i="3"/>
  <c r="D119" i="3"/>
  <c r="D138" i="3"/>
  <c r="D134" i="3"/>
  <c r="D136" i="3"/>
  <c r="D99" i="3"/>
  <c r="D115" i="3"/>
  <c r="D128" i="3"/>
  <c r="D110" i="3"/>
  <c r="D133" i="3"/>
  <c r="D135" i="3"/>
  <c r="D131" i="3"/>
  <c r="D129" i="3"/>
  <c r="D98" i="3"/>
  <c r="CD133" i="3" l="1"/>
  <c r="CD121" i="3"/>
  <c r="CD98" i="3"/>
  <c r="CD116" i="3"/>
  <c r="CD125" i="3"/>
  <c r="CD106" i="3"/>
  <c r="CD122" i="3"/>
  <c r="CD137" i="3"/>
  <c r="CD108" i="3"/>
  <c r="CD100" i="3"/>
  <c r="CD115" i="3"/>
  <c r="CD126" i="3"/>
  <c r="CD112" i="3"/>
  <c r="CD130" i="3"/>
  <c r="CD123" i="3"/>
  <c r="CD118" i="3"/>
  <c r="CD134" i="3"/>
  <c r="CD127" i="3"/>
  <c r="CD113" i="3"/>
  <c r="CD109" i="3"/>
  <c r="CD102" i="3"/>
  <c r="CD124" i="3"/>
  <c r="CD138" i="3"/>
  <c r="CD135" i="3"/>
  <c r="CD107" i="3"/>
  <c r="CD103" i="3"/>
  <c r="CD132" i="3"/>
  <c r="CD99" i="3"/>
  <c r="CD131" i="3"/>
  <c r="CD111" i="3"/>
  <c r="CD117" i="3"/>
  <c r="CD101" i="3"/>
  <c r="CD104" i="3"/>
  <c r="CD136" i="3"/>
  <c r="CD110" i="3"/>
  <c r="CD114" i="3"/>
  <c r="CD129" i="3"/>
  <c r="CD119" i="3"/>
  <c r="AC120" i="3"/>
  <c r="AC114" i="3"/>
  <c r="AC105" i="3"/>
  <c r="AC99" i="3"/>
  <c r="AC121" i="3"/>
  <c r="AC126" i="3"/>
  <c r="AC107" i="3"/>
  <c r="AC124" i="3"/>
  <c r="AC104" i="3"/>
  <c r="AC116" i="3"/>
  <c r="AC138" i="3"/>
  <c r="AC112" i="3"/>
  <c r="CD105" i="3"/>
  <c r="CD120" i="3"/>
  <c r="AC131" i="3"/>
  <c r="AC135" i="3"/>
  <c r="AC117" i="3"/>
  <c r="AC129" i="3"/>
  <c r="CP107" i="3"/>
  <c r="CP120" i="3"/>
  <c r="CP127" i="3"/>
  <c r="CP130" i="3"/>
  <c r="CP102" i="3"/>
  <c r="AC102" i="3"/>
  <c r="AC122" i="3"/>
  <c r="CP119" i="3"/>
  <c r="AC136" i="3"/>
  <c r="AC111" i="3"/>
  <c r="CP138" i="3"/>
  <c r="CP109" i="3"/>
  <c r="AC109" i="3"/>
  <c r="AC128" i="3"/>
  <c r="CP115" i="3"/>
  <c r="CP125" i="3"/>
  <c r="AC125" i="3"/>
  <c r="AC118" i="3"/>
  <c r="CP100" i="3"/>
  <c r="CP104" i="3"/>
  <c r="AC133" i="3"/>
  <c r="AC113" i="3"/>
  <c r="CP106" i="3"/>
  <c r="CP128" i="3"/>
  <c r="CF98" i="3" a="1"/>
  <c r="CF129" i="3" s="1"/>
  <c r="AC103" i="3"/>
  <c r="AC127" i="3"/>
  <c r="CP117" i="3"/>
  <c r="CP121" i="3"/>
  <c r="CP135" i="3"/>
  <c r="AC108" i="3"/>
  <c r="AC119" i="3"/>
  <c r="CP133" i="3"/>
  <c r="DF98" i="3" a="1"/>
  <c r="DF118" i="3" s="1"/>
  <c r="AC110" i="3"/>
  <c r="AC130" i="3"/>
  <c r="CP137" i="3"/>
  <c r="CP116" i="3"/>
  <c r="CP108" i="3"/>
  <c r="CP134" i="3"/>
  <c r="CP129" i="3"/>
  <c r="AF98" i="3" a="1"/>
  <c r="AF135" i="3" s="1"/>
  <c r="CP114" i="3"/>
  <c r="CP101" i="3"/>
  <c r="CP103" i="3"/>
  <c r="CP124" i="3"/>
  <c r="CP98" i="3"/>
  <c r="CP136" i="3"/>
  <c r="CP105" i="3"/>
  <c r="CP118" i="3"/>
  <c r="CP111" i="3"/>
  <c r="AC106" i="3"/>
  <c r="AC101" i="3"/>
  <c r="AC115" i="3"/>
  <c r="CP132" i="3"/>
  <c r="CP131" i="3"/>
  <c r="CP123" i="3"/>
  <c r="BD124" i="3"/>
  <c r="AC100" i="3"/>
  <c r="AC134" i="3"/>
  <c r="AC132" i="3"/>
  <c r="CP126" i="3"/>
  <c r="CP99" i="3"/>
  <c r="CP112" i="3"/>
  <c r="BD104" i="3"/>
  <c r="AC98" i="3"/>
  <c r="AC137" i="3"/>
  <c r="CP110" i="3"/>
  <c r="CP122" i="3"/>
  <c r="BD136" i="3"/>
  <c r="BD110" i="3"/>
  <c r="BD120" i="3"/>
  <c r="BD113" i="3"/>
  <c r="BD103" i="3"/>
  <c r="BD107" i="3"/>
  <c r="BD130" i="3"/>
  <c r="BD137" i="3"/>
  <c r="BD134" i="3"/>
  <c r="BD111" i="3"/>
  <c r="BD131" i="3"/>
  <c r="BD117" i="3"/>
  <c r="S98" i="3" a="1"/>
  <c r="S105" i="3" s="1"/>
  <c r="BD108" i="3"/>
  <c r="BD126" i="3"/>
  <c r="BD101" i="3"/>
  <c r="BD118" i="3"/>
  <c r="BD125" i="3"/>
  <c r="BD114" i="3"/>
  <c r="BD109" i="3"/>
  <c r="BD98" i="3"/>
  <c r="BD115" i="3"/>
  <c r="BD106" i="3"/>
  <c r="BD119" i="3"/>
  <c r="BD133" i="3"/>
  <c r="BD129" i="3"/>
  <c r="BD105" i="3"/>
  <c r="BD123" i="3"/>
  <c r="BD116" i="3"/>
  <c r="BD122" i="3"/>
  <c r="BD127" i="3"/>
  <c r="BD121" i="3"/>
  <c r="BD100" i="3"/>
  <c r="BD112" i="3"/>
  <c r="BD99" i="3"/>
  <c r="BD135" i="3"/>
  <c r="BD138" i="3"/>
  <c r="BD102" i="3"/>
  <c r="BD132" i="3"/>
  <c r="CX85" i="3"/>
  <c r="CS98" i="3" s="1" a="1"/>
  <c r="BF104" i="3"/>
  <c r="BF105" i="3"/>
  <c r="BF126" i="3"/>
  <c r="BF129" i="3"/>
  <c r="BF135" i="3"/>
  <c r="BF116" i="3"/>
  <c r="BF103" i="3"/>
  <c r="BF99" i="3"/>
  <c r="BF118" i="3"/>
  <c r="BF125" i="3"/>
  <c r="BF124" i="3"/>
  <c r="BF134" i="3"/>
  <c r="BF120" i="3"/>
  <c r="BF136" i="3"/>
  <c r="BF138" i="3"/>
  <c r="BF102" i="3"/>
  <c r="BF98" i="3"/>
  <c r="BF137" i="3"/>
  <c r="BF130" i="3"/>
  <c r="BF122" i="3"/>
  <c r="BF123" i="3"/>
  <c r="BF133" i="3"/>
  <c r="BF114" i="3"/>
  <c r="BF106" i="3"/>
  <c r="BF101" i="3"/>
  <c r="BF132" i="3"/>
  <c r="BF117" i="3"/>
  <c r="BF112" i="3"/>
  <c r="BF128" i="3"/>
  <c r="BF121" i="3"/>
  <c r="BF131" i="3"/>
  <c r="BF111" i="3"/>
  <c r="BF100" i="3"/>
  <c r="BF107" i="3"/>
  <c r="BF127" i="3"/>
  <c r="BF115" i="3"/>
  <c r="BF119" i="3"/>
  <c r="BF109" i="3"/>
  <c r="BF108" i="3"/>
  <c r="BF110" i="3"/>
  <c r="BF113" i="3"/>
  <c r="E123" i="3"/>
  <c r="BP109" i="3"/>
  <c r="BP121" i="3"/>
  <c r="BP98" i="3"/>
  <c r="BP100" i="3"/>
  <c r="BP136" i="3"/>
  <c r="BP125" i="3"/>
  <c r="BP120" i="3"/>
  <c r="BP115" i="3"/>
  <c r="BP108" i="3"/>
  <c r="BP119" i="3"/>
  <c r="BP105" i="3"/>
  <c r="BP127" i="3"/>
  <c r="BP135" i="3"/>
  <c r="BP118" i="3"/>
  <c r="BP134" i="3"/>
  <c r="BP113" i="3"/>
  <c r="BP116" i="3"/>
  <c r="BP112" i="3"/>
  <c r="BP114" i="3"/>
  <c r="BP111" i="3"/>
  <c r="BP124" i="3"/>
  <c r="BP132" i="3"/>
  <c r="BP104" i="3"/>
  <c r="BP133" i="3"/>
  <c r="BP107" i="3"/>
  <c r="BP103" i="3"/>
  <c r="BP117" i="3"/>
  <c r="BP131" i="3"/>
  <c r="BP138" i="3"/>
  <c r="BP128" i="3"/>
  <c r="BP130" i="3"/>
  <c r="BP137" i="3"/>
  <c r="BP101" i="3"/>
  <c r="BP106" i="3"/>
  <c r="BP102" i="3"/>
  <c r="BP110" i="3"/>
  <c r="BP123" i="3"/>
  <c r="BP99" i="3"/>
  <c r="BP126" i="3"/>
  <c r="BP122" i="3"/>
  <c r="BP129" i="3"/>
  <c r="P112" i="3"/>
  <c r="P105" i="3"/>
  <c r="P137" i="3"/>
  <c r="P116" i="3"/>
  <c r="P99" i="3"/>
  <c r="P138" i="3"/>
  <c r="P127" i="3"/>
  <c r="P124" i="3"/>
  <c r="P117" i="3"/>
  <c r="P125" i="3"/>
  <c r="P122" i="3"/>
  <c r="P111" i="3"/>
  <c r="P104" i="3"/>
  <c r="P114" i="3"/>
  <c r="P107" i="3"/>
  <c r="P130" i="3"/>
  <c r="P126" i="3"/>
  <c r="P123" i="3"/>
  <c r="P136" i="3"/>
  <c r="P110" i="3"/>
  <c r="P103" i="3"/>
  <c r="P115" i="3"/>
  <c r="P109" i="3"/>
  <c r="P102" i="3"/>
  <c r="P135" i="3"/>
  <c r="P133" i="3"/>
  <c r="P121" i="3"/>
  <c r="P134" i="3"/>
  <c r="P113" i="3"/>
  <c r="P101" i="3"/>
  <c r="P132" i="3"/>
  <c r="P120" i="3"/>
  <c r="P131" i="3"/>
  <c r="P119" i="3"/>
  <c r="P108" i="3"/>
  <c r="P100" i="3"/>
  <c r="P106" i="3"/>
  <c r="P118" i="3"/>
  <c r="P128" i="3"/>
  <c r="P129" i="3"/>
  <c r="P98" i="3"/>
  <c r="Q133" i="3"/>
  <c r="Q108" i="3"/>
  <c r="Q138" i="3"/>
  <c r="Q98" i="3"/>
  <c r="Q117" i="3"/>
  <c r="Q127" i="3"/>
  <c r="Q137" i="3"/>
  <c r="Q101" i="3"/>
  <c r="Q107" i="3"/>
  <c r="Q136" i="3"/>
  <c r="Q121" i="3"/>
  <c r="Q132" i="3"/>
  <c r="Q126" i="3"/>
  <c r="Q114" i="3"/>
  <c r="Q129" i="3"/>
  <c r="Q116" i="3"/>
  <c r="Q106" i="3"/>
  <c r="Q113" i="3"/>
  <c r="Q100" i="3"/>
  <c r="Q125" i="3"/>
  <c r="Q112" i="3"/>
  <c r="Q131" i="3"/>
  <c r="Q105" i="3"/>
  <c r="Q115" i="3"/>
  <c r="Q124" i="3"/>
  <c r="Q134" i="3"/>
  <c r="Q99" i="3"/>
  <c r="Q104" i="3"/>
  <c r="Q110" i="3"/>
  <c r="Q135" i="3"/>
  <c r="Q123" i="3"/>
  <c r="Q111" i="3"/>
  <c r="Q103" i="3"/>
  <c r="Q130" i="3"/>
  <c r="Q122" i="3"/>
  <c r="Q118" i="3"/>
  <c r="Q109" i="3"/>
  <c r="Q120" i="3"/>
  <c r="Q102" i="3"/>
  <c r="Q128" i="3"/>
  <c r="Q119" i="3"/>
  <c r="E132" i="3"/>
  <c r="E103" i="3"/>
  <c r="BX85" i="3"/>
  <c r="BS98" i="3" s="1" a="1"/>
  <c r="E135" i="3"/>
  <c r="E133" i="3"/>
  <c r="DD138" i="3"/>
  <c r="DD132" i="3"/>
  <c r="DD116" i="3"/>
  <c r="DD131" i="3"/>
  <c r="DD136" i="3"/>
  <c r="DD123" i="3"/>
  <c r="DD100" i="3"/>
  <c r="DD121" i="3"/>
  <c r="DD130" i="3"/>
  <c r="DD114" i="3"/>
  <c r="DD103" i="3"/>
  <c r="DD118" i="3"/>
  <c r="DD104" i="3"/>
  <c r="DD129" i="3"/>
  <c r="DD111" i="3"/>
  <c r="DD115" i="3"/>
  <c r="DD99" i="3"/>
  <c r="DD137" i="3"/>
  <c r="DD128" i="3"/>
  <c r="DD110" i="3"/>
  <c r="DD120" i="3"/>
  <c r="DD127" i="3"/>
  <c r="DD126" i="3"/>
  <c r="DD113" i="3"/>
  <c r="DD101" i="3"/>
  <c r="DD135" i="3"/>
  <c r="DD134" i="3"/>
  <c r="DD106" i="3"/>
  <c r="DD112" i="3"/>
  <c r="DD125" i="3"/>
  <c r="DD109" i="3"/>
  <c r="DD102" i="3"/>
  <c r="DD108" i="3"/>
  <c r="DD124" i="3"/>
  <c r="DD107" i="3"/>
  <c r="DD122" i="3"/>
  <c r="DD119" i="3"/>
  <c r="DD133" i="3"/>
  <c r="DD105" i="3"/>
  <c r="DD98" i="3"/>
  <c r="DD117" i="3"/>
  <c r="E107" i="3"/>
  <c r="AE121" i="3"/>
  <c r="AE134" i="3"/>
  <c r="AE115" i="3"/>
  <c r="AE114" i="3"/>
  <c r="AE101" i="3"/>
  <c r="AE111" i="3"/>
  <c r="AE137" i="3"/>
  <c r="AE138" i="3"/>
  <c r="AE133" i="3"/>
  <c r="AE123" i="3"/>
  <c r="AE105" i="3"/>
  <c r="AE118" i="3"/>
  <c r="AE110" i="3"/>
  <c r="AE109" i="3"/>
  <c r="AE100" i="3"/>
  <c r="AE132" i="3"/>
  <c r="AE136" i="3"/>
  <c r="AE117" i="3"/>
  <c r="AE131" i="3"/>
  <c r="AE127" i="3"/>
  <c r="AE106" i="3"/>
  <c r="AE120" i="3"/>
  <c r="AE99" i="3"/>
  <c r="AE108" i="3"/>
  <c r="AE104" i="3"/>
  <c r="AE126" i="3"/>
  <c r="AE130" i="3"/>
  <c r="AE135" i="3"/>
  <c r="AE125" i="3"/>
  <c r="AE107" i="3"/>
  <c r="AE103" i="3"/>
  <c r="AE116" i="3"/>
  <c r="AE128" i="3"/>
  <c r="AE119" i="3"/>
  <c r="AE124" i="3"/>
  <c r="AE129" i="3"/>
  <c r="AE122" i="3"/>
  <c r="AE113" i="3"/>
  <c r="AE98" i="3"/>
  <c r="AE102" i="3"/>
  <c r="AE112" i="3"/>
  <c r="AD138" i="3"/>
  <c r="AD128" i="3"/>
  <c r="AD124" i="3"/>
  <c r="AD102" i="3"/>
  <c r="AD130" i="3"/>
  <c r="AD115" i="3"/>
  <c r="AD100" i="3"/>
  <c r="AD114" i="3"/>
  <c r="AD137" i="3"/>
  <c r="AD122" i="3"/>
  <c r="AD106" i="3"/>
  <c r="AD98" i="3"/>
  <c r="AD112" i="3"/>
  <c r="AD99" i="3"/>
  <c r="AD129" i="3"/>
  <c r="AD136" i="3"/>
  <c r="AD121" i="3"/>
  <c r="AD113" i="3"/>
  <c r="AD111" i="3"/>
  <c r="AD120" i="3"/>
  <c r="AD127" i="3"/>
  <c r="AD135" i="3"/>
  <c r="AD119" i="3"/>
  <c r="AD132" i="3"/>
  <c r="AD109" i="3"/>
  <c r="AD110" i="3"/>
  <c r="AD117" i="3"/>
  <c r="AD126" i="3"/>
  <c r="AD134" i="3"/>
  <c r="AD118" i="3"/>
  <c r="AD108" i="3"/>
  <c r="AD104" i="3"/>
  <c r="AD116" i="3"/>
  <c r="AD125" i="3"/>
  <c r="AD133" i="3"/>
  <c r="AD107" i="3"/>
  <c r="AD103" i="3"/>
  <c r="AD123" i="3"/>
  <c r="AD131" i="3"/>
  <c r="AD105" i="3"/>
  <c r="AD101" i="3"/>
  <c r="E108" i="3"/>
  <c r="AS126" i="3"/>
  <c r="AS132" i="3"/>
  <c r="AS137" i="3"/>
  <c r="AS112" i="3"/>
  <c r="AS118" i="3"/>
  <c r="AS138" i="3"/>
  <c r="AS108" i="3"/>
  <c r="AS109" i="3"/>
  <c r="AS136" i="3"/>
  <c r="AS100" i="3"/>
  <c r="AS125" i="3"/>
  <c r="AS131" i="3"/>
  <c r="AS114" i="3"/>
  <c r="AS119" i="3"/>
  <c r="AS134" i="3"/>
  <c r="AS117" i="3"/>
  <c r="AS115" i="3"/>
  <c r="AS105" i="3"/>
  <c r="AS101" i="3"/>
  <c r="AS113" i="3"/>
  <c r="AS104" i="3"/>
  <c r="AS124" i="3"/>
  <c r="AS130" i="3"/>
  <c r="AS121" i="3"/>
  <c r="AS129" i="3"/>
  <c r="AS103" i="3"/>
  <c r="AS99" i="3"/>
  <c r="AS135" i="3"/>
  <c r="AS123" i="3"/>
  <c r="AS107" i="3"/>
  <c r="AS111" i="3"/>
  <c r="AS110" i="3"/>
  <c r="AS120" i="3"/>
  <c r="AS128" i="3"/>
  <c r="AS102" i="3"/>
  <c r="AS98" i="3"/>
  <c r="AS127" i="3"/>
  <c r="AS122" i="3"/>
  <c r="AS133" i="3"/>
  <c r="AS116" i="3"/>
  <c r="AS106" i="3"/>
  <c r="AR116" i="3"/>
  <c r="AR122" i="3"/>
  <c r="AR104" i="3"/>
  <c r="AR133" i="3"/>
  <c r="AR117" i="3"/>
  <c r="AR100" i="3"/>
  <c r="AR121" i="3"/>
  <c r="AR131" i="3"/>
  <c r="AR115" i="3"/>
  <c r="AR130" i="3"/>
  <c r="AR120" i="3"/>
  <c r="AR125" i="3"/>
  <c r="AR136" i="3"/>
  <c r="AR106" i="3"/>
  <c r="AR99" i="3"/>
  <c r="AR112" i="3"/>
  <c r="AR119" i="3"/>
  <c r="AR103" i="3"/>
  <c r="AR111" i="3"/>
  <c r="AR129" i="3"/>
  <c r="AR118" i="3"/>
  <c r="AR102" i="3"/>
  <c r="AR128" i="3"/>
  <c r="AR114" i="3"/>
  <c r="AR108" i="3"/>
  <c r="AR124" i="3"/>
  <c r="AR135" i="3"/>
  <c r="AR110" i="3"/>
  <c r="AR138" i="3"/>
  <c r="AR127" i="3"/>
  <c r="AR113" i="3"/>
  <c r="AR109" i="3"/>
  <c r="AR137" i="3"/>
  <c r="AR126" i="3"/>
  <c r="AR107" i="3"/>
  <c r="AR101" i="3"/>
  <c r="AR123" i="3"/>
  <c r="AR105" i="3"/>
  <c r="AR132" i="3"/>
  <c r="AR98" i="3"/>
  <c r="AR134" i="3"/>
  <c r="E127" i="3"/>
  <c r="E128" i="3"/>
  <c r="AQ132" i="3"/>
  <c r="AQ103" i="3"/>
  <c r="AQ127" i="3"/>
  <c r="AQ114" i="3"/>
  <c r="AQ125" i="3"/>
  <c r="AQ136" i="3"/>
  <c r="AQ123" i="3"/>
  <c r="AQ111" i="3"/>
  <c r="AQ113" i="3"/>
  <c r="AQ102" i="3"/>
  <c r="AQ105" i="3"/>
  <c r="AQ98" i="3"/>
  <c r="AQ126" i="3"/>
  <c r="AQ112" i="3"/>
  <c r="AQ124" i="3"/>
  <c r="AQ138" i="3"/>
  <c r="AQ110" i="3"/>
  <c r="AQ109" i="3"/>
  <c r="AQ101" i="3"/>
  <c r="AQ118" i="3"/>
  <c r="AQ108" i="3"/>
  <c r="AQ122" i="3"/>
  <c r="AQ116" i="3"/>
  <c r="AQ129" i="3"/>
  <c r="AQ100" i="3"/>
  <c r="AQ137" i="3"/>
  <c r="AQ121" i="3"/>
  <c r="AQ135" i="3"/>
  <c r="AQ107" i="3"/>
  <c r="AQ120" i="3"/>
  <c r="AQ117" i="3"/>
  <c r="AQ131" i="3"/>
  <c r="AQ119" i="3"/>
  <c r="AQ134" i="3"/>
  <c r="AQ130" i="3"/>
  <c r="AQ99" i="3"/>
  <c r="AQ106" i="3"/>
  <c r="AQ133" i="3"/>
  <c r="AQ104" i="3"/>
  <c r="AQ115" i="3"/>
  <c r="AQ128" i="3"/>
  <c r="BR110" i="3"/>
  <c r="BR104" i="3"/>
  <c r="BR114" i="3"/>
  <c r="BR123" i="3"/>
  <c r="BR126" i="3"/>
  <c r="BR134" i="3"/>
  <c r="BR108" i="3"/>
  <c r="BR125" i="3"/>
  <c r="BR109" i="3"/>
  <c r="BR103" i="3"/>
  <c r="BR119" i="3"/>
  <c r="BR133" i="3"/>
  <c r="BR98" i="3"/>
  <c r="BR102" i="3"/>
  <c r="BR118" i="3"/>
  <c r="BR132" i="3"/>
  <c r="BR107" i="3"/>
  <c r="BR128" i="3"/>
  <c r="BR138" i="3"/>
  <c r="BR101" i="3"/>
  <c r="BR129" i="3"/>
  <c r="BR117" i="3"/>
  <c r="BR131" i="3"/>
  <c r="BR112" i="3"/>
  <c r="BR106" i="3"/>
  <c r="BR137" i="3"/>
  <c r="BR100" i="3"/>
  <c r="BR116" i="3"/>
  <c r="BR122" i="3"/>
  <c r="BR113" i="3"/>
  <c r="BR136" i="3"/>
  <c r="BR99" i="3"/>
  <c r="BR130" i="3"/>
  <c r="BR115" i="3"/>
  <c r="BR124" i="3"/>
  <c r="BR111" i="3"/>
  <c r="BR105" i="3"/>
  <c r="BR121" i="3"/>
  <c r="BR127" i="3"/>
  <c r="BR135" i="3"/>
  <c r="BR120" i="3"/>
  <c r="E112" i="3"/>
  <c r="E117" i="3"/>
  <c r="BE117" i="3"/>
  <c r="BE112" i="3"/>
  <c r="BE126" i="3"/>
  <c r="BE99" i="3"/>
  <c r="BE111" i="3"/>
  <c r="BE135" i="3"/>
  <c r="BE120" i="3"/>
  <c r="BE133" i="3"/>
  <c r="BE110" i="3"/>
  <c r="BE129" i="3"/>
  <c r="BE118" i="3"/>
  <c r="BE115" i="3"/>
  <c r="BE109" i="3"/>
  <c r="BE128" i="3"/>
  <c r="BE98" i="3"/>
  <c r="BE108" i="3"/>
  <c r="BE125" i="3"/>
  <c r="BE138" i="3"/>
  <c r="BE132" i="3"/>
  <c r="BE104" i="3"/>
  <c r="BE107" i="3"/>
  <c r="BE116" i="3"/>
  <c r="BE124" i="3"/>
  <c r="BE137" i="3"/>
  <c r="BE100" i="3"/>
  <c r="BE103" i="3"/>
  <c r="BE106" i="3"/>
  <c r="BE136" i="3"/>
  <c r="BE123" i="3"/>
  <c r="BE131" i="3"/>
  <c r="BE119" i="3"/>
  <c r="BE122" i="3"/>
  <c r="BE105" i="3"/>
  <c r="BE102" i="3"/>
  <c r="BE121" i="3"/>
  <c r="BE130" i="3"/>
  <c r="BE101" i="3"/>
  <c r="BE114" i="3"/>
  <c r="BE127" i="3"/>
  <c r="BE134" i="3"/>
  <c r="BE113" i="3"/>
  <c r="E125" i="3"/>
  <c r="BQ114" i="3"/>
  <c r="BQ105" i="3"/>
  <c r="BQ122" i="3"/>
  <c r="BQ138" i="3"/>
  <c r="BQ104" i="3"/>
  <c r="BQ123" i="3"/>
  <c r="BQ113" i="3"/>
  <c r="BQ130" i="3"/>
  <c r="BQ107" i="3"/>
  <c r="BQ133" i="3"/>
  <c r="BQ99" i="3"/>
  <c r="BQ102" i="3"/>
  <c r="BQ137" i="3"/>
  <c r="BQ112" i="3"/>
  <c r="BQ129" i="3"/>
  <c r="BQ115" i="3"/>
  <c r="BQ109" i="3"/>
  <c r="BQ120" i="3"/>
  <c r="BQ132" i="3"/>
  <c r="BQ98" i="3"/>
  <c r="BQ103" i="3"/>
  <c r="BQ111" i="3"/>
  <c r="BQ128" i="3"/>
  <c r="BQ101" i="3"/>
  <c r="BQ136" i="3"/>
  <c r="BQ131" i="3"/>
  <c r="BQ127" i="3"/>
  <c r="BQ125" i="3"/>
  <c r="BQ119" i="3"/>
  <c r="BQ110" i="3"/>
  <c r="BQ126" i="3"/>
  <c r="BQ134" i="3"/>
  <c r="BQ135" i="3"/>
  <c r="BQ121" i="3"/>
  <c r="BQ124" i="3"/>
  <c r="BQ118" i="3"/>
  <c r="BQ116" i="3"/>
  <c r="BQ117" i="3"/>
  <c r="BQ108" i="3"/>
  <c r="BQ100" i="3"/>
  <c r="BQ106" i="3"/>
  <c r="E109" i="3"/>
  <c r="CE132" i="3"/>
  <c r="CE108" i="3"/>
  <c r="CE124" i="3"/>
  <c r="CE100" i="3"/>
  <c r="CE133" i="3"/>
  <c r="CE128" i="3"/>
  <c r="CE113" i="3"/>
  <c r="CE107" i="3"/>
  <c r="CE123" i="3"/>
  <c r="CE101" i="3"/>
  <c r="CE117" i="3"/>
  <c r="CE125" i="3"/>
  <c r="CE131" i="3"/>
  <c r="CE106" i="3"/>
  <c r="CE114" i="3"/>
  <c r="CE112" i="3"/>
  <c r="CE105" i="3"/>
  <c r="CE127" i="3"/>
  <c r="CE129" i="3"/>
  <c r="CE130" i="3"/>
  <c r="CE104" i="3"/>
  <c r="CE121" i="3"/>
  <c r="CE111" i="3"/>
  <c r="CE103" i="3"/>
  <c r="CE134" i="3"/>
  <c r="CE120" i="3"/>
  <c r="CE137" i="3"/>
  <c r="CE110" i="3"/>
  <c r="CE138" i="3"/>
  <c r="CE122" i="3"/>
  <c r="CE98" i="3"/>
  <c r="CE102" i="3"/>
  <c r="CE136" i="3"/>
  <c r="CE99" i="3"/>
  <c r="CE119" i="3"/>
  <c r="CE126" i="3"/>
  <c r="CE116" i="3"/>
  <c r="CE109" i="3"/>
  <c r="CE118" i="3"/>
  <c r="CE135" i="3"/>
  <c r="CE115" i="3"/>
  <c r="CQ102" i="3"/>
  <c r="CQ138" i="3"/>
  <c r="CQ119" i="3"/>
  <c r="CQ131" i="3"/>
  <c r="CQ128" i="3"/>
  <c r="CQ113" i="3"/>
  <c r="CQ117" i="3"/>
  <c r="CQ124" i="3"/>
  <c r="CQ103" i="3"/>
  <c r="CQ111" i="3"/>
  <c r="CQ137" i="3"/>
  <c r="CQ116" i="3"/>
  <c r="CQ106" i="3"/>
  <c r="CQ132" i="3"/>
  <c r="CQ122" i="3"/>
  <c r="CQ127" i="3"/>
  <c r="CQ112" i="3"/>
  <c r="CQ115" i="3"/>
  <c r="CQ110" i="3"/>
  <c r="CQ136" i="3"/>
  <c r="CQ100" i="3"/>
  <c r="CQ126" i="3"/>
  <c r="CQ108" i="3"/>
  <c r="CQ99" i="3"/>
  <c r="CQ109" i="3"/>
  <c r="CQ135" i="3"/>
  <c r="CQ98" i="3"/>
  <c r="CQ125" i="3"/>
  <c r="CQ107" i="3"/>
  <c r="CQ105" i="3"/>
  <c r="CQ133" i="3"/>
  <c r="CQ104" i="3"/>
  <c r="CQ129" i="3"/>
  <c r="CQ123" i="3"/>
  <c r="CQ121" i="3"/>
  <c r="CQ134" i="3"/>
  <c r="CQ101" i="3"/>
  <c r="CQ130" i="3"/>
  <c r="CQ118" i="3"/>
  <c r="CQ114" i="3"/>
  <c r="CQ120" i="3"/>
  <c r="DE125" i="3"/>
  <c r="DE134" i="3"/>
  <c r="DE115" i="3"/>
  <c r="DE111" i="3"/>
  <c r="DE110" i="3"/>
  <c r="DE103" i="3"/>
  <c r="DE99" i="3"/>
  <c r="DE101" i="3"/>
  <c r="DE109" i="3"/>
  <c r="DE123" i="3"/>
  <c r="DE128" i="3"/>
  <c r="DE113" i="3"/>
  <c r="DE130" i="3"/>
  <c r="DE112" i="3"/>
  <c r="DE102" i="3"/>
  <c r="DE127" i="3"/>
  <c r="DE138" i="3"/>
  <c r="DE124" i="3"/>
  <c r="DE122" i="3"/>
  <c r="DE119" i="3"/>
  <c r="DE121" i="3"/>
  <c r="DE120" i="3"/>
  <c r="DE108" i="3"/>
  <c r="DE116" i="3"/>
  <c r="DE133" i="3"/>
  <c r="DE129" i="3"/>
  <c r="DE105" i="3"/>
  <c r="DE100" i="3"/>
  <c r="DE107" i="3"/>
  <c r="DE132" i="3"/>
  <c r="DE118" i="3"/>
  <c r="DE98" i="3"/>
  <c r="DE114" i="3"/>
  <c r="DE117" i="3"/>
  <c r="DE137" i="3"/>
  <c r="DE136" i="3"/>
  <c r="DE131" i="3"/>
  <c r="DE126" i="3"/>
  <c r="DE135" i="3"/>
  <c r="DE104" i="3"/>
  <c r="DE106" i="3"/>
  <c r="CR137" i="3"/>
  <c r="CR100" i="3"/>
  <c r="CR131" i="3"/>
  <c r="CR134" i="3"/>
  <c r="CR120" i="3"/>
  <c r="CR129" i="3"/>
  <c r="CR130" i="3"/>
  <c r="CR105" i="3"/>
  <c r="CR103" i="3"/>
  <c r="CR128" i="3"/>
  <c r="CR115" i="3"/>
  <c r="CR98" i="3"/>
  <c r="CR125" i="3"/>
  <c r="CR136" i="3"/>
  <c r="CR122" i="3"/>
  <c r="CR114" i="3"/>
  <c r="CR119" i="3"/>
  <c r="CR121" i="3"/>
  <c r="CR113" i="3"/>
  <c r="CR102" i="3"/>
  <c r="CR117" i="3"/>
  <c r="CR110" i="3"/>
  <c r="CR135" i="3"/>
  <c r="CR116" i="3"/>
  <c r="CR109" i="3"/>
  <c r="CR118" i="3"/>
  <c r="CR112" i="3"/>
  <c r="CR101" i="3"/>
  <c r="CR138" i="3"/>
  <c r="CR127" i="3"/>
  <c r="CR111" i="3"/>
  <c r="CR106" i="3"/>
  <c r="CR107" i="3"/>
  <c r="CR126" i="3"/>
  <c r="CR99" i="3"/>
  <c r="CR124" i="3"/>
  <c r="CR104" i="3"/>
  <c r="CR133" i="3"/>
  <c r="CR108" i="3"/>
  <c r="CR123" i="3"/>
  <c r="CR132" i="3"/>
  <c r="R98" i="3" a="1"/>
  <c r="E118" i="3"/>
  <c r="E102" i="3"/>
  <c r="E137" i="3"/>
  <c r="E124" i="3"/>
  <c r="E134" i="3"/>
  <c r="E99" i="3"/>
  <c r="E110" i="3"/>
  <c r="E131" i="3"/>
  <c r="E129" i="3"/>
  <c r="E120" i="3"/>
  <c r="E113" i="3"/>
  <c r="E98" i="3"/>
  <c r="E119" i="3"/>
  <c r="E126" i="3"/>
  <c r="E111" i="3"/>
  <c r="E100" i="3"/>
  <c r="E121" i="3"/>
  <c r="E115" i="3"/>
  <c r="E130" i="3"/>
  <c r="E105" i="3"/>
  <c r="E106" i="3"/>
  <c r="E138" i="3"/>
  <c r="F98" i="3" a="1"/>
  <c r="E114" i="3"/>
  <c r="E136" i="3"/>
  <c r="E122" i="3"/>
  <c r="E116" i="3"/>
  <c r="E104" i="3"/>
  <c r="DF132" i="3" l="1"/>
  <c r="DF103" i="3"/>
  <c r="DF130" i="3"/>
  <c r="DG130" i="3" s="1"/>
  <c r="DF115" i="3"/>
  <c r="DG115" i="3" s="1"/>
  <c r="DF102" i="3"/>
  <c r="DF110" i="3"/>
  <c r="DF121" i="3"/>
  <c r="DG121" i="3" s="1"/>
  <c r="DF107" i="3"/>
  <c r="DG107" i="3" s="1"/>
  <c r="DF127" i="3"/>
  <c r="DG127" i="3" s="1"/>
  <c r="DF99" i="3"/>
  <c r="DG99" i="3" s="1"/>
  <c r="DF108" i="3"/>
  <c r="DG108" i="3" s="1"/>
  <c r="DF138" i="3"/>
  <c r="DF104" i="3"/>
  <c r="DG104" i="3" s="1"/>
  <c r="DF112" i="3"/>
  <c r="DG112" i="3" s="1"/>
  <c r="DF134" i="3"/>
  <c r="DG134" i="3" s="1"/>
  <c r="DF122" i="3"/>
  <c r="DG122" i="3" s="1"/>
  <c r="CF131" i="3"/>
  <c r="DF114" i="3"/>
  <c r="DF137" i="3"/>
  <c r="DF136" i="3"/>
  <c r="CF110" i="3"/>
  <c r="DF131" i="3"/>
  <c r="DG131" i="3" s="1"/>
  <c r="DF135" i="3"/>
  <c r="DG135" i="3" s="1"/>
  <c r="DF133" i="3"/>
  <c r="DG133" i="3" s="1"/>
  <c r="CF106" i="3"/>
  <c r="CG106" i="3" s="1"/>
  <c r="DF123" i="3"/>
  <c r="DG123" i="3" s="1"/>
  <c r="DF109" i="3"/>
  <c r="DG109" i="3" s="1"/>
  <c r="DF124" i="3"/>
  <c r="DG124" i="3" s="1"/>
  <c r="DF126" i="3"/>
  <c r="DG126" i="3" s="1"/>
  <c r="DF106" i="3"/>
  <c r="DG106" i="3" s="1"/>
  <c r="CF127" i="3"/>
  <c r="CG127" i="3" s="1"/>
  <c r="AF134" i="3"/>
  <c r="AG134" i="3" s="1"/>
  <c r="CF113" i="3"/>
  <c r="CF114" i="3"/>
  <c r="AF117" i="3"/>
  <c r="CF128" i="3"/>
  <c r="CG128" i="3" s="1"/>
  <c r="AF119" i="3"/>
  <c r="AF106" i="3"/>
  <c r="AG106" i="3" s="1"/>
  <c r="AF112" i="3"/>
  <c r="AG112" i="3" s="1"/>
  <c r="CF109" i="3"/>
  <c r="CG109" i="3" s="1"/>
  <c r="CF134" i="3"/>
  <c r="CG134" i="3" s="1"/>
  <c r="CF125" i="3"/>
  <c r="CG125" i="3" s="1"/>
  <c r="DF128" i="3"/>
  <c r="DG128" i="3" s="1"/>
  <c r="DF116" i="3"/>
  <c r="DG116" i="3" s="1"/>
  <c r="CF102" i="3"/>
  <c r="CG102" i="3" s="1"/>
  <c r="CF115" i="3"/>
  <c r="CG115" i="3" s="1"/>
  <c r="DF119" i="3"/>
  <c r="DG119" i="3" s="1"/>
  <c r="DF100" i="3"/>
  <c r="DG100" i="3" s="1"/>
  <c r="DF125" i="3"/>
  <c r="CF105" i="3"/>
  <c r="CF135" i="3"/>
  <c r="DF101" i="3"/>
  <c r="DG101" i="3" s="1"/>
  <c r="DF105" i="3"/>
  <c r="DF117" i="3"/>
  <c r="CF104" i="3"/>
  <c r="CG104" i="3" s="1"/>
  <c r="DF113" i="3"/>
  <c r="DG113" i="3" s="1"/>
  <c r="DF98" i="3"/>
  <c r="DG98" i="3" s="1"/>
  <c r="DF111" i="3"/>
  <c r="DG111" i="3" s="1"/>
  <c r="CF101" i="3"/>
  <c r="CG101" i="3" s="1"/>
  <c r="CF126" i="3"/>
  <c r="CG126" i="3" s="1"/>
  <c r="CF108" i="3"/>
  <c r="CG108" i="3" s="1"/>
  <c r="CF117" i="3"/>
  <c r="CG117" i="3" s="1"/>
  <c r="AF109" i="3"/>
  <c r="AG109" i="3" s="1"/>
  <c r="CF98" i="3"/>
  <c r="CG98" i="3" s="1"/>
  <c r="AF136" i="3"/>
  <c r="AF102" i="3"/>
  <c r="CF120" i="3"/>
  <c r="CF123" i="3"/>
  <c r="CG123" i="3" s="1"/>
  <c r="AF120" i="3"/>
  <c r="CF100" i="3"/>
  <c r="CF111" i="3"/>
  <c r="CG111" i="3" s="1"/>
  <c r="CF112" i="3"/>
  <c r="CG112" i="3" s="1"/>
  <c r="CF137" i="3"/>
  <c r="CG137" i="3" s="1"/>
  <c r="CF107" i="3"/>
  <c r="CG107" i="3" s="1"/>
  <c r="AF137" i="3"/>
  <c r="AG137" i="3" s="1"/>
  <c r="CF116" i="3"/>
  <c r="CG116" i="3" s="1"/>
  <c r="CF133" i="3"/>
  <c r="CG133" i="3" s="1"/>
  <c r="CF122" i="3"/>
  <c r="CG122" i="3" s="1"/>
  <c r="CF121" i="3"/>
  <c r="CG121" i="3" s="1"/>
  <c r="CF119" i="3"/>
  <c r="CG119" i="3" s="1"/>
  <c r="AF133" i="3"/>
  <c r="AF128" i="3"/>
  <c r="CF103" i="3"/>
  <c r="CF124" i="3"/>
  <c r="CF138" i="3"/>
  <c r="CF118" i="3"/>
  <c r="CG118" i="3" s="1"/>
  <c r="CF130" i="3"/>
  <c r="CG130" i="3" s="1"/>
  <c r="AF116" i="3"/>
  <c r="AG116" i="3" s="1"/>
  <c r="CF132" i="3"/>
  <c r="CG132" i="3" s="1"/>
  <c r="CF136" i="3"/>
  <c r="CG136" i="3" s="1"/>
  <c r="AF111" i="3"/>
  <c r="AG111" i="3" s="1"/>
  <c r="DF120" i="3"/>
  <c r="DG120" i="3" s="1"/>
  <c r="DF129" i="3"/>
  <c r="DG129" i="3" s="1"/>
  <c r="CF99" i="3"/>
  <c r="CG99" i="3" s="1"/>
  <c r="AF104" i="3"/>
  <c r="AG104" i="3" s="1"/>
  <c r="AF123" i="3"/>
  <c r="AG123" i="3" s="1"/>
  <c r="AF129" i="3"/>
  <c r="AF125" i="3"/>
  <c r="AG125" i="3" s="1"/>
  <c r="AF131" i="3"/>
  <c r="AF99" i="3"/>
  <c r="AF121" i="3"/>
  <c r="AG121" i="3" s="1"/>
  <c r="AF101" i="3"/>
  <c r="AG101" i="3" s="1"/>
  <c r="AF115" i="3"/>
  <c r="AG115" i="3" s="1"/>
  <c r="AF107" i="3"/>
  <c r="AG107" i="3" s="1"/>
  <c r="AG99" i="3"/>
  <c r="AF114" i="3"/>
  <c r="AG114" i="3" s="1"/>
  <c r="AF138" i="3"/>
  <c r="AF110" i="3"/>
  <c r="AG110" i="3" s="1"/>
  <c r="AF127" i="3"/>
  <c r="AG127" i="3" s="1"/>
  <c r="AF105" i="3"/>
  <c r="AG105" i="3" s="1"/>
  <c r="AF122" i="3"/>
  <c r="AG122" i="3" s="1"/>
  <c r="AF103" i="3"/>
  <c r="AG103" i="3" s="1"/>
  <c r="AF132" i="3"/>
  <c r="AG132" i="3" s="1"/>
  <c r="AF126" i="3"/>
  <c r="AF98" i="3"/>
  <c r="AG98" i="3" s="1"/>
  <c r="AF118" i="3"/>
  <c r="AF100" i="3"/>
  <c r="AG100" i="3" s="1"/>
  <c r="AF124" i="3"/>
  <c r="AG124" i="3" s="1"/>
  <c r="AF130" i="3"/>
  <c r="AG130" i="3" s="1"/>
  <c r="AF113" i="3"/>
  <c r="AG113" i="3" s="1"/>
  <c r="AF108" i="3"/>
  <c r="AG108" i="3" s="1"/>
  <c r="S135" i="3"/>
  <c r="S99" i="3"/>
  <c r="S113" i="3"/>
  <c r="S123" i="3"/>
  <c r="S126" i="3"/>
  <c r="S136" i="3"/>
  <c r="S114" i="3"/>
  <c r="S128" i="3"/>
  <c r="S130" i="3"/>
  <c r="S117" i="3"/>
  <c r="S120" i="3"/>
  <c r="S107" i="3"/>
  <c r="CG114" i="3"/>
  <c r="S98" i="3"/>
  <c r="S103" i="3"/>
  <c r="CG131" i="3"/>
  <c r="S115" i="3"/>
  <c r="CG110" i="3"/>
  <c r="S121" i="3"/>
  <c r="S111" i="3"/>
  <c r="S110" i="3"/>
  <c r="S102" i="3"/>
  <c r="S101" i="3"/>
  <c r="S129" i="3"/>
  <c r="S137" i="3"/>
  <c r="S109" i="3"/>
  <c r="S104" i="3"/>
  <c r="S118" i="3"/>
  <c r="S116" i="3"/>
  <c r="S106" i="3"/>
  <c r="S134" i="3"/>
  <c r="S100" i="3"/>
  <c r="S124" i="3"/>
  <c r="S108" i="3"/>
  <c r="S112" i="3"/>
  <c r="S132" i="3"/>
  <c r="S119" i="3"/>
  <c r="S133" i="3"/>
  <c r="S127" i="3"/>
  <c r="S138" i="3"/>
  <c r="S122" i="3"/>
  <c r="S125" i="3"/>
  <c r="S131" i="3"/>
  <c r="AT121" i="3"/>
  <c r="BG119" i="3"/>
  <c r="AT105" i="3"/>
  <c r="CG113" i="3"/>
  <c r="BG123" i="3"/>
  <c r="BG100" i="3"/>
  <c r="BG137" i="3"/>
  <c r="CG129" i="3"/>
  <c r="BG127" i="3"/>
  <c r="AG129" i="3"/>
  <c r="CG100" i="3"/>
  <c r="DG118" i="3"/>
  <c r="BG124" i="3"/>
  <c r="BG99" i="3"/>
  <c r="AT117" i="3"/>
  <c r="AT107" i="3"/>
  <c r="AT126" i="3"/>
  <c r="AG136" i="3"/>
  <c r="AG126" i="3"/>
  <c r="DG132" i="3"/>
  <c r="AT135" i="3"/>
  <c r="AG117" i="3"/>
  <c r="DG102" i="3"/>
  <c r="BG113" i="3"/>
  <c r="BG101" i="3"/>
  <c r="AT102" i="3"/>
  <c r="DG136" i="3"/>
  <c r="BG114" i="3"/>
  <c r="BG103" i="3"/>
  <c r="AT112" i="3"/>
  <c r="AT137" i="3"/>
  <c r="AT111" i="3"/>
  <c r="BG116" i="3"/>
  <c r="AT120" i="3"/>
  <c r="BG135" i="3"/>
  <c r="DG103" i="3"/>
  <c r="AG120" i="3"/>
  <c r="BG122" i="3"/>
  <c r="DG137" i="3"/>
  <c r="AT125" i="3"/>
  <c r="AG102" i="3"/>
  <c r="AT99" i="3"/>
  <c r="AG133" i="3"/>
  <c r="DG114" i="3"/>
  <c r="AG128" i="3"/>
  <c r="AG135" i="3"/>
  <c r="DG125" i="3"/>
  <c r="CG120" i="3"/>
  <c r="BG131" i="3"/>
  <c r="BG128" i="3"/>
  <c r="AT103" i="3"/>
  <c r="AT124" i="3"/>
  <c r="BG118" i="3"/>
  <c r="BG110" i="3"/>
  <c r="BG106" i="3"/>
  <c r="AG131" i="3"/>
  <c r="BG115" i="3"/>
  <c r="BG129" i="3"/>
  <c r="BG133" i="3"/>
  <c r="AT128" i="3"/>
  <c r="AT100" i="3"/>
  <c r="AT113" i="3"/>
  <c r="BG130" i="3"/>
  <c r="BG126" i="3"/>
  <c r="BG107" i="3"/>
  <c r="BG105" i="3"/>
  <c r="AT129" i="3"/>
  <c r="CG103" i="3"/>
  <c r="AT104" i="3"/>
  <c r="AT116" i="3"/>
  <c r="AT123" i="3"/>
  <c r="BG98" i="3"/>
  <c r="BG104" i="3"/>
  <c r="AT115" i="3"/>
  <c r="DG110" i="3"/>
  <c r="CG135" i="3"/>
  <c r="AT133" i="3"/>
  <c r="AT122" i="3"/>
  <c r="AT136" i="3"/>
  <c r="BG111" i="3"/>
  <c r="BG102" i="3"/>
  <c r="R133" i="3"/>
  <c r="R125" i="3"/>
  <c r="R114" i="3"/>
  <c r="R113" i="3"/>
  <c r="R101" i="3"/>
  <c r="R127" i="3"/>
  <c r="R132" i="3"/>
  <c r="R120" i="3"/>
  <c r="R106" i="3"/>
  <c r="R112" i="3"/>
  <c r="R100" i="3"/>
  <c r="R131" i="3"/>
  <c r="R119" i="3"/>
  <c r="R137" i="3"/>
  <c r="T137" i="3" s="1"/>
  <c r="R111" i="3"/>
  <c r="R99" i="3"/>
  <c r="R115" i="3"/>
  <c r="R124" i="3"/>
  <c r="R130" i="3"/>
  <c r="R118" i="3"/>
  <c r="R108" i="3"/>
  <c r="R110" i="3"/>
  <c r="R98" i="3"/>
  <c r="R123" i="3"/>
  <c r="R129" i="3"/>
  <c r="T129" i="3" s="1"/>
  <c r="R117" i="3"/>
  <c r="T117" i="3" s="1"/>
  <c r="R103" i="3"/>
  <c r="R107" i="3"/>
  <c r="R109" i="3"/>
  <c r="R135" i="3"/>
  <c r="R138" i="3"/>
  <c r="R128" i="3"/>
  <c r="T128" i="3" s="1"/>
  <c r="R134" i="3"/>
  <c r="R122" i="3"/>
  <c r="R104" i="3"/>
  <c r="R116" i="3"/>
  <c r="R121" i="3"/>
  <c r="R126" i="3"/>
  <c r="R136" i="3"/>
  <c r="R105" i="3"/>
  <c r="T105" i="3" s="1"/>
  <c r="R102" i="3"/>
  <c r="AT106" i="3"/>
  <c r="AT108" i="3"/>
  <c r="AT118" i="3"/>
  <c r="AT114" i="3"/>
  <c r="AG118" i="3"/>
  <c r="BG121" i="3"/>
  <c r="BG136" i="3"/>
  <c r="AT130" i="3"/>
  <c r="AT101" i="3"/>
  <c r="AT127" i="3"/>
  <c r="BG120" i="3"/>
  <c r="AT98" i="3"/>
  <c r="AT109" i="3"/>
  <c r="BS136" i="3"/>
  <c r="BT136" i="3" s="1"/>
  <c r="BS128" i="3"/>
  <c r="BT128" i="3" s="1"/>
  <c r="BS110" i="3"/>
  <c r="BT110" i="3" s="1"/>
  <c r="BS132" i="3"/>
  <c r="BT132" i="3" s="1"/>
  <c r="BS106" i="3"/>
  <c r="BT106" i="3" s="1"/>
  <c r="BS118" i="3"/>
  <c r="BT118" i="3" s="1"/>
  <c r="BS127" i="3"/>
  <c r="BT127" i="3" s="1"/>
  <c r="BS109" i="3"/>
  <c r="BT109" i="3" s="1"/>
  <c r="BS102" i="3"/>
  <c r="BT102" i="3" s="1"/>
  <c r="BS101" i="3"/>
  <c r="BT101" i="3" s="1"/>
  <c r="BS126" i="3"/>
  <c r="BT126" i="3" s="1"/>
  <c r="BS122" i="3"/>
  <c r="BT122" i="3" s="1"/>
  <c r="BS138" i="3"/>
  <c r="BS124" i="3"/>
  <c r="BT124" i="3" s="1"/>
  <c r="BS125" i="3"/>
  <c r="BT125" i="3" s="1"/>
  <c r="BS105" i="3"/>
  <c r="BT105" i="3" s="1"/>
  <c r="BS133" i="3"/>
  <c r="BT133" i="3" s="1"/>
  <c r="BS130" i="3"/>
  <c r="BT130" i="3" s="1"/>
  <c r="BS98" i="3"/>
  <c r="BT98" i="3" s="1"/>
  <c r="BS114" i="3"/>
  <c r="BT114" i="3" s="1"/>
  <c r="BS134" i="3"/>
  <c r="BT134" i="3" s="1"/>
  <c r="BS120" i="3"/>
  <c r="BT120" i="3" s="1"/>
  <c r="BS135" i="3"/>
  <c r="BT135" i="3" s="1"/>
  <c r="BS123" i="3"/>
  <c r="BT123" i="3" s="1"/>
  <c r="BS113" i="3"/>
  <c r="BT113" i="3" s="1"/>
  <c r="BS115" i="3"/>
  <c r="BT115" i="3" s="1"/>
  <c r="BS131" i="3"/>
  <c r="BT131" i="3" s="1"/>
  <c r="BS119" i="3"/>
  <c r="BT119" i="3" s="1"/>
  <c r="BS117" i="3"/>
  <c r="BT117" i="3" s="1"/>
  <c r="BS112" i="3"/>
  <c r="BT112" i="3" s="1"/>
  <c r="BS137" i="3"/>
  <c r="BT137" i="3" s="1"/>
  <c r="BS103" i="3"/>
  <c r="BT103" i="3" s="1"/>
  <c r="BS116" i="3"/>
  <c r="BT116" i="3" s="1"/>
  <c r="BS111" i="3"/>
  <c r="BT111" i="3" s="1"/>
  <c r="BS99" i="3"/>
  <c r="BT99" i="3" s="1"/>
  <c r="BS121" i="3"/>
  <c r="BT121" i="3" s="1"/>
  <c r="BS129" i="3"/>
  <c r="BT129" i="3" s="1"/>
  <c r="BS108" i="3"/>
  <c r="BT108" i="3" s="1"/>
  <c r="BS104" i="3"/>
  <c r="BT104" i="3" s="1"/>
  <c r="BS107" i="3"/>
  <c r="BT107" i="3" s="1"/>
  <c r="BS100" i="3"/>
  <c r="BT100" i="3" s="1"/>
  <c r="BG112" i="3"/>
  <c r="BG134" i="3"/>
  <c r="BG109" i="3"/>
  <c r="CG124" i="3"/>
  <c r="DG105" i="3"/>
  <c r="AT134" i="3"/>
  <c r="DG117" i="3"/>
  <c r="BG108" i="3"/>
  <c r="AT119" i="3"/>
  <c r="AT110" i="3"/>
  <c r="AT132" i="3"/>
  <c r="AG119" i="3"/>
  <c r="BG117" i="3"/>
  <c r="CS124" i="3"/>
  <c r="CT124" i="3" s="1"/>
  <c r="CS106" i="3"/>
  <c r="CT106" i="3" s="1"/>
  <c r="CS104" i="3"/>
  <c r="CT104" i="3" s="1"/>
  <c r="CS126" i="3"/>
  <c r="CT126" i="3" s="1"/>
  <c r="CS127" i="3"/>
  <c r="CT127" i="3" s="1"/>
  <c r="CS108" i="3"/>
  <c r="CT108" i="3" s="1"/>
  <c r="CS123" i="3"/>
  <c r="CT123" i="3" s="1"/>
  <c r="CS121" i="3"/>
  <c r="CT121" i="3" s="1"/>
  <c r="CS103" i="3"/>
  <c r="CT103" i="3" s="1"/>
  <c r="CS118" i="3"/>
  <c r="CT118" i="3" s="1"/>
  <c r="CS137" i="3"/>
  <c r="CT137" i="3" s="1"/>
  <c r="CS122" i="3"/>
  <c r="CT122" i="3" s="1"/>
  <c r="CS117" i="3"/>
  <c r="CT117" i="3" s="1"/>
  <c r="CS130" i="3"/>
  <c r="CT130" i="3" s="1"/>
  <c r="CS102" i="3"/>
  <c r="CT102" i="3" s="1"/>
  <c r="CS116" i="3"/>
  <c r="CT116" i="3" s="1"/>
  <c r="CS133" i="3"/>
  <c r="CT133" i="3" s="1"/>
  <c r="CS114" i="3"/>
  <c r="CT114" i="3" s="1"/>
  <c r="CS115" i="3"/>
  <c r="CT115" i="3" s="1"/>
  <c r="CS101" i="3"/>
  <c r="CT101" i="3" s="1"/>
  <c r="CS112" i="3"/>
  <c r="CT112" i="3" s="1"/>
  <c r="CS110" i="3"/>
  <c r="CT110" i="3" s="1"/>
  <c r="CS98" i="3"/>
  <c r="CT98" i="3" s="1"/>
  <c r="CS138" i="3"/>
  <c r="CS100" i="3"/>
  <c r="CT100" i="3" s="1"/>
  <c r="CS129" i="3"/>
  <c r="CT129" i="3" s="1"/>
  <c r="CS113" i="3"/>
  <c r="CT113" i="3" s="1"/>
  <c r="CS99" i="3"/>
  <c r="CT99" i="3" s="1"/>
  <c r="CS120" i="3"/>
  <c r="CT120" i="3" s="1"/>
  <c r="CS119" i="3"/>
  <c r="CT119" i="3" s="1"/>
  <c r="CS128" i="3"/>
  <c r="CT128" i="3" s="1"/>
  <c r="CS109" i="3"/>
  <c r="CT109" i="3" s="1"/>
  <c r="CS132" i="3"/>
  <c r="CT132" i="3" s="1"/>
  <c r="CS135" i="3"/>
  <c r="CT135" i="3" s="1"/>
  <c r="CS111" i="3"/>
  <c r="CT111" i="3" s="1"/>
  <c r="CS136" i="3"/>
  <c r="CT136" i="3" s="1"/>
  <c r="CS131" i="3"/>
  <c r="CT131" i="3" s="1"/>
  <c r="CS125" i="3"/>
  <c r="CT125" i="3" s="1"/>
  <c r="CS107" i="3"/>
  <c r="CT107" i="3" s="1"/>
  <c r="CS105" i="3"/>
  <c r="CT105" i="3" s="1"/>
  <c r="CS134" i="3"/>
  <c r="CT134" i="3" s="1"/>
  <c r="CG105" i="3"/>
  <c r="AT131" i="3"/>
  <c r="BG132" i="3"/>
  <c r="BG125" i="3"/>
  <c r="F101" i="3"/>
  <c r="G101" i="3" s="1"/>
  <c r="F126" i="3"/>
  <c r="G126" i="3" s="1"/>
  <c r="F138" i="3"/>
  <c r="F118" i="3"/>
  <c r="G118" i="3" s="1"/>
  <c r="F134" i="3"/>
  <c r="G134" i="3" s="1"/>
  <c r="F110" i="3"/>
  <c r="G110" i="3" s="1"/>
  <c r="F120" i="3"/>
  <c r="G120" i="3" s="1"/>
  <c r="F133" i="3"/>
  <c r="G133" i="3" s="1"/>
  <c r="F104" i="3"/>
  <c r="G104" i="3" s="1"/>
  <c r="F112" i="3"/>
  <c r="G112" i="3" s="1"/>
  <c r="F136" i="3"/>
  <c r="G136" i="3" s="1"/>
  <c r="F132" i="3"/>
  <c r="G132" i="3" s="1"/>
  <c r="F109" i="3"/>
  <c r="G109" i="3" s="1"/>
  <c r="F106" i="3"/>
  <c r="G106" i="3" s="1"/>
  <c r="F100" i="3"/>
  <c r="G100" i="3" s="1"/>
  <c r="F113" i="3"/>
  <c r="G113" i="3" s="1"/>
  <c r="F115" i="3"/>
  <c r="G115" i="3" s="1"/>
  <c r="F135" i="3"/>
  <c r="G135" i="3" s="1"/>
  <c r="F122" i="3"/>
  <c r="G122" i="3" s="1"/>
  <c r="F103" i="3"/>
  <c r="G103" i="3" s="1"/>
  <c r="F105" i="3"/>
  <c r="G105" i="3" s="1"/>
  <c r="F123" i="3"/>
  <c r="G123" i="3" s="1"/>
  <c r="F119" i="3"/>
  <c r="G119" i="3" s="1"/>
  <c r="F131" i="3"/>
  <c r="G131" i="3" s="1"/>
  <c r="F130" i="3"/>
  <c r="G130" i="3" s="1"/>
  <c r="F107" i="3"/>
  <c r="G107" i="3" s="1"/>
  <c r="F111" i="3"/>
  <c r="G111" i="3" s="1"/>
  <c r="F116" i="3"/>
  <c r="G116" i="3" s="1"/>
  <c r="F98" i="3"/>
  <c r="G98" i="3" s="1"/>
  <c r="F108" i="3"/>
  <c r="G108" i="3" s="1"/>
  <c r="F117" i="3"/>
  <c r="G117" i="3" s="1"/>
  <c r="F114" i="3"/>
  <c r="G114" i="3" s="1"/>
  <c r="F124" i="3"/>
  <c r="G124" i="3" s="1"/>
  <c r="F125" i="3"/>
  <c r="G125" i="3" s="1"/>
  <c r="F129" i="3"/>
  <c r="G129" i="3" s="1"/>
  <c r="F99" i="3"/>
  <c r="G99" i="3" s="1"/>
  <c r="F128" i="3"/>
  <c r="G128" i="3" s="1"/>
  <c r="F102" i="3"/>
  <c r="G102" i="3" s="1"/>
  <c r="F121" i="3"/>
  <c r="G121" i="3" s="1"/>
  <c r="F127" i="3"/>
  <c r="G127" i="3" s="1"/>
  <c r="F137" i="3"/>
  <c r="G137" i="3" s="1"/>
  <c r="AH99" i="3" l="1"/>
  <c r="T113" i="3"/>
  <c r="T114" i="3"/>
  <c r="T102" i="3"/>
  <c r="T121" i="3"/>
  <c r="T108" i="3"/>
  <c r="T136" i="3"/>
  <c r="T110" i="3"/>
  <c r="T132" i="3"/>
  <c r="T111" i="3"/>
  <c r="T119" i="3"/>
  <c r="T112" i="3"/>
  <c r="T99" i="3"/>
  <c r="T98" i="3"/>
  <c r="T116" i="3"/>
  <c r="T134" i="3"/>
  <c r="T135" i="3"/>
  <c r="T115" i="3"/>
  <c r="T103" i="3"/>
  <c r="T123" i="3"/>
  <c r="T126" i="3"/>
  <c r="T109" i="3"/>
  <c r="T107" i="3"/>
  <c r="T120" i="3"/>
  <c r="T127" i="3"/>
  <c r="T101" i="3"/>
  <c r="T118" i="3"/>
  <c r="T131" i="3"/>
  <c r="T104" i="3"/>
  <c r="T130" i="3"/>
  <c r="T122" i="3"/>
  <c r="T125" i="3"/>
  <c r="T133" i="3"/>
  <c r="T124" i="3"/>
  <c r="T100" i="3"/>
  <c r="T106" i="3"/>
  <c r="AA95" i="3"/>
  <c r="CU99" i="3"/>
  <c r="CN95" i="3"/>
  <c r="AU99" i="3"/>
  <c r="AN95" i="3"/>
  <c r="BA95" i="3"/>
  <c r="BH99" i="3"/>
  <c r="DH99" i="3"/>
  <c r="DA95" i="3"/>
  <c r="BU99" i="3"/>
  <c r="BN95" i="3"/>
  <c r="CH99" i="3"/>
  <c r="CA95" i="3"/>
  <c r="H99" i="3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I99" i="3" s="1" a="1"/>
  <c r="I109" i="3" s="1"/>
  <c r="A95" i="3"/>
  <c r="J99" i="3" l="1" a="1"/>
  <c r="J124" i="3" s="1"/>
  <c r="AH100" i="3"/>
  <c r="U99" i="3"/>
  <c r="N95" i="3"/>
  <c r="AU100" i="3"/>
  <c r="BH100" i="3"/>
  <c r="BU100" i="3"/>
  <c r="CU100" i="3"/>
  <c r="DH100" i="3"/>
  <c r="CH100" i="3"/>
  <c r="U100" i="3"/>
  <c r="AH101" i="3"/>
  <c r="I118" i="3"/>
  <c r="I121" i="3"/>
  <c r="I100" i="3"/>
  <c r="I125" i="3"/>
  <c r="I133" i="3"/>
  <c r="I115" i="3"/>
  <c r="I138" i="3"/>
  <c r="I112" i="3"/>
  <c r="I110" i="3"/>
  <c r="I131" i="3"/>
  <c r="I135" i="3"/>
  <c r="I117" i="3"/>
  <c r="I106" i="3"/>
  <c r="I103" i="3"/>
  <c r="I122" i="3"/>
  <c r="I119" i="3"/>
  <c r="I104" i="3"/>
  <c r="I116" i="3"/>
  <c r="I105" i="3"/>
  <c r="I107" i="3"/>
  <c r="I126" i="3"/>
  <c r="I127" i="3"/>
  <c r="I120" i="3"/>
  <c r="I130" i="3"/>
  <c r="I102" i="3"/>
  <c r="I123" i="3"/>
  <c r="I101" i="3"/>
  <c r="I124" i="3"/>
  <c r="I136" i="3"/>
  <c r="I129" i="3"/>
  <c r="I99" i="3"/>
  <c r="I113" i="3"/>
  <c r="I111" i="3"/>
  <c r="I132" i="3"/>
  <c r="I114" i="3"/>
  <c r="I108" i="3"/>
  <c r="I134" i="3"/>
  <c r="I128" i="3"/>
  <c r="I137" i="3"/>
  <c r="J133" i="3" l="1"/>
  <c r="J109" i="3"/>
  <c r="J121" i="3"/>
  <c r="J103" i="3"/>
  <c r="J138" i="3"/>
  <c r="J128" i="3"/>
  <c r="J107" i="3"/>
  <c r="J119" i="3"/>
  <c r="J100" i="3"/>
  <c r="J108" i="3"/>
  <c r="J113" i="3"/>
  <c r="J111" i="3"/>
  <c r="J99" i="3"/>
  <c r="J115" i="3"/>
  <c r="J137" i="3"/>
  <c r="J132" i="3"/>
  <c r="J104" i="3"/>
  <c r="J117" i="3"/>
  <c r="J101" i="3"/>
  <c r="J127" i="3"/>
  <c r="J136" i="3"/>
  <c r="J118" i="3"/>
  <c r="J122" i="3"/>
  <c r="J114" i="3"/>
  <c r="J120" i="3"/>
  <c r="J105" i="3"/>
  <c r="J123" i="3"/>
  <c r="J129" i="3"/>
  <c r="J135" i="3"/>
  <c r="J134" i="3"/>
  <c r="J106" i="3"/>
  <c r="J125" i="3"/>
  <c r="J116" i="3"/>
  <c r="J112" i="3"/>
  <c r="J131" i="3"/>
  <c r="J126" i="3"/>
  <c r="J110" i="3"/>
  <c r="J102" i="3"/>
  <c r="J130" i="3"/>
  <c r="CU101" i="3"/>
  <c r="BU101" i="3"/>
  <c r="AH102" i="3"/>
  <c r="BH101" i="3"/>
  <c r="U101" i="3"/>
  <c r="AU101" i="3"/>
  <c r="CH101" i="3"/>
  <c r="DH101" i="3"/>
  <c r="C95" i="3"/>
  <c r="E95" i="3" l="1"/>
  <c r="H95" i="3"/>
  <c r="F95" i="3"/>
  <c r="D95" i="3"/>
  <c r="G95" i="3"/>
  <c r="B95" i="3"/>
  <c r="BU102" i="3"/>
  <c r="CH102" i="3"/>
  <c r="AH103" i="3"/>
  <c r="AU102" i="3"/>
  <c r="DH102" i="3"/>
  <c r="U102" i="3"/>
  <c r="D144" i="3" a="1"/>
  <c r="BH102" i="3"/>
  <c r="CU102" i="3"/>
  <c r="BU103" i="3" l="1"/>
  <c r="AH104" i="3"/>
  <c r="CU103" i="3"/>
  <c r="D150" i="3"/>
  <c r="D147" i="3"/>
  <c r="D151" i="3"/>
  <c r="D146" i="3"/>
  <c r="D145" i="3"/>
  <c r="D149" i="3"/>
  <c r="D144" i="3"/>
  <c r="D148" i="3"/>
  <c r="DH103" i="3"/>
  <c r="BH103" i="3"/>
  <c r="U103" i="3"/>
  <c r="AU103" i="3"/>
  <c r="CH103" i="3"/>
  <c r="CU104" i="3" l="1"/>
  <c r="AU104" i="3"/>
  <c r="BU104" i="3"/>
  <c r="DH104" i="3"/>
  <c r="AH105" i="3"/>
  <c r="CH104" i="3"/>
  <c r="U104" i="3"/>
  <c r="BH104" i="3"/>
  <c r="BU105" i="3" l="1"/>
  <c r="BH105" i="3"/>
  <c r="AU105" i="3"/>
  <c r="CH105" i="3"/>
  <c r="CU105" i="3"/>
  <c r="U105" i="3"/>
  <c r="AH106" i="3"/>
  <c r="DH105" i="3"/>
  <c r="AH107" i="3" l="1"/>
  <c r="BH106" i="3"/>
  <c r="DH106" i="3"/>
  <c r="CH106" i="3"/>
  <c r="U106" i="3"/>
  <c r="BU106" i="3"/>
  <c r="CU106" i="3"/>
  <c r="AU106" i="3"/>
  <c r="DH107" i="3" l="1"/>
  <c r="CH107" i="3"/>
  <c r="BH107" i="3"/>
  <c r="CU107" i="3"/>
  <c r="AH108" i="3"/>
  <c r="BU107" i="3"/>
  <c r="AU107" i="3"/>
  <c r="U107" i="3"/>
  <c r="AU108" i="3" l="1"/>
  <c r="BH108" i="3"/>
  <c r="BU108" i="3"/>
  <c r="AH109" i="3"/>
  <c r="U108" i="3"/>
  <c r="CH108" i="3"/>
  <c r="CU108" i="3"/>
  <c r="DH108" i="3"/>
  <c r="DH109" i="3" l="1"/>
  <c r="BU109" i="3"/>
  <c r="AH110" i="3"/>
  <c r="BH109" i="3"/>
  <c r="CH109" i="3"/>
  <c r="CU109" i="3"/>
  <c r="U109" i="3"/>
  <c r="AU109" i="3"/>
  <c r="AH111" i="3" l="1"/>
  <c r="AU110" i="3"/>
  <c r="CU110" i="3"/>
  <c r="BU110" i="3"/>
  <c r="CH110" i="3"/>
  <c r="BH110" i="3"/>
  <c r="U110" i="3"/>
  <c r="DH110" i="3"/>
  <c r="BH111" i="3" l="1"/>
  <c r="BU111" i="3"/>
  <c r="CU111" i="3"/>
  <c r="AU111" i="3"/>
  <c r="CH111" i="3"/>
  <c r="DH111" i="3"/>
  <c r="U111" i="3"/>
  <c r="AH112" i="3"/>
  <c r="DH112" i="3" l="1"/>
  <c r="CH112" i="3"/>
  <c r="AU112" i="3"/>
  <c r="AH113" i="3"/>
  <c r="CU112" i="3"/>
  <c r="BU112" i="3"/>
  <c r="U112" i="3"/>
  <c r="BH112" i="3"/>
  <c r="BU113" i="3" l="1"/>
  <c r="CU113" i="3"/>
  <c r="AH114" i="3"/>
  <c r="AU113" i="3"/>
  <c r="BH113" i="3"/>
  <c r="CH113" i="3"/>
  <c r="U113" i="3"/>
  <c r="DH113" i="3"/>
  <c r="CH114" i="3" l="1"/>
  <c r="AH115" i="3"/>
  <c r="DH114" i="3"/>
  <c r="BH114" i="3"/>
  <c r="CU114" i="3"/>
  <c r="U114" i="3"/>
  <c r="AU114" i="3"/>
  <c r="BU114" i="3"/>
  <c r="CU115" i="3" l="1"/>
  <c r="BH115" i="3"/>
  <c r="DH115" i="3"/>
  <c r="U115" i="3"/>
  <c r="BU115" i="3"/>
  <c r="AH116" i="3"/>
  <c r="AU115" i="3"/>
  <c r="CH115" i="3"/>
  <c r="U116" i="3" l="1"/>
  <c r="DH116" i="3"/>
  <c r="AU116" i="3"/>
  <c r="BH116" i="3"/>
  <c r="BU116" i="3"/>
  <c r="CH116" i="3"/>
  <c r="AH117" i="3"/>
  <c r="CU116" i="3"/>
  <c r="BU117" i="3" l="1"/>
  <c r="BH117" i="3"/>
  <c r="AU117" i="3"/>
  <c r="CU117" i="3"/>
  <c r="CH117" i="3"/>
  <c r="DH117" i="3"/>
  <c r="AH118" i="3"/>
  <c r="U117" i="3"/>
  <c r="DH118" i="3" l="1"/>
  <c r="U118" i="3"/>
  <c r="BU118" i="3"/>
  <c r="CH118" i="3"/>
  <c r="CU118" i="3"/>
  <c r="AU118" i="3"/>
  <c r="BH118" i="3"/>
  <c r="AH119" i="3"/>
  <c r="BU119" i="3" l="1"/>
  <c r="AU119" i="3"/>
  <c r="CU119" i="3"/>
  <c r="CH119" i="3"/>
  <c r="AH120" i="3"/>
  <c r="U119" i="3"/>
  <c r="BH119" i="3"/>
  <c r="DH119" i="3"/>
  <c r="U120" i="3" l="1"/>
  <c r="AH121" i="3"/>
  <c r="DH120" i="3"/>
  <c r="AU120" i="3"/>
  <c r="BH120" i="3"/>
  <c r="CH120" i="3"/>
  <c r="CU120" i="3"/>
  <c r="BU120" i="3"/>
  <c r="BH121" i="3" l="1"/>
  <c r="AU121" i="3"/>
  <c r="BU121" i="3"/>
  <c r="DH121" i="3"/>
  <c r="CU121" i="3"/>
  <c r="AH122" i="3"/>
  <c r="CH121" i="3"/>
  <c r="U121" i="3"/>
  <c r="CU122" i="3" l="1"/>
  <c r="DH122" i="3"/>
  <c r="BU122" i="3"/>
  <c r="U122" i="3"/>
  <c r="AU122" i="3"/>
  <c r="CH122" i="3"/>
  <c r="AH123" i="3"/>
  <c r="BH122" i="3"/>
  <c r="AU123" i="3" l="1"/>
  <c r="AH124" i="3"/>
  <c r="BU123" i="3"/>
  <c r="CH123" i="3"/>
  <c r="U123" i="3"/>
  <c r="DH123" i="3"/>
  <c r="BH123" i="3"/>
  <c r="CU123" i="3"/>
  <c r="BU124" i="3" l="1"/>
  <c r="U124" i="3"/>
  <c r="CH124" i="3"/>
  <c r="CU124" i="3"/>
  <c r="DH124" i="3"/>
  <c r="AH125" i="3"/>
  <c r="BH124" i="3"/>
  <c r="AU124" i="3"/>
  <c r="AH126" i="3" l="1"/>
  <c r="DH125" i="3"/>
  <c r="CU125" i="3"/>
  <c r="AU125" i="3"/>
  <c r="CH125" i="3"/>
  <c r="U125" i="3"/>
  <c r="BH125" i="3"/>
  <c r="BU125" i="3"/>
  <c r="CH126" i="3" l="1"/>
  <c r="AU126" i="3"/>
  <c r="U126" i="3"/>
  <c r="BU126" i="3"/>
  <c r="CU126" i="3"/>
  <c r="DH126" i="3"/>
  <c r="BH126" i="3"/>
  <c r="AH127" i="3"/>
  <c r="CU127" i="3" l="1"/>
  <c r="DH127" i="3"/>
  <c r="BU127" i="3"/>
  <c r="U127" i="3"/>
  <c r="AH128" i="3"/>
  <c r="AU127" i="3"/>
  <c r="BH127" i="3"/>
  <c r="CH127" i="3"/>
  <c r="AH129" i="3" l="1"/>
  <c r="U128" i="3"/>
  <c r="CH128" i="3"/>
  <c r="BU128" i="3"/>
  <c r="BH128" i="3"/>
  <c r="DH128" i="3"/>
  <c r="AU128" i="3"/>
  <c r="CU128" i="3"/>
  <c r="AU129" i="3" l="1"/>
  <c r="BU129" i="3"/>
  <c r="CH129" i="3"/>
  <c r="DH129" i="3"/>
  <c r="U129" i="3"/>
  <c r="CU129" i="3"/>
  <c r="BH129" i="3"/>
  <c r="AH130" i="3"/>
  <c r="AU130" i="3" l="1"/>
  <c r="CU130" i="3"/>
  <c r="DH130" i="3"/>
  <c r="U130" i="3"/>
  <c r="CH130" i="3"/>
  <c r="AH131" i="3"/>
  <c r="BU130" i="3"/>
  <c r="BH130" i="3"/>
  <c r="DH131" i="3" l="1"/>
  <c r="CU131" i="3"/>
  <c r="AH132" i="3"/>
  <c r="CH131" i="3"/>
  <c r="U131" i="3"/>
  <c r="BH131" i="3"/>
  <c r="BU131" i="3"/>
  <c r="AU131" i="3"/>
  <c r="BH132" i="3" l="1"/>
  <c r="U132" i="3"/>
  <c r="CH132" i="3"/>
  <c r="AH133" i="3"/>
  <c r="AU132" i="3"/>
  <c r="CU132" i="3"/>
  <c r="BU132" i="3"/>
  <c r="DH132" i="3"/>
  <c r="AU133" i="3" l="1"/>
  <c r="AH134" i="3"/>
  <c r="CH133" i="3"/>
  <c r="CU133" i="3"/>
  <c r="DH133" i="3"/>
  <c r="U133" i="3"/>
  <c r="BU133" i="3"/>
  <c r="BH133" i="3"/>
  <c r="DH134" i="3" l="1"/>
  <c r="CU134" i="3"/>
  <c r="CH134" i="3"/>
  <c r="U134" i="3"/>
  <c r="BH134" i="3"/>
  <c r="AH135" i="3"/>
  <c r="BU134" i="3"/>
  <c r="AU134" i="3"/>
  <c r="U135" i="3" l="1"/>
  <c r="BH135" i="3"/>
  <c r="CH135" i="3"/>
  <c r="AH136" i="3"/>
  <c r="AU135" i="3"/>
  <c r="CU135" i="3"/>
  <c r="BU135" i="3"/>
  <c r="DH135" i="3"/>
  <c r="AH137" i="3" l="1"/>
  <c r="BU136" i="3"/>
  <c r="CU136" i="3"/>
  <c r="AU136" i="3"/>
  <c r="CH136" i="3"/>
  <c r="DH136" i="3"/>
  <c r="BH136" i="3"/>
  <c r="U136" i="3"/>
  <c r="AU137" i="3" l="1"/>
  <c r="CU137" i="3"/>
  <c r="BU137" i="3"/>
  <c r="DH137" i="3"/>
  <c r="CH137" i="3"/>
  <c r="U137" i="3"/>
  <c r="BH137" i="3"/>
  <c r="AH138" i="3"/>
  <c r="AI99" i="3" l="1" a="1"/>
  <c r="AI138" i="3" s="1"/>
  <c r="AJ99" i="3" a="1"/>
  <c r="DH138" i="3"/>
  <c r="CU138" i="3"/>
  <c r="U138" i="3"/>
  <c r="CH138" i="3"/>
  <c r="CJ99" i="3" s="1" a="1"/>
  <c r="BU138" i="3"/>
  <c r="BW99" i="3" s="1" a="1"/>
  <c r="BW137" i="3" s="1"/>
  <c r="BH138" i="3"/>
  <c r="AU138" i="3"/>
  <c r="AW99" i="3" s="1" a="1"/>
  <c r="AW137" i="3" s="1"/>
  <c r="CJ99" i="3" l="1"/>
  <c r="CJ100" i="3"/>
  <c r="CJ101" i="3"/>
  <c r="CJ102" i="3"/>
  <c r="CJ103" i="3"/>
  <c r="CJ104" i="3"/>
  <c r="CJ105" i="3"/>
  <c r="CJ106" i="3"/>
  <c r="CJ107" i="3"/>
  <c r="CJ108" i="3"/>
  <c r="CJ109" i="3"/>
  <c r="CJ110" i="3"/>
  <c r="CJ111" i="3"/>
  <c r="CJ112" i="3"/>
  <c r="CJ113" i="3"/>
  <c r="CJ114" i="3"/>
  <c r="CJ115" i="3"/>
  <c r="CJ116" i="3"/>
  <c r="CJ117" i="3"/>
  <c r="CJ118" i="3"/>
  <c r="CJ119" i="3"/>
  <c r="CJ120" i="3"/>
  <c r="CJ121" i="3"/>
  <c r="CJ122" i="3"/>
  <c r="CJ123" i="3"/>
  <c r="CJ124" i="3"/>
  <c r="CJ125" i="3"/>
  <c r="CJ126" i="3"/>
  <c r="CJ127" i="3"/>
  <c r="CJ128" i="3"/>
  <c r="CJ129" i="3"/>
  <c r="CJ130" i="3"/>
  <c r="CJ131" i="3"/>
  <c r="CJ132" i="3"/>
  <c r="CJ133" i="3"/>
  <c r="CJ134" i="3"/>
  <c r="CJ135" i="3"/>
  <c r="CJ136" i="3"/>
  <c r="V99" i="3" a="1"/>
  <c r="W99" i="3" a="1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CV99" i="3" a="1"/>
  <c r="CV138" i="3" s="1"/>
  <c r="CW99" i="3" a="1"/>
  <c r="CW138" i="3" s="1"/>
  <c r="BI99" i="3" a="1"/>
  <c r="BJ99" i="3" a="1"/>
  <c r="BJ138" i="3" s="1"/>
  <c r="DI99" i="3" a="1"/>
  <c r="DJ99" i="3" a="1"/>
  <c r="DJ138" i="3" s="1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BW99" i="3"/>
  <c r="BW100" i="3"/>
  <c r="BW101" i="3"/>
  <c r="BW102" i="3"/>
  <c r="BW103" i="3"/>
  <c r="BW104" i="3"/>
  <c r="BW105" i="3"/>
  <c r="BW106" i="3"/>
  <c r="BW107" i="3"/>
  <c r="BW108" i="3"/>
  <c r="BW109" i="3"/>
  <c r="BW110" i="3"/>
  <c r="BW111" i="3"/>
  <c r="BW112" i="3"/>
  <c r="BW113" i="3"/>
  <c r="BW114" i="3"/>
  <c r="BW115" i="3"/>
  <c r="BW116" i="3"/>
  <c r="BW117" i="3"/>
  <c r="BW118" i="3"/>
  <c r="BW119" i="3"/>
  <c r="BW120" i="3"/>
  <c r="BW121" i="3"/>
  <c r="BW122" i="3"/>
  <c r="BW123" i="3"/>
  <c r="BW124" i="3"/>
  <c r="BW125" i="3"/>
  <c r="BW126" i="3"/>
  <c r="BW127" i="3"/>
  <c r="BW128" i="3"/>
  <c r="BW129" i="3"/>
  <c r="BW130" i="3"/>
  <c r="BW131" i="3"/>
  <c r="BW132" i="3"/>
  <c r="BW133" i="3"/>
  <c r="BW134" i="3"/>
  <c r="BW135" i="3"/>
  <c r="BW136" i="3"/>
  <c r="CJ137" i="3"/>
  <c r="AJ138" i="3"/>
  <c r="AI100" i="3"/>
  <c r="AI99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CI99" i="3" a="1"/>
  <c r="CI138" i="3" s="1"/>
  <c r="CJ138" i="3"/>
  <c r="BV99" i="3" a="1"/>
  <c r="BW138" i="3"/>
  <c r="AV99" i="3" a="1"/>
  <c r="AW138" i="3"/>
  <c r="BI138" i="3"/>
  <c r="DI138" i="3"/>
  <c r="AH95" i="3" l="1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CI99" i="3"/>
  <c r="CI100" i="3"/>
  <c r="CI101" i="3"/>
  <c r="CI102" i="3"/>
  <c r="CI103" i="3"/>
  <c r="CI104" i="3"/>
  <c r="CI105" i="3"/>
  <c r="CI106" i="3"/>
  <c r="CI107" i="3"/>
  <c r="CI108" i="3"/>
  <c r="CI109" i="3"/>
  <c r="CI110" i="3"/>
  <c r="CI111" i="3"/>
  <c r="CI112" i="3"/>
  <c r="CI113" i="3"/>
  <c r="CI114" i="3"/>
  <c r="CI115" i="3"/>
  <c r="CI116" i="3"/>
  <c r="CI117" i="3"/>
  <c r="CI118" i="3"/>
  <c r="CI119" i="3"/>
  <c r="CI120" i="3"/>
  <c r="CI121" i="3"/>
  <c r="CI122" i="3"/>
  <c r="CI123" i="3"/>
  <c r="CI124" i="3"/>
  <c r="CI125" i="3"/>
  <c r="CI126" i="3"/>
  <c r="CI127" i="3"/>
  <c r="CI128" i="3"/>
  <c r="CI129" i="3"/>
  <c r="CI130" i="3"/>
  <c r="CI131" i="3"/>
  <c r="CI132" i="3"/>
  <c r="CI133" i="3"/>
  <c r="CI134" i="3"/>
  <c r="CI135" i="3"/>
  <c r="CI136" i="3"/>
  <c r="CI137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B95" i="3"/>
  <c r="AD95" i="3"/>
  <c r="AE95" i="3"/>
  <c r="AF95" i="3"/>
  <c r="AG95" i="3"/>
  <c r="BV99" i="3"/>
  <c r="BV100" i="3"/>
  <c r="BV101" i="3"/>
  <c r="BV102" i="3"/>
  <c r="BV103" i="3"/>
  <c r="BV104" i="3"/>
  <c r="BV105" i="3"/>
  <c r="BV106" i="3"/>
  <c r="BV107" i="3"/>
  <c r="BV108" i="3"/>
  <c r="BV109" i="3"/>
  <c r="BV110" i="3"/>
  <c r="BV111" i="3"/>
  <c r="BV112" i="3"/>
  <c r="BV113" i="3"/>
  <c r="BV114" i="3"/>
  <c r="BV115" i="3"/>
  <c r="BV116" i="3"/>
  <c r="BV117" i="3"/>
  <c r="BV118" i="3"/>
  <c r="BV119" i="3"/>
  <c r="BV120" i="3"/>
  <c r="BV121" i="3"/>
  <c r="BV122" i="3"/>
  <c r="BV123" i="3"/>
  <c r="BV124" i="3"/>
  <c r="BV125" i="3"/>
  <c r="BV126" i="3"/>
  <c r="BV127" i="3"/>
  <c r="BV128" i="3"/>
  <c r="BV129" i="3"/>
  <c r="BV130" i="3"/>
  <c r="BV131" i="3"/>
  <c r="BV132" i="3"/>
  <c r="BV133" i="3"/>
  <c r="BV134" i="3"/>
  <c r="BV135" i="3"/>
  <c r="BV136" i="3"/>
  <c r="BV137" i="3"/>
  <c r="DJ99" i="3"/>
  <c r="DJ100" i="3"/>
  <c r="DJ101" i="3"/>
  <c r="DJ102" i="3"/>
  <c r="DJ103" i="3"/>
  <c r="DJ104" i="3"/>
  <c r="DJ105" i="3"/>
  <c r="DJ106" i="3"/>
  <c r="DJ107" i="3"/>
  <c r="DJ108" i="3"/>
  <c r="DJ109" i="3"/>
  <c r="DJ110" i="3"/>
  <c r="DJ111" i="3"/>
  <c r="DJ112" i="3"/>
  <c r="DJ113" i="3"/>
  <c r="DJ114" i="3"/>
  <c r="DJ115" i="3"/>
  <c r="DJ116" i="3"/>
  <c r="DJ117" i="3"/>
  <c r="DJ118" i="3"/>
  <c r="DJ119" i="3"/>
  <c r="DJ120" i="3"/>
  <c r="DJ121" i="3"/>
  <c r="DJ122" i="3"/>
  <c r="DJ123" i="3"/>
  <c r="DJ124" i="3"/>
  <c r="DJ125" i="3"/>
  <c r="DJ126" i="3"/>
  <c r="DJ127" i="3"/>
  <c r="DJ128" i="3"/>
  <c r="DJ129" i="3"/>
  <c r="DJ130" i="3"/>
  <c r="DJ131" i="3"/>
  <c r="DJ132" i="3"/>
  <c r="DJ133" i="3"/>
  <c r="DJ134" i="3"/>
  <c r="DJ135" i="3"/>
  <c r="DJ136" i="3"/>
  <c r="DJ137" i="3"/>
  <c r="CV99" i="3"/>
  <c r="CV100" i="3"/>
  <c r="CV101" i="3"/>
  <c r="CV102" i="3"/>
  <c r="CV103" i="3"/>
  <c r="CV104" i="3"/>
  <c r="CV105" i="3"/>
  <c r="CV106" i="3"/>
  <c r="CV107" i="3"/>
  <c r="CV108" i="3"/>
  <c r="CV109" i="3"/>
  <c r="CV110" i="3"/>
  <c r="CV111" i="3"/>
  <c r="CV112" i="3"/>
  <c r="CV113" i="3"/>
  <c r="CV114" i="3"/>
  <c r="CV115" i="3"/>
  <c r="CV116" i="3"/>
  <c r="CV117" i="3"/>
  <c r="CV118" i="3"/>
  <c r="CV119" i="3"/>
  <c r="CV120" i="3"/>
  <c r="CV121" i="3"/>
  <c r="CV122" i="3"/>
  <c r="CV123" i="3"/>
  <c r="CV124" i="3"/>
  <c r="CV125" i="3"/>
  <c r="CV126" i="3"/>
  <c r="CV127" i="3"/>
  <c r="CV128" i="3"/>
  <c r="CV129" i="3"/>
  <c r="CV130" i="3"/>
  <c r="CV131" i="3"/>
  <c r="CV132" i="3"/>
  <c r="CV133" i="3"/>
  <c r="CV134" i="3"/>
  <c r="CV135" i="3"/>
  <c r="CV136" i="3"/>
  <c r="CV137" i="3"/>
  <c r="AC95" i="3"/>
  <c r="AV138" i="3"/>
  <c r="DI99" i="3"/>
  <c r="DI100" i="3"/>
  <c r="DI101" i="3"/>
  <c r="DI102" i="3"/>
  <c r="DI103" i="3"/>
  <c r="DI104" i="3"/>
  <c r="DI105" i="3"/>
  <c r="DI106" i="3"/>
  <c r="DI107" i="3"/>
  <c r="DI108" i="3"/>
  <c r="DI109" i="3"/>
  <c r="DI110" i="3"/>
  <c r="DI111" i="3"/>
  <c r="DI112" i="3"/>
  <c r="DI113" i="3"/>
  <c r="DI114" i="3"/>
  <c r="DI115" i="3"/>
  <c r="DI116" i="3"/>
  <c r="DI117" i="3"/>
  <c r="DI118" i="3"/>
  <c r="DI119" i="3"/>
  <c r="DI120" i="3"/>
  <c r="DI121" i="3"/>
  <c r="DI122" i="3"/>
  <c r="DI123" i="3"/>
  <c r="DI124" i="3"/>
  <c r="DI125" i="3"/>
  <c r="DI126" i="3"/>
  <c r="DI127" i="3"/>
  <c r="DI128" i="3"/>
  <c r="DI129" i="3"/>
  <c r="DI130" i="3"/>
  <c r="DI131" i="3"/>
  <c r="DI132" i="3"/>
  <c r="DI133" i="3"/>
  <c r="DI134" i="3"/>
  <c r="DI135" i="3"/>
  <c r="DI136" i="3"/>
  <c r="DI137" i="3"/>
  <c r="CW99" i="3"/>
  <c r="CW100" i="3"/>
  <c r="CW101" i="3"/>
  <c r="CW102" i="3"/>
  <c r="CW103" i="3"/>
  <c r="CW104" i="3"/>
  <c r="CW105" i="3"/>
  <c r="CW106" i="3"/>
  <c r="CW107" i="3"/>
  <c r="CW108" i="3"/>
  <c r="CW109" i="3"/>
  <c r="CW110" i="3"/>
  <c r="CW111" i="3"/>
  <c r="CW112" i="3"/>
  <c r="CW113" i="3"/>
  <c r="CW114" i="3"/>
  <c r="CW115" i="3"/>
  <c r="CW116" i="3"/>
  <c r="CW117" i="3"/>
  <c r="CW118" i="3"/>
  <c r="CW119" i="3"/>
  <c r="CW120" i="3"/>
  <c r="CW121" i="3"/>
  <c r="CW122" i="3"/>
  <c r="CW123" i="3"/>
  <c r="CW124" i="3"/>
  <c r="CW125" i="3"/>
  <c r="CW126" i="3"/>
  <c r="CW127" i="3"/>
  <c r="CW128" i="3"/>
  <c r="CW129" i="3"/>
  <c r="CW130" i="3"/>
  <c r="CW131" i="3"/>
  <c r="CW132" i="3"/>
  <c r="CW133" i="3"/>
  <c r="CW134" i="3"/>
  <c r="CW135" i="3"/>
  <c r="CW136" i="3"/>
  <c r="CW137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V138" i="3"/>
  <c r="W138" i="3"/>
  <c r="BV138" i="3"/>
  <c r="BI99" i="3"/>
  <c r="BI100" i="3"/>
  <c r="BI101" i="3"/>
  <c r="BI102" i="3"/>
  <c r="BI103" i="3"/>
  <c r="BI104" i="3"/>
  <c r="BI105" i="3"/>
  <c r="BI106" i="3"/>
  <c r="BI107" i="3"/>
  <c r="BI108" i="3"/>
  <c r="BI109" i="3"/>
  <c r="BI110" i="3"/>
  <c r="BI111" i="3"/>
  <c r="BI112" i="3"/>
  <c r="BI113" i="3"/>
  <c r="BI114" i="3"/>
  <c r="BI115" i="3"/>
  <c r="BI116" i="3"/>
  <c r="BI117" i="3"/>
  <c r="BI118" i="3"/>
  <c r="BI119" i="3"/>
  <c r="BI120" i="3"/>
  <c r="BI121" i="3"/>
  <c r="BI122" i="3"/>
  <c r="BI123" i="3"/>
  <c r="BI124" i="3"/>
  <c r="BI125" i="3"/>
  <c r="BI126" i="3"/>
  <c r="BI127" i="3"/>
  <c r="BI128" i="3"/>
  <c r="BI129" i="3"/>
  <c r="BI130" i="3"/>
  <c r="BI131" i="3"/>
  <c r="BI132" i="3"/>
  <c r="BI133" i="3"/>
  <c r="BI134" i="3"/>
  <c r="BI135" i="3"/>
  <c r="BI136" i="3"/>
  <c r="BI137" i="3"/>
  <c r="BC95" i="3" l="1"/>
  <c r="U95" i="3"/>
  <c r="AQ95" i="3"/>
  <c r="CS95" i="3"/>
  <c r="G144" i="3" a="1"/>
  <c r="G150" i="3" s="1"/>
  <c r="BH95" i="3"/>
  <c r="G147" i="3"/>
  <c r="G146" i="3"/>
  <c r="G144" i="3"/>
  <c r="G149" i="3"/>
  <c r="Q95" i="3"/>
  <c r="CB95" i="3"/>
  <c r="CC95" i="3"/>
  <c r="CE95" i="3"/>
  <c r="CF95" i="3"/>
  <c r="CG95" i="3"/>
  <c r="BO95" i="3"/>
  <c r="BP95" i="3"/>
  <c r="BR95" i="3"/>
  <c r="BT95" i="3"/>
  <c r="BQ95" i="3"/>
  <c r="AS95" i="3"/>
  <c r="CD95" i="3"/>
  <c r="BF95" i="3"/>
  <c r="CQ95" i="3"/>
  <c r="AU95" i="3"/>
  <c r="BE95" i="3"/>
  <c r="DB95" i="3"/>
  <c r="DC95" i="3"/>
  <c r="DE95" i="3"/>
  <c r="DF95" i="3"/>
  <c r="DG95" i="3"/>
  <c r="O95" i="3"/>
  <c r="P95" i="3"/>
  <c r="R95" i="3"/>
  <c r="T95" i="3"/>
  <c r="BU95" i="3"/>
  <c r="AO95" i="3"/>
  <c r="AP95" i="3"/>
  <c r="AT95" i="3"/>
  <c r="CH95" i="3"/>
  <c r="CO95" i="3"/>
  <c r="CP95" i="3"/>
  <c r="CR95" i="3"/>
  <c r="CT95" i="3"/>
  <c r="BS95" i="3"/>
  <c r="AR95" i="3"/>
  <c r="DH95" i="3"/>
  <c r="S95" i="3"/>
  <c r="BB95" i="3"/>
  <c r="BG95" i="3"/>
  <c r="DD95" i="3"/>
  <c r="BD95" i="3"/>
  <c r="CU95" i="3"/>
  <c r="G145" i="3" l="1"/>
  <c r="G151" i="3"/>
  <c r="G148" i="3"/>
  <c r="I144" i="3" a="1"/>
  <c r="F144" i="3" a="1"/>
  <c r="F151" i="3" s="1"/>
  <c r="M144" i="3" a="1"/>
  <c r="M144" i="3" s="1"/>
  <c r="I144" i="3"/>
  <c r="I149" i="3"/>
  <c r="I146" i="3"/>
  <c r="I145" i="3"/>
  <c r="I151" i="3"/>
  <c r="I150" i="3"/>
  <c r="I147" i="3"/>
  <c r="I148" i="3"/>
  <c r="F145" i="3"/>
  <c r="F147" i="3"/>
  <c r="H144" i="3" a="1"/>
  <c r="K144" i="3" a="1"/>
  <c r="L144" i="3" a="1"/>
  <c r="P144" i="3" a="1"/>
  <c r="P146" i="3" s="1"/>
  <c r="J144" i="3" a="1"/>
  <c r="M150" i="3"/>
  <c r="M151" i="3"/>
  <c r="M147" i="3"/>
  <c r="M145" i="3"/>
  <c r="M149" i="3"/>
  <c r="M146" i="3"/>
  <c r="M148" i="3"/>
  <c r="F144" i="3" l="1"/>
  <c r="F146" i="3"/>
  <c r="F150" i="3"/>
  <c r="F149" i="3"/>
  <c r="F148" i="3"/>
  <c r="P144" i="3"/>
  <c r="P148" i="3"/>
  <c r="V144" i="3" a="1"/>
  <c r="V145" i="3" s="1"/>
  <c r="O144" i="3" a="1"/>
  <c r="O150" i="3" s="1"/>
  <c r="O151" i="3"/>
  <c r="V150" i="3"/>
  <c r="O149" i="3"/>
  <c r="O145" i="3"/>
  <c r="R147" i="3"/>
  <c r="K149" i="3"/>
  <c r="K148" i="3"/>
  <c r="K144" i="3"/>
  <c r="K147" i="3"/>
  <c r="K151" i="3"/>
  <c r="K146" i="3"/>
  <c r="K150" i="3"/>
  <c r="K145" i="3"/>
  <c r="R146" i="3"/>
  <c r="P145" i="3"/>
  <c r="O147" i="3"/>
  <c r="R148" i="3"/>
  <c r="P147" i="3"/>
  <c r="L146" i="3"/>
  <c r="L148" i="3"/>
  <c r="L144" i="3"/>
  <c r="L150" i="3"/>
  <c r="L147" i="3"/>
  <c r="L145" i="3"/>
  <c r="L151" i="3"/>
  <c r="L149" i="3"/>
  <c r="R145" i="3"/>
  <c r="P149" i="3"/>
  <c r="R149" i="3"/>
  <c r="V147" i="3"/>
  <c r="J150" i="3"/>
  <c r="J147" i="3"/>
  <c r="J144" i="3"/>
  <c r="J148" i="3"/>
  <c r="J151" i="3"/>
  <c r="J146" i="3"/>
  <c r="J149" i="3"/>
  <c r="J145" i="3"/>
  <c r="P151" i="3"/>
  <c r="R150" i="3"/>
  <c r="P150" i="3"/>
  <c r="R151" i="3"/>
  <c r="H148" i="3"/>
  <c r="H150" i="3"/>
  <c r="H144" i="3"/>
  <c r="H146" i="3"/>
  <c r="H145" i="3"/>
  <c r="H147" i="3"/>
  <c r="H149" i="3"/>
  <c r="H151" i="3"/>
  <c r="R144" i="3" a="1"/>
  <c r="R144" i="3" s="1"/>
  <c r="Q144" i="3" l="1" a="1"/>
  <c r="Q149" i="3" s="1"/>
  <c r="O146" i="3"/>
  <c r="U144" i="3" a="1"/>
  <c r="U148" i="3" s="1"/>
  <c r="S144" i="3" a="1"/>
  <c r="S151" i="3" s="1"/>
  <c r="Q146" i="3"/>
  <c r="V149" i="3"/>
  <c r="V146" i="3"/>
  <c r="O148" i="3"/>
  <c r="O144" i="3"/>
  <c r="V148" i="3"/>
  <c r="V144" i="3"/>
  <c r="U151" i="3"/>
  <c r="V151" i="3"/>
  <c r="T144" i="3" a="1"/>
  <c r="T148" i="3" s="1"/>
  <c r="U149" i="3" l="1"/>
  <c r="S148" i="3"/>
  <c r="T145" i="3"/>
  <c r="T150" i="3"/>
  <c r="S144" i="3"/>
  <c r="Q151" i="3"/>
  <c r="S146" i="3"/>
  <c r="Q150" i="3"/>
  <c r="T147" i="3"/>
  <c r="T144" i="3"/>
  <c r="U144" i="3"/>
  <c r="U150" i="3"/>
  <c r="U147" i="3"/>
  <c r="T149" i="3"/>
  <c r="Q144" i="3"/>
  <c r="X144" i="3" s="1" a="1"/>
  <c r="S149" i="3"/>
  <c r="Q148" i="3"/>
  <c r="S150" i="3"/>
  <c r="T151" i="3"/>
  <c r="Q145" i="3"/>
  <c r="S147" i="3"/>
  <c r="U145" i="3"/>
  <c r="Q147" i="3"/>
  <c r="U146" i="3"/>
  <c r="S145" i="3"/>
  <c r="T146" i="3"/>
  <c r="AB147" i="3" l="1"/>
  <c r="AE146" i="3"/>
  <c r="Y148" i="3"/>
  <c r="X147" i="3"/>
  <c r="Y147" i="3"/>
  <c r="Z148" i="3"/>
  <c r="AE148" i="3"/>
  <c r="AD147" i="3"/>
  <c r="AC144" i="3"/>
  <c r="AA146" i="3"/>
  <c r="AC147" i="3"/>
  <c r="AA147" i="3"/>
  <c r="AC145" i="3"/>
  <c r="AC148" i="3"/>
  <c r="AE151" i="3"/>
  <c r="X149" i="3"/>
  <c r="AD146" i="3"/>
  <c r="AD145" i="3"/>
  <c r="AA149" i="3"/>
  <c r="AB144" i="3"/>
  <c r="Y150" i="3"/>
  <c r="X145" i="3"/>
  <c r="Y151" i="3"/>
  <c r="AE145" i="3"/>
  <c r="Y146" i="3"/>
  <c r="AE144" i="3"/>
  <c r="AD150" i="3"/>
  <c r="Z145" i="3"/>
  <c r="AC151" i="3"/>
  <c r="X146" i="3"/>
  <c r="AB151" i="3"/>
  <c r="AA145" i="3"/>
  <c r="AA150" i="3"/>
  <c r="Y149" i="3"/>
  <c r="AA151" i="3"/>
  <c r="X150" i="3"/>
  <c r="AA144" i="3"/>
  <c r="Y144" i="3"/>
  <c r="X148" i="3"/>
  <c r="Z149" i="3"/>
  <c r="AB149" i="3"/>
  <c r="AD144" i="3"/>
  <c r="AB150" i="3"/>
  <c r="Z144" i="3"/>
  <c r="Z151" i="3"/>
  <c r="AB146" i="3"/>
  <c r="Y145" i="3"/>
  <c r="Z147" i="3"/>
  <c r="Z150" i="3"/>
  <c r="AD151" i="3"/>
  <c r="AD148" i="3"/>
  <c r="AC150" i="3"/>
  <c r="AE147" i="3"/>
  <c r="AE149" i="3"/>
  <c r="AB145" i="3"/>
  <c r="AC149" i="3"/>
  <c r="Z146" i="3"/>
  <c r="AE150" i="3"/>
  <c r="X151" i="3"/>
  <c r="AB148" i="3"/>
  <c r="AD149" i="3"/>
  <c r="AC146" i="3"/>
  <c r="X144" i="3"/>
  <c r="AH144" i="3" s="1" a="1"/>
  <c r="AA148" i="3"/>
  <c r="AH149" i="3" l="1"/>
  <c r="B161" i="3" s="1"/>
  <c r="D160" i="3" s="1"/>
  <c r="AH147" i="3"/>
  <c r="B159" i="3" s="1"/>
  <c r="D158" i="3" s="1"/>
  <c r="AH146" i="3"/>
  <c r="B158" i="3" s="1"/>
  <c r="D157" i="3" s="1"/>
  <c r="AH145" i="3"/>
  <c r="B157" i="3" s="1"/>
  <c r="D156" i="3" s="1"/>
  <c r="AH144" i="3"/>
  <c r="B156" i="3" s="1"/>
  <c r="AH148" i="3"/>
  <c r="B160" i="3" s="1"/>
  <c r="D159" i="3" s="1"/>
  <c r="E159" i="3" s="1"/>
  <c r="AH151" i="3"/>
  <c r="B163" i="3" s="1"/>
  <c r="AH150" i="3"/>
  <c r="B162" i="3" s="1"/>
  <c r="D161" i="3" s="1"/>
  <c r="E161" i="3" s="1"/>
  <c r="D162" i="3" l="1"/>
  <c r="E162" i="3" s="1"/>
  <c r="D163" i="3"/>
  <c r="E163" i="3" s="1"/>
  <c r="E156" i="3"/>
  <c r="E157" i="3"/>
  <c r="E158" i="3"/>
  <c r="G158" i="3" s="1"/>
  <c r="F159" i="3" s="1"/>
  <c r="E160" i="3"/>
  <c r="G160" i="3" s="1"/>
  <c r="F161" i="3" s="1"/>
  <c r="G157" i="3" l="1"/>
  <c r="F158" i="3" s="1"/>
  <c r="G156" i="3"/>
  <c r="G159" i="3"/>
  <c r="F160" i="3" s="1"/>
  <c r="G162" i="3"/>
  <c r="F163" i="3" s="1"/>
  <c r="H163" i="3" s="1"/>
  <c r="I163" i="3" s="1"/>
  <c r="C22" i="4" s="1"/>
  <c r="G161" i="3"/>
  <c r="F162" i="3" s="1"/>
  <c r="B9" i="6"/>
  <c r="C987" i="6" s="1"/>
  <c r="B22" i="4"/>
  <c r="J163" i="3"/>
  <c r="K163" i="3" s="1"/>
  <c r="C9" i="6"/>
  <c r="C995" i="6"/>
  <c r="C1003" i="6"/>
  <c r="C994" i="6"/>
  <c r="C996" i="6"/>
  <c r="C997" i="6"/>
  <c r="C1001" i="6"/>
  <c r="C1012" i="6"/>
  <c r="C1011" i="6" l="1"/>
  <c r="C990" i="6"/>
  <c r="C1002" i="6"/>
  <c r="C1007" i="6"/>
  <c r="C1009" i="6"/>
  <c r="C1006" i="6"/>
  <c r="C998" i="6"/>
  <c r="C992" i="6"/>
  <c r="C993" i="6"/>
  <c r="C1008" i="6"/>
  <c r="C991" i="6"/>
  <c r="C1010" i="6"/>
  <c r="C1004" i="6"/>
  <c r="C1000" i="6"/>
  <c r="C999" i="6"/>
  <c r="C988" i="6"/>
  <c r="C989" i="6"/>
  <c r="C1005" i="6"/>
  <c r="H162" i="3"/>
  <c r="H160" i="3"/>
  <c r="I160" i="3"/>
  <c r="H156" i="3"/>
  <c r="F157" i="3"/>
  <c r="H158" i="3"/>
  <c r="I158" i="3" s="1"/>
  <c r="H159" i="3"/>
  <c r="H161" i="3"/>
  <c r="E9" i="6"/>
  <c r="F1010" i="6" s="1"/>
  <c r="E22" i="4"/>
  <c r="D9" i="6"/>
  <c r="E999" i="6" s="1"/>
  <c r="D22" i="4"/>
  <c r="D996" i="6"/>
  <c r="D1006" i="6"/>
  <c r="D995" i="6"/>
  <c r="D993" i="6"/>
  <c r="D998" i="6"/>
  <c r="D1007" i="6"/>
  <c r="D992" i="6"/>
  <c r="D1003" i="6"/>
  <c r="D987" i="6"/>
  <c r="D1000" i="6"/>
  <c r="D1002" i="6"/>
  <c r="D1012" i="6"/>
  <c r="D994" i="6"/>
  <c r="D990" i="6"/>
  <c r="D1008" i="6"/>
  <c r="D1004" i="6"/>
  <c r="D989" i="6"/>
  <c r="D999" i="6"/>
  <c r="D991" i="6"/>
  <c r="D1009" i="6"/>
  <c r="D997" i="6"/>
  <c r="D1005" i="6"/>
  <c r="D1001" i="6"/>
  <c r="D988" i="6"/>
  <c r="D1010" i="6"/>
  <c r="D1011" i="6"/>
  <c r="F998" i="6" l="1"/>
  <c r="F990" i="6"/>
  <c r="F1004" i="6"/>
  <c r="F1001" i="6"/>
  <c r="F994" i="6"/>
  <c r="F1000" i="6"/>
  <c r="F1002" i="6"/>
  <c r="F1008" i="6"/>
  <c r="F1009" i="6"/>
  <c r="F996" i="6"/>
  <c r="F989" i="6"/>
  <c r="F987" i="6"/>
  <c r="F1006" i="6"/>
  <c r="F999" i="6"/>
  <c r="G999" i="6" s="1"/>
  <c r="F1005" i="6"/>
  <c r="F997" i="6"/>
  <c r="G997" i="6" s="1"/>
  <c r="F1003" i="6"/>
  <c r="F991" i="6"/>
  <c r="F1011" i="6"/>
  <c r="F993" i="6"/>
  <c r="F995" i="6"/>
  <c r="F1012" i="6"/>
  <c r="F988" i="6"/>
  <c r="F1007" i="6"/>
  <c r="F992" i="6"/>
  <c r="B7" i="6"/>
  <c r="B20" i="4"/>
  <c r="I161" i="3"/>
  <c r="B5" i="6"/>
  <c r="B18" i="4"/>
  <c r="I159" i="3"/>
  <c r="C17" i="4"/>
  <c r="J158" i="3"/>
  <c r="C4" i="6"/>
  <c r="B4" i="6"/>
  <c r="B17" i="4"/>
  <c r="H157" i="3"/>
  <c r="I157" i="3" s="1"/>
  <c r="I156" i="3"/>
  <c r="B2" i="6"/>
  <c r="B15" i="4"/>
  <c r="C19" i="4"/>
  <c r="J160" i="3"/>
  <c r="C6" i="6"/>
  <c r="B6" i="6"/>
  <c r="B19" i="4"/>
  <c r="K160" i="3"/>
  <c r="B21" i="4"/>
  <c r="B8" i="6"/>
  <c r="I162" i="3"/>
  <c r="E991" i="6"/>
  <c r="G991" i="6" s="1"/>
  <c r="E997" i="6"/>
  <c r="E998" i="6"/>
  <c r="G998" i="6" s="1"/>
  <c r="E1004" i="6"/>
  <c r="G1004" i="6" s="1"/>
  <c r="E1007" i="6"/>
  <c r="E1000" i="6"/>
  <c r="G1000" i="6" s="1"/>
  <c r="E987" i="6"/>
  <c r="E993" i="6"/>
  <c r="G993" i="6" s="1"/>
  <c r="E1012" i="6"/>
  <c r="G1012" i="6" s="1"/>
  <c r="E994" i="6"/>
  <c r="G994" i="6" s="1"/>
  <c r="E1008" i="6"/>
  <c r="G1008" i="6" s="1"/>
  <c r="E1010" i="6"/>
  <c r="G1010" i="6" s="1"/>
  <c r="E1006" i="6"/>
  <c r="G1006" i="6" s="1"/>
  <c r="E1001" i="6"/>
  <c r="G1001" i="6" s="1"/>
  <c r="E1011" i="6"/>
  <c r="E992" i="6"/>
  <c r="E990" i="6"/>
  <c r="G990" i="6" s="1"/>
  <c r="E1003" i="6"/>
  <c r="E1009" i="6"/>
  <c r="E1002" i="6"/>
  <c r="E1005" i="6"/>
  <c r="E996" i="6"/>
  <c r="E989" i="6"/>
  <c r="E995" i="6"/>
  <c r="G995" i="6" s="1"/>
  <c r="E988" i="6"/>
  <c r="G988" i="6" s="1"/>
  <c r="G989" i="6" l="1"/>
  <c r="G1005" i="6"/>
  <c r="G1009" i="6"/>
  <c r="G996" i="6"/>
  <c r="G1003" i="6"/>
  <c r="G987" i="6"/>
  <c r="G1007" i="6"/>
  <c r="G1002" i="6"/>
  <c r="G1011" i="6"/>
  <c r="G992" i="6"/>
  <c r="C42" i="6"/>
  <c r="C31" i="6"/>
  <c r="C68" i="6"/>
  <c r="C38" i="6"/>
  <c r="C13" i="6"/>
  <c r="C78" i="6"/>
  <c r="C40" i="6"/>
  <c r="C60" i="6"/>
  <c r="C72" i="6"/>
  <c r="C44" i="6"/>
  <c r="C53" i="6"/>
  <c r="C74" i="6"/>
  <c r="C71" i="6"/>
  <c r="C70" i="6"/>
  <c r="C63" i="6"/>
  <c r="C36" i="6"/>
  <c r="C83" i="6"/>
  <c r="C19" i="6"/>
  <c r="C33" i="6"/>
  <c r="C45" i="6"/>
  <c r="C18" i="6"/>
  <c r="C46" i="6"/>
  <c r="C41" i="6"/>
  <c r="C27" i="6"/>
  <c r="C23" i="6"/>
  <c r="C55" i="6"/>
  <c r="C82" i="6"/>
  <c r="C24" i="6"/>
  <c r="C84" i="6"/>
  <c r="C26" i="6"/>
  <c r="C34" i="6"/>
  <c r="C29" i="6"/>
  <c r="C37" i="6"/>
  <c r="C16" i="6"/>
  <c r="C81" i="6"/>
  <c r="C73" i="6"/>
  <c r="C35" i="6"/>
  <c r="C56" i="6"/>
  <c r="C30" i="6"/>
  <c r="C64" i="6"/>
  <c r="C75" i="6"/>
  <c r="C39" i="6"/>
  <c r="C14" i="6"/>
  <c r="C69" i="6"/>
  <c r="C79" i="6"/>
  <c r="C61" i="6"/>
  <c r="C66" i="6"/>
  <c r="C21" i="6"/>
  <c r="C59" i="6"/>
  <c r="C12" i="6"/>
  <c r="C47" i="6"/>
  <c r="C28" i="6"/>
  <c r="C76" i="6"/>
  <c r="C48" i="6"/>
  <c r="C22" i="6"/>
  <c r="C17" i="6"/>
  <c r="C50" i="6"/>
  <c r="C67" i="6"/>
  <c r="C62" i="6"/>
  <c r="C57" i="6"/>
  <c r="C15" i="6"/>
  <c r="C32" i="6"/>
  <c r="C65" i="6"/>
  <c r="C86" i="6"/>
  <c r="C51" i="6"/>
  <c r="C43" i="6"/>
  <c r="C49" i="6"/>
  <c r="C25" i="6"/>
  <c r="C85" i="6"/>
  <c r="C20" i="6"/>
  <c r="C52" i="6"/>
  <c r="C77" i="6"/>
  <c r="C54" i="6"/>
  <c r="C58" i="6"/>
  <c r="C80" i="6"/>
  <c r="C16" i="4"/>
  <c r="J157" i="3"/>
  <c r="K157" i="3" s="1"/>
  <c r="E16" i="4" s="1"/>
  <c r="C3" i="6"/>
  <c r="C2" i="6"/>
  <c r="C15" i="4"/>
  <c r="J156" i="3"/>
  <c r="D169" i="3" a="1"/>
  <c r="K156" i="3"/>
  <c r="B16" i="4"/>
  <c r="C26" i="4" s="1" a="1"/>
  <c r="B3" i="6"/>
  <c r="C21" i="4"/>
  <c r="J162" i="3"/>
  <c r="K162" i="3" s="1"/>
  <c r="C8" i="6"/>
  <c r="C254" i="6"/>
  <c r="C274" i="6"/>
  <c r="C206" i="6"/>
  <c r="C279" i="6"/>
  <c r="C188" i="6"/>
  <c r="C264" i="6"/>
  <c r="C203" i="6"/>
  <c r="C283" i="6"/>
  <c r="C236" i="6"/>
  <c r="C277" i="6"/>
  <c r="C222" i="6"/>
  <c r="C265" i="6"/>
  <c r="C247" i="6"/>
  <c r="C225" i="6"/>
  <c r="C257" i="6"/>
  <c r="C199" i="6"/>
  <c r="C237" i="6"/>
  <c r="C281" i="6"/>
  <c r="C187" i="6"/>
  <c r="C243" i="6"/>
  <c r="C201" i="6"/>
  <c r="C212" i="6"/>
  <c r="C245" i="6"/>
  <c r="C268" i="6"/>
  <c r="C213" i="6"/>
  <c r="C266" i="6"/>
  <c r="C235" i="6"/>
  <c r="C208" i="6"/>
  <c r="C258" i="6"/>
  <c r="C271" i="6"/>
  <c r="C191" i="6"/>
  <c r="C214" i="6"/>
  <c r="C280" i="6"/>
  <c r="C194" i="6"/>
  <c r="C256" i="6"/>
  <c r="C239" i="6"/>
  <c r="C286" i="6"/>
  <c r="C217" i="6"/>
  <c r="C272" i="6"/>
  <c r="C253" i="6"/>
  <c r="C220" i="6"/>
  <c r="C231" i="6"/>
  <c r="C219" i="6"/>
  <c r="C244" i="6"/>
  <c r="C242" i="6"/>
  <c r="C276" i="6"/>
  <c r="C282" i="6"/>
  <c r="C259" i="6"/>
  <c r="C218" i="6"/>
  <c r="C269" i="6"/>
  <c r="C216" i="6"/>
  <c r="C275" i="6"/>
  <c r="C278" i="6"/>
  <c r="C250" i="6"/>
  <c r="C223" i="6"/>
  <c r="C221" i="6"/>
  <c r="C285" i="6"/>
  <c r="C267" i="6"/>
  <c r="C226" i="6"/>
  <c r="C246" i="6"/>
  <c r="C204" i="6"/>
  <c r="C261" i="6"/>
  <c r="C238" i="6"/>
  <c r="C234" i="6"/>
  <c r="C241" i="6"/>
  <c r="C230" i="6"/>
  <c r="C190" i="6"/>
  <c r="C260" i="6"/>
  <c r="C270" i="6"/>
  <c r="C192" i="6"/>
  <c r="C198" i="6"/>
  <c r="C211" i="6"/>
  <c r="C215" i="6"/>
  <c r="C240" i="6"/>
  <c r="C273" i="6"/>
  <c r="C232" i="6"/>
  <c r="C205" i="6"/>
  <c r="C233" i="6"/>
  <c r="C202" i="6"/>
  <c r="C251" i="6"/>
  <c r="C255" i="6"/>
  <c r="C224" i="6"/>
  <c r="C227" i="6"/>
  <c r="C228" i="6"/>
  <c r="C262" i="6"/>
  <c r="C207" i="6"/>
  <c r="C195" i="6"/>
  <c r="C196" i="6"/>
  <c r="C210" i="6"/>
  <c r="C263" i="6"/>
  <c r="C193" i="6"/>
  <c r="C248" i="6"/>
  <c r="C209" i="6"/>
  <c r="C252" i="6"/>
  <c r="C197" i="6"/>
  <c r="C200" i="6"/>
  <c r="C189" i="6"/>
  <c r="C249" i="6"/>
  <c r="C229" i="6"/>
  <c r="C284" i="6"/>
  <c r="C948" i="6"/>
  <c r="C784" i="6"/>
  <c r="C850" i="6"/>
  <c r="C694" i="6"/>
  <c r="C943" i="6"/>
  <c r="C908" i="6"/>
  <c r="C888" i="6"/>
  <c r="C965" i="6"/>
  <c r="C717" i="6"/>
  <c r="C804" i="6"/>
  <c r="C800" i="6"/>
  <c r="C752" i="6"/>
  <c r="C963" i="6"/>
  <c r="C897" i="6"/>
  <c r="C809" i="6"/>
  <c r="C777" i="6"/>
  <c r="C733" i="6"/>
  <c r="C876" i="6"/>
  <c r="C730" i="6"/>
  <c r="C946" i="6"/>
  <c r="C817" i="6"/>
  <c r="C862" i="6"/>
  <c r="C780" i="6"/>
  <c r="C952" i="6"/>
  <c r="C961" i="6"/>
  <c r="C962" i="6"/>
  <c r="C880" i="6"/>
  <c r="C744" i="6"/>
  <c r="C731" i="6"/>
  <c r="C713" i="6"/>
  <c r="C945" i="6"/>
  <c r="C840" i="6"/>
  <c r="C839" i="6"/>
  <c r="C959" i="6"/>
  <c r="C894" i="6"/>
  <c r="C724" i="6"/>
  <c r="C697" i="6"/>
  <c r="C907" i="6"/>
  <c r="C836" i="6"/>
  <c r="C741" i="6"/>
  <c r="C891" i="6"/>
  <c r="C745" i="6"/>
  <c r="C764" i="6"/>
  <c r="C923" i="6"/>
  <c r="C811" i="6"/>
  <c r="C958" i="6"/>
  <c r="C814" i="6"/>
  <c r="C726" i="6"/>
  <c r="C899" i="6"/>
  <c r="C705" i="6"/>
  <c r="C981" i="6"/>
  <c r="C915" i="6"/>
  <c r="C755" i="6"/>
  <c r="C736" i="6"/>
  <c r="C696" i="6"/>
  <c r="C718" i="6"/>
  <c r="C716" i="6"/>
  <c r="C740" i="6"/>
  <c r="C976" i="6"/>
  <c r="C690" i="6"/>
  <c r="C884" i="6"/>
  <c r="C864" i="6"/>
  <c r="C756" i="6"/>
  <c r="C797" i="6"/>
  <c r="C753" i="6"/>
  <c r="C983" i="6"/>
  <c r="C796" i="6"/>
  <c r="C711" i="6"/>
  <c r="C950" i="6"/>
  <c r="C768" i="6"/>
  <c r="C826" i="6"/>
  <c r="C933" i="6"/>
  <c r="C765" i="6"/>
  <c r="C951" i="6"/>
  <c r="C792" i="6"/>
  <c r="C924" i="6"/>
  <c r="C763" i="6"/>
  <c r="C808" i="6"/>
  <c r="C829" i="6"/>
  <c r="C707" i="6"/>
  <c r="C848" i="6"/>
  <c r="C828" i="6"/>
  <c r="C815" i="6"/>
  <c r="C728" i="6"/>
  <c r="C771" i="6"/>
  <c r="C787" i="6"/>
  <c r="C793" i="6"/>
  <c r="C889" i="6"/>
  <c r="C709" i="6"/>
  <c r="C869" i="6"/>
  <c r="C967" i="6"/>
  <c r="C909" i="6"/>
  <c r="C757" i="6"/>
  <c r="C978" i="6"/>
  <c r="C737" i="6"/>
  <c r="C904" i="6"/>
  <c r="C936" i="6"/>
  <c r="C906" i="6"/>
  <c r="C973" i="6"/>
  <c r="C801" i="6"/>
  <c r="C968" i="6"/>
  <c r="C900" i="6"/>
  <c r="C849" i="6"/>
  <c r="C742" i="6"/>
  <c r="C935" i="6"/>
  <c r="C881" i="6"/>
  <c r="C778" i="6"/>
  <c r="C834" i="6"/>
  <c r="C922" i="6"/>
  <c r="C824" i="6"/>
  <c r="C896" i="6"/>
  <c r="C706" i="6"/>
  <c r="C851" i="6"/>
  <c r="C827" i="6"/>
  <c r="C949" i="6"/>
  <c r="C956" i="6"/>
  <c r="C734" i="6"/>
  <c r="C743" i="6"/>
  <c r="C833" i="6"/>
  <c r="C874" i="6"/>
  <c r="C770" i="6"/>
  <c r="C957" i="6"/>
  <c r="C841" i="6"/>
  <c r="C754" i="6"/>
  <c r="C969" i="6"/>
  <c r="C699" i="6"/>
  <c r="C772" i="6"/>
  <c r="C925" i="6"/>
  <c r="C941" i="6"/>
  <c r="C795" i="6"/>
  <c r="C805" i="6"/>
  <c r="C872" i="6"/>
  <c r="C971" i="6"/>
  <c r="C972" i="6"/>
  <c r="C898" i="6"/>
  <c r="C846" i="6"/>
  <c r="C857" i="6"/>
  <c r="C723" i="6"/>
  <c r="C789" i="6"/>
  <c r="C887" i="6"/>
  <c r="C879" i="6"/>
  <c r="C693" i="6"/>
  <c r="C873" i="6"/>
  <c r="C882" i="6"/>
  <c r="C810" i="6"/>
  <c r="C738" i="6"/>
  <c r="C902" i="6"/>
  <c r="C883" i="6"/>
  <c r="C878" i="6"/>
  <c r="C865" i="6"/>
  <c r="C885" i="6"/>
  <c r="C886" i="6"/>
  <c r="C799" i="6"/>
  <c r="C977" i="6"/>
  <c r="C803" i="6"/>
  <c r="C895" i="6"/>
  <c r="C825" i="6"/>
  <c r="C692" i="6"/>
  <c r="C798" i="6"/>
  <c r="C844" i="6"/>
  <c r="C760" i="6"/>
  <c r="C775" i="6"/>
  <c r="C759" i="6"/>
  <c r="C929" i="6"/>
  <c r="C751" i="6"/>
  <c r="C782" i="6"/>
  <c r="C758" i="6"/>
  <c r="C818" i="6"/>
  <c r="C916" i="6"/>
  <c r="C918" i="6"/>
  <c r="C762" i="6"/>
  <c r="C785" i="6"/>
  <c r="C930" i="6"/>
  <c r="C964" i="6"/>
  <c r="C776" i="6"/>
  <c r="C689" i="6"/>
  <c r="C700" i="6"/>
  <c r="C914" i="6"/>
  <c r="C835" i="6"/>
  <c r="C712" i="6"/>
  <c r="C890" i="6"/>
  <c r="C858" i="6"/>
  <c r="C938" i="6"/>
  <c r="C843" i="6"/>
  <c r="C892" i="6"/>
  <c r="C821" i="6"/>
  <c r="C721" i="6"/>
  <c r="C852" i="6"/>
  <c r="C823" i="6"/>
  <c r="C761" i="6"/>
  <c r="C779" i="6"/>
  <c r="C732" i="6"/>
  <c r="C867" i="6"/>
  <c r="C812" i="6"/>
  <c r="C830" i="6"/>
  <c r="C837" i="6"/>
  <c r="C845" i="6"/>
  <c r="C781" i="6"/>
  <c r="C783" i="6"/>
  <c r="C735" i="6"/>
  <c r="C819" i="6"/>
  <c r="C910" i="6"/>
  <c r="C860" i="6"/>
  <c r="C746" i="6"/>
  <c r="C773" i="6"/>
  <c r="C868" i="6"/>
  <c r="C695" i="6"/>
  <c r="C859" i="6"/>
  <c r="C920" i="6"/>
  <c r="C701" i="6"/>
  <c r="C749" i="6"/>
  <c r="C769" i="6"/>
  <c r="C691" i="6"/>
  <c r="C727" i="6"/>
  <c r="C877" i="6"/>
  <c r="C893" i="6"/>
  <c r="C955" i="6"/>
  <c r="C831" i="6"/>
  <c r="C921" i="6"/>
  <c r="C919" i="6"/>
  <c r="C863" i="6"/>
  <c r="C766" i="6"/>
  <c r="C822" i="6"/>
  <c r="C866" i="6"/>
  <c r="C791" i="6"/>
  <c r="C687" i="6"/>
  <c r="C934" i="6"/>
  <c r="C855" i="6"/>
  <c r="C980" i="6"/>
  <c r="C940" i="6"/>
  <c r="C722" i="6"/>
  <c r="C875" i="6"/>
  <c r="C838" i="6"/>
  <c r="C912" i="6"/>
  <c r="C807" i="6"/>
  <c r="C725" i="6"/>
  <c r="C748" i="6"/>
  <c r="C853" i="6"/>
  <c r="C926" i="6"/>
  <c r="C729" i="6"/>
  <c r="C774" i="6"/>
  <c r="C802" i="6"/>
  <c r="C905" i="6"/>
  <c r="C806" i="6"/>
  <c r="C816" i="6"/>
  <c r="C714" i="6"/>
  <c r="C842" i="6"/>
  <c r="C708" i="6"/>
  <c r="C854" i="6"/>
  <c r="C710" i="6"/>
  <c r="C985" i="6"/>
  <c r="C944" i="6"/>
  <c r="C703" i="6"/>
  <c r="C928" i="6"/>
  <c r="C820" i="6"/>
  <c r="C870" i="6"/>
  <c r="C911" i="6"/>
  <c r="C986" i="6"/>
  <c r="C984" i="6"/>
  <c r="C788" i="6"/>
  <c r="C813" i="6"/>
  <c r="C917" i="6"/>
  <c r="C975" i="6"/>
  <c r="C913" i="6"/>
  <c r="C794" i="6"/>
  <c r="C901" i="6"/>
  <c r="C927" i="6"/>
  <c r="C719" i="6"/>
  <c r="C937" i="6"/>
  <c r="C750" i="6"/>
  <c r="C767" i="6"/>
  <c r="C720" i="6"/>
  <c r="C739" i="6"/>
  <c r="C960" i="6"/>
  <c r="C947" i="6"/>
  <c r="C903" i="6"/>
  <c r="C702" i="6"/>
  <c r="C832" i="6"/>
  <c r="C790" i="6"/>
  <c r="C970" i="6"/>
  <c r="C861" i="6"/>
  <c r="C747" i="6"/>
  <c r="C982" i="6"/>
  <c r="C786" i="6"/>
  <c r="C847" i="6"/>
  <c r="C974" i="6"/>
  <c r="C939" i="6"/>
  <c r="C871" i="6"/>
  <c r="C688" i="6"/>
  <c r="C966" i="6"/>
  <c r="C979" i="6"/>
  <c r="C856" i="6"/>
  <c r="C698" i="6"/>
  <c r="C704" i="6"/>
  <c r="C942" i="6"/>
  <c r="C954" i="6"/>
  <c r="C715" i="6"/>
  <c r="C953" i="6"/>
  <c r="C931" i="6"/>
  <c r="C932" i="6"/>
  <c r="D283" i="6"/>
  <c r="D202" i="6"/>
  <c r="D258" i="6"/>
  <c r="D195" i="6"/>
  <c r="D193" i="6"/>
  <c r="D234" i="6"/>
  <c r="D261" i="6"/>
  <c r="D218" i="6"/>
  <c r="D264" i="6"/>
  <c r="D244" i="6"/>
  <c r="D225" i="6"/>
  <c r="D203" i="6"/>
  <c r="D206" i="6"/>
  <c r="D216" i="6"/>
  <c r="D241" i="6"/>
  <c r="D247" i="6"/>
  <c r="D210" i="6"/>
  <c r="D235" i="6"/>
  <c r="D221" i="6"/>
  <c r="D285" i="6"/>
  <c r="D214" i="6"/>
  <c r="D269" i="6"/>
  <c r="D250" i="6"/>
  <c r="D272" i="6"/>
  <c r="D252" i="6"/>
  <c r="D273" i="6"/>
  <c r="D230" i="6"/>
  <c r="D257" i="6"/>
  <c r="D194" i="6"/>
  <c r="D277" i="6"/>
  <c r="D256" i="6"/>
  <c r="D239" i="6"/>
  <c r="D276" i="6"/>
  <c r="D190" i="6"/>
  <c r="D217" i="6"/>
  <c r="D187" i="6"/>
  <c r="D212" i="6"/>
  <c r="D275" i="6"/>
  <c r="D219" i="6"/>
  <c r="D226" i="6"/>
  <c r="D266" i="6"/>
  <c r="D262" i="6"/>
  <c r="D191" i="6"/>
  <c r="D263" i="6"/>
  <c r="D205" i="6"/>
  <c r="D246" i="6"/>
  <c r="D231" i="6"/>
  <c r="D198" i="6"/>
  <c r="D268" i="6"/>
  <c r="D196" i="6"/>
  <c r="D242" i="6"/>
  <c r="D240" i="6"/>
  <c r="D188" i="6"/>
  <c r="D211" i="6"/>
  <c r="D209" i="6"/>
  <c r="D227" i="6"/>
  <c r="D274" i="6"/>
  <c r="D260" i="6"/>
  <c r="D199" i="6"/>
  <c r="D201" i="6"/>
  <c r="D204" i="6"/>
  <c r="D192" i="6"/>
  <c r="D222" i="6"/>
  <c r="D249" i="6"/>
  <c r="D286" i="6"/>
  <c r="D270" i="6"/>
  <c r="D248" i="6"/>
  <c r="D238" i="6"/>
  <c r="D254" i="6"/>
  <c r="D243" i="6"/>
  <c r="D189" i="6"/>
  <c r="D200" i="6"/>
  <c r="D224" i="6"/>
  <c r="D279" i="6"/>
  <c r="D281" i="6"/>
  <c r="D197" i="6"/>
  <c r="D251" i="6"/>
  <c r="D284" i="6"/>
  <c r="D223" i="6"/>
  <c r="D237" i="6"/>
  <c r="D259" i="6"/>
  <c r="D233" i="6"/>
  <c r="D265" i="6"/>
  <c r="D255" i="6"/>
  <c r="D207" i="6"/>
  <c r="D213" i="6"/>
  <c r="D253" i="6"/>
  <c r="D236" i="6"/>
  <c r="D271" i="6"/>
  <c r="D282" i="6"/>
  <c r="D232" i="6"/>
  <c r="D267" i="6"/>
  <c r="D280" i="6"/>
  <c r="D278" i="6"/>
  <c r="D245" i="6"/>
  <c r="D215" i="6"/>
  <c r="D228" i="6"/>
  <c r="D220" i="6"/>
  <c r="D208" i="6"/>
  <c r="D229" i="6"/>
  <c r="K158" i="3"/>
  <c r="D4" i="6"/>
  <c r="D17" i="4"/>
  <c r="E6" i="6"/>
  <c r="E19" i="4"/>
  <c r="C18" i="4"/>
  <c r="C5" i="6"/>
  <c r="J159" i="3"/>
  <c r="C388" i="6"/>
  <c r="C474" i="6"/>
  <c r="C394" i="6"/>
  <c r="C472" i="6"/>
  <c r="C396" i="6"/>
  <c r="C447" i="6"/>
  <c r="C454" i="6"/>
  <c r="C437" i="6"/>
  <c r="C391" i="6"/>
  <c r="C404" i="6"/>
  <c r="C410" i="6"/>
  <c r="C485" i="6"/>
  <c r="C429" i="6"/>
  <c r="C486" i="6"/>
  <c r="C416" i="6"/>
  <c r="C465" i="6"/>
  <c r="C484" i="6"/>
  <c r="C460" i="6"/>
  <c r="C481" i="6"/>
  <c r="C405" i="6"/>
  <c r="C453" i="6"/>
  <c r="C390" i="6"/>
  <c r="C462" i="6"/>
  <c r="C414" i="6"/>
  <c r="C457" i="6"/>
  <c r="C407" i="6"/>
  <c r="C459" i="6"/>
  <c r="C439" i="6"/>
  <c r="C435" i="6"/>
  <c r="C412" i="6"/>
  <c r="C444" i="6"/>
  <c r="C458" i="6"/>
  <c r="C446" i="6"/>
  <c r="C422" i="6"/>
  <c r="C433" i="6"/>
  <c r="C450" i="6"/>
  <c r="C441" i="6"/>
  <c r="C452" i="6"/>
  <c r="C471" i="6"/>
  <c r="C467" i="6"/>
  <c r="C445" i="6"/>
  <c r="C461" i="6"/>
  <c r="C423" i="6"/>
  <c r="C443" i="6"/>
  <c r="C395" i="6"/>
  <c r="C427" i="6"/>
  <c r="C399" i="6"/>
  <c r="C424" i="6"/>
  <c r="C413" i="6"/>
  <c r="C434" i="6"/>
  <c r="C398" i="6"/>
  <c r="C426" i="6"/>
  <c r="C431" i="6"/>
  <c r="C418" i="6"/>
  <c r="C389" i="6"/>
  <c r="C408" i="6"/>
  <c r="C409" i="6"/>
  <c r="C477" i="6"/>
  <c r="C421" i="6"/>
  <c r="C417" i="6"/>
  <c r="C469" i="6"/>
  <c r="C387" i="6"/>
  <c r="C400" i="6"/>
  <c r="C392" i="6"/>
  <c r="C438" i="6"/>
  <c r="C430" i="6"/>
  <c r="C401" i="6"/>
  <c r="C451" i="6"/>
  <c r="C393" i="6"/>
  <c r="C436" i="6"/>
  <c r="C432" i="6"/>
  <c r="C476" i="6"/>
  <c r="C403" i="6"/>
  <c r="C475" i="6"/>
  <c r="C463" i="6"/>
  <c r="C480" i="6"/>
  <c r="C479" i="6"/>
  <c r="C483" i="6"/>
  <c r="C455" i="6"/>
  <c r="C397" i="6"/>
  <c r="C473" i="6"/>
  <c r="C466" i="6"/>
  <c r="C415" i="6"/>
  <c r="C464" i="6"/>
  <c r="C428" i="6"/>
  <c r="C440" i="6"/>
  <c r="C468" i="6"/>
  <c r="C411" i="6"/>
  <c r="C478" i="6"/>
  <c r="C442" i="6"/>
  <c r="C470" i="6"/>
  <c r="C425" i="6"/>
  <c r="C482" i="6"/>
  <c r="C420" i="6"/>
  <c r="C419" i="6"/>
  <c r="C449" i="6"/>
  <c r="C402" i="6"/>
  <c r="C456" i="6"/>
  <c r="C406" i="6"/>
  <c r="C448" i="6"/>
  <c r="D468" i="6"/>
  <c r="D447" i="6"/>
  <c r="D390" i="6"/>
  <c r="D434" i="6"/>
  <c r="D456" i="6"/>
  <c r="D409" i="6"/>
  <c r="D397" i="6"/>
  <c r="D485" i="6"/>
  <c r="D459" i="6"/>
  <c r="D414" i="6"/>
  <c r="D429" i="6"/>
  <c r="D437" i="6"/>
  <c r="D483" i="6"/>
  <c r="D422" i="6"/>
  <c r="D484" i="6"/>
  <c r="D423" i="6"/>
  <c r="D418" i="6"/>
  <c r="D389" i="6"/>
  <c r="D417" i="6"/>
  <c r="D396" i="6"/>
  <c r="D436" i="6"/>
  <c r="D455" i="6"/>
  <c r="D421" i="6"/>
  <c r="D482" i="6"/>
  <c r="D400" i="6"/>
  <c r="D435" i="6"/>
  <c r="D458" i="6"/>
  <c r="D395" i="6"/>
  <c r="D472" i="6"/>
  <c r="D399" i="6"/>
  <c r="D453" i="6"/>
  <c r="D451" i="6"/>
  <c r="D431" i="6"/>
  <c r="D403" i="6"/>
  <c r="D393" i="6"/>
  <c r="D448" i="6"/>
  <c r="D439" i="6"/>
  <c r="D401" i="6"/>
  <c r="D402" i="6"/>
  <c r="D424" i="6"/>
  <c r="D433" i="6"/>
  <c r="D426" i="6"/>
  <c r="D411" i="6"/>
  <c r="D442" i="6"/>
  <c r="D407" i="6"/>
  <c r="D469" i="6"/>
  <c r="D428" i="6"/>
  <c r="D475" i="6"/>
  <c r="D405" i="6"/>
  <c r="D446" i="6"/>
  <c r="D457" i="6"/>
  <c r="D462" i="6"/>
  <c r="D476" i="6"/>
  <c r="D477" i="6"/>
  <c r="D416" i="6"/>
  <c r="D408" i="6"/>
  <c r="D479" i="6"/>
  <c r="D444" i="6"/>
  <c r="D470" i="6"/>
  <c r="D394" i="6"/>
  <c r="D464" i="6"/>
  <c r="D486" i="6"/>
  <c r="D410" i="6"/>
  <c r="D438" i="6"/>
  <c r="D452" i="6"/>
  <c r="D419" i="6"/>
  <c r="D466" i="6"/>
  <c r="D388" i="6"/>
  <c r="D441" i="6"/>
  <c r="D454" i="6"/>
  <c r="D467" i="6"/>
  <c r="D480" i="6"/>
  <c r="D465" i="6"/>
  <c r="D398" i="6"/>
  <c r="D473" i="6"/>
  <c r="D460" i="6"/>
  <c r="D413" i="6"/>
  <c r="D404" i="6"/>
  <c r="D474" i="6"/>
  <c r="D463" i="6"/>
  <c r="D449" i="6"/>
  <c r="D391" i="6"/>
  <c r="D432" i="6"/>
  <c r="D406" i="6"/>
  <c r="D415" i="6"/>
  <c r="D440" i="6"/>
  <c r="D445" i="6"/>
  <c r="D412" i="6"/>
  <c r="D461" i="6"/>
  <c r="D425" i="6"/>
  <c r="D450" i="6"/>
  <c r="D427" i="6"/>
  <c r="D471" i="6"/>
  <c r="D481" i="6"/>
  <c r="D387" i="6"/>
  <c r="D420" i="6"/>
  <c r="D478" i="6"/>
  <c r="D443" i="6"/>
  <c r="D392" i="6"/>
  <c r="D430" i="6"/>
  <c r="C371" i="6"/>
  <c r="C333" i="6"/>
  <c r="C289" i="6"/>
  <c r="C379" i="6"/>
  <c r="C304" i="6"/>
  <c r="C338" i="6"/>
  <c r="C375" i="6"/>
  <c r="C297" i="6"/>
  <c r="C365" i="6"/>
  <c r="C337" i="6"/>
  <c r="C346" i="6"/>
  <c r="C355" i="6"/>
  <c r="C334" i="6"/>
  <c r="C351" i="6"/>
  <c r="C326" i="6"/>
  <c r="C359" i="6"/>
  <c r="C316" i="6"/>
  <c r="C381" i="6"/>
  <c r="C299" i="6"/>
  <c r="C306" i="6"/>
  <c r="C369" i="6"/>
  <c r="C382" i="6"/>
  <c r="C293" i="6"/>
  <c r="C287" i="6"/>
  <c r="C325" i="6"/>
  <c r="C314" i="6"/>
  <c r="C300" i="6"/>
  <c r="C302" i="6"/>
  <c r="C296" i="6"/>
  <c r="C377" i="6"/>
  <c r="C312" i="6"/>
  <c r="C317" i="6"/>
  <c r="C332" i="6"/>
  <c r="C342" i="6"/>
  <c r="C323" i="6"/>
  <c r="C291" i="6"/>
  <c r="C336" i="6"/>
  <c r="C367" i="6"/>
  <c r="C321" i="6"/>
  <c r="C307" i="6"/>
  <c r="C290" i="6"/>
  <c r="C313" i="6"/>
  <c r="C331" i="6"/>
  <c r="C344" i="6"/>
  <c r="C301" i="6"/>
  <c r="C318" i="6"/>
  <c r="C385" i="6"/>
  <c r="C358" i="6"/>
  <c r="C288" i="6"/>
  <c r="C362" i="6"/>
  <c r="C298" i="6"/>
  <c r="C349" i="6"/>
  <c r="C352" i="6"/>
  <c r="C374" i="6"/>
  <c r="C319" i="6"/>
  <c r="C305" i="6"/>
  <c r="C372" i="6"/>
  <c r="C320" i="6"/>
  <c r="C294" i="6"/>
  <c r="C348" i="6"/>
  <c r="C366" i="6"/>
  <c r="C292" i="6"/>
  <c r="C383" i="6"/>
  <c r="C386" i="6"/>
  <c r="C327" i="6"/>
  <c r="C363" i="6"/>
  <c r="C376" i="6"/>
  <c r="C310" i="6"/>
  <c r="C322" i="6"/>
  <c r="C378" i="6"/>
  <c r="C384" i="6"/>
  <c r="C328" i="6"/>
  <c r="C347" i="6"/>
  <c r="C339" i="6"/>
  <c r="C315" i="6"/>
  <c r="C324" i="6"/>
  <c r="C308" i="6"/>
  <c r="C361" i="6"/>
  <c r="C345" i="6"/>
  <c r="C341" i="6"/>
  <c r="C350" i="6"/>
  <c r="C373" i="6"/>
  <c r="C357" i="6"/>
  <c r="C303" i="6"/>
  <c r="C370" i="6"/>
  <c r="C364" i="6"/>
  <c r="C343" i="6"/>
  <c r="C368" i="6"/>
  <c r="C360" i="6"/>
  <c r="C311" i="6"/>
  <c r="C329" i="6"/>
  <c r="C356" i="6"/>
  <c r="C340" i="6"/>
  <c r="C380" i="6"/>
  <c r="C295" i="6"/>
  <c r="C353" i="6"/>
  <c r="C335" i="6"/>
  <c r="C330" i="6"/>
  <c r="C309" i="6"/>
  <c r="C354" i="6"/>
  <c r="D6" i="6"/>
  <c r="D19" i="4"/>
  <c r="C20" i="4"/>
  <c r="J161" i="3"/>
  <c r="C7" i="6"/>
  <c r="C169" i="3" a="1"/>
  <c r="C544" i="6"/>
  <c r="C665" i="6"/>
  <c r="C587" i="6"/>
  <c r="C653" i="6"/>
  <c r="C506" i="6"/>
  <c r="C521" i="6"/>
  <c r="C661" i="6"/>
  <c r="C526" i="6"/>
  <c r="C595" i="6"/>
  <c r="C561" i="6"/>
  <c r="C542" i="6"/>
  <c r="C529" i="6"/>
  <c r="C628" i="6"/>
  <c r="C499" i="6"/>
  <c r="C585" i="6"/>
  <c r="C590" i="6"/>
  <c r="C651" i="6"/>
  <c r="C525" i="6"/>
  <c r="C487" i="6"/>
  <c r="C623" i="6"/>
  <c r="C490" i="6"/>
  <c r="C560" i="6"/>
  <c r="C649" i="6"/>
  <c r="C564" i="6"/>
  <c r="C500" i="6"/>
  <c r="C652" i="6"/>
  <c r="C648" i="6"/>
  <c r="C600" i="6"/>
  <c r="C626" i="6"/>
  <c r="C641" i="6"/>
  <c r="C644" i="6"/>
  <c r="C502" i="6"/>
  <c r="C536" i="6"/>
  <c r="C658" i="6"/>
  <c r="C609" i="6"/>
  <c r="C588" i="6"/>
  <c r="C496" i="6"/>
  <c r="C559" i="6"/>
  <c r="C656" i="6"/>
  <c r="C515" i="6"/>
  <c r="C555" i="6"/>
  <c r="C571" i="6"/>
  <c r="C522" i="6"/>
  <c r="C576" i="6"/>
  <c r="C535" i="6"/>
  <c r="C548" i="6"/>
  <c r="C685" i="6"/>
  <c r="C639" i="6"/>
  <c r="C493" i="6"/>
  <c r="C593" i="6"/>
  <c r="C638" i="6"/>
  <c r="C488" i="6"/>
  <c r="C676" i="6"/>
  <c r="C682" i="6"/>
  <c r="C573" i="6"/>
  <c r="C494" i="6"/>
  <c r="C489" i="6"/>
  <c r="C619" i="6"/>
  <c r="C594" i="6"/>
  <c r="C632" i="6"/>
  <c r="C512" i="6"/>
  <c r="C686" i="6"/>
  <c r="C606" i="6"/>
  <c r="C664" i="6"/>
  <c r="C655" i="6"/>
  <c r="C539" i="6"/>
  <c r="C510" i="6"/>
  <c r="C507" i="6"/>
  <c r="C672" i="6"/>
  <c r="C647" i="6"/>
  <c r="C514" i="6"/>
  <c r="C581" i="6"/>
  <c r="C557" i="6"/>
  <c r="C497" i="6"/>
  <c r="C660" i="6"/>
  <c r="C575" i="6"/>
  <c r="C547" i="6"/>
  <c r="C589" i="6"/>
  <c r="C533" i="6"/>
  <c r="C637" i="6"/>
  <c r="C541" i="6"/>
  <c r="C562" i="6"/>
  <c r="C611" i="6"/>
  <c r="C513" i="6"/>
  <c r="C671" i="6"/>
  <c r="C586" i="6"/>
  <c r="C563" i="6"/>
  <c r="C546" i="6"/>
  <c r="C605" i="6"/>
  <c r="C519" i="6"/>
  <c r="C572" i="6"/>
  <c r="C491" i="6"/>
  <c r="C635" i="6"/>
  <c r="C517" i="6"/>
  <c r="C683" i="6"/>
  <c r="C645" i="6"/>
  <c r="C516" i="6"/>
  <c r="C498" i="6"/>
  <c r="C549" i="6"/>
  <c r="C610" i="6"/>
  <c r="C675" i="6"/>
  <c r="C615" i="6"/>
  <c r="C503" i="6"/>
  <c r="C523" i="6"/>
  <c r="C495" i="6"/>
  <c r="C602" i="6"/>
  <c r="C616" i="6"/>
  <c r="C674" i="6"/>
  <c r="C508" i="6"/>
  <c r="C633" i="6"/>
  <c r="C530" i="6"/>
  <c r="C662" i="6"/>
  <c r="C543" i="6"/>
  <c r="C681" i="6"/>
  <c r="C524" i="6"/>
  <c r="C607" i="6"/>
  <c r="C567" i="6"/>
  <c r="C582" i="6"/>
  <c r="C624" i="6"/>
  <c r="C640" i="6"/>
  <c r="C601" i="6"/>
  <c r="C579" i="6"/>
  <c r="C580" i="6"/>
  <c r="C673" i="6"/>
  <c r="C574" i="6"/>
  <c r="C659" i="6"/>
  <c r="C553" i="6"/>
  <c r="C608" i="6"/>
  <c r="C654" i="6"/>
  <c r="C642" i="6"/>
  <c r="C621" i="6"/>
  <c r="C534" i="6"/>
  <c r="C509" i="6"/>
  <c r="C646" i="6"/>
  <c r="C505" i="6"/>
  <c r="C677" i="6"/>
  <c r="C668" i="6"/>
  <c r="C551" i="6"/>
  <c r="C492" i="6"/>
  <c r="C604" i="6"/>
  <c r="C520" i="6"/>
  <c r="C657" i="6"/>
  <c r="C504" i="6"/>
  <c r="C596" i="6"/>
  <c r="C531" i="6"/>
  <c r="C614" i="6"/>
  <c r="C584" i="6"/>
  <c r="C552" i="6"/>
  <c r="C599" i="6"/>
  <c r="C597" i="6"/>
  <c r="C663" i="6"/>
  <c r="C622" i="6"/>
  <c r="C669" i="6"/>
  <c r="C636" i="6"/>
  <c r="C556" i="6"/>
  <c r="C577" i="6"/>
  <c r="C558" i="6"/>
  <c r="C630" i="6"/>
  <c r="C629" i="6"/>
  <c r="C554" i="6"/>
  <c r="C679" i="6"/>
  <c r="C680" i="6"/>
  <c r="C518" i="6"/>
  <c r="C603" i="6"/>
  <c r="C627" i="6"/>
  <c r="C570" i="6"/>
  <c r="C625" i="6"/>
  <c r="C617" i="6"/>
  <c r="C568" i="6"/>
  <c r="C566" i="6"/>
  <c r="C550" i="6"/>
  <c r="C527" i="6"/>
  <c r="C613" i="6"/>
  <c r="C631" i="6"/>
  <c r="C583" i="6"/>
  <c r="C618" i="6"/>
  <c r="C598" i="6"/>
  <c r="C643" i="6"/>
  <c r="C670" i="6"/>
  <c r="C578" i="6"/>
  <c r="C650" i="6"/>
  <c r="C538" i="6"/>
  <c r="C565" i="6"/>
  <c r="C540" i="6"/>
  <c r="C528" i="6"/>
  <c r="C620" i="6"/>
  <c r="C666" i="6"/>
  <c r="C511" i="6"/>
  <c r="C612" i="6"/>
  <c r="C545" i="6"/>
  <c r="C532" i="6"/>
  <c r="C591" i="6"/>
  <c r="C501" i="6"/>
  <c r="C684" i="6"/>
  <c r="C569" i="6"/>
  <c r="C667" i="6"/>
  <c r="C537" i="6"/>
  <c r="C678" i="6"/>
  <c r="C592" i="6"/>
  <c r="C634" i="6"/>
  <c r="E8" i="6" l="1"/>
  <c r="E21" i="4"/>
  <c r="D177" i="6"/>
  <c r="D103" i="6"/>
  <c r="D94" i="6"/>
  <c r="D162" i="6"/>
  <c r="D171" i="6"/>
  <c r="D145" i="6"/>
  <c r="D166" i="6"/>
  <c r="D89" i="6"/>
  <c r="D174" i="6"/>
  <c r="D133" i="6"/>
  <c r="D172" i="6"/>
  <c r="D173" i="6"/>
  <c r="D135" i="6"/>
  <c r="D88" i="6"/>
  <c r="D180" i="6"/>
  <c r="D97" i="6"/>
  <c r="D163" i="6"/>
  <c r="D153" i="6"/>
  <c r="D154" i="6"/>
  <c r="D155" i="6"/>
  <c r="D179" i="6"/>
  <c r="D95" i="6"/>
  <c r="D168" i="6"/>
  <c r="D122" i="6"/>
  <c r="D150" i="6"/>
  <c r="D181" i="6"/>
  <c r="D105" i="6"/>
  <c r="D125" i="6"/>
  <c r="D184" i="6"/>
  <c r="D147" i="6"/>
  <c r="D157" i="6"/>
  <c r="D149" i="6"/>
  <c r="D100" i="6"/>
  <c r="D108" i="6"/>
  <c r="D165" i="6"/>
  <c r="D119" i="6"/>
  <c r="D185" i="6"/>
  <c r="D158" i="6"/>
  <c r="D92" i="6"/>
  <c r="D169" i="6"/>
  <c r="D111" i="6"/>
  <c r="D102" i="6"/>
  <c r="D118" i="6"/>
  <c r="D129" i="6"/>
  <c r="D139" i="6"/>
  <c r="D186" i="6"/>
  <c r="D138" i="6"/>
  <c r="D98" i="6"/>
  <c r="D131" i="6"/>
  <c r="D176" i="6"/>
  <c r="D132" i="6"/>
  <c r="D116" i="6"/>
  <c r="D123" i="6"/>
  <c r="D146" i="6"/>
  <c r="D142" i="6"/>
  <c r="D182" i="6"/>
  <c r="D101" i="6"/>
  <c r="D160" i="6"/>
  <c r="D178" i="6"/>
  <c r="D124" i="6"/>
  <c r="D104" i="6"/>
  <c r="D90" i="6"/>
  <c r="D148" i="6"/>
  <c r="D109" i="6"/>
  <c r="D128" i="6"/>
  <c r="D134" i="6"/>
  <c r="D159" i="6"/>
  <c r="D117" i="6"/>
  <c r="D151" i="6"/>
  <c r="D152" i="6"/>
  <c r="D156" i="6"/>
  <c r="D110" i="6"/>
  <c r="D167" i="6"/>
  <c r="D140" i="6"/>
  <c r="D106" i="6"/>
  <c r="D137" i="6"/>
  <c r="D164" i="6"/>
  <c r="D115" i="6"/>
  <c r="D170" i="6"/>
  <c r="D87" i="6"/>
  <c r="D120" i="6"/>
  <c r="D113" i="6"/>
  <c r="D143" i="6"/>
  <c r="D96" i="6"/>
  <c r="D93" i="6"/>
  <c r="D130" i="6"/>
  <c r="D121" i="6"/>
  <c r="D127" i="6"/>
  <c r="D144" i="6"/>
  <c r="D126" i="6"/>
  <c r="D114" i="6"/>
  <c r="D99" i="6"/>
  <c r="D183" i="6"/>
  <c r="D107" i="6"/>
  <c r="D141" i="6"/>
  <c r="D161" i="6"/>
  <c r="D112" i="6"/>
  <c r="D136" i="6"/>
  <c r="D175" i="6"/>
  <c r="D91" i="6"/>
  <c r="E3" i="6"/>
  <c r="E4" i="6"/>
  <c r="E17" i="4"/>
  <c r="D16" i="4"/>
  <c r="D3" i="6"/>
  <c r="C35" i="4"/>
  <c r="C41" i="4"/>
  <c r="C26" i="4"/>
  <c r="C61" i="4"/>
  <c r="C65" i="4"/>
  <c r="C53" i="4"/>
  <c r="C39" i="4"/>
  <c r="C44" i="4"/>
  <c r="C47" i="4"/>
  <c r="C27" i="4"/>
  <c r="C49" i="4"/>
  <c r="C38" i="4"/>
  <c r="C66" i="4"/>
  <c r="C33" i="4"/>
  <c r="C63" i="4"/>
  <c r="C45" i="4"/>
  <c r="C56" i="4"/>
  <c r="C42" i="4"/>
  <c r="C50" i="4"/>
  <c r="C28" i="4"/>
  <c r="C37" i="4"/>
  <c r="C29" i="4"/>
  <c r="C54" i="4"/>
  <c r="C31" i="4"/>
  <c r="C55" i="4"/>
  <c r="C32" i="4"/>
  <c r="C48" i="4"/>
  <c r="C64" i="4"/>
  <c r="C58" i="4"/>
  <c r="C52" i="4"/>
  <c r="C43" i="4"/>
  <c r="C62" i="4"/>
  <c r="C57" i="4"/>
  <c r="C36" i="4"/>
  <c r="C34" i="4"/>
  <c r="C46" i="4"/>
  <c r="C60" i="4"/>
  <c r="C51" i="4"/>
  <c r="C30" i="4"/>
  <c r="C40" i="4"/>
  <c r="C59" i="4"/>
  <c r="D905" i="6"/>
  <c r="D759" i="6"/>
  <c r="D722" i="6"/>
  <c r="D708" i="6"/>
  <c r="D870" i="6"/>
  <c r="D718" i="6"/>
  <c r="D780" i="6"/>
  <c r="D781" i="6"/>
  <c r="D773" i="6"/>
  <c r="D809" i="6"/>
  <c r="D839" i="6"/>
  <c r="D778" i="6"/>
  <c r="D752" i="6"/>
  <c r="D982" i="6"/>
  <c r="D711" i="6"/>
  <c r="D815" i="6"/>
  <c r="D787" i="6"/>
  <c r="D782" i="6"/>
  <c r="D966" i="6"/>
  <c r="D928" i="6"/>
  <c r="D779" i="6"/>
  <c r="D724" i="6"/>
  <c r="D855" i="6"/>
  <c r="D767" i="6"/>
  <c r="D933" i="6"/>
  <c r="D791" i="6"/>
  <c r="D947" i="6"/>
  <c r="D734" i="6"/>
  <c r="D930" i="6"/>
  <c r="D811" i="6"/>
  <c r="D838" i="6"/>
  <c r="D746" i="6"/>
  <c r="D954" i="6"/>
  <c r="D837" i="6"/>
  <c r="D985" i="6"/>
  <c r="D980" i="6"/>
  <c r="D964" i="6"/>
  <c r="D716" i="6"/>
  <c r="D932" i="6"/>
  <c r="D877" i="6"/>
  <c r="D866" i="6"/>
  <c r="D952" i="6"/>
  <c r="D850" i="6"/>
  <c r="D902" i="6"/>
  <c r="D900" i="6"/>
  <c r="D869" i="6"/>
  <c r="D823" i="6"/>
  <c r="D853" i="6"/>
  <c r="D918" i="6"/>
  <c r="D927" i="6"/>
  <c r="D948" i="6"/>
  <c r="D916" i="6"/>
  <c r="D892" i="6"/>
  <c r="D710" i="6"/>
  <c r="D888" i="6"/>
  <c r="D945" i="6"/>
  <c r="D872" i="6"/>
  <c r="D860" i="6"/>
  <c r="D826" i="6"/>
  <c r="D915" i="6"/>
  <c r="D896" i="6"/>
  <c r="D777" i="6"/>
  <c r="D818" i="6"/>
  <c r="D907" i="6"/>
  <c r="D925" i="6"/>
  <c r="D935" i="6"/>
  <c r="D938" i="6"/>
  <c r="D961" i="6"/>
  <c r="D743" i="6"/>
  <c r="D806" i="6"/>
  <c r="D914" i="6"/>
  <c r="D848" i="6"/>
  <c r="D849" i="6"/>
  <c r="D786" i="6"/>
  <c r="D738" i="6"/>
  <c r="D804" i="6"/>
  <c r="D766" i="6"/>
  <c r="D863" i="6"/>
  <c r="D901" i="6"/>
  <c r="D841" i="6"/>
  <c r="D834" i="6"/>
  <c r="D796" i="6"/>
  <c r="D733" i="6"/>
  <c r="D847" i="6"/>
  <c r="D737" i="6"/>
  <c r="D689" i="6"/>
  <c r="D975" i="6"/>
  <c r="D719" i="6"/>
  <c r="D946" i="6"/>
  <c r="D825" i="6"/>
  <c r="D956" i="6"/>
  <c r="D748" i="6"/>
  <c r="D695" i="6"/>
  <c r="D891" i="6"/>
  <c r="D882" i="6"/>
  <c r="D824" i="6"/>
  <c r="D923" i="6"/>
  <c r="D832" i="6"/>
  <c r="D769" i="6"/>
  <c r="D957" i="6"/>
  <c r="D831" i="6"/>
  <c r="D894" i="6"/>
  <c r="D940" i="6"/>
  <c r="D942" i="6"/>
  <c r="D868" i="6"/>
  <c r="D822" i="6"/>
  <c r="D843" i="6"/>
  <c r="D797" i="6"/>
  <c r="D727" i="6"/>
  <c r="D706" i="6"/>
  <c r="D917" i="6"/>
  <c r="D926" i="6"/>
  <c r="D851" i="6"/>
  <c r="D949" i="6"/>
  <c r="D813" i="6"/>
  <c r="D699" i="6"/>
  <c r="D881" i="6"/>
  <c r="D912" i="6"/>
  <c r="D704" i="6"/>
  <c r="D976" i="6"/>
  <c r="D764" i="6"/>
  <c r="D760" i="6"/>
  <c r="D761" i="6"/>
  <c r="D720" i="6"/>
  <c r="D884" i="6"/>
  <c r="D762" i="6"/>
  <c r="D919" i="6"/>
  <c r="D803" i="6"/>
  <c r="D698" i="6"/>
  <c r="D951" i="6"/>
  <c r="D953" i="6"/>
  <c r="D691" i="6"/>
  <c r="D828" i="6"/>
  <c r="D784" i="6"/>
  <c r="D721" i="6"/>
  <c r="D939" i="6"/>
  <c r="D889" i="6"/>
  <c r="D920" i="6"/>
  <c r="D833" i="6"/>
  <c r="D770" i="6"/>
  <c r="D754" i="6"/>
  <c r="D795" i="6"/>
  <c r="D974" i="6"/>
  <c r="D714" i="6"/>
  <c r="D874" i="6"/>
  <c r="D763" i="6"/>
  <c r="D816" i="6"/>
  <c r="D977" i="6"/>
  <c r="D772" i="6"/>
  <c r="D965" i="6"/>
  <c r="D723" i="6"/>
  <c r="D792" i="6"/>
  <c r="D906" i="6"/>
  <c r="D963" i="6"/>
  <c r="D879" i="6"/>
  <c r="D807" i="6"/>
  <c r="D713" i="6"/>
  <c r="D911" i="6"/>
  <c r="D890" i="6"/>
  <c r="D812" i="6"/>
  <c r="D876" i="6"/>
  <c r="D726" i="6"/>
  <c r="D789" i="6"/>
  <c r="D731" i="6"/>
  <c r="D929" i="6"/>
  <c r="D768" i="6"/>
  <c r="D871" i="6"/>
  <c r="D958" i="6"/>
  <c r="D810" i="6"/>
  <c r="D844" i="6"/>
  <c r="D981" i="6"/>
  <c r="D845" i="6"/>
  <c r="D970" i="6"/>
  <c r="D955" i="6"/>
  <c r="D802" i="6"/>
  <c r="D922" i="6"/>
  <c r="D690" i="6"/>
  <c r="D883" i="6"/>
  <c r="D921" i="6"/>
  <c r="D913" i="6"/>
  <c r="D899" i="6"/>
  <c r="D820" i="6"/>
  <c r="D846" i="6"/>
  <c r="D862" i="6"/>
  <c r="D897" i="6"/>
  <c r="D707" i="6"/>
  <c r="D736" i="6"/>
  <c r="D701" i="6"/>
  <c r="D725" i="6"/>
  <c r="D765" i="6"/>
  <c r="D852" i="6"/>
  <c r="D937" i="6"/>
  <c r="D712" i="6"/>
  <c r="D886" i="6"/>
  <c r="D715" i="6"/>
  <c r="D700" i="6"/>
  <c r="D799" i="6"/>
  <c r="D944" i="6"/>
  <c r="D747" i="6"/>
  <c r="D728" i="6"/>
  <c r="D771" i="6"/>
  <c r="D709" i="6"/>
  <c r="D854" i="6"/>
  <c r="D858" i="6"/>
  <c r="D950" i="6"/>
  <c r="D808" i="6"/>
  <c r="D805" i="6"/>
  <c r="D793" i="6"/>
  <c r="D864" i="6"/>
  <c r="D758" i="6"/>
  <c r="D745" i="6"/>
  <c r="D741" i="6"/>
  <c r="D969" i="6"/>
  <c r="D817" i="6"/>
  <c r="D830" i="6"/>
  <c r="D909" i="6"/>
  <c r="D887" i="6"/>
  <c r="D703" i="6"/>
  <c r="D775" i="6"/>
  <c r="D936" i="6"/>
  <c r="D835" i="6"/>
  <c r="D774" i="6"/>
  <c r="D800" i="6"/>
  <c r="D735" i="6"/>
  <c r="D742" i="6"/>
  <c r="D836" i="6"/>
  <c r="D959" i="6"/>
  <c r="D790" i="6"/>
  <c r="D978" i="6"/>
  <c r="D753" i="6"/>
  <c r="D705" i="6"/>
  <c r="D821" i="6"/>
  <c r="D697" i="6"/>
  <c r="D840" i="6"/>
  <c r="D751" i="6"/>
  <c r="D856" i="6"/>
  <c r="D739" i="6"/>
  <c r="D819" i="6"/>
  <c r="D717" i="6"/>
  <c r="D788" i="6"/>
  <c r="D867" i="6"/>
  <c r="D729" i="6"/>
  <c r="D688" i="6"/>
  <c r="D730" i="6"/>
  <c r="D931" i="6"/>
  <c r="D859" i="6"/>
  <c r="D749" i="6"/>
  <c r="D983" i="6"/>
  <c r="D783" i="6"/>
  <c r="D755" i="6"/>
  <c r="D960" i="6"/>
  <c r="D732" i="6"/>
  <c r="D842" i="6"/>
  <c r="D967" i="6"/>
  <c r="D972" i="6"/>
  <c r="D776" i="6"/>
  <c r="D827" i="6"/>
  <c r="D702" i="6"/>
  <c r="D880" i="6"/>
  <c r="D814" i="6"/>
  <c r="D941" i="6"/>
  <c r="D756" i="6"/>
  <c r="D878" i="6"/>
  <c r="D740" i="6"/>
  <c r="D873" i="6"/>
  <c r="D757" i="6"/>
  <c r="D898" i="6"/>
  <c r="D744" i="6"/>
  <c r="D801" i="6"/>
  <c r="D687" i="6"/>
  <c r="D924" i="6"/>
  <c r="D986" i="6"/>
  <c r="D798" i="6"/>
  <c r="D968" i="6"/>
  <c r="D861" i="6"/>
  <c r="D943" i="6"/>
  <c r="D973" i="6"/>
  <c r="D962" i="6"/>
  <c r="D893" i="6"/>
  <c r="D829" i="6"/>
  <c r="D904" i="6"/>
  <c r="D696" i="6"/>
  <c r="D984" i="6"/>
  <c r="D865" i="6"/>
  <c r="D693" i="6"/>
  <c r="D979" i="6"/>
  <c r="D794" i="6"/>
  <c r="D971" i="6"/>
  <c r="D934" i="6"/>
  <c r="D875" i="6"/>
  <c r="D885" i="6"/>
  <c r="D895" i="6"/>
  <c r="D750" i="6"/>
  <c r="D785" i="6"/>
  <c r="D908" i="6"/>
  <c r="D694" i="6"/>
  <c r="D692" i="6"/>
  <c r="D857" i="6"/>
  <c r="D910" i="6"/>
  <c r="D903" i="6"/>
  <c r="C174" i="3"/>
  <c r="C203" i="3"/>
  <c r="C186" i="3"/>
  <c r="C184" i="3"/>
  <c r="C185" i="3"/>
  <c r="C182" i="3"/>
  <c r="C175" i="3"/>
  <c r="C208" i="3"/>
  <c r="C170" i="3"/>
  <c r="C177" i="3"/>
  <c r="C181" i="3"/>
  <c r="C204" i="3"/>
  <c r="C176" i="3"/>
  <c r="C169" i="3"/>
  <c r="C187" i="3"/>
  <c r="C178" i="3"/>
  <c r="C190" i="3"/>
  <c r="C209" i="3"/>
  <c r="C194" i="3"/>
  <c r="C192" i="3"/>
  <c r="C188" i="3"/>
  <c r="C201" i="3"/>
  <c r="C198" i="3"/>
  <c r="C171" i="3"/>
  <c r="C172" i="3"/>
  <c r="C197" i="3"/>
  <c r="C207" i="3"/>
  <c r="C193" i="3"/>
  <c r="C199" i="3"/>
  <c r="C180" i="3"/>
  <c r="C191" i="3"/>
  <c r="C200" i="3"/>
  <c r="C195" i="3"/>
  <c r="C173" i="3"/>
  <c r="C202" i="3"/>
  <c r="C183" i="3"/>
  <c r="C189" i="3"/>
  <c r="C206" i="3"/>
  <c r="C179" i="3"/>
  <c r="C205" i="3"/>
  <c r="C196" i="3"/>
  <c r="D8" i="6"/>
  <c r="D21" i="4"/>
  <c r="D668" i="6"/>
  <c r="D682" i="6"/>
  <c r="D523" i="6"/>
  <c r="D611" i="6"/>
  <c r="D562" i="6"/>
  <c r="D529" i="6"/>
  <c r="D643" i="6"/>
  <c r="D541" i="6"/>
  <c r="D661" i="6"/>
  <c r="D577" i="6"/>
  <c r="D504" i="6"/>
  <c r="D609" i="6"/>
  <c r="D658" i="6"/>
  <c r="D663" i="6"/>
  <c r="D551" i="6"/>
  <c r="D509" i="6"/>
  <c r="D515" i="6"/>
  <c r="D674" i="6"/>
  <c r="D593" i="6"/>
  <c r="D620" i="6"/>
  <c r="D565" i="6"/>
  <c r="D520" i="6"/>
  <c r="D656" i="6"/>
  <c r="D526" i="6"/>
  <c r="D498" i="6"/>
  <c r="D598" i="6"/>
  <c r="D634" i="6"/>
  <c r="D584" i="6"/>
  <c r="D623" i="6"/>
  <c r="D669" i="6"/>
  <c r="D599" i="6"/>
  <c r="D568" i="6"/>
  <c r="D621" i="6"/>
  <c r="D552" i="6"/>
  <c r="D558" i="6"/>
  <c r="D582" i="6"/>
  <c r="D496" i="6"/>
  <c r="D553" i="6"/>
  <c r="D652" i="6"/>
  <c r="D499" i="6"/>
  <c r="D544" i="6"/>
  <c r="D644" i="6"/>
  <c r="D502" i="6"/>
  <c r="D685" i="6"/>
  <c r="D594" i="6"/>
  <c r="D660" i="6"/>
  <c r="D574" i="6"/>
  <c r="D591" i="6"/>
  <c r="D603" i="6"/>
  <c r="D636" i="6"/>
  <c r="D629" i="6"/>
  <c r="D503" i="6"/>
  <c r="D533" i="6"/>
  <c r="D508" i="6"/>
  <c r="D517" i="6"/>
  <c r="D678" i="6"/>
  <c r="D550" i="6"/>
  <c r="D540" i="6"/>
  <c r="D505" i="6"/>
  <c r="D673" i="6"/>
  <c r="D495" i="6"/>
  <c r="D569" i="6"/>
  <c r="D586" i="6"/>
  <c r="D578" i="6"/>
  <c r="D655" i="6"/>
  <c r="D497" i="6"/>
  <c r="D516" i="6"/>
  <c r="D614" i="6"/>
  <c r="D507" i="6"/>
  <c r="D592" i="6"/>
  <c r="D548" i="6"/>
  <c r="D490" i="6"/>
  <c r="D645" i="6"/>
  <c r="D641" i="6"/>
  <c r="D545" i="6"/>
  <c r="D680" i="6"/>
  <c r="D566" i="6"/>
  <c r="D557" i="6"/>
  <c r="D617" i="6"/>
  <c r="D587" i="6"/>
  <c r="D539" i="6"/>
  <c r="D647" i="6"/>
  <c r="D671" i="6"/>
  <c r="D554" i="6"/>
  <c r="D494" i="6"/>
  <c r="D650" i="6"/>
  <c r="D612" i="6"/>
  <c r="D527" i="6"/>
  <c r="D510" i="6"/>
  <c r="D583" i="6"/>
  <c r="D573" i="6"/>
  <c r="D488" i="6"/>
  <c r="D667" i="6"/>
  <c r="D608" i="6"/>
  <c r="D543" i="6"/>
  <c r="D519" i="6"/>
  <c r="D528" i="6"/>
  <c r="D595" i="6"/>
  <c r="D563" i="6"/>
  <c r="D622" i="6"/>
  <c r="D575" i="6"/>
  <c r="D670" i="6"/>
  <c r="D651" i="6"/>
  <c r="D534" i="6"/>
  <c r="D638" i="6"/>
  <c r="D500" i="6"/>
  <c r="D581" i="6"/>
  <c r="D522" i="6"/>
  <c r="D607" i="6"/>
  <c r="D572" i="6"/>
  <c r="D610" i="6"/>
  <c r="D491" i="6"/>
  <c r="D624" i="6"/>
  <c r="D560" i="6"/>
  <c r="D683" i="6"/>
  <c r="D512" i="6"/>
  <c r="D601" i="6"/>
  <c r="D596" i="6"/>
  <c r="D627" i="6"/>
  <c r="D662" i="6"/>
  <c r="D542" i="6"/>
  <c r="D646" i="6"/>
  <c r="D615" i="6"/>
  <c r="D686" i="6"/>
  <c r="D493" i="6"/>
  <c r="D561" i="6"/>
  <c r="D618" i="6"/>
  <c r="D518" i="6"/>
  <c r="D525" i="6"/>
  <c r="D616" i="6"/>
  <c r="D664" i="6"/>
  <c r="D501" i="6"/>
  <c r="D639" i="6"/>
  <c r="D605" i="6"/>
  <c r="D631" i="6"/>
  <c r="D597" i="6"/>
  <c r="D676" i="6"/>
  <c r="D559" i="6"/>
  <c r="D585" i="6"/>
  <c r="D535" i="6"/>
  <c r="D511" i="6"/>
  <c r="D649" i="6"/>
  <c r="D632" i="6"/>
  <c r="D589" i="6"/>
  <c r="D537" i="6"/>
  <c r="D679" i="6"/>
  <c r="D530" i="6"/>
  <c r="D521" i="6"/>
  <c r="D619" i="6"/>
  <c r="D513" i="6"/>
  <c r="D492" i="6"/>
  <c r="D580" i="6"/>
  <c r="D579" i="6"/>
  <c r="D564" i="6"/>
  <c r="D675" i="6"/>
  <c r="D570" i="6"/>
  <c r="D681" i="6"/>
  <c r="D684" i="6"/>
  <c r="D487" i="6"/>
  <c r="D531" i="6"/>
  <c r="D590" i="6"/>
  <c r="D524" i="6"/>
  <c r="D665" i="6"/>
  <c r="D666" i="6"/>
  <c r="D648" i="6"/>
  <c r="D640" i="6"/>
  <c r="D556" i="6"/>
  <c r="D600" i="6"/>
  <c r="D532" i="6"/>
  <c r="D672" i="6"/>
  <c r="D549" i="6"/>
  <c r="D659" i="6"/>
  <c r="D654" i="6"/>
  <c r="D633" i="6"/>
  <c r="D630" i="6"/>
  <c r="D606" i="6"/>
  <c r="D538" i="6"/>
  <c r="D642" i="6"/>
  <c r="D555" i="6"/>
  <c r="D653" i="6"/>
  <c r="D602" i="6"/>
  <c r="D677" i="6"/>
  <c r="D626" i="6"/>
  <c r="D546" i="6"/>
  <c r="D567" i="6"/>
  <c r="D628" i="6"/>
  <c r="D613" i="6"/>
  <c r="D604" i="6"/>
  <c r="D635" i="6"/>
  <c r="D514" i="6"/>
  <c r="D637" i="6"/>
  <c r="D588" i="6"/>
  <c r="D625" i="6"/>
  <c r="D506" i="6"/>
  <c r="D576" i="6"/>
  <c r="D536" i="6"/>
  <c r="D547" i="6"/>
  <c r="D657" i="6"/>
  <c r="D571" i="6"/>
  <c r="D489" i="6"/>
  <c r="K161" i="3"/>
  <c r="D7" i="6"/>
  <c r="D20" i="4"/>
  <c r="K159" i="3"/>
  <c r="F169" i="3" s="1" a="1"/>
  <c r="D5" i="6"/>
  <c r="D18" i="4"/>
  <c r="C123" i="6"/>
  <c r="C180" i="6"/>
  <c r="C106" i="6"/>
  <c r="C174" i="6"/>
  <c r="C171" i="6"/>
  <c r="C140" i="6"/>
  <c r="C128" i="6"/>
  <c r="C110" i="6"/>
  <c r="C143" i="6"/>
  <c r="C168" i="6"/>
  <c r="C108" i="6"/>
  <c r="C133" i="6"/>
  <c r="C98" i="6"/>
  <c r="C138" i="6"/>
  <c r="C151" i="6"/>
  <c r="C121" i="6"/>
  <c r="C147" i="6"/>
  <c r="C184" i="6"/>
  <c r="C166" i="6"/>
  <c r="C89" i="6"/>
  <c r="C165" i="6"/>
  <c r="C153" i="6"/>
  <c r="C101" i="6"/>
  <c r="C94" i="6"/>
  <c r="C169" i="6"/>
  <c r="C129" i="6"/>
  <c r="C173" i="6"/>
  <c r="C160" i="6"/>
  <c r="C124" i="6"/>
  <c r="C149" i="6"/>
  <c r="C92" i="6"/>
  <c r="C181" i="6"/>
  <c r="C116" i="6"/>
  <c r="C109" i="6"/>
  <c r="C161" i="6"/>
  <c r="C93" i="6"/>
  <c r="C113" i="6"/>
  <c r="C172" i="6"/>
  <c r="C177" i="6"/>
  <c r="C158" i="6"/>
  <c r="C146" i="6"/>
  <c r="C103" i="6"/>
  <c r="C114" i="6"/>
  <c r="C145" i="6"/>
  <c r="C182" i="6"/>
  <c r="C162" i="6"/>
  <c r="C107" i="6"/>
  <c r="C164" i="6"/>
  <c r="C104" i="6"/>
  <c r="C135" i="6"/>
  <c r="C115" i="6"/>
  <c r="C155" i="6"/>
  <c r="C134" i="6"/>
  <c r="C99" i="6"/>
  <c r="C102" i="6"/>
  <c r="C132" i="6"/>
  <c r="C142" i="6"/>
  <c r="C152" i="6"/>
  <c r="C178" i="6"/>
  <c r="C119" i="6"/>
  <c r="C150" i="6"/>
  <c r="C156" i="6"/>
  <c r="C95" i="6"/>
  <c r="C136" i="6"/>
  <c r="C167" i="6"/>
  <c r="C126" i="6"/>
  <c r="C120" i="6"/>
  <c r="C97" i="6"/>
  <c r="C157" i="6"/>
  <c r="C105" i="6"/>
  <c r="C122" i="6"/>
  <c r="C125" i="6"/>
  <c r="C131" i="6"/>
  <c r="C186" i="6"/>
  <c r="C112" i="6"/>
  <c r="C141" i="6"/>
  <c r="C175" i="6"/>
  <c r="C91" i="6"/>
  <c r="C90" i="6"/>
  <c r="C118" i="6"/>
  <c r="C144" i="6"/>
  <c r="C159" i="6"/>
  <c r="C154" i="6"/>
  <c r="C183" i="6"/>
  <c r="C137" i="6"/>
  <c r="C111" i="6"/>
  <c r="C127" i="6"/>
  <c r="C139" i="6"/>
  <c r="C185" i="6"/>
  <c r="C117" i="6"/>
  <c r="C163" i="6"/>
  <c r="C130" i="6"/>
  <c r="C100" i="6"/>
  <c r="C96" i="6"/>
  <c r="C170" i="6"/>
  <c r="C176" i="6"/>
  <c r="C179" i="6"/>
  <c r="C87" i="6"/>
  <c r="C148" i="6"/>
  <c r="C88" i="6"/>
  <c r="D289" i="6"/>
  <c r="D352" i="6"/>
  <c r="D298" i="6"/>
  <c r="D318" i="6"/>
  <c r="D296" i="6"/>
  <c r="D304" i="6"/>
  <c r="D377" i="6"/>
  <c r="D375" i="6"/>
  <c r="D364" i="6"/>
  <c r="D321" i="6"/>
  <c r="D349" i="6"/>
  <c r="D302" i="6"/>
  <c r="D303" i="6"/>
  <c r="D331" i="6"/>
  <c r="D324" i="6"/>
  <c r="D369" i="6"/>
  <c r="D347" i="6"/>
  <c r="D381" i="6"/>
  <c r="D336" i="6"/>
  <c r="D350" i="6"/>
  <c r="D313" i="6"/>
  <c r="D287" i="6"/>
  <c r="D371" i="6"/>
  <c r="D323" i="6"/>
  <c r="D343" i="6"/>
  <c r="D330" i="6"/>
  <c r="D358" i="6"/>
  <c r="D339" i="6"/>
  <c r="D370" i="6"/>
  <c r="D367" i="6"/>
  <c r="D344" i="6"/>
  <c r="D363" i="6"/>
  <c r="D333" i="6"/>
  <c r="D357" i="6"/>
  <c r="D322" i="6"/>
  <c r="D320" i="6"/>
  <c r="D380" i="6"/>
  <c r="D355" i="6"/>
  <c r="D295" i="6"/>
  <c r="D361" i="6"/>
  <c r="D314" i="6"/>
  <c r="D294" i="6"/>
  <c r="D365" i="6"/>
  <c r="D335" i="6"/>
  <c r="D307" i="6"/>
  <c r="D293" i="6"/>
  <c r="D346" i="6"/>
  <c r="D348" i="6"/>
  <c r="D376" i="6"/>
  <c r="D326" i="6"/>
  <c r="D317" i="6"/>
  <c r="D382" i="6"/>
  <c r="D366" i="6"/>
  <c r="D337" i="6"/>
  <c r="D372" i="6"/>
  <c r="D386" i="6"/>
  <c r="D334" i="6"/>
  <c r="D379" i="6"/>
  <c r="D385" i="6"/>
  <c r="D315" i="6"/>
  <c r="D327" i="6"/>
  <c r="D308" i="6"/>
  <c r="D351" i="6"/>
  <c r="D288" i="6"/>
  <c r="D311" i="6"/>
  <c r="D329" i="6"/>
  <c r="D342" i="6"/>
  <c r="D345" i="6"/>
  <c r="D338" i="6"/>
  <c r="D384" i="6"/>
  <c r="D305" i="6"/>
  <c r="D319" i="6"/>
  <c r="D373" i="6"/>
  <c r="D353" i="6"/>
  <c r="D328" i="6"/>
  <c r="D291" i="6"/>
  <c r="D292" i="6"/>
  <c r="D316" i="6"/>
  <c r="D290" i="6"/>
  <c r="D300" i="6"/>
  <c r="D374" i="6"/>
  <c r="D301" i="6"/>
  <c r="D368" i="6"/>
  <c r="D310" i="6"/>
  <c r="D340" i="6"/>
  <c r="D299" i="6"/>
  <c r="D332" i="6"/>
  <c r="D362" i="6"/>
  <c r="D356" i="6"/>
  <c r="D297" i="6"/>
  <c r="D383" i="6"/>
  <c r="D359" i="6"/>
  <c r="D309" i="6"/>
  <c r="D306" i="6"/>
  <c r="D354" i="6"/>
  <c r="D360" i="6"/>
  <c r="D378" i="6"/>
  <c r="D312" i="6"/>
  <c r="D341" i="6"/>
  <c r="D325" i="6"/>
  <c r="E2" i="6"/>
  <c r="E15" i="4"/>
  <c r="E421" i="6"/>
  <c r="E439" i="6"/>
  <c r="E466" i="6"/>
  <c r="E398" i="6"/>
  <c r="E427" i="6"/>
  <c r="E405" i="6"/>
  <c r="E414" i="6"/>
  <c r="E425" i="6"/>
  <c r="E440" i="6"/>
  <c r="E411" i="6"/>
  <c r="E444" i="6"/>
  <c r="E449" i="6"/>
  <c r="E482" i="6"/>
  <c r="E486" i="6"/>
  <c r="E395" i="6"/>
  <c r="E409" i="6"/>
  <c r="E479" i="6"/>
  <c r="E463" i="6"/>
  <c r="E412" i="6"/>
  <c r="E426" i="6"/>
  <c r="E456" i="6"/>
  <c r="E475" i="6"/>
  <c r="E451" i="6"/>
  <c r="E481" i="6"/>
  <c r="E391" i="6"/>
  <c r="E419" i="6"/>
  <c r="E420" i="6"/>
  <c r="E410" i="6"/>
  <c r="E389" i="6"/>
  <c r="E407" i="6"/>
  <c r="E468" i="6"/>
  <c r="E485" i="6"/>
  <c r="E460" i="6"/>
  <c r="E438" i="6"/>
  <c r="E471" i="6"/>
  <c r="E442" i="6"/>
  <c r="E465" i="6"/>
  <c r="E423" i="6"/>
  <c r="E445" i="6"/>
  <c r="E432" i="6"/>
  <c r="E393" i="6"/>
  <c r="E454" i="6"/>
  <c r="E453" i="6"/>
  <c r="E429" i="6"/>
  <c r="E392" i="6"/>
  <c r="E417" i="6"/>
  <c r="E404" i="6"/>
  <c r="E476" i="6"/>
  <c r="E428" i="6"/>
  <c r="E458" i="6"/>
  <c r="E401" i="6"/>
  <c r="E403" i="6"/>
  <c r="E436" i="6"/>
  <c r="E396" i="6"/>
  <c r="E457" i="6"/>
  <c r="E430" i="6"/>
  <c r="E408" i="6"/>
  <c r="E431" i="6"/>
  <c r="E464" i="6"/>
  <c r="E406" i="6"/>
  <c r="E447" i="6"/>
  <c r="E443" i="6"/>
  <c r="E450" i="6"/>
  <c r="E467" i="6"/>
  <c r="E448" i="6"/>
  <c r="E388" i="6"/>
  <c r="E434" i="6"/>
  <c r="E416" i="6"/>
  <c r="E424" i="6"/>
  <c r="E473" i="6"/>
  <c r="E402" i="6"/>
  <c r="E462" i="6"/>
  <c r="E418" i="6"/>
  <c r="E470" i="6"/>
  <c r="E455" i="6"/>
  <c r="E461" i="6"/>
  <c r="E394" i="6"/>
  <c r="E446" i="6"/>
  <c r="E435" i="6"/>
  <c r="E433" i="6"/>
  <c r="E474" i="6"/>
  <c r="E413" i="6"/>
  <c r="E477" i="6"/>
  <c r="E399" i="6"/>
  <c r="E484" i="6"/>
  <c r="E437" i="6"/>
  <c r="E480" i="6"/>
  <c r="E459" i="6"/>
  <c r="E415" i="6"/>
  <c r="E472" i="6"/>
  <c r="E397" i="6"/>
  <c r="E387" i="6"/>
  <c r="E441" i="6"/>
  <c r="E422" i="6"/>
  <c r="E478" i="6"/>
  <c r="E400" i="6"/>
  <c r="E390" i="6"/>
  <c r="E469" i="6"/>
  <c r="E483" i="6"/>
  <c r="E452" i="6"/>
  <c r="D184" i="3"/>
  <c r="D197" i="3"/>
  <c r="D203" i="3"/>
  <c r="D196" i="3"/>
  <c r="D195" i="3"/>
  <c r="D181" i="3"/>
  <c r="D178" i="3"/>
  <c r="D175" i="3"/>
  <c r="D173" i="3"/>
  <c r="D207" i="3"/>
  <c r="D192" i="3"/>
  <c r="D185" i="3"/>
  <c r="D205" i="3"/>
  <c r="D208" i="3"/>
  <c r="D199" i="3"/>
  <c r="D202" i="3"/>
  <c r="D187" i="3"/>
  <c r="D186" i="3"/>
  <c r="D183" i="3"/>
  <c r="D206" i="3"/>
  <c r="D188" i="3"/>
  <c r="D170" i="3"/>
  <c r="D172" i="3"/>
  <c r="D189" i="3"/>
  <c r="D182" i="3"/>
  <c r="D193" i="3"/>
  <c r="D177" i="3"/>
  <c r="D180" i="3"/>
  <c r="D174" i="3"/>
  <c r="D204" i="3"/>
  <c r="D201" i="3"/>
  <c r="D190" i="3"/>
  <c r="D209" i="3"/>
  <c r="D169" i="3"/>
  <c r="D198" i="3"/>
  <c r="D194" i="3"/>
  <c r="D200" i="3"/>
  <c r="D179" i="3"/>
  <c r="D176" i="3"/>
  <c r="D191" i="3"/>
  <c r="D171" i="3"/>
  <c r="F429" i="6"/>
  <c r="G429" i="6" s="1"/>
  <c r="F423" i="6"/>
  <c r="F393" i="6"/>
  <c r="F409" i="6"/>
  <c r="F458" i="6"/>
  <c r="F449" i="6"/>
  <c r="F452" i="6"/>
  <c r="F432" i="6"/>
  <c r="F455" i="6"/>
  <c r="F473" i="6"/>
  <c r="F408" i="6"/>
  <c r="F440" i="6"/>
  <c r="F411" i="6"/>
  <c r="F415" i="6"/>
  <c r="F392" i="6"/>
  <c r="F421" i="6"/>
  <c r="F434" i="6"/>
  <c r="F404" i="6"/>
  <c r="F426" i="6"/>
  <c r="F477" i="6"/>
  <c r="G477" i="6" s="1"/>
  <c r="F467" i="6"/>
  <c r="F428" i="6"/>
  <c r="F402" i="6"/>
  <c r="F469" i="6"/>
  <c r="F396" i="6"/>
  <c r="F416" i="6"/>
  <c r="F406" i="6"/>
  <c r="F445" i="6"/>
  <c r="F486" i="6"/>
  <c r="G486" i="6" s="1"/>
  <c r="F448" i="6"/>
  <c r="F463" i="6"/>
  <c r="G463" i="6" s="1"/>
  <c r="F388" i="6"/>
  <c r="F413" i="6"/>
  <c r="F461" i="6"/>
  <c r="F472" i="6"/>
  <c r="F391" i="6"/>
  <c r="F454" i="6"/>
  <c r="F398" i="6"/>
  <c r="F451" i="6"/>
  <c r="F419" i="6"/>
  <c r="F435" i="6"/>
  <c r="F439" i="6"/>
  <c r="F484" i="6"/>
  <c r="F397" i="6"/>
  <c r="F420" i="6"/>
  <c r="F483" i="6"/>
  <c r="F427" i="6"/>
  <c r="G427" i="6" s="1"/>
  <c r="F447" i="6"/>
  <c r="F464" i="6"/>
  <c r="F482" i="6"/>
  <c r="F478" i="6"/>
  <c r="F394" i="6"/>
  <c r="F414" i="6"/>
  <c r="F436" i="6"/>
  <c r="F444" i="6"/>
  <c r="F471" i="6"/>
  <c r="F400" i="6"/>
  <c r="F476" i="6"/>
  <c r="F468" i="6"/>
  <c r="F456" i="6"/>
  <c r="F430" i="6"/>
  <c r="F433" i="6"/>
  <c r="F395" i="6"/>
  <c r="G395" i="6" s="1"/>
  <c r="F437" i="6"/>
  <c r="F403" i="6"/>
  <c r="F475" i="6"/>
  <c r="F412" i="6"/>
  <c r="G412" i="6" s="1"/>
  <c r="F418" i="6"/>
  <c r="F390" i="6"/>
  <c r="F405" i="6"/>
  <c r="F453" i="6"/>
  <c r="F465" i="6"/>
  <c r="F443" i="6"/>
  <c r="F431" i="6"/>
  <c r="F459" i="6"/>
  <c r="F457" i="6"/>
  <c r="F438" i="6"/>
  <c r="F450" i="6"/>
  <c r="F460" i="6"/>
  <c r="F480" i="6"/>
  <c r="G480" i="6" s="1"/>
  <c r="F422" i="6"/>
  <c r="F466" i="6"/>
  <c r="F389" i="6"/>
  <c r="F401" i="6"/>
  <c r="F425" i="6"/>
  <c r="F441" i="6"/>
  <c r="F462" i="6"/>
  <c r="F474" i="6"/>
  <c r="F387" i="6"/>
  <c r="G387" i="6" s="1"/>
  <c r="F417" i="6"/>
  <c r="F485" i="6"/>
  <c r="F481" i="6"/>
  <c r="F470" i="6"/>
  <c r="F442" i="6"/>
  <c r="F407" i="6"/>
  <c r="G407" i="6" s="1"/>
  <c r="F410" i="6"/>
  <c r="G410" i="6" s="1"/>
  <c r="F424" i="6"/>
  <c r="F399" i="6"/>
  <c r="F479" i="6"/>
  <c r="F446" i="6"/>
  <c r="D15" i="4"/>
  <c r="E26" i="4" s="1" a="1"/>
  <c r="E35" i="4" s="1"/>
  <c r="D2" i="6"/>
  <c r="E169" i="3" a="1"/>
  <c r="G423" i="6"/>
  <c r="D26" i="4" a="1"/>
  <c r="G475" i="6"/>
  <c r="G461" i="6"/>
  <c r="E215" i="6"/>
  <c r="E248" i="6"/>
  <c r="E243" i="6"/>
  <c r="E258" i="6"/>
  <c r="E196" i="6"/>
  <c r="E230" i="6"/>
  <c r="E222" i="6"/>
  <c r="E208" i="6"/>
  <c r="E278" i="6"/>
  <c r="E216" i="6"/>
  <c r="E241" i="6"/>
  <c r="E284" i="6"/>
  <c r="E285" i="6"/>
  <c r="E206" i="6"/>
  <c r="E226" i="6"/>
  <c r="E270" i="6"/>
  <c r="E260" i="6"/>
  <c r="E219" i="6"/>
  <c r="E188" i="6"/>
  <c r="E187" i="6"/>
  <c r="E237" i="6"/>
  <c r="E283" i="6"/>
  <c r="E275" i="6"/>
  <c r="E197" i="6"/>
  <c r="E282" i="6"/>
  <c r="E281" i="6"/>
  <c r="E239" i="6"/>
  <c r="E268" i="6"/>
  <c r="E272" i="6"/>
  <c r="E250" i="6"/>
  <c r="E253" i="6"/>
  <c r="E224" i="6"/>
  <c r="E200" i="6"/>
  <c r="E265" i="6"/>
  <c r="E191" i="6"/>
  <c r="E263" i="6"/>
  <c r="E242" i="6"/>
  <c r="E194" i="6"/>
  <c r="E225" i="6"/>
  <c r="E232" i="6"/>
  <c r="E207" i="6"/>
  <c r="E246" i="6"/>
  <c r="E193" i="6"/>
  <c r="E189" i="6"/>
  <c r="E190" i="6"/>
  <c r="E234" i="6"/>
  <c r="E218" i="6"/>
  <c r="E266" i="6"/>
  <c r="E267" i="6"/>
  <c r="E209" i="6"/>
  <c r="E210" i="6"/>
  <c r="E256" i="6"/>
  <c r="E192" i="6"/>
  <c r="E264" i="6"/>
  <c r="E231" i="6"/>
  <c r="E214" i="6"/>
  <c r="E249" i="6"/>
  <c r="E201" i="6"/>
  <c r="E220" i="6"/>
  <c r="E274" i="6"/>
  <c r="E221" i="6"/>
  <c r="E204" i="6"/>
  <c r="E279" i="6"/>
  <c r="E217" i="6"/>
  <c r="E205" i="6"/>
  <c r="E228" i="6"/>
  <c r="E202" i="6"/>
  <c r="E254" i="6"/>
  <c r="E251" i="6"/>
  <c r="E273" i="6"/>
  <c r="E257" i="6"/>
  <c r="E212" i="6"/>
  <c r="E213" i="6"/>
  <c r="E238" i="6"/>
  <c r="E236" i="6"/>
  <c r="E262" i="6"/>
  <c r="E276" i="6"/>
  <c r="E244" i="6"/>
  <c r="E235" i="6"/>
  <c r="E240" i="6"/>
  <c r="E233" i="6"/>
  <c r="E245" i="6"/>
  <c r="E286" i="6"/>
  <c r="E203" i="6"/>
  <c r="E247" i="6"/>
  <c r="E229" i="6"/>
  <c r="E259" i="6"/>
  <c r="E199" i="6"/>
  <c r="E280" i="6"/>
  <c r="E271" i="6"/>
  <c r="E223" i="6"/>
  <c r="E227" i="6"/>
  <c r="E269" i="6"/>
  <c r="E195" i="6"/>
  <c r="E255" i="6"/>
  <c r="E198" i="6"/>
  <c r="E252" i="6"/>
  <c r="E211" i="6"/>
  <c r="E261" i="6"/>
  <c r="E277" i="6"/>
  <c r="D35" i="6"/>
  <c r="D86" i="6"/>
  <c r="D58" i="6"/>
  <c r="D67" i="6"/>
  <c r="D66" i="6"/>
  <c r="D16" i="6"/>
  <c r="D20" i="6"/>
  <c r="D64" i="6"/>
  <c r="D69" i="6"/>
  <c r="D42" i="6"/>
  <c r="D84" i="6"/>
  <c r="D34" i="6"/>
  <c r="D15" i="6"/>
  <c r="D51" i="6"/>
  <c r="D38" i="6"/>
  <c r="D85" i="6"/>
  <c r="D71" i="6"/>
  <c r="D47" i="6"/>
  <c r="D50" i="6"/>
  <c r="D24" i="6"/>
  <c r="D74" i="6"/>
  <c r="D41" i="6"/>
  <c r="D19" i="6"/>
  <c r="D13" i="6"/>
  <c r="D81" i="6"/>
  <c r="D40" i="6"/>
  <c r="D77" i="6"/>
  <c r="D33" i="6"/>
  <c r="D57" i="6"/>
  <c r="D54" i="6"/>
  <c r="D49" i="6"/>
  <c r="D53" i="6"/>
  <c r="D56" i="6"/>
  <c r="D83" i="6"/>
  <c r="D59" i="6"/>
  <c r="D44" i="6"/>
  <c r="D31" i="6"/>
  <c r="D36" i="6"/>
  <c r="D21" i="6"/>
  <c r="D27" i="6"/>
  <c r="D82" i="6"/>
  <c r="D46" i="6"/>
  <c r="D32" i="6"/>
  <c r="D52" i="6"/>
  <c r="D68" i="6"/>
  <c r="D29" i="6"/>
  <c r="D14" i="6"/>
  <c r="D12" i="6"/>
  <c r="D23" i="6"/>
  <c r="D79" i="6"/>
  <c r="D25" i="6"/>
  <c r="D75" i="6"/>
  <c r="D18" i="6"/>
  <c r="D37" i="6"/>
  <c r="D73" i="6"/>
  <c r="D61" i="6"/>
  <c r="D26" i="6"/>
  <c r="D55" i="6"/>
  <c r="D76" i="6"/>
  <c r="D48" i="6"/>
  <c r="D65" i="6"/>
  <c r="D30" i="6"/>
  <c r="D62" i="6"/>
  <c r="D72" i="6"/>
  <c r="D39" i="6"/>
  <c r="D22" i="6"/>
  <c r="D78" i="6"/>
  <c r="D28" i="6"/>
  <c r="D17" i="6"/>
  <c r="D45" i="6"/>
  <c r="D80" i="6"/>
  <c r="D63" i="6"/>
  <c r="D70" i="6"/>
  <c r="D60" i="6"/>
  <c r="D43" i="6"/>
  <c r="F142" i="6"/>
  <c r="F100" i="6"/>
  <c r="F114" i="6"/>
  <c r="F101" i="6"/>
  <c r="F133" i="6"/>
  <c r="F148" i="6"/>
  <c r="F183" i="6"/>
  <c r="F108" i="6"/>
  <c r="F185" i="6"/>
  <c r="F136" i="6"/>
  <c r="F156" i="6"/>
  <c r="F98" i="6"/>
  <c r="F140" i="6"/>
  <c r="F172" i="6"/>
  <c r="F113" i="6"/>
  <c r="F95" i="6"/>
  <c r="F182" i="6"/>
  <c r="F129" i="6"/>
  <c r="F111" i="6"/>
  <c r="F119" i="6"/>
  <c r="F177" i="6"/>
  <c r="F123" i="6"/>
  <c r="F118" i="6"/>
  <c r="F152" i="6"/>
  <c r="F147" i="6"/>
  <c r="F144" i="6"/>
  <c r="F127" i="6"/>
  <c r="F141" i="6"/>
  <c r="F124" i="6"/>
  <c r="F117" i="6"/>
  <c r="F92" i="6"/>
  <c r="F175" i="6"/>
  <c r="F166" i="6"/>
  <c r="F128" i="6"/>
  <c r="F89" i="6"/>
  <c r="F103" i="6"/>
  <c r="F170" i="6"/>
  <c r="F97" i="6"/>
  <c r="F149" i="6"/>
  <c r="F126" i="6"/>
  <c r="F132" i="6"/>
  <c r="F184" i="6"/>
  <c r="F115" i="6"/>
  <c r="F179" i="6"/>
  <c r="F163" i="6"/>
  <c r="F157" i="6"/>
  <c r="F120" i="6"/>
  <c r="F165" i="6"/>
  <c r="F173" i="6"/>
  <c r="F159" i="6"/>
  <c r="F90" i="6"/>
  <c r="F122" i="6"/>
  <c r="F162" i="6"/>
  <c r="F139" i="6"/>
  <c r="F174" i="6"/>
  <c r="F93" i="6"/>
  <c r="F121" i="6"/>
  <c r="F99" i="6"/>
  <c r="F130" i="6"/>
  <c r="F106" i="6"/>
  <c r="F181" i="6"/>
  <c r="F96" i="6"/>
  <c r="F153" i="6"/>
  <c r="F169" i="6"/>
  <c r="F105" i="6"/>
  <c r="F112" i="6"/>
  <c r="F102" i="6"/>
  <c r="F168" i="6"/>
  <c r="F186" i="6"/>
  <c r="F131" i="6"/>
  <c r="F104" i="6"/>
  <c r="F150" i="6"/>
  <c r="F154" i="6"/>
  <c r="F178" i="6"/>
  <c r="F158" i="6"/>
  <c r="F135" i="6"/>
  <c r="F145" i="6"/>
  <c r="F87" i="6"/>
  <c r="F164" i="6"/>
  <c r="F146" i="6"/>
  <c r="F94" i="6"/>
  <c r="F171" i="6"/>
  <c r="F161" i="6"/>
  <c r="F160" i="6"/>
  <c r="F116" i="6"/>
  <c r="F143" i="6"/>
  <c r="F155" i="6"/>
  <c r="F137" i="6"/>
  <c r="F138" i="6"/>
  <c r="F176" i="6"/>
  <c r="F134" i="6"/>
  <c r="F110" i="6"/>
  <c r="F180" i="6"/>
  <c r="F125" i="6"/>
  <c r="F107" i="6"/>
  <c r="F109" i="6"/>
  <c r="F88" i="6"/>
  <c r="F91" i="6"/>
  <c r="F167" i="6"/>
  <c r="F151" i="6"/>
  <c r="G447" i="6" l="1"/>
  <c r="G419" i="6"/>
  <c r="G411" i="6"/>
  <c r="G464" i="6"/>
  <c r="G453" i="6"/>
  <c r="G444" i="6"/>
  <c r="G425" i="6"/>
  <c r="E43" i="4"/>
  <c r="G455" i="6"/>
  <c r="G481" i="6"/>
  <c r="G451" i="6"/>
  <c r="G473" i="6"/>
  <c r="G484" i="6"/>
  <c r="G399" i="6"/>
  <c r="G469" i="6"/>
  <c r="G413" i="6"/>
  <c r="G390" i="6"/>
  <c r="G428" i="6"/>
  <c r="G400" i="6"/>
  <c r="G467" i="6"/>
  <c r="G476" i="6"/>
  <c r="G409" i="6"/>
  <c r="G404" i="6"/>
  <c r="G446" i="6"/>
  <c r="E40" i="4"/>
  <c r="G388" i="6"/>
  <c r="G438" i="6"/>
  <c r="E42" i="4"/>
  <c r="G474" i="6"/>
  <c r="G448" i="6"/>
  <c r="G460" i="6"/>
  <c r="G479" i="6"/>
  <c r="G421" i="6"/>
  <c r="G433" i="6"/>
  <c r="G485" i="6"/>
  <c r="E30" i="4"/>
  <c r="G478" i="6"/>
  <c r="G450" i="6"/>
  <c r="E38" i="4"/>
  <c r="G422" i="6"/>
  <c r="G417" i="6"/>
  <c r="G441" i="6"/>
  <c r="G394" i="6"/>
  <c r="G392" i="6"/>
  <c r="G389" i="6"/>
  <c r="G482" i="6"/>
  <c r="E55" i="4"/>
  <c r="E61" i="4"/>
  <c r="G439" i="6"/>
  <c r="G406" i="6"/>
  <c r="G449" i="6"/>
  <c r="E58" i="4"/>
  <c r="G435" i="6"/>
  <c r="G397" i="6"/>
  <c r="G420" i="6"/>
  <c r="E39" i="4"/>
  <c r="G472" i="6"/>
  <c r="G470" i="6"/>
  <c r="G454" i="6"/>
  <c r="E26" i="4"/>
  <c r="G415" i="6"/>
  <c r="G418" i="6"/>
  <c r="G393" i="6"/>
  <c r="G391" i="6"/>
  <c r="G440" i="6"/>
  <c r="E33" i="4"/>
  <c r="G459" i="6"/>
  <c r="G462" i="6"/>
  <c r="G432" i="6"/>
  <c r="G402" i="6"/>
  <c r="G445" i="6"/>
  <c r="G414" i="6"/>
  <c r="E52" i="4"/>
  <c r="G437" i="6"/>
  <c r="G405" i="6"/>
  <c r="E36" i="4"/>
  <c r="G424" i="6"/>
  <c r="G465" i="6"/>
  <c r="G456" i="6"/>
  <c r="E57" i="4"/>
  <c r="G452" i="6"/>
  <c r="G416" i="6"/>
  <c r="G426" i="6"/>
  <c r="G398" i="6"/>
  <c r="E27" i="4"/>
  <c r="G483" i="6"/>
  <c r="G434" i="6"/>
  <c r="G471" i="6"/>
  <c r="G466" i="6"/>
  <c r="F197" i="3"/>
  <c r="F180" i="3"/>
  <c r="F200" i="3"/>
  <c r="F178" i="3"/>
  <c r="F187" i="3"/>
  <c r="F204" i="3"/>
  <c r="F189" i="3"/>
  <c r="G189" i="3" s="1"/>
  <c r="F198" i="3"/>
  <c r="F193" i="3"/>
  <c r="F203" i="3"/>
  <c r="F192" i="3"/>
  <c r="F179" i="3"/>
  <c r="F195" i="3"/>
  <c r="F182" i="3"/>
  <c r="F209" i="3"/>
  <c r="F169" i="3"/>
  <c r="F177" i="3"/>
  <c r="F194" i="3"/>
  <c r="F171" i="3"/>
  <c r="F185" i="3"/>
  <c r="F174" i="3"/>
  <c r="F190" i="3"/>
  <c r="F201" i="3"/>
  <c r="G201" i="3" s="1"/>
  <c r="F173" i="3"/>
  <c r="F186" i="3"/>
  <c r="F172" i="3"/>
  <c r="F188" i="3"/>
  <c r="F207" i="3"/>
  <c r="F202" i="3"/>
  <c r="F183" i="3"/>
  <c r="F170" i="3"/>
  <c r="F191" i="3"/>
  <c r="F205" i="3"/>
  <c r="F175" i="3"/>
  <c r="F208" i="3"/>
  <c r="F181" i="3"/>
  <c r="F196" i="3"/>
  <c r="F206" i="3"/>
  <c r="G206" i="3" s="1"/>
  <c r="F176" i="3"/>
  <c r="G176" i="3" s="1"/>
  <c r="F199" i="3"/>
  <c r="F184" i="3"/>
  <c r="E189" i="3"/>
  <c r="E184" i="3"/>
  <c r="E209" i="3"/>
  <c r="E194" i="3"/>
  <c r="E174" i="3"/>
  <c r="E193" i="3"/>
  <c r="E192" i="3"/>
  <c r="E180" i="3"/>
  <c r="E179" i="3"/>
  <c r="E200" i="3"/>
  <c r="E178" i="3"/>
  <c r="E188" i="3"/>
  <c r="E196" i="3"/>
  <c r="E175" i="3"/>
  <c r="E187" i="3"/>
  <c r="E190" i="3"/>
  <c r="E173" i="3"/>
  <c r="E185" i="3"/>
  <c r="E202" i="3"/>
  <c r="E201" i="3"/>
  <c r="E207" i="3"/>
  <c r="E176" i="3"/>
  <c r="E182" i="3"/>
  <c r="E203" i="3"/>
  <c r="E172" i="3"/>
  <c r="E199" i="3"/>
  <c r="E170" i="3"/>
  <c r="E208" i="3"/>
  <c r="E195" i="3"/>
  <c r="E197" i="3"/>
  <c r="E191" i="3"/>
  <c r="E198" i="3"/>
  <c r="E204" i="3"/>
  <c r="E177" i="3"/>
  <c r="E181" i="3"/>
  <c r="E169" i="3"/>
  <c r="E205" i="3"/>
  <c r="E171" i="3"/>
  <c r="E186" i="3"/>
  <c r="E183" i="3"/>
  <c r="E206" i="3"/>
  <c r="G468" i="6"/>
  <c r="E149" i="6"/>
  <c r="E170" i="6"/>
  <c r="G170" i="6" s="1"/>
  <c r="E100" i="6"/>
  <c r="E101" i="6"/>
  <c r="G101" i="6" s="1"/>
  <c r="E123" i="6"/>
  <c r="E138" i="6"/>
  <c r="E157" i="6"/>
  <c r="E116" i="6"/>
  <c r="G116" i="6" s="1"/>
  <c r="E118" i="6"/>
  <c r="E174" i="6"/>
  <c r="G174" i="6" s="1"/>
  <c r="E107" i="6"/>
  <c r="E121" i="6"/>
  <c r="E168" i="6"/>
  <c r="E144" i="6"/>
  <c r="E103" i="6"/>
  <c r="E137" i="6"/>
  <c r="E92" i="6"/>
  <c r="E90" i="6"/>
  <c r="E150" i="6"/>
  <c r="E155" i="6"/>
  <c r="E119" i="6"/>
  <c r="G119" i="6" s="1"/>
  <c r="E184" i="6"/>
  <c r="G184" i="6" s="1"/>
  <c r="E108" i="6"/>
  <c r="E128" i="6"/>
  <c r="G128" i="6" s="1"/>
  <c r="E125" i="6"/>
  <c r="E183" i="6"/>
  <c r="G183" i="6" s="1"/>
  <c r="E181" i="6"/>
  <c r="E154" i="6"/>
  <c r="E113" i="6"/>
  <c r="E132" i="6"/>
  <c r="E167" i="6"/>
  <c r="E131" i="6"/>
  <c r="E105" i="6"/>
  <c r="E91" i="6"/>
  <c r="E109" i="6"/>
  <c r="E140" i="6"/>
  <c r="E112" i="6"/>
  <c r="G112" i="6" s="1"/>
  <c r="E142" i="6"/>
  <c r="G142" i="6" s="1"/>
  <c r="E151" i="6"/>
  <c r="E164" i="6"/>
  <c r="G164" i="6" s="1"/>
  <c r="E156" i="6"/>
  <c r="E161" i="6"/>
  <c r="G161" i="6" s="1"/>
  <c r="E95" i="6"/>
  <c r="E176" i="6"/>
  <c r="E178" i="6"/>
  <c r="E89" i="6"/>
  <c r="E102" i="6"/>
  <c r="E177" i="6"/>
  <c r="G177" i="6" s="1"/>
  <c r="E134" i="6"/>
  <c r="E159" i="6"/>
  <c r="E115" i="6"/>
  <c r="E186" i="6"/>
  <c r="G186" i="6" s="1"/>
  <c r="E87" i="6"/>
  <c r="G87" i="6" s="1"/>
  <c r="E111" i="6"/>
  <c r="G111" i="6" s="1"/>
  <c r="E106" i="6"/>
  <c r="E152" i="6"/>
  <c r="G152" i="6" s="1"/>
  <c r="E160" i="6"/>
  <c r="E143" i="6"/>
  <c r="G143" i="6" s="1"/>
  <c r="E158" i="6"/>
  <c r="E175" i="6"/>
  <c r="E171" i="6"/>
  <c r="E153" i="6"/>
  <c r="E96" i="6"/>
  <c r="E133" i="6"/>
  <c r="E98" i="6"/>
  <c r="E117" i="6"/>
  <c r="E182" i="6"/>
  <c r="E127" i="6"/>
  <c r="E139" i="6"/>
  <c r="G139" i="6" s="1"/>
  <c r="E120" i="6"/>
  <c r="E110" i="6"/>
  <c r="E114" i="6"/>
  <c r="E104" i="6"/>
  <c r="E146" i="6"/>
  <c r="G146" i="6" s="1"/>
  <c r="E124" i="6"/>
  <c r="E180" i="6"/>
  <c r="E122" i="6"/>
  <c r="E179" i="6"/>
  <c r="E169" i="6"/>
  <c r="E148" i="6"/>
  <c r="E136" i="6"/>
  <c r="E93" i="6"/>
  <c r="E145" i="6"/>
  <c r="E99" i="6"/>
  <c r="E94" i="6"/>
  <c r="G94" i="6" s="1"/>
  <c r="E172" i="6"/>
  <c r="E130" i="6"/>
  <c r="E185" i="6"/>
  <c r="G185" i="6" s="1"/>
  <c r="E162" i="6"/>
  <c r="E165" i="6"/>
  <c r="G165" i="6" s="1"/>
  <c r="E135" i="6"/>
  <c r="E147" i="6"/>
  <c r="E129" i="6"/>
  <c r="E141" i="6"/>
  <c r="E166" i="6"/>
  <c r="E173" i="6"/>
  <c r="E163" i="6"/>
  <c r="E88" i="6"/>
  <c r="E126" i="6"/>
  <c r="E97" i="6"/>
  <c r="G97" i="6" s="1"/>
  <c r="G123" i="6"/>
  <c r="D55" i="4"/>
  <c r="D34" i="4"/>
  <c r="D43" i="4"/>
  <c r="D38" i="4"/>
  <c r="D31" i="4"/>
  <c r="D42" i="4"/>
  <c r="D54" i="4"/>
  <c r="D30" i="4"/>
  <c r="D27" i="4"/>
  <c r="D50" i="4"/>
  <c r="D26" i="4"/>
  <c r="D46" i="4"/>
  <c r="D33" i="4"/>
  <c r="D41" i="4"/>
  <c r="D53" i="4"/>
  <c r="D37" i="4"/>
  <c r="D44" i="4"/>
  <c r="D57" i="4"/>
  <c r="D66" i="4"/>
  <c r="D32" i="4"/>
  <c r="D29" i="4"/>
  <c r="D48" i="4"/>
  <c r="D60" i="4"/>
  <c r="D36" i="4"/>
  <c r="D52" i="4"/>
  <c r="D64" i="4"/>
  <c r="D40" i="4"/>
  <c r="D47" i="4"/>
  <c r="D56" i="4"/>
  <c r="D28" i="4"/>
  <c r="D35" i="4"/>
  <c r="D59" i="4"/>
  <c r="D61" i="4"/>
  <c r="D45" i="4"/>
  <c r="D63" i="4"/>
  <c r="D51" i="4"/>
  <c r="D49" i="4"/>
  <c r="D62" i="4"/>
  <c r="D65" i="4"/>
  <c r="D39" i="4"/>
  <c r="D58" i="4"/>
  <c r="G443" i="6"/>
  <c r="F270" i="6"/>
  <c r="G270" i="6" s="1"/>
  <c r="F266" i="6"/>
  <c r="G266" i="6" s="1"/>
  <c r="F228" i="6"/>
  <c r="G228" i="6" s="1"/>
  <c r="F237" i="6"/>
  <c r="G237" i="6" s="1"/>
  <c r="F199" i="6"/>
  <c r="G199" i="6" s="1"/>
  <c r="F269" i="6"/>
  <c r="G269" i="6" s="1"/>
  <c r="F226" i="6"/>
  <c r="G226" i="6" s="1"/>
  <c r="F213" i="6"/>
  <c r="G213" i="6" s="1"/>
  <c r="F211" i="6"/>
  <c r="G211" i="6" s="1"/>
  <c r="F246" i="6"/>
  <c r="G246" i="6" s="1"/>
  <c r="F271" i="6"/>
  <c r="G271" i="6" s="1"/>
  <c r="F257" i="6"/>
  <c r="G257" i="6" s="1"/>
  <c r="F225" i="6"/>
  <c r="G225" i="6" s="1"/>
  <c r="F275" i="6"/>
  <c r="G275" i="6" s="1"/>
  <c r="F235" i="6"/>
  <c r="G235" i="6" s="1"/>
  <c r="F267" i="6"/>
  <c r="G267" i="6" s="1"/>
  <c r="F264" i="6"/>
  <c r="G264" i="6" s="1"/>
  <c r="F262" i="6"/>
  <c r="G262" i="6" s="1"/>
  <c r="F256" i="6"/>
  <c r="G256" i="6" s="1"/>
  <c r="F250" i="6"/>
  <c r="G250" i="6" s="1"/>
  <c r="F229" i="6"/>
  <c r="G229" i="6" s="1"/>
  <c r="F187" i="6"/>
  <c r="G187" i="6" s="1"/>
  <c r="F223" i="6"/>
  <c r="G223" i="6" s="1"/>
  <c r="F248" i="6"/>
  <c r="G248" i="6" s="1"/>
  <c r="F227" i="6"/>
  <c r="G227" i="6" s="1"/>
  <c r="F195" i="6"/>
  <c r="G195" i="6" s="1"/>
  <c r="F201" i="6"/>
  <c r="G201" i="6" s="1"/>
  <c r="F236" i="6"/>
  <c r="G236" i="6" s="1"/>
  <c r="F224" i="6"/>
  <c r="G224" i="6" s="1"/>
  <c r="F233" i="6"/>
  <c r="G233" i="6" s="1"/>
  <c r="F191" i="6"/>
  <c r="G191" i="6" s="1"/>
  <c r="F232" i="6"/>
  <c r="G232" i="6" s="1"/>
  <c r="F280" i="6"/>
  <c r="G280" i="6" s="1"/>
  <c r="F268" i="6"/>
  <c r="G268" i="6" s="1"/>
  <c r="F202" i="6"/>
  <c r="G202" i="6" s="1"/>
  <c r="F239" i="6"/>
  <c r="G239" i="6" s="1"/>
  <c r="F283" i="6"/>
  <c r="G283" i="6" s="1"/>
  <c r="F249" i="6"/>
  <c r="G249" i="6" s="1"/>
  <c r="F286" i="6"/>
  <c r="G286" i="6" s="1"/>
  <c r="F197" i="6"/>
  <c r="G197" i="6" s="1"/>
  <c r="F222" i="6"/>
  <c r="G222" i="6" s="1"/>
  <c r="F244" i="6"/>
  <c r="G244" i="6" s="1"/>
  <c r="F209" i="6"/>
  <c r="G209" i="6" s="1"/>
  <c r="F260" i="6"/>
  <c r="G260" i="6" s="1"/>
  <c r="F204" i="6"/>
  <c r="G204" i="6" s="1"/>
  <c r="F220" i="6"/>
  <c r="G220" i="6" s="1"/>
  <c r="F263" i="6"/>
  <c r="G263" i="6" s="1"/>
  <c r="F265" i="6"/>
  <c r="G265" i="6" s="1"/>
  <c r="F215" i="6"/>
  <c r="G215" i="6" s="1"/>
  <c r="F247" i="6"/>
  <c r="G247" i="6" s="1"/>
  <c r="F217" i="6"/>
  <c r="G217" i="6" s="1"/>
  <c r="F277" i="6"/>
  <c r="G277" i="6" s="1"/>
  <c r="F207" i="6"/>
  <c r="G207" i="6" s="1"/>
  <c r="F200" i="6"/>
  <c r="G200" i="6" s="1"/>
  <c r="F240" i="6"/>
  <c r="G240" i="6" s="1"/>
  <c r="F242" i="6"/>
  <c r="G242" i="6" s="1"/>
  <c r="F281" i="6"/>
  <c r="G281" i="6" s="1"/>
  <c r="F241" i="6"/>
  <c r="G241" i="6" s="1"/>
  <c r="F254" i="6"/>
  <c r="G254" i="6" s="1"/>
  <c r="F259" i="6"/>
  <c r="G259" i="6" s="1"/>
  <c r="F206" i="6"/>
  <c r="G206" i="6" s="1"/>
  <c r="F230" i="6"/>
  <c r="G230" i="6" s="1"/>
  <c r="F190" i="6"/>
  <c r="G190" i="6" s="1"/>
  <c r="F255" i="6"/>
  <c r="G255" i="6" s="1"/>
  <c r="F245" i="6"/>
  <c r="G245" i="6" s="1"/>
  <c r="F208" i="6"/>
  <c r="G208" i="6" s="1"/>
  <c r="F261" i="6"/>
  <c r="G261" i="6" s="1"/>
  <c r="F282" i="6"/>
  <c r="G282" i="6" s="1"/>
  <c r="F274" i="6"/>
  <c r="G274" i="6" s="1"/>
  <c r="F219" i="6"/>
  <c r="G219" i="6" s="1"/>
  <c r="F198" i="6"/>
  <c r="G198" i="6" s="1"/>
  <c r="F212" i="6"/>
  <c r="G212" i="6" s="1"/>
  <c r="F231" i="6"/>
  <c r="G231" i="6" s="1"/>
  <c r="F284" i="6"/>
  <c r="G284" i="6" s="1"/>
  <c r="F258" i="6"/>
  <c r="G258" i="6" s="1"/>
  <c r="F193" i="6"/>
  <c r="G193" i="6" s="1"/>
  <c r="F279" i="6"/>
  <c r="G279" i="6" s="1"/>
  <c r="F203" i="6"/>
  <c r="G203" i="6" s="1"/>
  <c r="F210" i="6"/>
  <c r="G210" i="6" s="1"/>
  <c r="F285" i="6"/>
  <c r="G285" i="6" s="1"/>
  <c r="F189" i="6"/>
  <c r="G189" i="6" s="1"/>
  <c r="F221" i="6"/>
  <c r="G221" i="6" s="1"/>
  <c r="F218" i="6"/>
  <c r="G218" i="6" s="1"/>
  <c r="F253" i="6"/>
  <c r="G253" i="6" s="1"/>
  <c r="F251" i="6"/>
  <c r="G251" i="6" s="1"/>
  <c r="F252" i="6"/>
  <c r="G252" i="6" s="1"/>
  <c r="F238" i="6"/>
  <c r="G238" i="6" s="1"/>
  <c r="F192" i="6"/>
  <c r="G192" i="6" s="1"/>
  <c r="F243" i="6"/>
  <c r="G243" i="6" s="1"/>
  <c r="F234" i="6"/>
  <c r="G234" i="6" s="1"/>
  <c r="F278" i="6"/>
  <c r="G278" i="6" s="1"/>
  <c r="F205" i="6"/>
  <c r="G205" i="6" s="1"/>
  <c r="F188" i="6"/>
  <c r="G188" i="6" s="1"/>
  <c r="F276" i="6"/>
  <c r="G276" i="6" s="1"/>
  <c r="F194" i="6"/>
  <c r="G194" i="6" s="1"/>
  <c r="F196" i="6"/>
  <c r="G196" i="6" s="1"/>
  <c r="F272" i="6"/>
  <c r="G272" i="6" s="1"/>
  <c r="F214" i="6"/>
  <c r="G214" i="6" s="1"/>
  <c r="F273" i="6"/>
  <c r="G273" i="6" s="1"/>
  <c r="F216" i="6"/>
  <c r="G216" i="6" s="1"/>
  <c r="F958" i="6"/>
  <c r="F837" i="6"/>
  <c r="F698" i="6"/>
  <c r="F765" i="6"/>
  <c r="F879" i="6"/>
  <c r="F716" i="6"/>
  <c r="F791" i="6"/>
  <c r="F744" i="6"/>
  <c r="F968" i="6"/>
  <c r="F734" i="6"/>
  <c r="F917" i="6"/>
  <c r="F747" i="6"/>
  <c r="F846" i="6"/>
  <c r="F858" i="6"/>
  <c r="F903" i="6"/>
  <c r="F941" i="6"/>
  <c r="F935" i="6"/>
  <c r="F811" i="6"/>
  <c r="F946" i="6"/>
  <c r="F795" i="6"/>
  <c r="F975" i="6"/>
  <c r="F859" i="6"/>
  <c r="F899" i="6"/>
  <c r="F855" i="6"/>
  <c r="F938" i="6"/>
  <c r="F710" i="6"/>
  <c r="F762" i="6"/>
  <c r="F784" i="6"/>
  <c r="F950" i="6"/>
  <c r="F967" i="6"/>
  <c r="F844" i="6"/>
  <c r="F908" i="6"/>
  <c r="F770" i="6"/>
  <c r="F847" i="6"/>
  <c r="F700" i="6"/>
  <c r="F750" i="6"/>
  <c r="F866" i="6"/>
  <c r="F926" i="6"/>
  <c r="F781" i="6"/>
  <c r="F828" i="6"/>
  <c r="F886" i="6"/>
  <c r="F704" i="6"/>
  <c r="F870" i="6"/>
  <c r="F729" i="6"/>
  <c r="F896" i="6"/>
  <c r="F711" i="6"/>
  <c r="F888" i="6"/>
  <c r="F810" i="6"/>
  <c r="F906" i="6"/>
  <c r="F851" i="6"/>
  <c r="F985" i="6"/>
  <c r="F705" i="6"/>
  <c r="F739" i="6"/>
  <c r="F785" i="6"/>
  <c r="F912" i="6"/>
  <c r="F862" i="6"/>
  <c r="F930" i="6"/>
  <c r="F793" i="6"/>
  <c r="F937" i="6"/>
  <c r="F804" i="6"/>
  <c r="F832" i="6"/>
  <c r="F769" i="6"/>
  <c r="F909" i="6"/>
  <c r="F822" i="6"/>
  <c r="F764" i="6"/>
  <c r="F823" i="6"/>
  <c r="F891" i="6"/>
  <c r="F721" i="6"/>
  <c r="F774" i="6"/>
  <c r="F768" i="6"/>
  <c r="F874" i="6"/>
  <c r="F904" i="6"/>
  <c r="F798" i="6"/>
  <c r="F693" i="6"/>
  <c r="F817" i="6"/>
  <c r="F895" i="6"/>
  <c r="F714" i="6"/>
  <c r="F803" i="6"/>
  <c r="F735" i="6"/>
  <c r="F807" i="6"/>
  <c r="F880" i="6"/>
  <c r="F876" i="6"/>
  <c r="F782" i="6"/>
  <c r="F794" i="6"/>
  <c r="F841" i="6"/>
  <c r="F897" i="6"/>
  <c r="F900" i="6"/>
  <c r="F825" i="6"/>
  <c r="F806" i="6"/>
  <c r="F982" i="6"/>
  <c r="F867" i="6"/>
  <c r="F688" i="6"/>
  <c r="F733" i="6"/>
  <c r="F981" i="6"/>
  <c r="F894" i="6"/>
  <c r="F789" i="6"/>
  <c r="F877" i="6"/>
  <c r="F715" i="6"/>
  <c r="F834" i="6"/>
  <c r="F955" i="6"/>
  <c r="F893" i="6"/>
  <c r="F951" i="6"/>
  <c r="F840" i="6"/>
  <c r="F708" i="6"/>
  <c r="F940" i="6"/>
  <c r="F787" i="6"/>
  <c r="F922" i="6"/>
  <c r="F980" i="6"/>
  <c r="F887" i="6"/>
  <c r="F691" i="6"/>
  <c r="F761" i="6"/>
  <c r="F943" i="6"/>
  <c r="F845" i="6"/>
  <c r="F694" i="6"/>
  <c r="F753" i="6"/>
  <c r="F911" i="6"/>
  <c r="F843" i="6"/>
  <c r="F827" i="6"/>
  <c r="F963" i="6"/>
  <c r="F725" i="6"/>
  <c r="F934" i="6"/>
  <c r="F956" i="6"/>
  <c r="F863" i="6"/>
  <c r="F792" i="6"/>
  <c r="F978" i="6"/>
  <c r="F763" i="6"/>
  <c r="F836" i="6"/>
  <c r="F969" i="6"/>
  <c r="F742" i="6"/>
  <c r="G742" i="6" s="1"/>
  <c r="F965" i="6"/>
  <c r="F984" i="6"/>
  <c r="F976" i="6"/>
  <c r="F983" i="6"/>
  <c r="F957" i="6"/>
  <c r="F944" i="6"/>
  <c r="F829" i="6"/>
  <c r="F780" i="6"/>
  <c r="F790" i="6"/>
  <c r="F835" i="6"/>
  <c r="F758" i="6"/>
  <c r="F901" i="6"/>
  <c r="F914" i="6"/>
  <c r="F771" i="6"/>
  <c r="F864" i="6"/>
  <c r="F814" i="6"/>
  <c r="F690" i="6"/>
  <c r="F687" i="6"/>
  <c r="F816" i="6"/>
  <c r="F842" i="6"/>
  <c r="F805" i="6"/>
  <c r="F960" i="6"/>
  <c r="F819" i="6"/>
  <c r="F720" i="6"/>
  <c r="F736" i="6"/>
  <c r="F933" i="6"/>
  <c r="F756" i="6"/>
  <c r="F854" i="6"/>
  <c r="F797" i="6"/>
  <c r="F755" i="6"/>
  <c r="F737" i="6"/>
  <c r="F907" i="6"/>
  <c r="F942" i="6"/>
  <c r="F848" i="6"/>
  <c r="F746" i="6"/>
  <c r="F712" i="6"/>
  <c r="F961" i="6"/>
  <c r="F931" i="6"/>
  <c r="F936" i="6"/>
  <c r="F932" i="6"/>
  <c r="F919" i="6"/>
  <c r="F838" i="6"/>
  <c r="F722" i="6"/>
  <c r="F853" i="6"/>
  <c r="F852" i="6"/>
  <c r="F824" i="6"/>
  <c r="F745" i="6"/>
  <c r="F783" i="6"/>
  <c r="F778" i="6"/>
  <c r="F839" i="6"/>
  <c r="F831" i="6"/>
  <c r="F977" i="6"/>
  <c r="F754" i="6"/>
  <c r="F964" i="6"/>
  <c r="F861" i="6"/>
  <c r="F728" i="6"/>
  <c r="F731" i="6"/>
  <c r="F815" i="6"/>
  <c r="F695" i="6"/>
  <c r="F696" i="6"/>
  <c r="F856" i="6"/>
  <c r="F850" i="6"/>
  <c r="F882" i="6"/>
  <c r="F830" i="6"/>
  <c r="F871" i="6"/>
  <c r="F889" i="6"/>
  <c r="F766" i="6"/>
  <c r="F741" i="6"/>
  <c r="F748" i="6"/>
  <c r="F809" i="6"/>
  <c r="F740" i="6"/>
  <c r="F962" i="6"/>
  <c r="F703" i="6"/>
  <c r="F717" i="6"/>
  <c r="F872" i="6"/>
  <c r="F929" i="6"/>
  <c r="F953" i="6"/>
  <c r="F772" i="6"/>
  <c r="F952" i="6"/>
  <c r="F757" i="6"/>
  <c r="F918" i="6"/>
  <c r="F751" i="6"/>
  <c r="F902" i="6"/>
  <c r="F802" i="6"/>
  <c r="F800" i="6"/>
  <c r="F927" i="6"/>
  <c r="F833" i="6"/>
  <c r="F779" i="6"/>
  <c r="F738" i="6"/>
  <c r="F913" i="6"/>
  <c r="F826" i="6"/>
  <c r="F916" i="6"/>
  <c r="F709" i="6"/>
  <c r="F972" i="6"/>
  <c r="F920" i="6"/>
  <c r="F849" i="6"/>
  <c r="F760" i="6"/>
  <c r="F812" i="6"/>
  <c r="F796" i="6"/>
  <c r="F865" i="6"/>
  <c r="F773" i="6"/>
  <c r="F966" i="6"/>
  <c r="F699" i="6"/>
  <c r="F788" i="6"/>
  <c r="F986" i="6"/>
  <c r="F713" i="6"/>
  <c r="F719" i="6"/>
  <c r="F767" i="6"/>
  <c r="F701" i="6"/>
  <c r="F724" i="6"/>
  <c r="F947" i="6"/>
  <c r="F860" i="6"/>
  <c r="F727" i="6"/>
  <c r="F730" i="6"/>
  <c r="F878" i="6"/>
  <c r="F707" i="6"/>
  <c r="F898" i="6"/>
  <c r="F692" i="6"/>
  <c r="F732" i="6"/>
  <c r="F924" i="6"/>
  <c r="F873" i="6"/>
  <c r="F776" i="6"/>
  <c r="F970" i="6"/>
  <c r="F702" i="6"/>
  <c r="F949" i="6"/>
  <c r="F857" i="6"/>
  <c r="F749" i="6"/>
  <c r="F868" i="6"/>
  <c r="F910" i="6"/>
  <c r="F726" i="6"/>
  <c r="F885" i="6"/>
  <c r="F801" i="6"/>
  <c r="F813" i="6"/>
  <c r="F945" i="6"/>
  <c r="F923" i="6"/>
  <c r="F723" i="6"/>
  <c r="F973" i="6"/>
  <c r="F915" i="6"/>
  <c r="F706" i="6"/>
  <c r="F875" i="6"/>
  <c r="F890" i="6"/>
  <c r="F759" i="6"/>
  <c r="F718" i="6"/>
  <c r="F786" i="6"/>
  <c r="F818" i="6"/>
  <c r="F884" i="6"/>
  <c r="F979" i="6"/>
  <c r="F928" i="6"/>
  <c r="F905" i="6"/>
  <c r="F974" i="6"/>
  <c r="F689" i="6"/>
  <c r="F799" i="6"/>
  <c r="F869" i="6"/>
  <c r="F883" i="6"/>
  <c r="F777" i="6"/>
  <c r="F697" i="6"/>
  <c r="F775" i="6"/>
  <c r="F752" i="6"/>
  <c r="F808" i="6"/>
  <c r="F921" i="6"/>
  <c r="F821" i="6"/>
  <c r="F954" i="6"/>
  <c r="F971" i="6"/>
  <c r="F925" i="6"/>
  <c r="F959" i="6"/>
  <c r="F939" i="6"/>
  <c r="F892" i="6"/>
  <c r="F881" i="6"/>
  <c r="F743" i="6"/>
  <c r="F948" i="6"/>
  <c r="F820" i="6"/>
  <c r="E22" i="6"/>
  <c r="E36" i="6"/>
  <c r="E83" i="6"/>
  <c r="E82" i="6"/>
  <c r="E75" i="6"/>
  <c r="E77" i="6"/>
  <c r="E73" i="6"/>
  <c r="E74" i="6"/>
  <c r="E78" i="6"/>
  <c r="E45" i="6"/>
  <c r="E30" i="6"/>
  <c r="E54" i="6"/>
  <c r="E50" i="6"/>
  <c r="E17" i="6"/>
  <c r="E35" i="6"/>
  <c r="E40" i="6"/>
  <c r="E21" i="6"/>
  <c r="E15" i="6"/>
  <c r="E14" i="6"/>
  <c r="E61" i="6"/>
  <c r="E33" i="6"/>
  <c r="E63" i="6"/>
  <c r="E20" i="6"/>
  <c r="E72" i="6"/>
  <c r="E26" i="6"/>
  <c r="E64" i="6"/>
  <c r="E27" i="6"/>
  <c r="E39" i="6"/>
  <c r="E32" i="6"/>
  <c r="E79" i="6"/>
  <c r="E41" i="6"/>
  <c r="E70" i="6"/>
  <c r="E34" i="6"/>
  <c r="E60" i="6"/>
  <c r="E57" i="6"/>
  <c r="E69" i="6"/>
  <c r="E55" i="6"/>
  <c r="E71" i="6"/>
  <c r="E46" i="6"/>
  <c r="E29" i="6"/>
  <c r="E84" i="6"/>
  <c r="E12" i="6"/>
  <c r="E44" i="6"/>
  <c r="E28" i="6"/>
  <c r="E18" i="6"/>
  <c r="E66" i="6"/>
  <c r="E19" i="6"/>
  <c r="E38" i="6"/>
  <c r="E76" i="6"/>
  <c r="E51" i="6"/>
  <c r="E47" i="6"/>
  <c r="E16" i="6"/>
  <c r="E56" i="6"/>
  <c r="E52" i="6"/>
  <c r="E67" i="6"/>
  <c r="E86" i="6"/>
  <c r="E43" i="6"/>
  <c r="E85" i="6"/>
  <c r="E37" i="6"/>
  <c r="E59" i="6"/>
  <c r="E24" i="6"/>
  <c r="E42" i="6"/>
  <c r="E49" i="6"/>
  <c r="E80" i="6"/>
  <c r="E65" i="6"/>
  <c r="E68" i="6"/>
  <c r="E58" i="6"/>
  <c r="E81" i="6"/>
  <c r="E48" i="6"/>
  <c r="E62" i="6"/>
  <c r="E31" i="6"/>
  <c r="E23" i="6"/>
  <c r="E25" i="6"/>
  <c r="E53" i="6"/>
  <c r="E13" i="6"/>
  <c r="G103" i="6"/>
  <c r="G171" i="6"/>
  <c r="G159" i="6"/>
  <c r="G100" i="6"/>
  <c r="E49" i="4"/>
  <c r="E28" i="4"/>
  <c r="E66" i="4"/>
  <c r="G155" i="6"/>
  <c r="E5" i="6"/>
  <c r="E18" i="4"/>
  <c r="G168" i="6"/>
  <c r="G91" i="6"/>
  <c r="G129" i="6"/>
  <c r="G88" i="6"/>
  <c r="G105" i="6"/>
  <c r="G173" i="6"/>
  <c r="G166" i="6"/>
  <c r="G182" i="6"/>
  <c r="E51" i="4"/>
  <c r="E62" i="4"/>
  <c r="E48" i="4"/>
  <c r="E983" i="6"/>
  <c r="G983" i="6" s="1"/>
  <c r="E845" i="6"/>
  <c r="E877" i="6"/>
  <c r="E968" i="6"/>
  <c r="G968" i="6" s="1"/>
  <c r="E704" i="6"/>
  <c r="G704" i="6" s="1"/>
  <c r="E928" i="6"/>
  <c r="E960" i="6"/>
  <c r="E940" i="6"/>
  <c r="E903" i="6"/>
  <c r="E834" i="6"/>
  <c r="E965" i="6"/>
  <c r="E919" i="6"/>
  <c r="E979" i="6"/>
  <c r="E741" i="6"/>
  <c r="G741" i="6" s="1"/>
  <c r="E761" i="6"/>
  <c r="E986" i="6"/>
  <c r="G986" i="6" s="1"/>
  <c r="E752" i="6"/>
  <c r="E839" i="6"/>
  <c r="G839" i="6" s="1"/>
  <c r="E868" i="6"/>
  <c r="E833" i="6"/>
  <c r="E775" i="6"/>
  <c r="E981" i="6"/>
  <c r="G981" i="6" s="1"/>
  <c r="E776" i="6"/>
  <c r="G776" i="6" s="1"/>
  <c r="E765" i="6"/>
  <c r="G765" i="6" s="1"/>
  <c r="E927" i="6"/>
  <c r="E763" i="6"/>
  <c r="G763" i="6" s="1"/>
  <c r="E688" i="6"/>
  <c r="G688" i="6" s="1"/>
  <c r="E783" i="6"/>
  <c r="E812" i="6"/>
  <c r="E727" i="6"/>
  <c r="E767" i="6"/>
  <c r="G767" i="6" s="1"/>
  <c r="E922" i="6"/>
  <c r="G922" i="6" s="1"/>
  <c r="E850" i="6"/>
  <c r="G850" i="6" s="1"/>
  <c r="E974" i="6"/>
  <c r="G974" i="6" s="1"/>
  <c r="E754" i="6"/>
  <c r="G754" i="6" s="1"/>
  <c r="E734" i="6"/>
  <c r="E777" i="6"/>
  <c r="G777" i="6" s="1"/>
  <c r="E972" i="6"/>
  <c r="E753" i="6"/>
  <c r="G753" i="6" s="1"/>
  <c r="E690" i="6"/>
  <c r="E759" i="6"/>
  <c r="E967" i="6"/>
  <c r="E913" i="6"/>
  <c r="G913" i="6" s="1"/>
  <c r="E750" i="6"/>
  <c r="E873" i="6"/>
  <c r="E893" i="6"/>
  <c r="G893" i="6" s="1"/>
  <c r="E692" i="6"/>
  <c r="E843" i="6"/>
  <c r="G843" i="6" s="1"/>
  <c r="E923" i="6"/>
  <c r="E982" i="6"/>
  <c r="G982" i="6" s="1"/>
  <c r="E942" i="6"/>
  <c r="G942" i="6" s="1"/>
  <c r="E863" i="6"/>
  <c r="G863" i="6" s="1"/>
  <c r="E861" i="6"/>
  <c r="E796" i="6"/>
  <c r="E726" i="6"/>
  <c r="E760" i="6"/>
  <c r="E905" i="6"/>
  <c r="E732" i="6"/>
  <c r="G732" i="6" s="1"/>
  <c r="E975" i="6"/>
  <c r="G975" i="6" s="1"/>
  <c r="E696" i="6"/>
  <c r="E961" i="6"/>
  <c r="E978" i="6"/>
  <c r="G978" i="6" s="1"/>
  <c r="E872" i="6"/>
  <c r="E817" i="6"/>
  <c r="G817" i="6" s="1"/>
  <c r="E756" i="6"/>
  <c r="G756" i="6" s="1"/>
  <c r="E853" i="6"/>
  <c r="G853" i="6" s="1"/>
  <c r="E798" i="6"/>
  <c r="G798" i="6" s="1"/>
  <c r="E825" i="6"/>
  <c r="E854" i="6"/>
  <c r="G854" i="6" s="1"/>
  <c r="E818" i="6"/>
  <c r="E768" i="6"/>
  <c r="E799" i="6"/>
  <c r="E858" i="6"/>
  <c r="G858" i="6" s="1"/>
  <c r="E842" i="6"/>
  <c r="E723" i="6"/>
  <c r="G723" i="6" s="1"/>
  <c r="E926" i="6"/>
  <c r="E936" i="6"/>
  <c r="E829" i="6"/>
  <c r="E944" i="6"/>
  <c r="G944" i="6" s="1"/>
  <c r="E980" i="6"/>
  <c r="G980" i="6" s="1"/>
  <c r="E862" i="6"/>
  <c r="G862" i="6" s="1"/>
  <c r="E916" i="6"/>
  <c r="G916" i="6" s="1"/>
  <c r="E847" i="6"/>
  <c r="G847" i="6" s="1"/>
  <c r="E830" i="6"/>
  <c r="E963" i="6"/>
  <c r="G963" i="6" s="1"/>
  <c r="E867" i="6"/>
  <c r="G867" i="6" s="1"/>
  <c r="E962" i="6"/>
  <c r="E881" i="6"/>
  <c r="E736" i="6"/>
  <c r="E721" i="6"/>
  <c r="E902" i="6"/>
  <c r="E894" i="6"/>
  <c r="G894" i="6" s="1"/>
  <c r="E880" i="6"/>
  <c r="E742" i="6"/>
  <c r="E823" i="6"/>
  <c r="E715" i="6"/>
  <c r="E849" i="6"/>
  <c r="E757" i="6"/>
  <c r="E711" i="6"/>
  <c r="G711" i="6" s="1"/>
  <c r="E956" i="6"/>
  <c r="E828" i="6"/>
  <c r="G828" i="6" s="1"/>
  <c r="E781" i="6"/>
  <c r="G781" i="6" s="1"/>
  <c r="E859" i="6"/>
  <c r="E729" i="6"/>
  <c r="G729" i="6" s="1"/>
  <c r="E801" i="6"/>
  <c r="E914" i="6"/>
  <c r="G914" i="6" s="1"/>
  <c r="E778" i="6"/>
  <c r="G778" i="6" s="1"/>
  <c r="E714" i="6"/>
  <c r="G714" i="6" s="1"/>
  <c r="E713" i="6"/>
  <c r="E888" i="6"/>
  <c r="G888" i="6" s="1"/>
  <c r="E860" i="6"/>
  <c r="E882" i="6"/>
  <c r="G882" i="6" s="1"/>
  <c r="E971" i="6"/>
  <c r="G971" i="6" s="1"/>
  <c r="E733" i="6"/>
  <c r="G733" i="6" s="1"/>
  <c r="E904" i="6"/>
  <c r="E856" i="6"/>
  <c r="E959" i="6"/>
  <c r="G959" i="6" s="1"/>
  <c r="E803" i="6"/>
  <c r="E865" i="6"/>
  <c r="E977" i="6"/>
  <c r="E835" i="6"/>
  <c r="E885" i="6"/>
  <c r="E878" i="6"/>
  <c r="E780" i="6"/>
  <c r="G780" i="6" s="1"/>
  <c r="E722" i="6"/>
  <c r="G722" i="6" s="1"/>
  <c r="E945" i="6"/>
  <c r="G945" i="6" s="1"/>
  <c r="E841" i="6"/>
  <c r="E892" i="6"/>
  <c r="E810" i="6"/>
  <c r="G810" i="6" s="1"/>
  <c r="E821" i="6"/>
  <c r="E800" i="6"/>
  <c r="E900" i="6"/>
  <c r="G900" i="6" s="1"/>
  <c r="E774" i="6"/>
  <c r="G774" i="6" s="1"/>
  <c r="E735" i="6"/>
  <c r="E700" i="6"/>
  <c r="G700" i="6" s="1"/>
  <c r="E787" i="6"/>
  <c r="E887" i="6"/>
  <c r="E737" i="6"/>
  <c r="G737" i="6" s="1"/>
  <c r="E949" i="6"/>
  <c r="G949" i="6" s="1"/>
  <c r="E788" i="6"/>
  <c r="E724" i="6"/>
  <c r="G724" i="6" s="1"/>
  <c r="E884" i="6"/>
  <c r="E837" i="6"/>
  <c r="E870" i="6"/>
  <c r="G870" i="6" s="1"/>
  <c r="E694" i="6"/>
  <c r="E689" i="6"/>
  <c r="G689" i="6" s="1"/>
  <c r="E966" i="6"/>
  <c r="G966" i="6" s="1"/>
  <c r="E712" i="6"/>
  <c r="E695" i="6"/>
  <c r="G695" i="6" s="1"/>
  <c r="E802" i="6"/>
  <c r="E789" i="6"/>
  <c r="G789" i="6" s="1"/>
  <c r="E985" i="6"/>
  <c r="E941" i="6"/>
  <c r="G941" i="6" s="1"/>
  <c r="E746" i="6"/>
  <c r="G746" i="6" s="1"/>
  <c r="E748" i="6"/>
  <c r="E804" i="6"/>
  <c r="G804" i="6" s="1"/>
  <c r="E755" i="6"/>
  <c r="E782" i="6"/>
  <c r="E769" i="6"/>
  <c r="G769" i="6" s="1"/>
  <c r="E951" i="6"/>
  <c r="E895" i="6"/>
  <c r="G895" i="6" s="1"/>
  <c r="E807" i="6"/>
  <c r="G807" i="6" s="1"/>
  <c r="E832" i="6"/>
  <c r="G832" i="6" s="1"/>
  <c r="E890" i="6"/>
  <c r="G890" i="6" s="1"/>
  <c r="E952" i="6"/>
  <c r="G952" i="6" s="1"/>
  <c r="E797" i="6"/>
  <c r="G797" i="6" s="1"/>
  <c r="E970" i="6"/>
  <c r="E764" i="6"/>
  <c r="E730" i="6"/>
  <c r="E921" i="6"/>
  <c r="E805" i="6"/>
  <c r="E731" i="6"/>
  <c r="G731" i="6" s="1"/>
  <c r="E791" i="6"/>
  <c r="G791" i="6" s="1"/>
  <c r="E772" i="6"/>
  <c r="G772" i="6" s="1"/>
  <c r="E918" i="6"/>
  <c r="E947" i="6"/>
  <c r="G947" i="6" s="1"/>
  <c r="E844" i="6"/>
  <c r="G844" i="6" s="1"/>
  <c r="E771" i="6"/>
  <c r="G771" i="6" s="1"/>
  <c r="E819" i="6"/>
  <c r="E693" i="6"/>
  <c r="G693" i="6" s="1"/>
  <c r="E707" i="6"/>
  <c r="E822" i="6"/>
  <c r="E899" i="6"/>
  <c r="G899" i="6" s="1"/>
  <c r="E964" i="6"/>
  <c r="G964" i="6" s="1"/>
  <c r="E938" i="6"/>
  <c r="G938" i="6" s="1"/>
  <c r="E820" i="6"/>
  <c r="G820" i="6" s="1"/>
  <c r="E955" i="6"/>
  <c r="E912" i="6"/>
  <c r="G912" i="6" s="1"/>
  <c r="E925" i="6"/>
  <c r="E932" i="6"/>
  <c r="G932" i="6" s="1"/>
  <c r="E794" i="6"/>
  <c r="G794" i="6" s="1"/>
  <c r="E929" i="6"/>
  <c r="G929" i="6" s="1"/>
  <c r="E930" i="6"/>
  <c r="G930" i="6" s="1"/>
  <c r="E815" i="6"/>
  <c r="G815" i="6" s="1"/>
  <c r="E751" i="6"/>
  <c r="E773" i="6"/>
  <c r="E908" i="6"/>
  <c r="G908" i="6" s="1"/>
  <c r="E699" i="6"/>
  <c r="E897" i="6"/>
  <c r="E898" i="6"/>
  <c r="E891" i="6"/>
  <c r="E864" i="6"/>
  <c r="E917" i="6"/>
  <c r="E933" i="6"/>
  <c r="G933" i="6" s="1"/>
  <c r="E708" i="6"/>
  <c r="G708" i="6" s="1"/>
  <c r="E827" i="6"/>
  <c r="E762" i="6"/>
  <c r="G762" i="6" s="1"/>
  <c r="E855" i="6"/>
  <c r="G855" i="6" s="1"/>
  <c r="E883" i="6"/>
  <c r="G883" i="6" s="1"/>
  <c r="E846" i="6"/>
  <c r="G846" i="6" s="1"/>
  <c r="E698" i="6"/>
  <c r="E784" i="6"/>
  <c r="G784" i="6" s="1"/>
  <c r="E848" i="6"/>
  <c r="G848" i="6" s="1"/>
  <c r="E939" i="6"/>
  <c r="E744" i="6"/>
  <c r="E793" i="6"/>
  <c r="G793" i="6" s="1"/>
  <c r="E886" i="6"/>
  <c r="E907" i="6"/>
  <c r="E838" i="6"/>
  <c r="G838" i="6" s="1"/>
  <c r="E943" i="6"/>
  <c r="G943" i="6" s="1"/>
  <c r="E935" i="6"/>
  <c r="E702" i="6"/>
  <c r="G702" i="6" s="1"/>
  <c r="E857" i="6"/>
  <c r="E973" i="6"/>
  <c r="G973" i="6" s="1"/>
  <c r="E957" i="6"/>
  <c r="E889" i="6"/>
  <c r="G889" i="6" s="1"/>
  <c r="E716" i="6"/>
  <c r="E969" i="6"/>
  <c r="G969" i="6" s="1"/>
  <c r="E739" i="6"/>
  <c r="E915" i="6"/>
  <c r="G915" i="6" s="1"/>
  <c r="E792" i="6"/>
  <c r="G792" i="6" s="1"/>
  <c r="E795" i="6"/>
  <c r="E866" i="6"/>
  <c r="E958" i="6"/>
  <c r="E709" i="6"/>
  <c r="G709" i="6" s="1"/>
  <c r="E706" i="6"/>
  <c r="G706" i="6" s="1"/>
  <c r="E826" i="6"/>
  <c r="G826" i="6" s="1"/>
  <c r="E896" i="6"/>
  <c r="G896" i="6" s="1"/>
  <c r="E910" i="6"/>
  <c r="E931" i="6"/>
  <c r="G931" i="6" s="1"/>
  <c r="E875" i="6"/>
  <c r="G875" i="6" s="1"/>
  <c r="E719" i="6"/>
  <c r="G719" i="6" s="1"/>
  <c r="E728" i="6"/>
  <c r="G728" i="6" s="1"/>
  <c r="E869" i="6"/>
  <c r="G869" i="6" s="1"/>
  <c r="E814" i="6"/>
  <c r="E786" i="6"/>
  <c r="E718" i="6"/>
  <c r="G718" i="6" s="1"/>
  <c r="E876" i="6"/>
  <c r="E924" i="6"/>
  <c r="E874" i="6"/>
  <c r="G874" i="6" s="1"/>
  <c r="E937" i="6"/>
  <c r="G937" i="6" s="1"/>
  <c r="E770" i="6"/>
  <c r="E984" i="6"/>
  <c r="E911" i="6"/>
  <c r="G911" i="6" s="1"/>
  <c r="E749" i="6"/>
  <c r="G749" i="6" s="1"/>
  <c r="E717" i="6"/>
  <c r="G717" i="6" s="1"/>
  <c r="E946" i="6"/>
  <c r="E745" i="6"/>
  <c r="G745" i="6" s="1"/>
  <c r="E809" i="6"/>
  <c r="G809" i="6" s="1"/>
  <c r="E710" i="6"/>
  <c r="G710" i="6" s="1"/>
  <c r="E806" i="6"/>
  <c r="G806" i="6" s="1"/>
  <c r="E976" i="6"/>
  <c r="G976" i="6" s="1"/>
  <c r="E811" i="6"/>
  <c r="E948" i="6"/>
  <c r="G948" i="6" s="1"/>
  <c r="E954" i="6"/>
  <c r="E747" i="6"/>
  <c r="G747" i="6" s="1"/>
  <c r="E901" i="6"/>
  <c r="G901" i="6" s="1"/>
  <c r="E779" i="6"/>
  <c r="G779" i="6" s="1"/>
  <c r="E816" i="6"/>
  <c r="E703" i="6"/>
  <c r="G703" i="6" s="1"/>
  <c r="E701" i="6"/>
  <c r="E953" i="6"/>
  <c r="G953" i="6" s="1"/>
  <c r="E831" i="6"/>
  <c r="G831" i="6" s="1"/>
  <c r="E758" i="6"/>
  <c r="G758" i="6" s="1"/>
  <c r="E920" i="6"/>
  <c r="G920" i="6" s="1"/>
  <c r="E824" i="6"/>
  <c r="G824" i="6" s="1"/>
  <c r="E813" i="6"/>
  <c r="G813" i="6" s="1"/>
  <c r="E950" i="6"/>
  <c r="G950" i="6" s="1"/>
  <c r="E840" i="6"/>
  <c r="G840" i="6" s="1"/>
  <c r="E785" i="6"/>
  <c r="E725" i="6"/>
  <c r="E743" i="6"/>
  <c r="G743" i="6" s="1"/>
  <c r="E766" i="6"/>
  <c r="G766" i="6" s="1"/>
  <c r="E691" i="6"/>
  <c r="G691" i="6" s="1"/>
  <c r="E852" i="6"/>
  <c r="G852" i="6" s="1"/>
  <c r="E906" i="6"/>
  <c r="E851" i="6"/>
  <c r="G851" i="6" s="1"/>
  <c r="E871" i="6"/>
  <c r="E687" i="6"/>
  <c r="E879" i="6"/>
  <c r="G879" i="6" s="1"/>
  <c r="E836" i="6"/>
  <c r="G836" i="6" s="1"/>
  <c r="E738" i="6"/>
  <c r="G738" i="6" s="1"/>
  <c r="E790" i="6"/>
  <c r="G790" i="6" s="1"/>
  <c r="E934" i="6"/>
  <c r="G934" i="6" s="1"/>
  <c r="E909" i="6"/>
  <c r="G909" i="6" s="1"/>
  <c r="E697" i="6"/>
  <c r="E705" i="6"/>
  <c r="G705" i="6" s="1"/>
  <c r="E740" i="6"/>
  <c r="G740" i="6" s="1"/>
  <c r="E720" i="6"/>
  <c r="G720" i="6" s="1"/>
  <c r="E808" i="6"/>
  <c r="G808" i="6" s="1"/>
  <c r="G133" i="6"/>
  <c r="G431" i="6"/>
  <c r="G886" i="6"/>
  <c r="G759" i="6"/>
  <c r="E329" i="6"/>
  <c r="E357" i="6"/>
  <c r="E358" i="6"/>
  <c r="E369" i="6"/>
  <c r="E307" i="6"/>
  <c r="E359" i="6"/>
  <c r="E314" i="6"/>
  <c r="E334" i="6"/>
  <c r="E360" i="6"/>
  <c r="E356" i="6"/>
  <c r="E378" i="6"/>
  <c r="E320" i="6"/>
  <c r="E361" i="6"/>
  <c r="E355" i="6"/>
  <c r="E291" i="6"/>
  <c r="E304" i="6"/>
  <c r="E353" i="6"/>
  <c r="E368" i="6"/>
  <c r="E324" i="6"/>
  <c r="E309" i="6"/>
  <c r="E326" i="6"/>
  <c r="E382" i="6"/>
  <c r="E354" i="6"/>
  <c r="E327" i="6"/>
  <c r="E348" i="6"/>
  <c r="E363" i="6"/>
  <c r="E346" i="6"/>
  <c r="E384" i="6"/>
  <c r="E301" i="6"/>
  <c r="E298" i="6"/>
  <c r="E323" i="6"/>
  <c r="E376" i="6"/>
  <c r="E315" i="6"/>
  <c r="E343" i="6"/>
  <c r="E370" i="6"/>
  <c r="E347" i="6"/>
  <c r="E302" i="6"/>
  <c r="E316" i="6"/>
  <c r="E345" i="6"/>
  <c r="E364" i="6"/>
  <c r="E332" i="6"/>
  <c r="E293" i="6"/>
  <c r="E374" i="6"/>
  <c r="E362" i="6"/>
  <c r="E325" i="6"/>
  <c r="E385" i="6"/>
  <c r="E313" i="6"/>
  <c r="E366" i="6"/>
  <c r="E297" i="6"/>
  <c r="E288" i="6"/>
  <c r="E312" i="6"/>
  <c r="E380" i="6"/>
  <c r="E350" i="6"/>
  <c r="E340" i="6"/>
  <c r="E318" i="6"/>
  <c r="E333" i="6"/>
  <c r="E310" i="6"/>
  <c r="E352" i="6"/>
  <c r="E295" i="6"/>
  <c r="E342" i="6"/>
  <c r="E377" i="6"/>
  <c r="E306" i="6"/>
  <c r="E335" i="6"/>
  <c r="E319" i="6"/>
  <c r="E290" i="6"/>
  <c r="E330" i="6"/>
  <c r="E305" i="6"/>
  <c r="E303" i="6"/>
  <c r="E328" i="6"/>
  <c r="E300" i="6"/>
  <c r="E317" i="6"/>
  <c r="E375" i="6"/>
  <c r="E381" i="6"/>
  <c r="E383" i="6"/>
  <c r="E331" i="6"/>
  <c r="E299" i="6"/>
  <c r="E373" i="6"/>
  <c r="E308" i="6"/>
  <c r="E294" i="6"/>
  <c r="E336" i="6"/>
  <c r="E289" i="6"/>
  <c r="E287" i="6"/>
  <c r="E311" i="6"/>
  <c r="E339" i="6"/>
  <c r="E371" i="6"/>
  <c r="E367" i="6"/>
  <c r="E292" i="6"/>
  <c r="E379" i="6"/>
  <c r="E349" i="6"/>
  <c r="E337" i="6"/>
  <c r="E365" i="6"/>
  <c r="E338" i="6"/>
  <c r="E344" i="6"/>
  <c r="E296" i="6"/>
  <c r="E372" i="6"/>
  <c r="E351" i="6"/>
  <c r="E386" i="6"/>
  <c r="E341" i="6"/>
  <c r="E322" i="6"/>
  <c r="E321" i="6"/>
  <c r="G887" i="6"/>
  <c r="G829" i="6"/>
  <c r="G114" i="6"/>
  <c r="G107" i="6"/>
  <c r="G153" i="6"/>
  <c r="G120" i="6"/>
  <c r="G92" i="6"/>
  <c r="G113" i="6"/>
  <c r="E44" i="4"/>
  <c r="E64" i="4"/>
  <c r="G408" i="6"/>
  <c r="G864" i="6"/>
  <c r="G690" i="6"/>
  <c r="G876" i="6"/>
  <c r="G787" i="6"/>
  <c r="G697" i="6"/>
  <c r="G162" i="6"/>
  <c r="G122" i="6"/>
  <c r="G95" i="6"/>
  <c r="G96" i="6"/>
  <c r="G157" i="6"/>
  <c r="G117" i="6"/>
  <c r="G172" i="6"/>
  <c r="E34" i="4"/>
  <c r="E37" i="4"/>
  <c r="G430" i="6"/>
  <c r="G788" i="6"/>
  <c r="G735" i="6"/>
  <c r="G803" i="6"/>
  <c r="G873" i="6"/>
  <c r="G872" i="6"/>
  <c r="G131" i="6"/>
  <c r="G939" i="6"/>
  <c r="G90" i="6"/>
  <c r="G175" i="6"/>
  <c r="E45" i="4"/>
  <c r="G180" i="6"/>
  <c r="G181" i="6"/>
  <c r="G124" i="6"/>
  <c r="E41" i="4"/>
  <c r="E60" i="4"/>
  <c r="G457" i="6"/>
  <c r="F85" i="6"/>
  <c r="F12" i="6"/>
  <c r="F42" i="6"/>
  <c r="F59" i="6"/>
  <c r="F27" i="6"/>
  <c r="F51" i="6"/>
  <c r="F38" i="6"/>
  <c r="G38" i="6" s="1"/>
  <c r="F61" i="6"/>
  <c r="F40" i="6"/>
  <c r="G40" i="6" s="1"/>
  <c r="F32" i="6"/>
  <c r="G32" i="6" s="1"/>
  <c r="F39" i="6"/>
  <c r="F86" i="6"/>
  <c r="F69" i="6"/>
  <c r="F28" i="6"/>
  <c r="F79" i="6"/>
  <c r="F83" i="6"/>
  <c r="G83" i="6" s="1"/>
  <c r="F58" i="6"/>
  <c r="G58" i="6" s="1"/>
  <c r="F84" i="6"/>
  <c r="F70" i="6"/>
  <c r="F29" i="6"/>
  <c r="F43" i="6"/>
  <c r="F67" i="6"/>
  <c r="G67" i="6" s="1"/>
  <c r="F50" i="6"/>
  <c r="F23" i="6"/>
  <c r="F18" i="6"/>
  <c r="F41" i="6"/>
  <c r="G41" i="6" s="1"/>
  <c r="F37" i="6"/>
  <c r="F82" i="6"/>
  <c r="G82" i="6" s="1"/>
  <c r="F77" i="6"/>
  <c r="F45" i="6"/>
  <c r="F72" i="6"/>
  <c r="F62" i="6"/>
  <c r="F78" i="6"/>
  <c r="G78" i="6" s="1"/>
  <c r="F34" i="6"/>
  <c r="F46" i="6"/>
  <c r="F75" i="6"/>
  <c r="F21" i="6"/>
  <c r="F15" i="6"/>
  <c r="F63" i="6"/>
  <c r="F35" i="6"/>
  <c r="F16" i="6"/>
  <c r="G16" i="6" s="1"/>
  <c r="F49" i="6"/>
  <c r="F24" i="6"/>
  <c r="F33" i="6"/>
  <c r="F14" i="6"/>
  <c r="F73" i="6"/>
  <c r="F64" i="6"/>
  <c r="F71" i="6"/>
  <c r="F54" i="6"/>
  <c r="G54" i="6" s="1"/>
  <c r="F36" i="6"/>
  <c r="F20" i="6"/>
  <c r="G20" i="6" s="1"/>
  <c r="F52" i="6"/>
  <c r="F55" i="6"/>
  <c r="F25" i="6"/>
  <c r="F53" i="6"/>
  <c r="F30" i="6"/>
  <c r="F57" i="6"/>
  <c r="F47" i="6"/>
  <c r="F60" i="6"/>
  <c r="G60" i="6" s="1"/>
  <c r="F81" i="6"/>
  <c r="F19" i="6"/>
  <c r="G19" i="6" s="1"/>
  <c r="F56" i="6"/>
  <c r="F22" i="6"/>
  <c r="F66" i="6"/>
  <c r="F65" i="6"/>
  <c r="F74" i="6"/>
  <c r="F31" i="6"/>
  <c r="F48" i="6"/>
  <c r="F17" i="6"/>
  <c r="F44" i="6"/>
  <c r="F80" i="6"/>
  <c r="F76" i="6"/>
  <c r="G76" i="6" s="1"/>
  <c r="F13" i="6"/>
  <c r="G13" i="6" s="1"/>
  <c r="F68" i="6"/>
  <c r="G68" i="6" s="1"/>
  <c r="F26" i="6"/>
  <c r="G924" i="6"/>
  <c r="G972" i="6"/>
  <c r="G919" i="6"/>
  <c r="G917" i="6"/>
  <c r="G818" i="6"/>
  <c r="G823" i="6"/>
  <c r="G104" i="6"/>
  <c r="G692" i="6"/>
  <c r="G160" i="6"/>
  <c r="G167" i="6"/>
  <c r="G109" i="6"/>
  <c r="E50" i="4"/>
  <c r="G145" i="6"/>
  <c r="G163" i="6"/>
  <c r="G140" i="6"/>
  <c r="G110" i="6"/>
  <c r="G135" i="6"/>
  <c r="G106" i="6"/>
  <c r="G179" i="6"/>
  <c r="G141" i="6"/>
  <c r="G98" i="6"/>
  <c r="E47" i="4"/>
  <c r="E32" i="4"/>
  <c r="G396" i="6"/>
  <c r="G979" i="6"/>
  <c r="G967" i="6"/>
  <c r="G795" i="6"/>
  <c r="G891" i="6"/>
  <c r="G125" i="6"/>
  <c r="G130" i="6"/>
  <c r="G115" i="6"/>
  <c r="G156" i="6"/>
  <c r="E63" i="4"/>
  <c r="G73" i="6"/>
  <c r="G436" i="6"/>
  <c r="G835" i="6"/>
  <c r="G725" i="6"/>
  <c r="G970" i="6"/>
  <c r="G713" i="6"/>
  <c r="G752" i="6"/>
  <c r="G118" i="6"/>
  <c r="G158" i="6"/>
  <c r="G127" i="6"/>
  <c r="E59" i="4"/>
  <c r="G176" i="6"/>
  <c r="G178" i="6"/>
  <c r="G99" i="6"/>
  <c r="G144" i="6"/>
  <c r="G136" i="6"/>
  <c r="E65" i="4"/>
  <c r="E54" i="4"/>
  <c r="G403" i="6"/>
  <c r="G442" i="6"/>
  <c r="G903" i="6"/>
  <c r="G744" i="6"/>
  <c r="G856" i="6"/>
  <c r="G701" i="6"/>
  <c r="G734" i="6"/>
  <c r="G149" i="6"/>
  <c r="G148" i="6"/>
  <c r="G89" i="6"/>
  <c r="G134" i="6"/>
  <c r="G138" i="6"/>
  <c r="G154" i="6"/>
  <c r="G121" i="6"/>
  <c r="G132" i="6"/>
  <c r="G147" i="6"/>
  <c r="E31" i="4"/>
  <c r="E53" i="4"/>
  <c r="G401" i="6"/>
  <c r="E611" i="6"/>
  <c r="E527" i="6"/>
  <c r="E578" i="6"/>
  <c r="E644" i="6"/>
  <c r="E557" i="6"/>
  <c r="E538" i="6"/>
  <c r="E560" i="6"/>
  <c r="E566" i="6"/>
  <c r="E659" i="6"/>
  <c r="E581" i="6"/>
  <c r="E629" i="6"/>
  <c r="E545" i="6"/>
  <c r="E671" i="6"/>
  <c r="E489" i="6"/>
  <c r="E559" i="6"/>
  <c r="E565" i="6"/>
  <c r="E521" i="6"/>
  <c r="E633" i="6"/>
  <c r="E535" i="6"/>
  <c r="E624" i="6"/>
  <c r="E544" i="6"/>
  <c r="E511" i="6"/>
  <c r="E568" i="6"/>
  <c r="E626" i="6"/>
  <c r="E587" i="6"/>
  <c r="E570" i="6"/>
  <c r="E572" i="6"/>
  <c r="E539" i="6"/>
  <c r="E639" i="6"/>
  <c r="E679" i="6"/>
  <c r="E622" i="6"/>
  <c r="E577" i="6"/>
  <c r="E646" i="6"/>
  <c r="E536" i="6"/>
  <c r="E615" i="6"/>
  <c r="E647" i="6"/>
  <c r="E678" i="6"/>
  <c r="E684" i="6"/>
  <c r="E561" i="6"/>
  <c r="E605" i="6"/>
  <c r="E661" i="6"/>
  <c r="E654" i="6"/>
  <c r="E504" i="6"/>
  <c r="E665" i="6"/>
  <c r="E562" i="6"/>
  <c r="E614" i="6"/>
  <c r="E601" i="6"/>
  <c r="E669" i="6"/>
  <c r="E498" i="6"/>
  <c r="E681" i="6"/>
  <c r="E537" i="6"/>
  <c r="E613" i="6"/>
  <c r="E497" i="6"/>
  <c r="E674" i="6"/>
  <c r="E582" i="6"/>
  <c r="E631" i="6"/>
  <c r="E558" i="6"/>
  <c r="E668" i="6"/>
  <c r="E525" i="6"/>
  <c r="E518" i="6"/>
  <c r="E680" i="6"/>
  <c r="E571" i="6"/>
  <c r="E598" i="6"/>
  <c r="E686" i="6"/>
  <c r="E540" i="6"/>
  <c r="E522" i="6"/>
  <c r="E662" i="6"/>
  <c r="E510" i="6"/>
  <c r="E657" i="6"/>
  <c r="E563" i="6"/>
  <c r="E513" i="6"/>
  <c r="E625" i="6"/>
  <c r="E634" i="6"/>
  <c r="E685" i="6"/>
  <c r="E608" i="6"/>
  <c r="E643" i="6"/>
  <c r="E502" i="6"/>
  <c r="E499" i="6"/>
  <c r="E491" i="6"/>
  <c r="E555" i="6"/>
  <c r="E494" i="6"/>
  <c r="E517" i="6"/>
  <c r="E683" i="6"/>
  <c r="E658" i="6"/>
  <c r="E607" i="6"/>
  <c r="E526" i="6"/>
  <c r="E600" i="6"/>
  <c r="E682" i="6"/>
  <c r="E530" i="6"/>
  <c r="E541" i="6"/>
  <c r="E549" i="6"/>
  <c r="E515" i="6"/>
  <c r="E616" i="6"/>
  <c r="E627" i="6"/>
  <c r="E505" i="6"/>
  <c r="E534" i="6"/>
  <c r="E589" i="6"/>
  <c r="E528" i="6"/>
  <c r="E524" i="6"/>
  <c r="E596" i="6"/>
  <c r="E655" i="6"/>
  <c r="E618" i="6"/>
  <c r="E585" i="6"/>
  <c r="E490" i="6"/>
  <c r="E514" i="6"/>
  <c r="E569" i="6"/>
  <c r="E495" i="6"/>
  <c r="E520" i="6"/>
  <c r="E599" i="6"/>
  <c r="E506" i="6"/>
  <c r="E620" i="6"/>
  <c r="E550" i="6"/>
  <c r="E576" i="6"/>
  <c r="E551" i="6"/>
  <c r="E501" i="6"/>
  <c r="E512" i="6"/>
  <c r="E610" i="6"/>
  <c r="E532" i="6"/>
  <c r="E507" i="6"/>
  <c r="E503" i="6"/>
  <c r="E656" i="6"/>
  <c r="E547" i="6"/>
  <c r="E546" i="6"/>
  <c r="E508" i="6"/>
  <c r="E606" i="6"/>
  <c r="E509" i="6"/>
  <c r="E619" i="6"/>
  <c r="E676" i="6"/>
  <c r="E488" i="6"/>
  <c r="E628" i="6"/>
  <c r="E641" i="6"/>
  <c r="E653" i="6"/>
  <c r="E567" i="6"/>
  <c r="E670" i="6"/>
  <c r="E588" i="6"/>
  <c r="E500" i="6"/>
  <c r="E574" i="6"/>
  <c r="E649" i="6"/>
  <c r="E650" i="6"/>
  <c r="E652" i="6"/>
  <c r="E554" i="6"/>
  <c r="E636" i="6"/>
  <c r="E632" i="6"/>
  <c r="E591" i="6"/>
  <c r="E651" i="6"/>
  <c r="E553" i="6"/>
  <c r="E640" i="6"/>
  <c r="E677" i="6"/>
  <c r="E602" i="6"/>
  <c r="E575" i="6"/>
  <c r="E531" i="6"/>
  <c r="E673" i="6"/>
  <c r="E583" i="6"/>
  <c r="E493" i="6"/>
  <c r="E638" i="6"/>
  <c r="E552" i="6"/>
  <c r="E664" i="6"/>
  <c r="E667" i="6"/>
  <c r="E533" i="6"/>
  <c r="E523" i="6"/>
  <c r="E621" i="6"/>
  <c r="E592" i="6"/>
  <c r="E672" i="6"/>
  <c r="E604" i="6"/>
  <c r="E492" i="6"/>
  <c r="E580" i="6"/>
  <c r="E548" i="6"/>
  <c r="E597" i="6"/>
  <c r="E648" i="6"/>
  <c r="E666" i="6"/>
  <c r="E543" i="6"/>
  <c r="E529" i="6"/>
  <c r="E595" i="6"/>
  <c r="E623" i="6"/>
  <c r="E660" i="6"/>
  <c r="E603" i="6"/>
  <c r="E609" i="6"/>
  <c r="E496" i="6"/>
  <c r="E675" i="6"/>
  <c r="E637" i="6"/>
  <c r="E586" i="6"/>
  <c r="E645" i="6"/>
  <c r="E579" i="6"/>
  <c r="E593" i="6"/>
  <c r="E542" i="6"/>
  <c r="E642" i="6"/>
  <c r="E556" i="6"/>
  <c r="E584" i="6"/>
  <c r="E594" i="6"/>
  <c r="E564" i="6"/>
  <c r="E612" i="6"/>
  <c r="E663" i="6"/>
  <c r="E487" i="6"/>
  <c r="E617" i="6"/>
  <c r="E573" i="6"/>
  <c r="E635" i="6"/>
  <c r="E516" i="6"/>
  <c r="E590" i="6"/>
  <c r="E519" i="6"/>
  <c r="E630" i="6"/>
  <c r="G910" i="6"/>
  <c r="G960" i="6"/>
  <c r="G736" i="6"/>
  <c r="G833" i="6"/>
  <c r="G761" i="6"/>
  <c r="G956" i="6"/>
  <c r="G151" i="6"/>
  <c r="G102" i="6"/>
  <c r="G169" i="6"/>
  <c r="E29" i="4"/>
  <c r="G137" i="6"/>
  <c r="G150" i="6"/>
  <c r="G93" i="6"/>
  <c r="G126" i="6"/>
  <c r="G108" i="6"/>
  <c r="E46" i="4"/>
  <c r="E56" i="4"/>
  <c r="G458" i="6"/>
  <c r="E7" i="6"/>
  <c r="E20" i="4"/>
  <c r="G857" i="6"/>
  <c r="G696" i="6"/>
  <c r="G755" i="6"/>
  <c r="G822" i="6"/>
  <c r="G825" i="6"/>
  <c r="J27" i="4" a="1"/>
  <c r="G199" i="3" l="1"/>
  <c r="G173" i="3"/>
  <c r="G198" i="3"/>
  <c r="G821" i="6"/>
  <c r="G694" i="6"/>
  <c r="G849" i="6"/>
  <c r="G923" i="6"/>
  <c r="G871" i="6"/>
  <c r="G892" i="6"/>
  <c r="G715" i="6"/>
  <c r="G918" i="6"/>
  <c r="G837" i="6"/>
  <c r="G33" i="6"/>
  <c r="G727" i="6"/>
  <c r="G936" i="6"/>
  <c r="G965" i="6"/>
  <c r="G183" i="3"/>
  <c r="G881" i="6"/>
  <c r="G799" i="6"/>
  <c r="G940" i="6"/>
  <c r="G179" i="3"/>
  <c r="G811" i="6"/>
  <c r="G962" i="6"/>
  <c r="G699" i="6"/>
  <c r="G861" i="6"/>
  <c r="G184" i="3"/>
  <c r="G193" i="3"/>
  <c r="G906" i="6"/>
  <c r="G880" i="6"/>
  <c r="G196" i="3"/>
  <c r="G187" i="3"/>
  <c r="G178" i="3"/>
  <c r="G958" i="6"/>
  <c r="G180" i="3"/>
  <c r="G75" i="6"/>
  <c r="G905" i="6"/>
  <c r="G898" i="6"/>
  <c r="G773" i="6"/>
  <c r="G800" i="6"/>
  <c r="G805" i="6"/>
  <c r="G897" i="6"/>
  <c r="G926" i="6"/>
  <c r="G775" i="6"/>
  <c r="G928" i="6"/>
  <c r="G801" i="6"/>
  <c r="G868" i="6"/>
  <c r="G877" i="6"/>
  <c r="G757" i="6"/>
  <c r="G845" i="6"/>
  <c r="G716" i="6"/>
  <c r="G957" i="6"/>
  <c r="G951" i="6"/>
  <c r="G827" i="6"/>
  <c r="G961" i="6"/>
  <c r="G748" i="6"/>
  <c r="G878" i="6"/>
  <c r="G66" i="6"/>
  <c r="G17" i="6"/>
  <c r="G785" i="6"/>
  <c r="G760" i="6"/>
  <c r="G859" i="6"/>
  <c r="G768" i="6"/>
  <c r="G726" i="6"/>
  <c r="G45" i="6"/>
  <c r="G44" i="6"/>
  <c r="G27" i="6"/>
  <c r="G85" i="6"/>
  <c r="G64" i="6"/>
  <c r="G84" i="6"/>
  <c r="G865" i="6"/>
  <c r="G802" i="6"/>
  <c r="G712" i="6"/>
  <c r="G842" i="6"/>
  <c r="G23" i="6"/>
  <c r="G86" i="6"/>
  <c r="G29" i="6"/>
  <c r="G74" i="6"/>
  <c r="G750" i="6"/>
  <c r="G46" i="6"/>
  <c r="G751" i="6"/>
  <c r="G834" i="6"/>
  <c r="G985" i="6"/>
  <c r="G698" i="6"/>
  <c r="G62" i="6"/>
  <c r="G52" i="6"/>
  <c r="G71" i="6"/>
  <c r="G63" i="6"/>
  <c r="G860" i="6"/>
  <c r="G927" i="6"/>
  <c r="G81" i="6"/>
  <c r="G69" i="6"/>
  <c r="G61" i="6"/>
  <c r="G47" i="6"/>
  <c r="G14" i="6"/>
  <c r="G51" i="6"/>
  <c r="G15" i="6"/>
  <c r="G34" i="6"/>
  <c r="G21" i="6"/>
  <c r="G22" i="6"/>
  <c r="G35" i="6"/>
  <c r="G18" i="6"/>
  <c r="G50" i="6"/>
  <c r="F26" i="4" a="1"/>
  <c r="F28" i="4" s="1"/>
  <c r="G28" i="4" s="1"/>
  <c r="G39" i="6"/>
  <c r="G687" i="6"/>
  <c r="G946" i="6"/>
  <c r="G31" i="6"/>
  <c r="G841" i="6"/>
  <c r="G48" i="6"/>
  <c r="G56" i="6"/>
  <c r="G55" i="6"/>
  <c r="G190" i="3"/>
  <c r="G204" i="3"/>
  <c r="G174" i="3"/>
  <c r="G816" i="6"/>
  <c r="G984" i="6"/>
  <c r="G935" i="6"/>
  <c r="G925" i="6"/>
  <c r="G812" i="6"/>
  <c r="G57" i="6"/>
  <c r="G181" i="3"/>
  <c r="G185" i="3"/>
  <c r="G782" i="6"/>
  <c r="F683" i="6"/>
  <c r="G683" i="6" s="1"/>
  <c r="F595" i="6"/>
  <c r="F630" i="6"/>
  <c r="F571" i="6"/>
  <c r="G571" i="6" s="1"/>
  <c r="F636" i="6"/>
  <c r="G636" i="6" s="1"/>
  <c r="F530" i="6"/>
  <c r="G530" i="6" s="1"/>
  <c r="F579" i="6"/>
  <c r="G579" i="6" s="1"/>
  <c r="F642" i="6"/>
  <c r="G642" i="6" s="1"/>
  <c r="F599" i="6"/>
  <c r="G599" i="6" s="1"/>
  <c r="F488" i="6"/>
  <c r="G488" i="6" s="1"/>
  <c r="F684" i="6"/>
  <c r="G684" i="6" s="1"/>
  <c r="F651" i="6"/>
  <c r="G651" i="6" s="1"/>
  <c r="F534" i="6"/>
  <c r="G534" i="6" s="1"/>
  <c r="F580" i="6"/>
  <c r="G580" i="6" s="1"/>
  <c r="F668" i="6"/>
  <c r="G668" i="6" s="1"/>
  <c r="F637" i="6"/>
  <c r="G637" i="6" s="1"/>
  <c r="F643" i="6"/>
  <c r="G643" i="6" s="1"/>
  <c r="F670" i="6"/>
  <c r="G670" i="6" s="1"/>
  <c r="F596" i="6"/>
  <c r="G596" i="6" s="1"/>
  <c r="F586" i="6"/>
  <c r="G586" i="6" s="1"/>
  <c r="F564" i="6"/>
  <c r="G564" i="6" s="1"/>
  <c r="F676" i="6"/>
  <c r="G676" i="6" s="1"/>
  <c r="F597" i="6"/>
  <c r="G597" i="6" s="1"/>
  <c r="F607" i="6"/>
  <c r="G607" i="6" s="1"/>
  <c r="F561" i="6"/>
  <c r="G561" i="6" s="1"/>
  <c r="F634" i="6"/>
  <c r="G634" i="6" s="1"/>
  <c r="F615" i="6"/>
  <c r="G615" i="6" s="1"/>
  <c r="F612" i="6"/>
  <c r="G612" i="6" s="1"/>
  <c r="F555" i="6"/>
  <c r="G555" i="6" s="1"/>
  <c r="F652" i="6"/>
  <c r="F523" i="6"/>
  <c r="G523" i="6" s="1"/>
  <c r="F644" i="6"/>
  <c r="G644" i="6" s="1"/>
  <c r="F536" i="6"/>
  <c r="G536" i="6" s="1"/>
  <c r="F540" i="6"/>
  <c r="G540" i="6" s="1"/>
  <c r="F574" i="6"/>
  <c r="F674" i="6"/>
  <c r="G674" i="6" s="1"/>
  <c r="F645" i="6"/>
  <c r="G645" i="6" s="1"/>
  <c r="F527" i="6"/>
  <c r="G527" i="6" s="1"/>
  <c r="F620" i="6"/>
  <c r="G620" i="6" s="1"/>
  <c r="F560" i="6"/>
  <c r="F496" i="6"/>
  <c r="G496" i="6" s="1"/>
  <c r="F659" i="6"/>
  <c r="G659" i="6" s="1"/>
  <c r="F602" i="6"/>
  <c r="G602" i="6" s="1"/>
  <c r="F661" i="6"/>
  <c r="G661" i="6" s="1"/>
  <c r="F629" i="6"/>
  <c r="G629" i="6" s="1"/>
  <c r="F565" i="6"/>
  <c r="G565" i="6" s="1"/>
  <c r="F635" i="6"/>
  <c r="G635" i="6" s="1"/>
  <c r="F664" i="6"/>
  <c r="G664" i="6" s="1"/>
  <c r="F524" i="6"/>
  <c r="G524" i="6" s="1"/>
  <c r="F512" i="6"/>
  <c r="G512" i="6" s="1"/>
  <c r="F610" i="6"/>
  <c r="G610" i="6" s="1"/>
  <c r="F678" i="6"/>
  <c r="G678" i="6" s="1"/>
  <c r="F621" i="6"/>
  <c r="G621" i="6" s="1"/>
  <c r="F499" i="6"/>
  <c r="G499" i="6" s="1"/>
  <c r="F680" i="6"/>
  <c r="G680" i="6" s="1"/>
  <c r="F550" i="6"/>
  <c r="G550" i="6" s="1"/>
  <c r="F649" i="6"/>
  <c r="G649" i="6" s="1"/>
  <c r="F498" i="6"/>
  <c r="G498" i="6" s="1"/>
  <c r="F552" i="6"/>
  <c r="G552" i="6" s="1"/>
  <c r="F587" i="6"/>
  <c r="G587" i="6" s="1"/>
  <c r="F544" i="6"/>
  <c r="G544" i="6" s="1"/>
  <c r="F665" i="6"/>
  <c r="G665" i="6" s="1"/>
  <c r="F666" i="6"/>
  <c r="G666" i="6" s="1"/>
  <c r="F582" i="6"/>
  <c r="G582" i="6" s="1"/>
  <c r="F606" i="6"/>
  <c r="G606" i="6" s="1"/>
  <c r="F598" i="6"/>
  <c r="G598" i="6" s="1"/>
  <c r="F489" i="6"/>
  <c r="G489" i="6" s="1"/>
  <c r="F508" i="6"/>
  <c r="G508" i="6" s="1"/>
  <c r="F648" i="6"/>
  <c r="G648" i="6" s="1"/>
  <c r="F549" i="6"/>
  <c r="G549" i="6" s="1"/>
  <c r="F568" i="6"/>
  <c r="G568" i="6" s="1"/>
  <c r="F638" i="6"/>
  <c r="G638" i="6" s="1"/>
  <c r="F669" i="6"/>
  <c r="G669" i="6" s="1"/>
  <c r="F573" i="6"/>
  <c r="G573" i="6" s="1"/>
  <c r="F525" i="6"/>
  <c r="G525" i="6" s="1"/>
  <c r="F585" i="6"/>
  <c r="G585" i="6" s="1"/>
  <c r="F542" i="6"/>
  <c r="F509" i="6"/>
  <c r="F557" i="6"/>
  <c r="G557" i="6" s="1"/>
  <c r="F541" i="6"/>
  <c r="G541" i="6" s="1"/>
  <c r="F578" i="6"/>
  <c r="G578" i="6" s="1"/>
  <c r="F533" i="6"/>
  <c r="F569" i="6"/>
  <c r="F626" i="6"/>
  <c r="G626" i="6" s="1"/>
  <c r="F522" i="6"/>
  <c r="G522" i="6" s="1"/>
  <c r="F672" i="6"/>
  <c r="G672" i="6" s="1"/>
  <c r="F515" i="6"/>
  <c r="G515" i="6" s="1"/>
  <c r="F504" i="6"/>
  <c r="G504" i="6" s="1"/>
  <c r="F591" i="6"/>
  <c r="G591" i="6" s="1"/>
  <c r="F545" i="6"/>
  <c r="G545" i="6" s="1"/>
  <c r="F570" i="6"/>
  <c r="G570" i="6" s="1"/>
  <c r="F503" i="6"/>
  <c r="G503" i="6" s="1"/>
  <c r="F605" i="6"/>
  <c r="G605" i="6" s="1"/>
  <c r="F588" i="6"/>
  <c r="F581" i="6"/>
  <c r="G581" i="6" s="1"/>
  <c r="F653" i="6"/>
  <c r="F518" i="6"/>
  <c r="G518" i="6" s="1"/>
  <c r="F562" i="6"/>
  <c r="G562" i="6" s="1"/>
  <c r="F679" i="6"/>
  <c r="G679" i="6" s="1"/>
  <c r="F490" i="6"/>
  <c r="G490" i="6" s="1"/>
  <c r="F655" i="6"/>
  <c r="G655" i="6" s="1"/>
  <c r="F505" i="6"/>
  <c r="G505" i="6" s="1"/>
  <c r="F618" i="6"/>
  <c r="G618" i="6" s="1"/>
  <c r="F507" i="6"/>
  <c r="G507" i="6" s="1"/>
  <c r="F567" i="6"/>
  <c r="G567" i="6" s="1"/>
  <c r="F516" i="6"/>
  <c r="G516" i="6" s="1"/>
  <c r="F531" i="6"/>
  <c r="G531" i="6" s="1"/>
  <c r="F589" i="6"/>
  <c r="G589" i="6" s="1"/>
  <c r="F513" i="6"/>
  <c r="G513" i="6" s="1"/>
  <c r="F577" i="6"/>
  <c r="F654" i="6"/>
  <c r="F528" i="6"/>
  <c r="G528" i="6" s="1"/>
  <c r="F492" i="6"/>
  <c r="G492" i="6" s="1"/>
  <c r="F502" i="6"/>
  <c r="G502" i="6" s="1"/>
  <c r="F487" i="6"/>
  <c r="G487" i="6" s="1"/>
  <c r="F529" i="6"/>
  <c r="G529" i="6" s="1"/>
  <c r="F609" i="6"/>
  <c r="G609" i="6" s="1"/>
  <c r="F594" i="6"/>
  <c r="G594" i="6" s="1"/>
  <c r="F632" i="6"/>
  <c r="G632" i="6" s="1"/>
  <c r="F667" i="6"/>
  <c r="G667" i="6" s="1"/>
  <c r="F601" i="6"/>
  <c r="G601" i="6" s="1"/>
  <c r="F613" i="6"/>
  <c r="G613" i="6" s="1"/>
  <c r="F662" i="6"/>
  <c r="G662" i="6" s="1"/>
  <c r="F657" i="6"/>
  <c r="G657" i="6" s="1"/>
  <c r="F677" i="6"/>
  <c r="G677" i="6" s="1"/>
  <c r="F658" i="6"/>
  <c r="G658" i="6" s="1"/>
  <c r="F639" i="6"/>
  <c r="G639" i="6" s="1"/>
  <c r="F546" i="6"/>
  <c r="F514" i="6"/>
  <c r="G514" i="6" s="1"/>
  <c r="F497" i="6"/>
  <c r="G497" i="6" s="1"/>
  <c r="F650" i="6"/>
  <c r="G650" i="6" s="1"/>
  <c r="F660" i="6"/>
  <c r="G660" i="6" s="1"/>
  <c r="F590" i="6"/>
  <c r="G590" i="6" s="1"/>
  <c r="F619" i="6"/>
  <c r="G619" i="6" s="1"/>
  <c r="F611" i="6"/>
  <c r="G611" i="6" s="1"/>
  <c r="F641" i="6"/>
  <c r="G641" i="6" s="1"/>
  <c r="F628" i="6"/>
  <c r="G628" i="6" s="1"/>
  <c r="F624" i="6"/>
  <c r="G624" i="6" s="1"/>
  <c r="F631" i="6"/>
  <c r="G631" i="6" s="1"/>
  <c r="F583" i="6"/>
  <c r="G583" i="6" s="1"/>
  <c r="F537" i="6"/>
  <c r="G537" i="6" s="1"/>
  <c r="F656" i="6"/>
  <c r="F517" i="6"/>
  <c r="F495" i="6"/>
  <c r="F535" i="6"/>
  <c r="G535" i="6" s="1"/>
  <c r="F554" i="6"/>
  <c r="G554" i="6" s="1"/>
  <c r="F622" i="6"/>
  <c r="G622" i="6" s="1"/>
  <c r="F627" i="6"/>
  <c r="G627" i="6" s="1"/>
  <c r="F500" i="6"/>
  <c r="G500" i="6" s="1"/>
  <c r="F551" i="6"/>
  <c r="G551" i="6" s="1"/>
  <c r="F491" i="6"/>
  <c r="G491" i="6" s="1"/>
  <c r="F501" i="6"/>
  <c r="G501" i="6" s="1"/>
  <c r="F532" i="6"/>
  <c r="G532" i="6" s="1"/>
  <c r="F686" i="6"/>
  <c r="G686" i="6" s="1"/>
  <c r="F526" i="6"/>
  <c r="G526" i="6" s="1"/>
  <c r="F563" i="6"/>
  <c r="G563" i="6" s="1"/>
  <c r="F685" i="6"/>
  <c r="G685" i="6" s="1"/>
  <c r="F682" i="6"/>
  <c r="G682" i="6" s="1"/>
  <c r="F640" i="6"/>
  <c r="G640" i="6" s="1"/>
  <c r="F519" i="6"/>
  <c r="F663" i="6"/>
  <c r="G663" i="6" s="1"/>
  <c r="F558" i="6"/>
  <c r="F616" i="6"/>
  <c r="G616" i="6" s="1"/>
  <c r="F566" i="6"/>
  <c r="G566" i="6" s="1"/>
  <c r="F593" i="6"/>
  <c r="G593" i="6" s="1"/>
  <c r="F538" i="6"/>
  <c r="G538" i="6" s="1"/>
  <c r="F675" i="6"/>
  <c r="G675" i="6" s="1"/>
  <c r="F623" i="6"/>
  <c r="G623" i="6" s="1"/>
  <c r="F494" i="6"/>
  <c r="G494" i="6" s="1"/>
  <c r="F671" i="6"/>
  <c r="G671" i="6" s="1"/>
  <c r="F604" i="6"/>
  <c r="G604" i="6" s="1"/>
  <c r="F493" i="6"/>
  <c r="G493" i="6" s="1"/>
  <c r="F617" i="6"/>
  <c r="G617" i="6" s="1"/>
  <c r="F646" i="6"/>
  <c r="G646" i="6" s="1"/>
  <c r="F539" i="6"/>
  <c r="G539" i="6" s="1"/>
  <c r="F506" i="6"/>
  <c r="G506" i="6" s="1"/>
  <c r="F547" i="6"/>
  <c r="G547" i="6" s="1"/>
  <c r="F681" i="6"/>
  <c r="G681" i="6" s="1"/>
  <c r="F603" i="6"/>
  <c r="G603" i="6" s="1"/>
  <c r="F559" i="6"/>
  <c r="G559" i="6" s="1"/>
  <c r="F647" i="6"/>
  <c r="G647" i="6" s="1"/>
  <c r="F520" i="6"/>
  <c r="G520" i="6" s="1"/>
  <c r="F600" i="6"/>
  <c r="G600" i="6" s="1"/>
  <c r="F521" i="6"/>
  <c r="G521" i="6" s="1"/>
  <c r="F576" i="6"/>
  <c r="G576" i="6" s="1"/>
  <c r="F614" i="6"/>
  <c r="G614" i="6" s="1"/>
  <c r="F608" i="6"/>
  <c r="G608" i="6" s="1"/>
  <c r="F543" i="6"/>
  <c r="G543" i="6" s="1"/>
  <c r="F511" i="6"/>
  <c r="G511" i="6" s="1"/>
  <c r="F673" i="6"/>
  <c r="F548" i="6"/>
  <c r="G548" i="6" s="1"/>
  <c r="F592" i="6"/>
  <c r="G592" i="6" s="1"/>
  <c r="F556" i="6"/>
  <c r="G556" i="6" s="1"/>
  <c r="F553" i="6"/>
  <c r="G553" i="6" s="1"/>
  <c r="F625" i="6"/>
  <c r="G625" i="6" s="1"/>
  <c r="F633" i="6"/>
  <c r="G633" i="6" s="1"/>
  <c r="F572" i="6"/>
  <c r="G572" i="6" s="1"/>
  <c r="F584" i="6"/>
  <c r="G584" i="6" s="1"/>
  <c r="F575" i="6"/>
  <c r="G575" i="6" s="1"/>
  <c r="F510" i="6"/>
  <c r="G510" i="6" s="1"/>
  <c r="G77" i="6"/>
  <c r="G770" i="6"/>
  <c r="G783" i="6"/>
  <c r="G36" i="6"/>
  <c r="G208" i="3"/>
  <c r="G171" i="3"/>
  <c r="G200" i="3"/>
  <c r="G574" i="6"/>
  <c r="G653" i="6"/>
  <c r="G517" i="6"/>
  <c r="G955" i="6"/>
  <c r="G902" i="6"/>
  <c r="G65" i="6"/>
  <c r="G175" i="3"/>
  <c r="G194" i="3"/>
  <c r="G186" i="3"/>
  <c r="G907" i="6"/>
  <c r="G921" i="6"/>
  <c r="G885" i="6"/>
  <c r="G721" i="6"/>
  <c r="G80" i="6"/>
  <c r="G70" i="6"/>
  <c r="G205" i="3"/>
  <c r="G177" i="3"/>
  <c r="G197" i="3"/>
  <c r="G630" i="6"/>
  <c r="G884" i="6"/>
  <c r="G577" i="6"/>
  <c r="G954" i="6"/>
  <c r="G866" i="6"/>
  <c r="G730" i="6"/>
  <c r="G49" i="6"/>
  <c r="G191" i="3"/>
  <c r="G169" i="3"/>
  <c r="G764" i="6"/>
  <c r="G977" i="6"/>
  <c r="G42" i="6"/>
  <c r="G79" i="6"/>
  <c r="G170" i="3"/>
  <c r="G519" i="6"/>
  <c r="G560" i="6"/>
  <c r="G533" i="6"/>
  <c r="G509" i="6"/>
  <c r="G24" i="6"/>
  <c r="G182" i="3"/>
  <c r="G595" i="6"/>
  <c r="G786" i="6"/>
  <c r="G796" i="6"/>
  <c r="F345" i="6"/>
  <c r="G345" i="6" s="1"/>
  <c r="F342" i="6"/>
  <c r="G342" i="6" s="1"/>
  <c r="F292" i="6"/>
  <c r="G292" i="6" s="1"/>
  <c r="F320" i="6"/>
  <c r="F383" i="6"/>
  <c r="G383" i="6" s="1"/>
  <c r="F367" i="6"/>
  <c r="G367" i="6" s="1"/>
  <c r="F297" i="6"/>
  <c r="G297" i="6" s="1"/>
  <c r="F298" i="6"/>
  <c r="G298" i="6" s="1"/>
  <c r="F299" i="6"/>
  <c r="G299" i="6" s="1"/>
  <c r="F307" i="6"/>
  <c r="G307" i="6" s="1"/>
  <c r="F350" i="6"/>
  <c r="G350" i="6" s="1"/>
  <c r="F310" i="6"/>
  <c r="G310" i="6" s="1"/>
  <c r="F384" i="6"/>
  <c r="G384" i="6" s="1"/>
  <c r="F382" i="6"/>
  <c r="G382" i="6" s="1"/>
  <c r="F362" i="6"/>
  <c r="G362" i="6" s="1"/>
  <c r="F344" i="6"/>
  <c r="G344" i="6" s="1"/>
  <c r="F347" i="6"/>
  <c r="G347" i="6" s="1"/>
  <c r="F309" i="6"/>
  <c r="G309" i="6" s="1"/>
  <c r="F357" i="6"/>
  <c r="G357" i="6" s="1"/>
  <c r="F315" i="6"/>
  <c r="G315" i="6" s="1"/>
  <c r="F361" i="6"/>
  <c r="G361" i="6" s="1"/>
  <c r="F293" i="6"/>
  <c r="G293" i="6" s="1"/>
  <c r="F326" i="6"/>
  <c r="G326" i="6" s="1"/>
  <c r="F312" i="6"/>
  <c r="G312" i="6" s="1"/>
  <c r="F289" i="6"/>
  <c r="G289" i="6" s="1"/>
  <c r="F364" i="6"/>
  <c r="G364" i="6" s="1"/>
  <c r="F358" i="6"/>
  <c r="G358" i="6" s="1"/>
  <c r="F302" i="6"/>
  <c r="G302" i="6" s="1"/>
  <c r="F351" i="6"/>
  <c r="G351" i="6" s="1"/>
  <c r="F296" i="6"/>
  <c r="G296" i="6" s="1"/>
  <c r="F318" i="6"/>
  <c r="G318" i="6" s="1"/>
  <c r="F343" i="6"/>
  <c r="G343" i="6" s="1"/>
  <c r="F330" i="6"/>
  <c r="G330" i="6" s="1"/>
  <c r="F328" i="6"/>
  <c r="G328" i="6" s="1"/>
  <c r="F333" i="6"/>
  <c r="G333" i="6" s="1"/>
  <c r="F378" i="6"/>
  <c r="G378" i="6" s="1"/>
  <c r="F327" i="6"/>
  <c r="G327" i="6" s="1"/>
  <c r="F294" i="6"/>
  <c r="G294" i="6" s="1"/>
  <c r="F338" i="6"/>
  <c r="G338" i="6" s="1"/>
  <c r="F365" i="6"/>
  <c r="G365" i="6" s="1"/>
  <c r="F331" i="6"/>
  <c r="G331" i="6" s="1"/>
  <c r="F304" i="6"/>
  <c r="G304" i="6" s="1"/>
  <c r="F355" i="6"/>
  <c r="G355" i="6" s="1"/>
  <c r="F303" i="6"/>
  <c r="G303" i="6" s="1"/>
  <c r="F348" i="6"/>
  <c r="G348" i="6" s="1"/>
  <c r="F311" i="6"/>
  <c r="G311" i="6" s="1"/>
  <c r="F290" i="6"/>
  <c r="G290" i="6" s="1"/>
  <c r="F360" i="6"/>
  <c r="G360" i="6" s="1"/>
  <c r="F370" i="6"/>
  <c r="G370" i="6" s="1"/>
  <c r="F306" i="6"/>
  <c r="G306" i="6" s="1"/>
  <c r="F325" i="6"/>
  <c r="G325" i="6" s="1"/>
  <c r="F371" i="6"/>
  <c r="G371" i="6" s="1"/>
  <c r="F375" i="6"/>
  <c r="G375" i="6" s="1"/>
  <c r="F369" i="6"/>
  <c r="G369" i="6" s="1"/>
  <c r="F322" i="6"/>
  <c r="G322" i="6" s="1"/>
  <c r="F380" i="6"/>
  <c r="G380" i="6" s="1"/>
  <c r="F337" i="6"/>
  <c r="G337" i="6" s="1"/>
  <c r="F372" i="6"/>
  <c r="G372" i="6" s="1"/>
  <c r="F323" i="6"/>
  <c r="G323" i="6" s="1"/>
  <c r="F346" i="6"/>
  <c r="G346" i="6" s="1"/>
  <c r="F373" i="6"/>
  <c r="G373" i="6" s="1"/>
  <c r="F356" i="6"/>
  <c r="G356" i="6" s="1"/>
  <c r="F385" i="6"/>
  <c r="G385" i="6" s="1"/>
  <c r="F363" i="6"/>
  <c r="G363" i="6" s="1"/>
  <c r="F368" i="6"/>
  <c r="G368" i="6" s="1"/>
  <c r="F379" i="6"/>
  <c r="G379" i="6" s="1"/>
  <c r="F301" i="6"/>
  <c r="G301" i="6" s="1"/>
  <c r="F340" i="6"/>
  <c r="G340" i="6" s="1"/>
  <c r="F300" i="6"/>
  <c r="G300" i="6" s="1"/>
  <c r="F313" i="6"/>
  <c r="G313" i="6" s="1"/>
  <c r="F377" i="6"/>
  <c r="G377" i="6" s="1"/>
  <c r="F366" i="6"/>
  <c r="G366" i="6" s="1"/>
  <c r="F316" i="6"/>
  <c r="G316" i="6" s="1"/>
  <c r="F287" i="6"/>
  <c r="G287" i="6" s="1"/>
  <c r="F341" i="6"/>
  <c r="G341" i="6" s="1"/>
  <c r="F314" i="6"/>
  <c r="G314" i="6" s="1"/>
  <c r="F329" i="6"/>
  <c r="G329" i="6" s="1"/>
  <c r="F339" i="6"/>
  <c r="G339" i="6" s="1"/>
  <c r="F354" i="6"/>
  <c r="G354" i="6" s="1"/>
  <c r="F336" i="6"/>
  <c r="G336" i="6" s="1"/>
  <c r="F335" i="6"/>
  <c r="G335" i="6" s="1"/>
  <c r="F334" i="6"/>
  <c r="G334" i="6" s="1"/>
  <c r="F324" i="6"/>
  <c r="G324" i="6" s="1"/>
  <c r="F291" i="6"/>
  <c r="G291" i="6" s="1"/>
  <c r="F352" i="6"/>
  <c r="G352" i="6" s="1"/>
  <c r="F317" i="6"/>
  <c r="G317" i="6" s="1"/>
  <c r="F321" i="6"/>
  <c r="G321" i="6" s="1"/>
  <c r="F359" i="6"/>
  <c r="G359" i="6" s="1"/>
  <c r="F332" i="6"/>
  <c r="G332" i="6" s="1"/>
  <c r="F349" i="6"/>
  <c r="G349" i="6" s="1"/>
  <c r="F288" i="6"/>
  <c r="G288" i="6" s="1"/>
  <c r="F308" i="6"/>
  <c r="G308" i="6" s="1"/>
  <c r="F353" i="6"/>
  <c r="G353" i="6" s="1"/>
  <c r="F295" i="6"/>
  <c r="G295" i="6" s="1"/>
  <c r="F305" i="6"/>
  <c r="G305" i="6" s="1"/>
  <c r="F386" i="6"/>
  <c r="G386" i="6" s="1"/>
  <c r="F381" i="6"/>
  <c r="G381" i="6" s="1"/>
  <c r="F319" i="6"/>
  <c r="G319" i="6" s="1"/>
  <c r="F374" i="6"/>
  <c r="G374" i="6" s="1"/>
  <c r="F376" i="6"/>
  <c r="G376" i="6" s="1"/>
  <c r="G59" i="6"/>
  <c r="G28" i="6"/>
  <c r="G202" i="3"/>
  <c r="G195" i="3"/>
  <c r="G558" i="6"/>
  <c r="G588" i="6"/>
  <c r="G72" i="6"/>
  <c r="G814" i="6"/>
  <c r="G739" i="6"/>
  <c r="G707" i="6"/>
  <c r="G37" i="6"/>
  <c r="G30" i="6"/>
  <c r="G207" i="3"/>
  <c r="G542" i="6"/>
  <c r="G652" i="6"/>
  <c r="G546" i="6"/>
  <c r="G495" i="6"/>
  <c r="G830" i="6"/>
  <c r="G53" i="6"/>
  <c r="G12" i="6"/>
  <c r="G188" i="3"/>
  <c r="G192" i="3"/>
  <c r="G656" i="6"/>
  <c r="G673" i="6"/>
  <c r="G569" i="6"/>
  <c r="G654" i="6"/>
  <c r="G320" i="6"/>
  <c r="G819" i="6"/>
  <c r="G904" i="6"/>
  <c r="G25" i="6"/>
  <c r="G43" i="6"/>
  <c r="G26" i="6"/>
  <c r="G172" i="3"/>
  <c r="G203" i="3"/>
  <c r="I27" i="4" a="1"/>
  <c r="F45" i="4" l="1"/>
  <c r="G45" i="4" s="1"/>
  <c r="F41" i="4"/>
  <c r="G41" i="4" s="1"/>
  <c r="F33" i="4"/>
  <c r="G33" i="4" s="1"/>
  <c r="F48" i="4"/>
  <c r="G48" i="4" s="1"/>
  <c r="F57" i="4"/>
  <c r="G57" i="4" s="1"/>
  <c r="F62" i="4"/>
  <c r="G62" i="4" s="1"/>
  <c r="F46" i="4"/>
  <c r="G46" i="4" s="1"/>
  <c r="F43" i="4"/>
  <c r="G43" i="4" s="1"/>
  <c r="F55" i="4"/>
  <c r="G55" i="4" s="1"/>
  <c r="F31" i="4"/>
  <c r="G31" i="4" s="1"/>
  <c r="F26" i="4"/>
  <c r="G26" i="4" s="1"/>
  <c r="H27" i="4" s="1"/>
  <c r="H28" i="4" s="1"/>
  <c r="I28" i="4" s="1"/>
  <c r="F49" i="4"/>
  <c r="G49" i="4" s="1"/>
  <c r="F47" i="4"/>
  <c r="G47" i="4" s="1"/>
  <c r="F66" i="4"/>
  <c r="F61" i="4"/>
  <c r="G61" i="4" s="1"/>
  <c r="F35" i="4"/>
  <c r="G35" i="4" s="1"/>
  <c r="F53" i="4"/>
  <c r="G53" i="4" s="1"/>
  <c r="F34" i="4"/>
  <c r="G34" i="4" s="1"/>
  <c r="F29" i="4"/>
  <c r="G29" i="4" s="1"/>
  <c r="F59" i="4"/>
  <c r="G59" i="4" s="1"/>
  <c r="F65" i="4"/>
  <c r="G65" i="4" s="1"/>
  <c r="F39" i="4"/>
  <c r="G39" i="4" s="1"/>
  <c r="F42" i="4"/>
  <c r="G42" i="4" s="1"/>
  <c r="F51" i="4"/>
  <c r="G51" i="4" s="1"/>
  <c r="F52" i="4"/>
  <c r="G52" i="4" s="1"/>
  <c r="F63" i="4"/>
  <c r="G63" i="4" s="1"/>
  <c r="F32" i="4"/>
  <c r="G32" i="4" s="1"/>
  <c r="F50" i="4"/>
  <c r="G50" i="4" s="1"/>
  <c r="F40" i="4"/>
  <c r="G40" i="4" s="1"/>
  <c r="F56" i="4"/>
  <c r="G56" i="4" s="1"/>
  <c r="F30" i="4"/>
  <c r="G30" i="4" s="1"/>
  <c r="F36" i="4"/>
  <c r="G36" i="4" s="1"/>
  <c r="F54" i="4"/>
  <c r="G54" i="4" s="1"/>
  <c r="F60" i="4"/>
  <c r="G60" i="4" s="1"/>
  <c r="F38" i="4"/>
  <c r="G38" i="4" s="1"/>
  <c r="F27" i="4"/>
  <c r="G27" i="4" s="1"/>
  <c r="F37" i="4"/>
  <c r="G37" i="4" s="1"/>
  <c r="F58" i="4"/>
  <c r="G58" i="4" s="1"/>
  <c r="F44" i="4"/>
  <c r="G44" i="4" s="1"/>
  <c r="F64" i="4"/>
  <c r="G64" i="4" s="1"/>
  <c r="A166" i="3"/>
  <c r="H170" i="3"/>
  <c r="I27" i="4" l="1"/>
  <c r="J27" i="4"/>
  <c r="H171" i="3"/>
  <c r="H172" i="3" s="1"/>
  <c r="H29" i="4"/>
  <c r="J28" i="4"/>
  <c r="H173" i="3"/>
  <c r="H30" i="4" l="1"/>
  <c r="J29" i="4"/>
  <c r="I29" i="4"/>
  <c r="H174" i="3"/>
  <c r="H31" i="4" l="1"/>
  <c r="I30" i="4"/>
  <c r="J30" i="4"/>
  <c r="H175" i="3"/>
  <c r="H32" i="4" l="1"/>
  <c r="J31" i="4"/>
  <c r="I31" i="4"/>
  <c r="H176" i="3"/>
  <c r="H33" i="4" l="1"/>
  <c r="J32" i="4"/>
  <c r="I32" i="4"/>
  <c r="H177" i="3"/>
  <c r="H34" i="4" l="1"/>
  <c r="I33" i="4"/>
  <c r="J33" i="4"/>
  <c r="H178" i="3"/>
  <c r="H35" i="4" l="1"/>
  <c r="I34" i="4"/>
  <c r="J34" i="4"/>
  <c r="H179" i="3"/>
  <c r="H36" i="4" l="1"/>
  <c r="J35" i="4"/>
  <c r="I35" i="4"/>
  <c r="H180" i="3"/>
  <c r="H37" i="4" l="1"/>
  <c r="I36" i="4"/>
  <c r="J36" i="4"/>
  <c r="H181" i="3"/>
  <c r="H38" i="4" l="1"/>
  <c r="I37" i="4"/>
  <c r="J37" i="4"/>
  <c r="H182" i="3"/>
  <c r="H39" i="4" l="1"/>
  <c r="J38" i="4"/>
  <c r="I38" i="4"/>
  <c r="H183" i="3"/>
  <c r="H40" i="4" l="1"/>
  <c r="J39" i="4"/>
  <c r="I39" i="4"/>
  <c r="H184" i="3"/>
  <c r="H41" i="4" l="1"/>
  <c r="J40" i="4"/>
  <c r="I40" i="4"/>
  <c r="H185" i="3"/>
  <c r="H42" i="4" l="1"/>
  <c r="J41" i="4"/>
  <c r="I41" i="4"/>
  <c r="H186" i="3"/>
  <c r="H43" i="4" l="1"/>
  <c r="I42" i="4"/>
  <c r="J42" i="4"/>
  <c r="H187" i="3"/>
  <c r="H44" i="4" l="1"/>
  <c r="J43" i="4"/>
  <c r="I43" i="4"/>
  <c r="H188" i="3"/>
  <c r="H45" i="4" l="1"/>
  <c r="J44" i="4"/>
  <c r="I44" i="4"/>
  <c r="H189" i="3"/>
  <c r="H46" i="4" l="1"/>
  <c r="J45" i="4"/>
  <c r="I45" i="4"/>
  <c r="H190" i="3"/>
  <c r="H47" i="4" l="1"/>
  <c r="J46" i="4"/>
  <c r="I46" i="4"/>
  <c r="H191" i="3"/>
  <c r="H48" i="4" l="1"/>
  <c r="I47" i="4"/>
  <c r="J47" i="4"/>
  <c r="H192" i="3"/>
  <c r="H49" i="4" l="1"/>
  <c r="J48" i="4"/>
  <c r="I48" i="4"/>
  <c r="H193" i="3"/>
  <c r="H50" i="4" l="1"/>
  <c r="J49" i="4"/>
  <c r="I49" i="4"/>
  <c r="H194" i="3"/>
  <c r="H51" i="4" l="1"/>
  <c r="I50" i="4"/>
  <c r="J50" i="4"/>
  <c r="H195" i="3"/>
  <c r="H52" i="4" l="1"/>
  <c r="I51" i="4"/>
  <c r="J51" i="4"/>
  <c r="H196" i="3"/>
  <c r="H53" i="4" l="1"/>
  <c r="I52" i="4"/>
  <c r="J52" i="4"/>
  <c r="H197" i="3"/>
  <c r="H54" i="4" l="1"/>
  <c r="J53" i="4"/>
  <c r="I53" i="4"/>
  <c r="H198" i="3"/>
  <c r="H55" i="4" l="1"/>
  <c r="J54" i="4"/>
  <c r="I54" i="4"/>
  <c r="H199" i="3"/>
  <c r="H56" i="4" l="1"/>
  <c r="I55" i="4"/>
  <c r="J55" i="4"/>
  <c r="H200" i="3"/>
  <c r="H57" i="4" l="1"/>
  <c r="I56" i="4"/>
  <c r="J56" i="4"/>
  <c r="H201" i="3"/>
  <c r="H58" i="4" l="1"/>
  <c r="J57" i="4"/>
  <c r="I57" i="4"/>
  <c r="H202" i="3"/>
  <c r="H59" i="4" l="1"/>
  <c r="J58" i="4"/>
  <c r="I58" i="4"/>
  <c r="H203" i="3"/>
  <c r="H60" i="4" l="1"/>
  <c r="J59" i="4"/>
  <c r="I59" i="4"/>
  <c r="H204" i="3"/>
  <c r="H61" i="4" l="1"/>
  <c r="I60" i="4"/>
  <c r="J60" i="4"/>
  <c r="H205" i="3"/>
  <c r="H62" i="4" l="1"/>
  <c r="J61" i="4"/>
  <c r="I61" i="4"/>
  <c r="H206" i="3"/>
  <c r="H63" i="4" l="1"/>
  <c r="J62" i="4"/>
  <c r="I62" i="4"/>
  <c r="H207" i="3"/>
  <c r="H64" i="4" l="1"/>
  <c r="J63" i="4"/>
  <c r="I63" i="4"/>
  <c r="H208" i="3"/>
  <c r="H65" i="4" l="1"/>
  <c r="J64" i="4"/>
  <c r="I64" i="4"/>
  <c r="H209" i="3"/>
  <c r="J170" i="3" l="1" a="1"/>
  <c r="J209" i="3" s="1"/>
  <c r="I170" i="3" a="1"/>
  <c r="H66" i="4"/>
  <c r="J65" i="4"/>
  <c r="I65" i="4"/>
  <c r="I209" i="3"/>
  <c r="J66" i="4" l="1"/>
  <c r="I66" i="4"/>
  <c r="H21" i="4" s="1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D166" i="3" l="1"/>
  <c r="H166" i="3"/>
  <c r="G166" i="3"/>
  <c r="B166" i="3"/>
  <c r="C166" i="3"/>
  <c r="E166" i="3"/>
  <c r="F166" i="3"/>
  <c r="H19" i="4"/>
</calcChain>
</file>

<file path=xl/sharedStrings.xml><?xml version="1.0" encoding="utf-8"?>
<sst xmlns="http://schemas.openxmlformats.org/spreadsheetml/2006/main" count="609" uniqueCount="83">
  <si>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</si>
  <si>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</si>
  <si>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</si>
  <si>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</si>
  <si>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</si>
  <si>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</si>
  <si>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</si>
  <si>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</si>
  <si>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</si>
  <si>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Years</t>
  </si>
  <si>
    <t>Euribor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</si>
  <si>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</si>
  <si>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</si>
  <si>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</si>
  <si>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// Maturities of the fixing and the swaps correspond to nodes in the r(T) function.</t>
  </si>
  <si>
    <t>3M Fixing</t>
  </si>
  <si>
    <t>Instrument</t>
  </si>
  <si>
    <t>Quote</t>
  </si>
  <si>
    <t>Maturity in Years</t>
  </si>
  <si>
    <t>Left X</t>
  </si>
  <si>
    <t>Disc Fact</t>
  </si>
  <si>
    <t>Float PV</t>
  </si>
  <si>
    <t>Fixed PV</t>
  </si>
  <si>
    <t>Fixed Freq</t>
  </si>
  <si>
    <t>Fair Swap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</si>
  <si>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</si>
  <si>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</si>
  <si>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</si>
  <si>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</si>
  <si>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</si>
  <si>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</si>
  <si>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</si>
  <si>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</si>
  <si>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DV01 / million</t>
  </si>
  <si>
    <t>DV01</t>
  </si>
  <si>
    <t>Hedge Notional</t>
  </si>
  <si>
    <t>a</t>
  </si>
  <si>
    <t>b</t>
  </si>
  <si>
    <t>c</t>
  </si>
  <si>
    <t>d</t>
  </si>
  <si>
    <t>// Underlying model is compounded yield, which is a linear or quadratic or cubic spline</t>
  </si>
  <si>
    <t>// I.e. a discount factor for a future date T is given by exp(-r(T)*T), where r(T) is a spline</t>
  </si>
  <si>
    <t>// Each segment of the spine is given by a*x^3 + b*x^2 + c*c + d</t>
  </si>
  <si>
    <t>// A cubic spline tries to match values on the end of the segment, as well as two derivatives</t>
  </si>
  <si>
    <t>// Target value for a derivative at interior points is an average of secants (a-la Hermite spline)</t>
  </si>
  <si>
    <t>// Bump ("shock") for the numerical estimation</t>
  </si>
  <si>
    <t>//  of the dertivative in the Newton method</t>
  </si>
  <si>
    <t>Spline Coefficients</t>
  </si>
  <si>
    <t>Derivatives</t>
  </si>
  <si>
    <t>Left</t>
  </si>
  <si>
    <t>Right</t>
  </si>
  <si>
    <t>Jacobian</t>
  </si>
  <si>
    <t>1. Initial guess</t>
  </si>
  <si>
    <t>Inverse Jacobian</t>
  </si>
  <si>
    <t>1a. Bump parameter #1</t>
  </si>
  <si>
    <t>1b. Bump parameter #2</t>
  </si>
  <si>
    <t>1c. Bump parameter #3</t>
  </si>
  <si>
    <t>1d. Bump parameter #4</t>
  </si>
  <si>
    <t>1e. Bump parameter #5</t>
  </si>
  <si>
    <t>1f. Bump parameter #6</t>
  </si>
  <si>
    <t>1g. Bump parameter #7</t>
  </si>
  <si>
    <t>1h. Bump parameter #8</t>
  </si>
  <si>
    <t>2. Improve the initial guess using the inverse Jacobian Matrix</t>
  </si>
  <si>
    <t>Current Guess</t>
  </si>
  <si>
    <t>Swap</t>
  </si>
  <si>
    <t>Swaps prices following the bump</t>
  </si>
  <si>
    <t>Improved Guess</t>
  </si>
  <si>
    <t>Left Boundary</t>
  </si>
  <si>
    <t>Right Boundary</t>
  </si>
  <si>
    <t>Slope</t>
  </si>
  <si>
    <t>Monotonic</t>
  </si>
  <si>
    <t>3a. Bump parameter #1</t>
  </si>
  <si>
    <t>3b. Bump parameter #2</t>
  </si>
  <si>
    <t>3c. Bump parameter #3</t>
  </si>
  <si>
    <t>3d. Bump parameter #4</t>
  </si>
  <si>
    <t>3e. Bump parameter #5</t>
  </si>
  <si>
    <t>3f. Bump parameter #6</t>
  </si>
  <si>
    <t>3g. Bump parameter #7</t>
  </si>
  <si>
    <t>3h. Bump parameter #8</t>
  </si>
  <si>
    <t>3. Make the 2nd pass of the Newton Method using a smaller bump size</t>
  </si>
  <si>
    <t>Scale</t>
  </si>
  <si>
    <t>4. Improve the guess using the inverse Jacobian Matrix</t>
  </si>
  <si>
    <t>4. Check the solution after the 2nd iteration of Newton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</si>
</sst>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  <numFmt numFmtId="170" formatCode="#,##0.00000"/>
    <numFmt numFmtId="171" formatCode="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167" fontId="0" fillId="4" borderId="0" xfId="0" applyNumberFormat="1" applyFill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 applyFill="1"/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4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0" fontId="0" fillId="0" borderId="0" xfId="0" applyAlignment="1"/>
    <xf numFmtId="165" fontId="0" fillId="3" borderId="0" xfId="0" applyNumberFormat="1" applyFill="1"/>
  </cellXfs>
  <cellStyles count="2">
    <cellStyle name="Comma" xfId="1" builtinId="3"/>
    <cellStyle name="Normal" xfId="0" builtinId="0"/>
  </cellStyles>
  <dxfs count="3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Chart!$G$11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Chart!$A$12:$A$1012</c:f>
              <c:numCache>
                <c:formatCode>#,##0.0000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Chart!$G$12:$G$1012</c:f>
              <c:numCache>
                <c:formatCode>0.000%</c:formatCode>
                <c:ptCount val="1001"/>
                <c:pt idx="0">
                  <c:v>3.2000000000000001E-2</c:v>
                </c:pt>
                <c:pt idx="1">
                  <c:v>3.1992774310842735E-2</c:v>
                </c:pt>
                <c:pt idx="2">
                  <c:v>3.1971356460919184E-2</c:v>
                </c:pt>
                <c:pt idx="3">
                  <c:v>3.1936135276551703E-2</c:v>
                </c:pt>
                <c:pt idx="4">
                  <c:v>3.1887499584062666E-2</c:v>
                </c:pt>
                <c:pt idx="5">
                  <c:v>3.1825838209774429E-2</c:v>
                </c:pt>
                <c:pt idx="6">
                  <c:v>3.1751539980009361E-2</c:v>
                </c:pt>
                <c:pt idx="7">
                  <c:v>3.1664993721089822E-2</c:v>
                </c:pt>
                <c:pt idx="8">
                  <c:v>3.1566588259338182E-2</c:v>
                </c:pt>
                <c:pt idx="9">
                  <c:v>3.1456712421076803E-2</c:v>
                </c:pt>
                <c:pt idx="10">
                  <c:v>3.1335755032628046E-2</c:v>
                </c:pt>
                <c:pt idx="11">
                  <c:v>3.120410492031428E-2</c:v>
                </c:pt>
                <c:pt idx="12">
                  <c:v>3.1062150910457862E-2</c:v>
                </c:pt>
                <c:pt idx="13">
                  <c:v>3.0910281829381162E-2</c:v>
                </c:pt>
                <c:pt idx="14">
                  <c:v>3.0748886503406545E-2</c:v>
                </c:pt>
                <c:pt idx="15">
                  <c:v>3.0578353758856369E-2</c:v>
                </c:pt>
                <c:pt idx="16">
                  <c:v>3.0399072422053003E-2</c:v>
                </c:pt>
                <c:pt idx="17">
                  <c:v>3.0211431319318808E-2</c:v>
                </c:pt>
                <c:pt idx="18">
                  <c:v>3.0015819276976149E-2</c:v>
                </c:pt>
                <c:pt idx="19">
                  <c:v>2.9812625121347393E-2</c:v>
                </c:pt>
                <c:pt idx="20">
                  <c:v>2.96022376787549E-2</c:v>
                </c:pt>
                <c:pt idx="21">
                  <c:v>2.9385045775521038E-2</c:v>
                </c:pt>
                <c:pt idx="22">
                  <c:v>2.9161438237968167E-2</c:v>
                </c:pt>
                <c:pt idx="23">
                  <c:v>2.8931803892418652E-2</c:v>
                </c:pt>
                <c:pt idx="24">
                  <c:v>2.869653156519486E-2</c:v>
                </c:pt>
                <c:pt idx="25">
                  <c:v>2.8456010082619151E-2</c:v>
                </c:pt>
                <c:pt idx="26">
                  <c:v>2.8210628271013893E-2</c:v>
                </c:pt>
                <c:pt idx="27">
                  <c:v>2.7960774956701448E-2</c:v>
                </c:pt>
                <c:pt idx="28">
                  <c:v>2.770683896600418E-2</c:v>
                </c:pt>
                <c:pt idx="29">
                  <c:v>2.7449209125244452E-2</c:v>
                </c:pt>
                <c:pt idx="30">
                  <c:v>2.7188274260744633E-2</c:v>
                </c:pt>
                <c:pt idx="31">
                  <c:v>2.6924423198827079E-2</c:v>
                </c:pt>
                <c:pt idx="32">
                  <c:v>2.6658044765814161E-2</c:v>
                </c:pt>
                <c:pt idx="33">
                  <c:v>2.6389527788028239E-2</c:v>
                </c:pt>
                <c:pt idx="34">
                  <c:v>2.6119261091791683E-2</c:v>
                </c:pt>
                <c:pt idx="35">
                  <c:v>2.5847633503426851E-2</c:v>
                </c:pt>
                <c:pt idx="36">
                  <c:v>2.5575033849256107E-2</c:v>
                </c:pt>
                <c:pt idx="37">
                  <c:v>2.5301850955601814E-2</c:v>
                </c:pt>
                <c:pt idx="38">
                  <c:v>2.5028473648786343E-2</c:v>
                </c:pt>
                <c:pt idx="39">
                  <c:v>2.4755290755132053E-2</c:v>
                </c:pt>
                <c:pt idx="40">
                  <c:v>2.448269110096131E-2</c:v>
                </c:pt>
                <c:pt idx="41">
                  <c:v>2.4211063512596477E-2</c:v>
                </c:pt>
                <c:pt idx="42">
                  <c:v>2.3940796816359917E-2</c:v>
                </c:pt>
                <c:pt idx="43">
                  <c:v>2.3672279838573999E-2</c:v>
                </c:pt>
                <c:pt idx="44">
                  <c:v>2.3405901405561078E-2</c:v>
                </c:pt>
                <c:pt idx="45">
                  <c:v>2.3142050343643528E-2</c:v>
                </c:pt>
                <c:pt idx="46">
                  <c:v>2.2881115479143704E-2</c:v>
                </c:pt>
                <c:pt idx="47">
                  <c:v>2.2623485638383976E-2</c:v>
                </c:pt>
                <c:pt idx="48">
                  <c:v>2.2369549647686709E-2</c:v>
                </c:pt>
                <c:pt idx="49">
                  <c:v>2.2119696333374267E-2</c:v>
                </c:pt>
                <c:pt idx="50">
                  <c:v>2.1874314521769005E-2</c:v>
                </c:pt>
                <c:pt idx="51">
                  <c:v>2.1633793039193296E-2</c:v>
                </c:pt>
                <c:pt idx="52">
                  <c:v>2.1398520711969501E-2</c:v>
                </c:pt>
                <c:pt idx="53">
                  <c:v>2.1168886366419989E-2</c:v>
                </c:pt>
                <c:pt idx="54">
                  <c:v>2.0945278828867119E-2</c:v>
                </c:pt>
                <c:pt idx="55">
                  <c:v>2.0728086925633257E-2</c:v>
                </c:pt>
                <c:pt idx="56">
                  <c:v>2.0517699483040764E-2</c:v>
                </c:pt>
                <c:pt idx="57">
                  <c:v>2.0314505327412007E-2</c:v>
                </c:pt>
                <c:pt idx="58">
                  <c:v>2.0118893285069349E-2</c:v>
                </c:pt>
                <c:pt idx="59">
                  <c:v>1.9931252182335157E-2</c:v>
                </c:pt>
                <c:pt idx="60">
                  <c:v>1.9751970845531791E-2</c:v>
                </c:pt>
                <c:pt idx="61">
                  <c:v>1.9581438100981612E-2</c:v>
                </c:pt>
                <c:pt idx="62">
                  <c:v>1.9420042775006995E-2</c:v>
                </c:pt>
                <c:pt idx="63">
                  <c:v>1.9268173693930295E-2</c:v>
                </c:pt>
                <c:pt idx="64">
                  <c:v>1.9126219684073881E-2</c:v>
                </c:pt>
                <c:pt idx="65">
                  <c:v>1.8994569571760111E-2</c:v>
                </c:pt>
                <c:pt idx="66">
                  <c:v>1.887361218331135E-2</c:v>
                </c:pt>
                <c:pt idx="67">
                  <c:v>1.8763736345049974E-2</c:v>
                </c:pt>
                <c:pt idx="68">
                  <c:v>1.8665330883298338E-2</c:v>
                </c:pt>
                <c:pt idx="69">
                  <c:v>1.8578784624378803E-2</c:v>
                </c:pt>
                <c:pt idx="70">
                  <c:v>1.8504486394613731E-2</c:v>
                </c:pt>
                <c:pt idx="71">
                  <c:v>1.8442825020325498E-2</c:v>
                </c:pt>
                <c:pt idx="72">
                  <c:v>1.8394189327836458E-2</c:v>
                </c:pt>
                <c:pt idx="73">
                  <c:v>1.835896814346898E-2</c:v>
                </c:pt>
                <c:pt idx="74">
                  <c:v>1.8337550293545425E-2</c:v>
                </c:pt>
                <c:pt idx="75">
                  <c:v>1.8330324604388156E-2</c:v>
                </c:pt>
                <c:pt idx="76">
                  <c:v>1.8330476544361034E-2</c:v>
                </c:pt>
                <c:pt idx="77">
                  <c:v>1.8330929916391573E-2</c:v>
                </c:pt>
                <c:pt idx="78">
                  <c:v>1.8331681048647651E-2</c:v>
                </c:pt>
                <c:pt idx="79">
                  <c:v>1.8332726269297134E-2</c:v>
                </c:pt>
                <c:pt idx="80">
                  <c:v>1.8334061906507888E-2</c:v>
                </c:pt>
                <c:pt idx="81">
                  <c:v>1.8335684288447791E-2</c:v>
                </c:pt>
                <c:pt idx="82">
                  <c:v>1.8337589743284706E-2</c:v>
                </c:pt>
                <c:pt idx="83">
                  <c:v>1.8339774599186506E-2</c:v>
                </c:pt>
                <c:pt idx="84">
                  <c:v>1.8342235184321057E-2</c:v>
                </c:pt>
                <c:pt idx="85">
                  <c:v>1.8344967826856233E-2</c:v>
                </c:pt>
                <c:pt idx="86">
                  <c:v>1.8347968854959901E-2</c:v>
                </c:pt>
                <c:pt idx="87">
                  <c:v>1.8351234596799933E-2</c:v>
                </c:pt>
                <c:pt idx="88">
                  <c:v>1.8354761380544198E-2</c:v>
                </c:pt>
                <c:pt idx="89">
                  <c:v>1.8358545534360563E-2</c:v>
                </c:pt>
                <c:pt idx="90">
                  <c:v>1.83625833864169E-2</c:v>
                </c:pt>
                <c:pt idx="91">
                  <c:v>1.8366871264881079E-2</c:v>
                </c:pt>
                <c:pt idx="92">
                  <c:v>1.8371405497920969E-2</c:v>
                </c:pt>
                <c:pt idx="93">
                  <c:v>1.837618241370444E-2</c:v>
                </c:pt>
                <c:pt idx="94">
                  <c:v>1.8381198340399363E-2</c:v>
                </c:pt>
                <c:pt idx="95">
                  <c:v>1.8386449606173604E-2</c:v>
                </c:pt>
                <c:pt idx="96">
                  <c:v>1.8391932539195039E-2</c:v>
                </c:pt>
                <c:pt idx="97">
                  <c:v>1.8397643467631529E-2</c:v>
                </c:pt>
                <c:pt idx="98">
                  <c:v>1.840357871965095E-2</c:v>
                </c:pt>
                <c:pt idx="99">
                  <c:v>1.8409734623421173E-2</c:v>
                </c:pt>
                <c:pt idx="100">
                  <c:v>1.8416107507110063E-2</c:v>
                </c:pt>
                <c:pt idx="101">
                  <c:v>1.8422693698885488E-2</c:v>
                </c:pt>
                <c:pt idx="102">
                  <c:v>1.8429489526915328E-2</c:v>
                </c:pt>
                <c:pt idx="103">
                  <c:v>1.8436491319367442E-2</c:v>
                </c:pt>
                <c:pt idx="104">
                  <c:v>1.8443695404409703E-2</c:v>
                </c:pt>
                <c:pt idx="105">
                  <c:v>1.8451098110209983E-2</c:v>
                </c:pt>
                <c:pt idx="106">
                  <c:v>1.845869576493615E-2</c:v>
                </c:pt>
                <c:pt idx="107">
                  <c:v>1.8466484696756075E-2</c:v>
                </c:pt>
                <c:pt idx="108">
                  <c:v>1.8474461233837624E-2</c:v>
                </c:pt>
                <c:pt idx="109">
                  <c:v>1.8482621704348671E-2</c:v>
                </c:pt>
                <c:pt idx="110">
                  <c:v>1.8490962436457082E-2</c:v>
                </c:pt>
                <c:pt idx="111">
                  <c:v>1.8499479758330731E-2</c:v>
                </c:pt>
                <c:pt idx="112">
                  <c:v>1.8508169998137484E-2</c:v>
                </c:pt>
                <c:pt idx="113">
                  <c:v>1.8517029484045211E-2</c:v>
                </c:pt>
                <c:pt idx="114">
                  <c:v>1.8526054544221786E-2</c:v>
                </c:pt>
                <c:pt idx="115">
                  <c:v>1.8535241506835075E-2</c:v>
                </c:pt>
                <c:pt idx="116">
                  <c:v>1.8544586700052948E-2</c:v>
                </c:pt>
                <c:pt idx="117">
                  <c:v>1.8554086452043272E-2</c:v>
                </c:pt>
                <c:pt idx="118">
                  <c:v>1.8563737090973923E-2</c:v>
                </c:pt>
                <c:pt idx="119">
                  <c:v>1.8573534945012765E-2</c:v>
                </c:pt>
                <c:pt idx="120">
                  <c:v>1.8583476342327671E-2</c:v>
                </c:pt>
                <c:pt idx="121">
                  <c:v>1.8593557611086511E-2</c:v>
                </c:pt>
                <c:pt idx="122">
                  <c:v>1.8603775079457152E-2</c:v>
                </c:pt>
                <c:pt idx="123">
                  <c:v>1.8614125075607467E-2</c:v>
                </c:pt>
                <c:pt idx="124">
                  <c:v>1.8624603927705322E-2</c:v>
                </c:pt>
                <c:pt idx="125">
                  <c:v>1.8635207963918592E-2</c:v>
                </c:pt>
                <c:pt idx="126">
                  <c:v>1.8645933512415138E-2</c:v>
                </c:pt>
                <c:pt idx="127">
                  <c:v>1.8656776901362838E-2</c:v>
                </c:pt>
                <c:pt idx="128">
                  <c:v>1.8667734458929559E-2</c:v>
                </c:pt>
                <c:pt idx="129">
                  <c:v>1.8678802513283171E-2</c:v>
                </c:pt>
                <c:pt idx="130">
                  <c:v>1.8689977392591543E-2</c:v>
                </c:pt>
                <c:pt idx="131">
                  <c:v>1.8701255425022545E-2</c:v>
                </c:pt>
                <c:pt idx="132">
                  <c:v>1.8712632938744044E-2</c:v>
                </c:pt>
                <c:pt idx="133">
                  <c:v>1.8724106261923914E-2</c:v>
                </c:pt>
                <c:pt idx="134">
                  <c:v>1.8735671722730024E-2</c:v>
                </c:pt>
                <c:pt idx="135">
                  <c:v>1.8747325649330241E-2</c:v>
                </c:pt>
                <c:pt idx="136">
                  <c:v>1.8759064369892439E-2</c:v>
                </c:pt>
                <c:pt idx="137">
                  <c:v>1.8770884212584483E-2</c:v>
                </c:pt>
                <c:pt idx="138">
                  <c:v>1.8782781505574244E-2</c:v>
                </c:pt>
                <c:pt idx="139">
                  <c:v>1.8794752577029592E-2</c:v>
                </c:pt>
                <c:pt idx="140">
                  <c:v>1.8806793755118401E-2</c:v>
                </c:pt>
                <c:pt idx="141">
                  <c:v>1.8818901368008536E-2</c:v>
                </c:pt>
                <c:pt idx="142">
                  <c:v>1.8831071743867868E-2</c:v>
                </c:pt>
                <c:pt idx="143">
                  <c:v>1.8843301210864263E-2</c:v>
                </c:pt>
                <c:pt idx="144">
                  <c:v>1.8855586097165596E-2</c:v>
                </c:pt>
                <c:pt idx="145">
                  <c:v>1.8867922730939735E-2</c:v>
                </c:pt>
                <c:pt idx="146">
                  <c:v>1.888030744035455E-2</c:v>
                </c:pt>
                <c:pt idx="147">
                  <c:v>1.8892736553577909E-2</c:v>
                </c:pt>
                <c:pt idx="148">
                  <c:v>1.8905206398777685E-2</c:v>
                </c:pt>
                <c:pt idx="149">
                  <c:v>1.8917713304121744E-2</c:v>
                </c:pt>
                <c:pt idx="150">
                  <c:v>1.893025359777796E-2</c:v>
                </c:pt>
                <c:pt idx="151">
                  <c:v>1.8942823607914196E-2</c:v>
                </c:pt>
                <c:pt idx="152">
                  <c:v>1.8955419662698328E-2</c:v>
                </c:pt>
                <c:pt idx="153">
                  <c:v>1.8968038090298223E-2</c:v>
                </c:pt>
                <c:pt idx="154">
                  <c:v>1.8980675218881752E-2</c:v>
                </c:pt>
                <c:pt idx="155">
                  <c:v>1.8993327376616787E-2</c:v>
                </c:pt>
                <c:pt idx="156">
                  <c:v>1.9005990891671189E-2</c:v>
                </c:pt>
                <c:pt idx="157">
                  <c:v>1.9018662092212837E-2</c:v>
                </c:pt>
                <c:pt idx="158">
                  <c:v>1.9031337306409594E-2</c:v>
                </c:pt>
                <c:pt idx="159">
                  <c:v>1.9044012862429335E-2</c:v>
                </c:pt>
                <c:pt idx="160">
                  <c:v>1.9056685088439929E-2</c:v>
                </c:pt>
                <c:pt idx="161">
                  <c:v>1.9069350312609243E-2</c:v>
                </c:pt>
                <c:pt idx="162">
                  <c:v>1.9082004863105146E-2</c:v>
                </c:pt>
                <c:pt idx="163">
                  <c:v>1.9094645068095509E-2</c:v>
                </c:pt>
                <c:pt idx="164">
                  <c:v>1.9107267255748205E-2</c:v>
                </c:pt>
                <c:pt idx="165">
                  <c:v>1.91198677542311E-2</c:v>
                </c:pt>
                <c:pt idx="166">
                  <c:v>1.9132442891712065E-2</c:v>
                </c:pt>
                <c:pt idx="167">
                  <c:v>1.9144988996358969E-2</c:v>
                </c:pt>
                <c:pt idx="168">
                  <c:v>1.9157502396339683E-2</c:v>
                </c:pt>
                <c:pt idx="169">
                  <c:v>1.9169979419822077E-2</c:v>
                </c:pt>
                <c:pt idx="170">
                  <c:v>1.9182416394974013E-2</c:v>
                </c:pt>
                <c:pt idx="171">
                  <c:v>1.9194809649963375E-2</c:v>
                </c:pt>
                <c:pt idx="172">
                  <c:v>1.920715551295802E-2</c:v>
                </c:pt>
                <c:pt idx="173">
                  <c:v>1.9219450312125824E-2</c:v>
                </c:pt>
                <c:pt idx="174">
                  <c:v>1.9231690375634658E-2</c:v>
                </c:pt>
                <c:pt idx="175">
                  <c:v>1.9243872031652391E-2</c:v>
                </c:pt>
                <c:pt idx="176">
                  <c:v>1.9256136557267101E-2</c:v>
                </c:pt>
                <c:pt idx="177">
                  <c:v>1.9268624318273298E-2</c:v>
                </c:pt>
                <c:pt idx="178">
                  <c:v>1.9281330275898505E-2</c:v>
                </c:pt>
                <c:pt idx="179">
                  <c:v>1.9294249391370224E-2</c:v>
                </c:pt>
                <c:pt idx="180">
                  <c:v>1.930737662591598E-2</c:v>
                </c:pt>
                <c:pt idx="181">
                  <c:v>1.9320706940763283E-2</c:v>
                </c:pt>
                <c:pt idx="182">
                  <c:v>1.9334235297139648E-2</c:v>
                </c:pt>
                <c:pt idx="183">
                  <c:v>1.9347956656272581E-2</c:v>
                </c:pt>
                <c:pt idx="184">
                  <c:v>1.9361865979389607E-2</c:v>
                </c:pt>
                <c:pt idx="185">
                  <c:v>1.9375958227718235E-2</c:v>
                </c:pt>
                <c:pt idx="186">
                  <c:v>1.9390228362485981E-2</c:v>
                </c:pt>
                <c:pt idx="187">
                  <c:v>1.9404671344920355E-2</c:v>
                </c:pt>
                <c:pt idx="188">
                  <c:v>1.9419282136248873E-2</c:v>
                </c:pt>
                <c:pt idx="189">
                  <c:v>1.9434055697699053E-2</c:v>
                </c:pt>
                <c:pt idx="190">
                  <c:v>1.9448986990498407E-2</c:v>
                </c:pt>
                <c:pt idx="191">
                  <c:v>1.9464070975874444E-2</c:v>
                </c:pt>
                <c:pt idx="192">
                  <c:v>1.9479302615054678E-2</c:v>
                </c:pt>
                <c:pt idx="193">
                  <c:v>1.9494676869266633E-2</c:v>
                </c:pt>
                <c:pt idx="194">
                  <c:v>1.9510188699737814E-2</c:v>
                </c:pt>
                <c:pt idx="195">
                  <c:v>1.9525833067695741E-2</c:v>
                </c:pt>
                <c:pt idx="196">
                  <c:v>1.9541604934367917E-2</c:v>
                </c:pt>
                <c:pt idx="197">
                  <c:v>1.9557499260981871E-2</c:v>
                </c:pt>
                <c:pt idx="198">
                  <c:v>1.9573511008765102E-2</c:v>
                </c:pt>
                <c:pt idx="199">
                  <c:v>1.9589635138945141E-2</c:v>
                </c:pt>
                <c:pt idx="200">
                  <c:v>1.9605866612749486E-2</c:v>
                </c:pt>
                <c:pt idx="201">
                  <c:v>1.9622200391405657E-2</c:v>
                </c:pt>
                <c:pt idx="202">
                  <c:v>1.9638631436141175E-2</c:v>
                </c:pt>
                <c:pt idx="203">
                  <c:v>1.9655154708183541E-2</c:v>
                </c:pt>
                <c:pt idx="204">
                  <c:v>1.9671765168760277E-2</c:v>
                </c:pt>
                <c:pt idx="205">
                  <c:v>1.9688457779098899E-2</c:v>
                </c:pt>
                <c:pt idx="206">
                  <c:v>1.970522750042691E-2</c:v>
                </c:pt>
                <c:pt idx="207">
                  <c:v>1.9722069293971842E-2</c:v>
                </c:pt>
                <c:pt idx="208">
                  <c:v>1.9738978120961193E-2</c:v>
                </c:pt>
                <c:pt idx="209">
                  <c:v>1.9755948942622479E-2</c:v>
                </c:pt>
                <c:pt idx="210">
                  <c:v>1.9772976720183223E-2</c:v>
                </c:pt>
                <c:pt idx="211">
                  <c:v>1.9790056414870933E-2</c:v>
                </c:pt>
                <c:pt idx="212">
                  <c:v>1.9807182987913119E-2</c:v>
                </c:pt>
                <c:pt idx="213">
                  <c:v>1.9824351400537305E-2</c:v>
                </c:pt>
                <c:pt idx="214">
                  <c:v>1.9841556613970992E-2</c:v>
                </c:pt>
                <c:pt idx="215">
                  <c:v>1.985879358944171E-2</c:v>
                </c:pt>
                <c:pt idx="216">
                  <c:v>1.9876057288176964E-2</c:v>
                </c:pt>
                <c:pt idx="217">
                  <c:v>1.989334267140426E-2</c:v>
                </c:pt>
                <c:pt idx="218">
                  <c:v>1.9910644700351126E-2</c:v>
                </c:pt>
                <c:pt idx="219">
                  <c:v>1.9927958336245076E-2</c:v>
                </c:pt>
                <c:pt idx="220">
                  <c:v>1.994527854031361E-2</c:v>
                </c:pt>
                <c:pt idx="221">
                  <c:v>1.9962600273784256E-2</c:v>
                </c:pt>
                <c:pt idx="222">
                  <c:v>1.9979918497884521E-2</c:v>
                </c:pt>
                <c:pt idx="223">
                  <c:v>1.9997228173841919E-2</c:v>
                </c:pt>
                <c:pt idx="224">
                  <c:v>2.001452426288396E-2</c:v>
                </c:pt>
                <c:pt idx="225">
                  <c:v>2.0031801726238172E-2</c:v>
                </c:pt>
                <c:pt idx="226">
                  <c:v>2.0049055525132052E-2</c:v>
                </c:pt>
                <c:pt idx="227">
                  <c:v>2.0066280620793131E-2</c:v>
                </c:pt>
                <c:pt idx="228">
                  <c:v>2.0083471974448912E-2</c:v>
                </c:pt>
                <c:pt idx="229">
                  <c:v>2.0100624547326914E-2</c:v>
                </c:pt>
                <c:pt idx="230">
                  <c:v>2.0117733300654646E-2</c:v>
                </c:pt>
                <c:pt idx="231">
                  <c:v>2.0134793195659619E-2</c:v>
                </c:pt>
                <c:pt idx="232">
                  <c:v>2.015179919356936E-2</c:v>
                </c:pt>
                <c:pt idx="233">
                  <c:v>2.0168746255611374E-2</c:v>
                </c:pt>
                <c:pt idx="234">
                  <c:v>2.018562934301317E-2</c:v>
                </c:pt>
                <c:pt idx="235">
                  <c:v>2.0202443417002277E-2</c:v>
                </c:pt>
                <c:pt idx="236">
                  <c:v>2.0219183438806194E-2</c:v>
                </c:pt>
                <c:pt idx="237">
                  <c:v>2.0235844369652447E-2</c:v>
                </c:pt>
                <c:pt idx="238">
                  <c:v>2.0252421170768545E-2</c:v>
                </c:pt>
                <c:pt idx="239">
                  <c:v>2.0268908803381995E-2</c:v>
                </c:pt>
                <c:pt idx="240">
                  <c:v>2.0285302228720319E-2</c:v>
                </c:pt>
                <c:pt idx="241">
                  <c:v>2.0301596408011026E-2</c:v>
                </c:pt>
                <c:pt idx="242">
                  <c:v>2.0317786302481645E-2</c:v>
                </c:pt>
                <c:pt idx="243">
                  <c:v>2.0333866873359665E-2</c:v>
                </c:pt>
                <c:pt idx="244">
                  <c:v>2.0349833081872628E-2</c:v>
                </c:pt>
                <c:pt idx="245">
                  <c:v>2.036567988924802E-2</c:v>
                </c:pt>
                <c:pt idx="246">
                  <c:v>2.038140225671338E-2</c:v>
                </c:pt>
                <c:pt idx="247">
                  <c:v>2.0396995145496196E-2</c:v>
                </c:pt>
                <c:pt idx="248">
                  <c:v>2.0412453516824008E-2</c:v>
                </c:pt>
                <c:pt idx="249">
                  <c:v>2.0427772331924311E-2</c:v>
                </c:pt>
                <c:pt idx="250">
                  <c:v>2.0442946552024638E-2</c:v>
                </c:pt>
                <c:pt idx="251">
                  <c:v>2.0457971138352477E-2</c:v>
                </c:pt>
                <c:pt idx="252">
                  <c:v>2.0472841052135364E-2</c:v>
                </c:pt>
                <c:pt idx="253">
                  <c:v>2.0487551254600809E-2</c:v>
                </c:pt>
                <c:pt idx="254">
                  <c:v>2.0502096706976315E-2</c:v>
                </c:pt>
                <c:pt idx="255">
                  <c:v>2.0516472370489407E-2</c:v>
                </c:pt>
                <c:pt idx="256">
                  <c:v>2.0530673206367589E-2</c:v>
                </c:pt>
                <c:pt idx="257">
                  <c:v>2.0544694175838388E-2</c:v>
                </c:pt>
                <c:pt idx="258">
                  <c:v>2.0558530240129311E-2</c:v>
                </c:pt>
                <c:pt idx="259">
                  <c:v>2.0572176360467872E-2</c:v>
                </c:pt>
                <c:pt idx="260">
                  <c:v>2.0585627498081578E-2</c:v>
                </c:pt>
                <c:pt idx="261">
                  <c:v>2.0598878614197957E-2</c:v>
                </c:pt>
                <c:pt idx="262">
                  <c:v>2.0611924670044524E-2</c:v>
                </c:pt>
                <c:pt idx="263">
                  <c:v>2.062476062684877E-2</c:v>
                </c:pt>
                <c:pt idx="264">
                  <c:v>2.0637381445838234E-2</c:v>
                </c:pt>
                <c:pt idx="265">
                  <c:v>2.0649782088240424E-2</c:v>
                </c:pt>
                <c:pt idx="266">
                  <c:v>2.0661957515282842E-2</c:v>
                </c:pt>
                <c:pt idx="267">
                  <c:v>2.067390268819301E-2</c:v>
                </c:pt>
                <c:pt idx="268">
                  <c:v>2.0685612568198449E-2</c:v>
                </c:pt>
                <c:pt idx="269">
                  <c:v>2.0697082116526658E-2</c:v>
                </c:pt>
                <c:pt idx="270">
                  <c:v>2.070830629440517E-2</c:v>
                </c:pt>
                <c:pt idx="271">
                  <c:v>2.0719280063061479E-2</c:v>
                </c:pt>
                <c:pt idx="272">
                  <c:v>2.0729998383723112E-2</c:v>
                </c:pt>
                <c:pt idx="273">
                  <c:v>2.0740456217617574E-2</c:v>
                </c:pt>
                <c:pt idx="274">
                  <c:v>2.0750648525972391E-2</c:v>
                </c:pt>
                <c:pt idx="275">
                  <c:v>2.0760570270015058E-2</c:v>
                </c:pt>
                <c:pt idx="276">
                  <c:v>2.0770176279516966E-2</c:v>
                </c:pt>
                <c:pt idx="277">
                  <c:v>2.0779429791947968E-2</c:v>
                </c:pt>
                <c:pt idx="278">
                  <c:v>2.078833838008344E-2</c:v>
                </c:pt>
                <c:pt idx="279">
                  <c:v>2.0796909616698694E-2</c:v>
                </c:pt>
                <c:pt idx="280">
                  <c:v>2.0805151074569067E-2</c:v>
                </c:pt>
                <c:pt idx="281">
                  <c:v>2.0813070326469896E-2</c:v>
                </c:pt>
                <c:pt idx="282">
                  <c:v>2.0820674945176518E-2</c:v>
                </c:pt>
                <c:pt idx="283">
                  <c:v>2.0827972503464243E-2</c:v>
                </c:pt>
                <c:pt idx="284">
                  <c:v>2.0834970574108436E-2</c:v>
                </c:pt>
                <c:pt idx="285">
                  <c:v>2.0841676729884434E-2</c:v>
                </c:pt>
                <c:pt idx="286">
                  <c:v>2.0848098543567548E-2</c:v>
                </c:pt>
                <c:pt idx="287">
                  <c:v>2.08542435879331E-2</c:v>
                </c:pt>
                <c:pt idx="288">
                  <c:v>2.0860119435756455E-2</c:v>
                </c:pt>
                <c:pt idx="289">
                  <c:v>2.0865733659812952E-2</c:v>
                </c:pt>
                <c:pt idx="290">
                  <c:v>2.0871093832877871E-2</c:v>
                </c:pt>
                <c:pt idx="291">
                  <c:v>2.0876207527726592E-2</c:v>
                </c:pt>
                <c:pt idx="292">
                  <c:v>2.0881082317134453E-2</c:v>
                </c:pt>
                <c:pt idx="293">
                  <c:v>2.0885725773876748E-2</c:v>
                </c:pt>
                <c:pt idx="294">
                  <c:v>2.0890145470728858E-2</c:v>
                </c:pt>
                <c:pt idx="295">
                  <c:v>2.0894348980466104E-2</c:v>
                </c:pt>
                <c:pt idx="296">
                  <c:v>2.0898343875863784E-2</c:v>
                </c:pt>
                <c:pt idx="297">
                  <c:v>2.0902137729697262E-2</c:v>
                </c:pt>
                <c:pt idx="298">
                  <c:v>2.090573811474189E-2</c:v>
                </c:pt>
                <c:pt idx="299">
                  <c:v>2.0909152603772949E-2</c:v>
                </c:pt>
                <c:pt idx="300">
                  <c:v>2.0912388769565832E-2</c:v>
                </c:pt>
                <c:pt idx="301">
                  <c:v>2.0915454184895821E-2</c:v>
                </c:pt>
                <c:pt idx="302">
                  <c:v>2.0918356422538281E-2</c:v>
                </c:pt>
                <c:pt idx="303">
                  <c:v>2.0921103055268536E-2</c:v>
                </c:pt>
                <c:pt idx="304">
                  <c:v>2.0923701655861923E-2</c:v>
                </c:pt>
                <c:pt idx="305">
                  <c:v>2.0926159797093766E-2</c:v>
                </c:pt>
                <c:pt idx="306">
                  <c:v>2.0928485051739415E-2</c:v>
                </c:pt>
                <c:pt idx="307">
                  <c:v>2.0930684992574194E-2</c:v>
                </c:pt>
                <c:pt idx="308">
                  <c:v>2.0932767192373442E-2</c:v>
                </c:pt>
                <c:pt idx="309">
                  <c:v>2.0934739223912466E-2</c:v>
                </c:pt>
                <c:pt idx="310">
                  <c:v>2.0936608659966632E-2</c:v>
                </c:pt>
                <c:pt idx="311">
                  <c:v>2.0938383073311292E-2</c:v>
                </c:pt>
                <c:pt idx="312">
                  <c:v>2.0940070036721714E-2</c:v>
                </c:pt>
                <c:pt idx="313">
                  <c:v>2.0941677122973304E-2</c:v>
                </c:pt>
                <c:pt idx="314">
                  <c:v>2.0943211904841344E-2</c:v>
                </c:pt>
                <c:pt idx="315">
                  <c:v>2.0944681955101171E-2</c:v>
                </c:pt>
                <c:pt idx="316">
                  <c:v>2.0946094846528165E-2</c:v>
                </c:pt>
                <c:pt idx="317">
                  <c:v>2.094745815189758E-2</c:v>
                </c:pt>
                <c:pt idx="318">
                  <c:v>2.094877944398485E-2</c:v>
                </c:pt>
                <c:pt idx="319">
                  <c:v>2.0950066295565228E-2</c:v>
                </c:pt>
                <c:pt idx="320">
                  <c:v>2.0951326279414068E-2</c:v>
                </c:pt>
                <c:pt idx="321">
                  <c:v>2.0952566968306746E-2</c:v>
                </c:pt>
                <c:pt idx="322">
                  <c:v>2.0953795935018504E-2</c:v>
                </c:pt>
                <c:pt idx="323">
                  <c:v>2.0955020752324749E-2</c:v>
                </c:pt>
                <c:pt idx="324">
                  <c:v>2.0956248993000831E-2</c:v>
                </c:pt>
                <c:pt idx="325">
                  <c:v>2.0957488229822019E-2</c:v>
                </c:pt>
                <c:pt idx="326">
                  <c:v>2.0958746035563705E-2</c:v>
                </c:pt>
                <c:pt idx="327">
                  <c:v>2.0960029983001199E-2</c:v>
                </c:pt>
                <c:pt idx="328">
                  <c:v>2.0961347644909811E-2</c:v>
                </c:pt>
                <c:pt idx="329">
                  <c:v>2.0962706594064892E-2</c:v>
                </c:pt>
                <c:pt idx="330">
                  <c:v>2.0964114403241779E-2</c:v>
                </c:pt>
                <c:pt idx="331">
                  <c:v>2.096557864521581E-2</c:v>
                </c:pt>
                <c:pt idx="332">
                  <c:v>2.0967106892762349E-2</c:v>
                </c:pt>
                <c:pt idx="333">
                  <c:v>2.0968706718656666E-2</c:v>
                </c:pt>
                <c:pt idx="334">
                  <c:v>2.097038569567411E-2</c:v>
                </c:pt>
                <c:pt idx="335">
                  <c:v>2.0972151396590089E-2</c:v>
                </c:pt>
                <c:pt idx="336">
                  <c:v>2.0974011394179842E-2</c:v>
                </c:pt>
                <c:pt idx="337">
                  <c:v>2.0975973261218681E-2</c:v>
                </c:pt>
                <c:pt idx="338">
                  <c:v>2.0978044570482052E-2</c:v>
                </c:pt>
                <c:pt idx="339">
                  <c:v>2.0980232894745252E-2</c:v>
                </c:pt>
                <c:pt idx="340">
                  <c:v>2.0982545806783548E-2</c:v>
                </c:pt>
                <c:pt idx="341">
                  <c:v>2.0984990879372362E-2</c:v>
                </c:pt>
                <c:pt idx="342">
                  <c:v>2.098757568528696E-2</c:v>
                </c:pt>
                <c:pt idx="343">
                  <c:v>2.0990307797302682E-2</c:v>
                </c:pt>
                <c:pt idx="344">
                  <c:v>2.0993194788194933E-2</c:v>
                </c:pt>
                <c:pt idx="345">
                  <c:v>2.0996244230738981E-2</c:v>
                </c:pt>
                <c:pt idx="346">
                  <c:v>2.0999463697710163E-2</c:v>
                </c:pt>
                <c:pt idx="347">
                  <c:v>2.1002860761883874E-2</c:v>
                </c:pt>
                <c:pt idx="348">
                  <c:v>2.1006442996035324E-2</c:v>
                </c:pt>
                <c:pt idx="349">
                  <c:v>2.1010217972939949E-2</c:v>
                </c:pt>
                <c:pt idx="350">
                  <c:v>2.1014193265373043E-2</c:v>
                </c:pt>
                <c:pt idx="351">
                  <c:v>2.101837644610996E-2</c:v>
                </c:pt>
                <c:pt idx="352">
                  <c:v>2.1022775087926049E-2</c:v>
                </c:pt>
                <c:pt idx="353">
                  <c:v>2.1027396763596606E-2</c:v>
                </c:pt>
                <c:pt idx="354">
                  <c:v>2.1032249045896984E-2</c:v>
                </c:pt>
                <c:pt idx="355">
                  <c:v>2.1037339507602504E-2</c:v>
                </c:pt>
                <c:pt idx="356">
                  <c:v>2.1042675721488491E-2</c:v>
                </c:pt>
                <c:pt idx="357">
                  <c:v>2.1048265260330296E-2</c:v>
                </c:pt>
                <c:pt idx="358">
                  <c:v>2.1054115696903283E-2</c:v>
                </c:pt>
                <c:pt idx="359">
                  <c:v>2.1060234603982736E-2</c:v>
                </c:pt>
                <c:pt idx="360">
                  <c:v>2.1066629554344046E-2</c:v>
                </c:pt>
                <c:pt idx="361">
                  <c:v>2.1073308120762441E-2</c:v>
                </c:pt>
                <c:pt idx="362">
                  <c:v>2.1080277876013381E-2</c:v>
                </c:pt>
                <c:pt idx="363">
                  <c:v>2.1087546392872109E-2</c:v>
                </c:pt>
                <c:pt idx="364">
                  <c:v>2.1095121244113973E-2</c:v>
                </c:pt>
                <c:pt idx="365">
                  <c:v>2.1103010002514355E-2</c:v>
                </c:pt>
                <c:pt idx="366">
                  <c:v>2.1111220240848549E-2</c:v>
                </c:pt>
                <c:pt idx="367">
                  <c:v>2.111975953189188E-2</c:v>
                </c:pt>
                <c:pt idx="368">
                  <c:v>2.1128635448419752E-2</c:v>
                </c:pt>
                <c:pt idx="369">
                  <c:v>2.1137855563207394E-2</c:v>
                </c:pt>
                <c:pt idx="370">
                  <c:v>2.1147427449030184E-2</c:v>
                </c:pt>
                <c:pt idx="371">
                  <c:v>2.1157358678663488E-2</c:v>
                </c:pt>
                <c:pt idx="372">
                  <c:v>2.1167656824882614E-2</c:v>
                </c:pt>
                <c:pt idx="373">
                  <c:v>2.1178329460462886E-2</c:v>
                </c:pt>
                <c:pt idx="374">
                  <c:v>2.1189384158179655E-2</c:v>
                </c:pt>
                <c:pt idx="375">
                  <c:v>2.1200828490808246E-2</c:v>
                </c:pt>
                <c:pt idx="376">
                  <c:v>2.1212653734315121E-2</c:v>
                </c:pt>
                <c:pt idx="377">
                  <c:v>2.1224841624099391E-2</c:v>
                </c:pt>
                <c:pt idx="378">
                  <c:v>2.1237385422085933E-2</c:v>
                </c:pt>
                <c:pt idx="379">
                  <c:v>2.1250278390199398E-2</c:v>
                </c:pt>
                <c:pt idx="380">
                  <c:v>2.1263513790364522E-2</c:v>
                </c:pt>
                <c:pt idx="381">
                  <c:v>2.1277084884505817E-2</c:v>
                </c:pt>
                <c:pt idx="382">
                  <c:v>2.1290984934548216E-2</c:v>
                </c:pt>
                <c:pt idx="383">
                  <c:v>2.1305207202416312E-2</c:v>
                </c:pt>
                <c:pt idx="384">
                  <c:v>2.1319744950034761E-2</c:v>
                </c:pt>
                <c:pt idx="385">
                  <c:v>2.1334591439328296E-2</c:v>
                </c:pt>
                <c:pt idx="386">
                  <c:v>2.1349739932221654E-2</c:v>
                </c:pt>
                <c:pt idx="387">
                  <c:v>2.1365183690639486E-2</c:v>
                </c:pt>
                <c:pt idx="388">
                  <c:v>2.1380915976506445E-2</c:v>
                </c:pt>
                <c:pt idx="389">
                  <c:v>2.1396930051747351E-2</c:v>
                </c:pt>
                <c:pt idx="390">
                  <c:v>2.1413219178286799E-2</c:v>
                </c:pt>
                <c:pt idx="391">
                  <c:v>2.1429776618049526E-2</c:v>
                </c:pt>
                <c:pt idx="392">
                  <c:v>2.1446595632960211E-2</c:v>
                </c:pt>
                <c:pt idx="393">
                  <c:v>2.1463669484943562E-2</c:v>
                </c:pt>
                <c:pt idx="394">
                  <c:v>2.1480991435924232E-2</c:v>
                </c:pt>
                <c:pt idx="395">
                  <c:v>2.1498554747826984E-2</c:v>
                </c:pt>
                <c:pt idx="396">
                  <c:v>2.1516352682576498E-2</c:v>
                </c:pt>
                <c:pt idx="397">
                  <c:v>2.1534378502097426E-2</c:v>
                </c:pt>
                <c:pt idx="398">
                  <c:v>2.1552625468314532E-2</c:v>
                </c:pt>
                <c:pt idx="399">
                  <c:v>2.157108684315244E-2</c:v>
                </c:pt>
                <c:pt idx="400">
                  <c:v>2.1589755888535914E-2</c:v>
                </c:pt>
                <c:pt idx="401">
                  <c:v>2.1608625866389605E-2</c:v>
                </c:pt>
                <c:pt idx="402">
                  <c:v>2.1627690038638223E-2</c:v>
                </c:pt>
                <c:pt idx="403">
                  <c:v>2.1646941667206474E-2</c:v>
                </c:pt>
                <c:pt idx="404">
                  <c:v>2.1666374014019038E-2</c:v>
                </c:pt>
                <c:pt idx="405">
                  <c:v>2.1685980341000652E-2</c:v>
                </c:pt>
                <c:pt idx="406">
                  <c:v>2.1705753910075912E-2</c:v>
                </c:pt>
                <c:pt idx="407">
                  <c:v>2.1725687983169609E-2</c:v>
                </c:pt>
                <c:pt idx="408">
                  <c:v>2.1745775822206423E-2</c:v>
                </c:pt>
                <c:pt idx="409">
                  <c:v>2.1766010689111007E-2</c:v>
                </c:pt>
                <c:pt idx="410">
                  <c:v>2.1786385845808151E-2</c:v>
                </c:pt>
                <c:pt idx="411">
                  <c:v>2.1806894554222425E-2</c:v>
                </c:pt>
                <c:pt idx="412">
                  <c:v>2.1827530076278648E-2</c:v>
                </c:pt>
                <c:pt idx="413">
                  <c:v>2.1848285673901388E-2</c:v>
                </c:pt>
                <c:pt idx="414">
                  <c:v>2.1869154609015465E-2</c:v>
                </c:pt>
                <c:pt idx="415">
                  <c:v>2.189013014354553E-2</c:v>
                </c:pt>
                <c:pt idx="416">
                  <c:v>2.1911205539416209E-2</c:v>
                </c:pt>
                <c:pt idx="417">
                  <c:v>2.193237405855232E-2</c:v>
                </c:pt>
                <c:pt idx="418">
                  <c:v>2.195362896287846E-2</c:v>
                </c:pt>
                <c:pt idx="419">
                  <c:v>2.1974963514319337E-2</c:v>
                </c:pt>
                <c:pt idx="420">
                  <c:v>2.1996370974799742E-2</c:v>
                </c:pt>
                <c:pt idx="421">
                  <c:v>2.2017844606244355E-2</c:v>
                </c:pt>
                <c:pt idx="422">
                  <c:v>2.2039377670577689E-2</c:v>
                </c:pt>
                <c:pt idx="423">
                  <c:v>2.2060963429724648E-2</c:v>
                </c:pt>
                <c:pt idx="424">
                  <c:v>2.2082595145609854E-2</c:v>
                </c:pt>
                <c:pt idx="425">
                  <c:v>2.2104266080157933E-2</c:v>
                </c:pt>
                <c:pt idx="426">
                  <c:v>2.212596949529376E-2</c:v>
                </c:pt>
                <c:pt idx="427">
                  <c:v>2.2147698652941875E-2</c:v>
                </c:pt>
                <c:pt idx="428">
                  <c:v>2.216944681502693E-2</c:v>
                </c:pt>
                <c:pt idx="429">
                  <c:v>2.2191207243473857E-2</c:v>
                </c:pt>
                <c:pt idx="430">
                  <c:v>2.2212973200207195E-2</c:v>
                </c:pt>
                <c:pt idx="431">
                  <c:v>2.2234737947151514E-2</c:v>
                </c:pt>
                <c:pt idx="432">
                  <c:v>2.2256494746231772E-2</c:v>
                </c:pt>
                <c:pt idx="433">
                  <c:v>2.2278236859372511E-2</c:v>
                </c:pt>
                <c:pt idx="434">
                  <c:v>2.2299957548498464E-2</c:v>
                </c:pt>
                <c:pt idx="435">
                  <c:v>2.2321650075534286E-2</c:v>
                </c:pt>
                <c:pt idx="436">
                  <c:v>2.2343307702404849E-2</c:v>
                </c:pt>
                <c:pt idx="437">
                  <c:v>2.236492369103453E-2</c:v>
                </c:pt>
                <c:pt idx="438">
                  <c:v>2.2386491303348341E-2</c:v>
                </c:pt>
                <c:pt idx="439">
                  <c:v>2.2408003801270768E-2</c:v>
                </c:pt>
                <c:pt idx="440">
                  <c:v>2.2429454446726546E-2</c:v>
                </c:pt>
                <c:pt idx="441">
                  <c:v>2.2450836501640495E-2</c:v>
                </c:pt>
                <c:pt idx="442">
                  <c:v>2.2472143227937239E-2</c:v>
                </c:pt>
                <c:pt idx="443">
                  <c:v>2.2493367887541318E-2</c:v>
                </c:pt>
                <c:pt idx="444">
                  <c:v>2.2514503742377692E-2</c:v>
                </c:pt>
                <c:pt idx="445">
                  <c:v>2.2535544054370873E-2</c:v>
                </c:pt>
                <c:pt idx="446">
                  <c:v>2.2556482085445681E-2</c:v>
                </c:pt>
                <c:pt idx="447">
                  <c:v>2.2577311097526712E-2</c:v>
                </c:pt>
                <c:pt idx="448">
                  <c:v>2.2598024352538673E-2</c:v>
                </c:pt>
                <c:pt idx="449">
                  <c:v>2.2618615112406384E-2</c:v>
                </c:pt>
                <c:pt idx="450">
                  <c:v>2.2639076639054331E-2</c:v>
                </c:pt>
                <c:pt idx="451">
                  <c:v>2.2659402194407388E-2</c:v>
                </c:pt>
                <c:pt idx="452">
                  <c:v>2.2679585040390207E-2</c:v>
                </c:pt>
                <c:pt idx="453">
                  <c:v>2.2699618438927441E-2</c:v>
                </c:pt>
                <c:pt idx="454">
                  <c:v>2.2719495651943769E-2</c:v>
                </c:pt>
                <c:pt idx="455">
                  <c:v>2.2739209941363928E-2</c:v>
                </c:pt>
                <c:pt idx="456">
                  <c:v>2.2758754569112735E-2</c:v>
                </c:pt>
                <c:pt idx="457">
                  <c:v>2.2778122797114594E-2</c:v>
                </c:pt>
                <c:pt idx="458">
                  <c:v>2.2797307887294518E-2</c:v>
                </c:pt>
                <c:pt idx="459">
                  <c:v>2.2816303101577021E-2</c:v>
                </c:pt>
                <c:pt idx="460">
                  <c:v>2.2835101701886809E-2</c:v>
                </c:pt>
                <c:pt idx="461">
                  <c:v>2.2853696950148619E-2</c:v>
                </c:pt>
                <c:pt idx="462">
                  <c:v>2.2872082108287131E-2</c:v>
                </c:pt>
                <c:pt idx="463">
                  <c:v>2.2890250438226997E-2</c:v>
                </c:pt>
                <c:pt idx="464">
                  <c:v>2.2908195201893092E-2</c:v>
                </c:pt>
                <c:pt idx="465">
                  <c:v>2.2925909661209901E-2</c:v>
                </c:pt>
                <c:pt idx="466">
                  <c:v>2.2943387078102187E-2</c:v>
                </c:pt>
                <c:pt idx="467">
                  <c:v>2.2960620714494687E-2</c:v>
                </c:pt>
                <c:pt idx="468">
                  <c:v>2.2977603832312052E-2</c:v>
                </c:pt>
                <c:pt idx="469">
                  <c:v>2.299432969347899E-2</c:v>
                </c:pt>
                <c:pt idx="470">
                  <c:v>2.3010791559920266E-2</c:v>
                </c:pt>
                <c:pt idx="471">
                  <c:v>2.3026982693560474E-2</c:v>
                </c:pt>
                <c:pt idx="472">
                  <c:v>2.3042896356324324E-2</c:v>
                </c:pt>
                <c:pt idx="473">
                  <c:v>2.3058525810136579E-2</c:v>
                </c:pt>
                <c:pt idx="474">
                  <c:v>2.3073864316921835E-2</c:v>
                </c:pt>
                <c:pt idx="475">
                  <c:v>2.3088905138604902E-2</c:v>
                </c:pt>
                <c:pt idx="476">
                  <c:v>2.3103774812784902E-2</c:v>
                </c:pt>
                <c:pt idx="477">
                  <c:v>2.3118604371196848E-2</c:v>
                </c:pt>
                <c:pt idx="478">
                  <c:v>2.3133393816969182E-2</c:v>
                </c:pt>
                <c:pt idx="479">
                  <c:v>2.3148143153230355E-2</c:v>
                </c:pt>
                <c:pt idx="480">
                  <c:v>2.3162852383108796E-2</c:v>
                </c:pt>
                <c:pt idx="481">
                  <c:v>2.3177521509732953E-2</c:v>
                </c:pt>
                <c:pt idx="482">
                  <c:v>2.3192150536231269E-2</c:v>
                </c:pt>
                <c:pt idx="483">
                  <c:v>2.3206739465732183E-2</c:v>
                </c:pt>
                <c:pt idx="484">
                  <c:v>2.3221288301364135E-2</c:v>
                </c:pt>
                <c:pt idx="485">
                  <c:v>2.3235797046255571E-2</c:v>
                </c:pt>
                <c:pt idx="486">
                  <c:v>2.3250265703534931E-2</c:v>
                </c:pt>
                <c:pt idx="487">
                  <c:v>2.3264694276330655E-2</c:v>
                </c:pt>
                <c:pt idx="488">
                  <c:v>2.3279082767771186E-2</c:v>
                </c:pt>
                <c:pt idx="489">
                  <c:v>2.3293431180984966E-2</c:v>
                </c:pt>
                <c:pt idx="490">
                  <c:v>2.3307739519100437E-2</c:v>
                </c:pt>
                <c:pt idx="491">
                  <c:v>2.3322007785246044E-2</c:v>
                </c:pt>
                <c:pt idx="492">
                  <c:v>2.3336235982550222E-2</c:v>
                </c:pt>
                <c:pt idx="493">
                  <c:v>2.3350424114141417E-2</c:v>
                </c:pt>
                <c:pt idx="494">
                  <c:v>2.336457218314807E-2</c:v>
                </c:pt>
                <c:pt idx="495">
                  <c:v>2.337868019269862E-2</c:v>
                </c:pt>
                <c:pt idx="496">
                  <c:v>2.3392748145921512E-2</c:v>
                </c:pt>
                <c:pt idx="497">
                  <c:v>2.3406776045945189E-2</c:v>
                </c:pt>
                <c:pt idx="498">
                  <c:v>2.3420763895898089E-2</c:v>
                </c:pt>
                <c:pt idx="499">
                  <c:v>2.3434711698908657E-2</c:v>
                </c:pt>
                <c:pt idx="500">
                  <c:v>2.3448619458105328E-2</c:v>
                </c:pt>
                <c:pt idx="501">
                  <c:v>2.3462487176616548E-2</c:v>
                </c:pt>
                <c:pt idx="502">
                  <c:v>2.3476314857570766E-2</c:v>
                </c:pt>
                <c:pt idx="503">
                  <c:v>2.3490102504096416E-2</c:v>
                </c:pt>
                <c:pt idx="504">
                  <c:v>2.3503850119321937E-2</c:v>
                </c:pt>
                <c:pt idx="505">
                  <c:v>2.3517557706375779E-2</c:v>
                </c:pt>
                <c:pt idx="506">
                  <c:v>2.3531225268386378E-2</c:v>
                </c:pt>
                <c:pt idx="507">
                  <c:v>2.3544852808482179E-2</c:v>
                </c:pt>
                <c:pt idx="508">
                  <c:v>2.3558440329791618E-2</c:v>
                </c:pt>
                <c:pt idx="509">
                  <c:v>2.3571987835443144E-2</c:v>
                </c:pt>
                <c:pt idx="510">
                  <c:v>2.3585495328565194E-2</c:v>
                </c:pt>
                <c:pt idx="511">
                  <c:v>2.3598962812286212E-2</c:v>
                </c:pt>
                <c:pt idx="512">
                  <c:v>2.3612390289734636E-2</c:v>
                </c:pt>
                <c:pt idx="513">
                  <c:v>2.3625777764038913E-2</c:v>
                </c:pt>
                <c:pt idx="514">
                  <c:v>2.363912523832748E-2</c:v>
                </c:pt>
                <c:pt idx="515">
                  <c:v>2.3652432715728786E-2</c:v>
                </c:pt>
                <c:pt idx="516">
                  <c:v>2.3665700199371264E-2</c:v>
                </c:pt>
                <c:pt idx="517">
                  <c:v>2.3678927692383361E-2</c:v>
                </c:pt>
                <c:pt idx="518">
                  <c:v>2.3692115197893517E-2</c:v>
                </c:pt>
                <c:pt idx="519">
                  <c:v>2.3705262719030173E-2</c:v>
                </c:pt>
                <c:pt idx="520">
                  <c:v>2.3718370258921775E-2</c:v>
                </c:pt>
                <c:pt idx="521">
                  <c:v>2.3731437820696758E-2</c:v>
                </c:pt>
                <c:pt idx="522">
                  <c:v>2.3744465407483567E-2</c:v>
                </c:pt>
                <c:pt idx="523">
                  <c:v>2.3757453022410644E-2</c:v>
                </c:pt>
                <c:pt idx="524">
                  <c:v>2.3770400668606431E-2</c:v>
                </c:pt>
                <c:pt idx="525">
                  <c:v>2.378330834919937E-2</c:v>
                </c:pt>
                <c:pt idx="526">
                  <c:v>2.3796176067317903E-2</c:v>
                </c:pt>
                <c:pt idx="527">
                  <c:v>2.3809003826090469E-2</c:v>
                </c:pt>
                <c:pt idx="528">
                  <c:v>2.3821791628645516E-2</c:v>
                </c:pt>
                <c:pt idx="529">
                  <c:v>2.3834539478111476E-2</c:v>
                </c:pt>
                <c:pt idx="530">
                  <c:v>2.3847247377616801E-2</c:v>
                </c:pt>
                <c:pt idx="531">
                  <c:v>2.3859915330289923E-2</c:v>
                </c:pt>
                <c:pt idx="532">
                  <c:v>2.3872543339259294E-2</c:v>
                </c:pt>
                <c:pt idx="533">
                  <c:v>2.3885131407653346E-2</c:v>
                </c:pt>
                <c:pt idx="534">
                  <c:v>2.3897679538600527E-2</c:v>
                </c:pt>
                <c:pt idx="535">
                  <c:v>2.3910187735229276E-2</c:v>
                </c:pt>
                <c:pt idx="536">
                  <c:v>2.3922656000668032E-2</c:v>
                </c:pt>
                <c:pt idx="537">
                  <c:v>2.3935084338045243E-2</c:v>
                </c:pt>
                <c:pt idx="538">
                  <c:v>2.3947472750489349E-2</c:v>
                </c:pt>
                <c:pt idx="539">
                  <c:v>2.395982124112879E-2</c:v>
                </c:pt>
                <c:pt idx="540">
                  <c:v>2.3972129813092012E-2</c:v>
                </c:pt>
                <c:pt idx="541">
                  <c:v>2.3984398469507451E-2</c:v>
                </c:pt>
                <c:pt idx="542">
                  <c:v>2.3996627213503548E-2</c:v>
                </c:pt>
                <c:pt idx="543">
                  <c:v>2.4008816048208748E-2</c:v>
                </c:pt>
                <c:pt idx="544">
                  <c:v>2.4020964976751494E-2</c:v>
                </c:pt>
                <c:pt idx="545">
                  <c:v>2.4033074002260228E-2</c:v>
                </c:pt>
                <c:pt idx="546">
                  <c:v>2.4045143127863388E-2</c:v>
                </c:pt>
                <c:pt idx="547">
                  <c:v>2.4057172356689416E-2</c:v>
                </c:pt>
                <c:pt idx="548">
                  <c:v>2.4069161691866757E-2</c:v>
                </c:pt>
                <c:pt idx="549">
                  <c:v>2.408111113652385E-2</c:v>
                </c:pt>
                <c:pt idx="550">
                  <c:v>2.4093020693789137E-2</c:v>
                </c:pt>
                <c:pt idx="551">
                  <c:v>2.4104890366791063E-2</c:v>
                </c:pt>
                <c:pt idx="552">
                  <c:v>2.4116720158658067E-2</c:v>
                </c:pt>
                <c:pt idx="553">
                  <c:v>2.4128510072518591E-2</c:v>
                </c:pt>
                <c:pt idx="554">
                  <c:v>2.4140260111501076E-2</c:v>
                </c:pt>
                <c:pt idx="555">
                  <c:v>2.4151970278733961E-2</c:v>
                </c:pt>
                <c:pt idx="556">
                  <c:v>2.4163640577345696E-2</c:v>
                </c:pt>
                <c:pt idx="557">
                  <c:v>2.4175271010464718E-2</c:v>
                </c:pt>
                <c:pt idx="558">
                  <c:v>2.4186861581219465E-2</c:v>
                </c:pt>
                <c:pt idx="559">
                  <c:v>2.4198412292738388E-2</c:v>
                </c:pt>
                <c:pt idx="560">
                  <c:v>2.4209923148149914E-2</c:v>
                </c:pt>
                <c:pt idx="561">
                  <c:v>2.4221394150582502E-2</c:v>
                </c:pt>
                <c:pt idx="562">
                  <c:v>2.4232825303164583E-2</c:v>
                </c:pt>
                <c:pt idx="563">
                  <c:v>2.4244216609024601E-2</c:v>
                </c:pt>
                <c:pt idx="564">
                  <c:v>2.4255568071290999E-2</c:v>
                </c:pt>
                <c:pt idx="565">
                  <c:v>2.4266879693092221E-2</c:v>
                </c:pt>
                <c:pt idx="566">
                  <c:v>2.42781514775567E-2</c:v>
                </c:pt>
                <c:pt idx="567">
                  <c:v>2.4289383427812887E-2</c:v>
                </c:pt>
                <c:pt idx="568">
                  <c:v>2.4300575546989216E-2</c:v>
                </c:pt>
                <c:pt idx="569">
                  <c:v>2.4311727838214135E-2</c:v>
                </c:pt>
                <c:pt idx="570">
                  <c:v>2.4322840304616084E-2</c:v>
                </c:pt>
                <c:pt idx="571">
                  <c:v>2.4333912949323501E-2</c:v>
                </c:pt>
                <c:pt idx="572">
                  <c:v>2.4344945775464831E-2</c:v>
                </c:pt>
                <c:pt idx="573">
                  <c:v>2.435593878616852E-2</c:v>
                </c:pt>
                <c:pt idx="574">
                  <c:v>2.4366891984563006E-2</c:v>
                </c:pt>
                <c:pt idx="575">
                  <c:v>2.4377805373776727E-2</c:v>
                </c:pt>
                <c:pt idx="576">
                  <c:v>2.438867895693813E-2</c:v>
                </c:pt>
                <c:pt idx="577">
                  <c:v>2.4399512737175652E-2</c:v>
                </c:pt>
                <c:pt idx="578">
                  <c:v>2.4410306717617739E-2</c:v>
                </c:pt>
                <c:pt idx="579">
                  <c:v>2.442106090139283E-2</c:v>
                </c:pt>
                <c:pt idx="580">
                  <c:v>2.4431775291629369E-2</c:v>
                </c:pt>
                <c:pt idx="581">
                  <c:v>2.4442449891455796E-2</c:v>
                </c:pt>
                <c:pt idx="582">
                  <c:v>2.4453084704000552E-2</c:v>
                </c:pt>
                <c:pt idx="583">
                  <c:v>2.446367973239208E-2</c:v>
                </c:pt>
                <c:pt idx="584">
                  <c:v>2.4474234979758827E-2</c:v>
                </c:pt>
                <c:pt idx="585">
                  <c:v>2.4484750449229223E-2</c:v>
                </c:pt>
                <c:pt idx="586">
                  <c:v>2.4495226143931723E-2</c:v>
                </c:pt>
                <c:pt idx="587">
                  <c:v>2.4505662066994754E-2</c:v>
                </c:pt>
                <c:pt idx="588">
                  <c:v>2.4516058221546771E-2</c:v>
                </c:pt>
                <c:pt idx="589">
                  <c:v>2.452641461071621E-2</c:v>
                </c:pt>
                <c:pt idx="590">
                  <c:v>2.4536731237631511E-2</c:v>
                </c:pt>
                <c:pt idx="591">
                  <c:v>2.4547008105421118E-2</c:v>
                </c:pt>
                <c:pt idx="592">
                  <c:v>2.4557245217213475E-2</c:v>
                </c:pt>
                <c:pt idx="593">
                  <c:v>2.4567442576137022E-2</c:v>
                </c:pt>
                <c:pt idx="594">
                  <c:v>2.4577600185320195E-2</c:v>
                </c:pt>
                <c:pt idx="595">
                  <c:v>2.4587718047891442E-2</c:v>
                </c:pt>
                <c:pt idx="596">
                  <c:v>2.4597796166979206E-2</c:v>
                </c:pt>
                <c:pt idx="597">
                  <c:v>2.4607834545711929E-2</c:v>
                </c:pt>
                <c:pt idx="598">
                  <c:v>2.4617833187218045E-2</c:v>
                </c:pt>
                <c:pt idx="599">
                  <c:v>2.4627792094626004E-2</c:v>
                </c:pt>
                <c:pt idx="600">
                  <c:v>2.4637711271064244E-2</c:v>
                </c:pt>
                <c:pt idx="601">
                  <c:v>2.4647590719661206E-2</c:v>
                </c:pt>
                <c:pt idx="602">
                  <c:v>2.4657430443545333E-2</c:v>
                </c:pt>
                <c:pt idx="603">
                  <c:v>2.4667230445845068E-2</c:v>
                </c:pt>
                <c:pt idx="604">
                  <c:v>2.467699072968885E-2</c:v>
                </c:pt>
                <c:pt idx="605">
                  <c:v>2.4686711298205124E-2</c:v>
                </c:pt>
                <c:pt idx="606">
                  <c:v>2.469639215452233E-2</c:v>
                </c:pt>
                <c:pt idx="607">
                  <c:v>2.4706033301768904E-2</c:v>
                </c:pt>
                <c:pt idx="608">
                  <c:v>2.4715634743073298E-2</c:v>
                </c:pt>
                <c:pt idx="609">
                  <c:v>2.472519648156395E-2</c:v>
                </c:pt>
                <c:pt idx="610">
                  <c:v>2.4734718520369299E-2</c:v>
                </c:pt>
                <c:pt idx="611">
                  <c:v>2.4744200862617791E-2</c:v>
                </c:pt>
                <c:pt idx="612">
                  <c:v>2.4753643511437863E-2</c:v>
                </c:pt>
                <c:pt idx="613">
                  <c:v>2.4763046469957958E-2</c:v>
                </c:pt>
                <c:pt idx="614">
                  <c:v>2.4772409741306522E-2</c:v>
                </c:pt>
                <c:pt idx="615">
                  <c:v>2.4781733328611992E-2</c:v>
                </c:pt>
                <c:pt idx="616">
                  <c:v>2.4791017235002814E-2</c:v>
                </c:pt>
                <c:pt idx="617">
                  <c:v>2.4800261463607424E-2</c:v>
                </c:pt>
                <c:pt idx="618">
                  <c:v>2.4809466017554266E-2</c:v>
                </c:pt>
                <c:pt idx="619">
                  <c:v>2.4818630899971782E-2</c:v>
                </c:pt>
                <c:pt idx="620">
                  <c:v>2.4827756113988415E-2</c:v>
                </c:pt>
                <c:pt idx="621">
                  <c:v>2.483684166273261E-2</c:v>
                </c:pt>
                <c:pt idx="622">
                  <c:v>2.4845887549332799E-2</c:v>
                </c:pt>
                <c:pt idx="623">
                  <c:v>2.4854893776917433E-2</c:v>
                </c:pt>
                <c:pt idx="624">
                  <c:v>2.4863860348614951E-2</c:v>
                </c:pt>
                <c:pt idx="625">
                  <c:v>2.4872787267553792E-2</c:v>
                </c:pt>
                <c:pt idx="626">
                  <c:v>2.4881674536862394E-2</c:v>
                </c:pt>
                <c:pt idx="627">
                  <c:v>2.4890522159669214E-2</c:v>
                </c:pt>
                <c:pt idx="628">
                  <c:v>2.4899330139102678E-2</c:v>
                </c:pt>
                <c:pt idx="629">
                  <c:v>2.4908098478291237E-2</c:v>
                </c:pt>
                <c:pt idx="630">
                  <c:v>2.4916827180363324E-2</c:v>
                </c:pt>
                <c:pt idx="631">
                  <c:v>2.4925516248447393E-2</c:v>
                </c:pt>
                <c:pt idx="632">
                  <c:v>2.4934165685671875E-2</c:v>
                </c:pt>
                <c:pt idx="633">
                  <c:v>2.4942775495165218E-2</c:v>
                </c:pt>
                <c:pt idx="634">
                  <c:v>2.4951345680055862E-2</c:v>
                </c:pt>
                <c:pt idx="635">
                  <c:v>2.4959876243472245E-2</c:v>
                </c:pt>
                <c:pt idx="636">
                  <c:v>2.4968367188542819E-2</c:v>
                </c:pt>
                <c:pt idx="637">
                  <c:v>2.4976818518396011E-2</c:v>
                </c:pt>
                <c:pt idx="638">
                  <c:v>2.4985230236160273E-2</c:v>
                </c:pt>
                <c:pt idx="639">
                  <c:v>2.4993602344964044E-2</c:v>
                </c:pt>
                <c:pt idx="640">
                  <c:v>2.5001934847935767E-2</c:v>
                </c:pt>
                <c:pt idx="641">
                  <c:v>2.5010227748203877E-2</c:v>
                </c:pt>
                <c:pt idx="642">
                  <c:v>2.5018481048896826E-2</c:v>
                </c:pt>
                <c:pt idx="643">
                  <c:v>2.502669475314305E-2</c:v>
                </c:pt>
                <c:pt idx="644">
                  <c:v>2.5034868864070997E-2</c:v>
                </c:pt>
                <c:pt idx="645">
                  <c:v>2.5043003384809102E-2</c:v>
                </c:pt>
                <c:pt idx="646">
                  <c:v>2.5051098318485805E-2</c:v>
                </c:pt>
                <c:pt idx="647">
                  <c:v>2.5059153668229549E-2</c:v>
                </c:pt>
                <c:pt idx="648">
                  <c:v>2.5067169437168781E-2</c:v>
                </c:pt>
                <c:pt idx="649">
                  <c:v>2.5075145628431942E-2</c:v>
                </c:pt>
                <c:pt idx="650">
                  <c:v>2.5083082245147468E-2</c:v>
                </c:pt>
                <c:pt idx="651">
                  <c:v>2.5090979290443804E-2</c:v>
                </c:pt>
                <c:pt idx="652">
                  <c:v>2.5098836767449395E-2</c:v>
                </c:pt>
                <c:pt idx="653">
                  <c:v>2.5106654679292673E-2</c:v>
                </c:pt>
                <c:pt idx="654">
                  <c:v>2.5114433029102087E-2</c:v>
                </c:pt>
                <c:pt idx="655">
                  <c:v>2.5122171820006083E-2</c:v>
                </c:pt>
                <c:pt idx="656">
                  <c:v>2.5129871055133098E-2</c:v>
                </c:pt>
                <c:pt idx="657">
                  <c:v>2.5137530737611567E-2</c:v>
                </c:pt>
                <c:pt idx="658">
                  <c:v>2.5145150870569944E-2</c:v>
                </c:pt>
                <c:pt idx="659">
                  <c:v>2.5152731457136663E-2</c:v>
                </c:pt>
                <c:pt idx="660">
                  <c:v>2.5160272500440166E-2</c:v>
                </c:pt>
                <c:pt idx="661">
                  <c:v>2.5167774003608902E-2</c:v>
                </c:pt>
                <c:pt idx="662">
                  <c:v>2.5175235969771302E-2</c:v>
                </c:pt>
                <c:pt idx="663">
                  <c:v>2.5182658402055812E-2</c:v>
                </c:pt>
                <c:pt idx="664">
                  <c:v>2.5190041303590878E-2</c:v>
                </c:pt>
                <c:pt idx="665">
                  <c:v>2.519738467750493E-2</c:v>
                </c:pt>
                <c:pt idx="666">
                  <c:v>2.5204688526926426E-2</c:v>
                </c:pt>
                <c:pt idx="667">
                  <c:v>2.5211952854983798E-2</c:v>
                </c:pt>
                <c:pt idx="668">
                  <c:v>2.5219177664805491E-2</c:v>
                </c:pt>
                <c:pt idx="669">
                  <c:v>2.5226362959519945E-2</c:v>
                </c:pt>
                <c:pt idx="670">
                  <c:v>2.5233508742255599E-2</c:v>
                </c:pt>
                <c:pt idx="671">
                  <c:v>2.5240615016140902E-2</c:v>
                </c:pt>
                <c:pt idx="672">
                  <c:v>2.5247681784304289E-2</c:v>
                </c:pt>
                <c:pt idx="673">
                  <c:v>2.5254709049874202E-2</c:v>
                </c:pt>
                <c:pt idx="674">
                  <c:v>2.5261696815979087E-2</c:v>
                </c:pt>
                <c:pt idx="675">
                  <c:v>2.5268645085747381E-2</c:v>
                </c:pt>
                <c:pt idx="676">
                  <c:v>2.5275552098796665E-2</c:v>
                </c:pt>
                <c:pt idx="677">
                  <c:v>2.5282416203370149E-2</c:v>
                </c:pt>
                <c:pt idx="678">
                  <c:v>2.5289237565534813E-2</c:v>
                </c:pt>
                <c:pt idx="679">
                  <c:v>2.5296016351357586E-2</c:v>
                </c:pt>
                <c:pt idx="680">
                  <c:v>2.530275272690545E-2</c:v>
                </c:pt>
                <c:pt idx="681">
                  <c:v>2.5309446858245349E-2</c:v>
                </c:pt>
                <c:pt idx="682">
                  <c:v>2.5316098911444224E-2</c:v>
                </c:pt>
                <c:pt idx="683">
                  <c:v>2.5322709052569066E-2</c:v>
                </c:pt>
                <c:pt idx="684">
                  <c:v>2.5329277447686788E-2</c:v>
                </c:pt>
                <c:pt idx="685">
                  <c:v>2.5335804262864359E-2</c:v>
                </c:pt>
                <c:pt idx="686">
                  <c:v>2.5342289664168745E-2</c:v>
                </c:pt>
                <c:pt idx="687">
                  <c:v>2.5348733817666884E-2</c:v>
                </c:pt>
                <c:pt idx="688">
                  <c:v>2.5355136889425742E-2</c:v>
                </c:pt>
                <c:pt idx="689">
                  <c:v>2.536149904551227E-2</c:v>
                </c:pt>
                <c:pt idx="690">
                  <c:v>2.5367820451993428E-2</c:v>
                </c:pt>
                <c:pt idx="691">
                  <c:v>2.5374101274936164E-2</c:v>
                </c:pt>
                <c:pt idx="692">
                  <c:v>2.5380341680407426E-2</c:v>
                </c:pt>
                <c:pt idx="693">
                  <c:v>2.5386541834474179E-2</c:v>
                </c:pt>
                <c:pt idx="694">
                  <c:v>2.539270190320338E-2</c:v>
                </c:pt>
                <c:pt idx="695">
                  <c:v>2.539882205266197E-2</c:v>
                </c:pt>
                <c:pt idx="696">
                  <c:v>2.5404902448916911E-2</c:v>
                </c:pt>
                <c:pt idx="697">
                  <c:v>2.5410943258035164E-2</c:v>
                </c:pt>
                <c:pt idx="698">
                  <c:v>2.5416944646083683E-2</c:v>
                </c:pt>
                <c:pt idx="699">
                  <c:v>2.5422906779129409E-2</c:v>
                </c:pt>
                <c:pt idx="700">
                  <c:v>2.5428829823239303E-2</c:v>
                </c:pt>
                <c:pt idx="701">
                  <c:v>2.5434713944480332E-2</c:v>
                </c:pt>
                <c:pt idx="702">
                  <c:v>2.5440559308919426E-2</c:v>
                </c:pt>
                <c:pt idx="703">
                  <c:v>2.5446366082623559E-2</c:v>
                </c:pt>
                <c:pt idx="704">
                  <c:v>2.5452134431659695E-2</c:v>
                </c:pt>
                <c:pt idx="705">
                  <c:v>2.5457864522094753E-2</c:v>
                </c:pt>
                <c:pt idx="706">
                  <c:v>2.5463556519995711E-2</c:v>
                </c:pt>
                <c:pt idx="707">
                  <c:v>2.5469210591429529E-2</c:v>
                </c:pt>
                <c:pt idx="708">
                  <c:v>2.5474826902463145E-2</c:v>
                </c:pt>
                <c:pt idx="709">
                  <c:v>2.5480405619163524E-2</c:v>
                </c:pt>
                <c:pt idx="710">
                  <c:v>2.5485946907597614E-2</c:v>
                </c:pt>
                <c:pt idx="711">
                  <c:v>2.5491450933832392E-2</c:v>
                </c:pt>
                <c:pt idx="712">
                  <c:v>2.5496917863934779E-2</c:v>
                </c:pt>
                <c:pt idx="713">
                  <c:v>2.5502347863971743E-2</c:v>
                </c:pt>
                <c:pt idx="714">
                  <c:v>2.5507741100010237E-2</c:v>
                </c:pt>
                <c:pt idx="715">
                  <c:v>2.5513097738117232E-2</c:v>
                </c:pt>
                <c:pt idx="716">
                  <c:v>2.5518417944359661E-2</c:v>
                </c:pt>
                <c:pt idx="717">
                  <c:v>2.5523701884804489E-2</c:v>
                </c:pt>
                <c:pt idx="718">
                  <c:v>2.5528949725518668E-2</c:v>
                </c:pt>
                <c:pt idx="719">
                  <c:v>2.5534161632569156E-2</c:v>
                </c:pt>
                <c:pt idx="720">
                  <c:v>2.5539337772022899E-2</c:v>
                </c:pt>
                <c:pt idx="721">
                  <c:v>2.5544478309946862E-2</c:v>
                </c:pt>
                <c:pt idx="722">
                  <c:v>2.5549583412407983E-2</c:v>
                </c:pt>
                <c:pt idx="723">
                  <c:v>2.5554653245473236E-2</c:v>
                </c:pt>
                <c:pt idx="724">
                  <c:v>2.555968797520957E-2</c:v>
                </c:pt>
                <c:pt idx="725">
                  <c:v>2.5564687767683943E-2</c:v>
                </c:pt>
                <c:pt idx="726">
                  <c:v>2.5569652788963292E-2</c:v>
                </c:pt>
                <c:pt idx="727">
                  <c:v>2.557458320511459E-2</c:v>
                </c:pt>
                <c:pt idx="728">
                  <c:v>2.5579479182204774E-2</c:v>
                </c:pt>
                <c:pt idx="729">
                  <c:v>2.5584340886300815E-2</c:v>
                </c:pt>
                <c:pt idx="730">
                  <c:v>2.5589168483469663E-2</c:v>
                </c:pt>
                <c:pt idx="731">
                  <c:v>2.5593962139778274E-2</c:v>
                </c:pt>
                <c:pt idx="732">
                  <c:v>2.5598722021293593E-2</c:v>
                </c:pt>
                <c:pt idx="733">
                  <c:v>2.5603448294082592E-2</c:v>
                </c:pt>
                <c:pt idx="734">
                  <c:v>2.5608141124212204E-2</c:v>
                </c:pt>
                <c:pt idx="735">
                  <c:v>2.5612800677749403E-2</c:v>
                </c:pt>
                <c:pt idx="736">
                  <c:v>2.5617427120761128E-2</c:v>
                </c:pt>
                <c:pt idx="737">
                  <c:v>2.5622020619314345E-2</c:v>
                </c:pt>
                <c:pt idx="738">
                  <c:v>2.5626581339476002E-2</c:v>
                </c:pt>
                <c:pt idx="739">
                  <c:v>2.563110944731305E-2</c:v>
                </c:pt>
                <c:pt idx="740">
                  <c:v>2.5635605108892456E-2</c:v>
                </c:pt>
                <c:pt idx="741">
                  <c:v>2.5640068490281165E-2</c:v>
                </c:pt>
                <c:pt idx="742">
                  <c:v>2.5644499757546138E-2</c:v>
                </c:pt>
                <c:pt idx="743">
                  <c:v>2.5648899076754321E-2</c:v>
                </c:pt>
                <c:pt idx="744">
                  <c:v>2.5653266613972672E-2</c:v>
                </c:pt>
                <c:pt idx="745">
                  <c:v>2.5657602535268151E-2</c:v>
                </c:pt>
                <c:pt idx="746">
                  <c:v>2.5661907006707702E-2</c:v>
                </c:pt>
                <c:pt idx="747">
                  <c:v>2.5666180194358297E-2</c:v>
                </c:pt>
                <c:pt idx="748">
                  <c:v>2.5670422264286868E-2</c:v>
                </c:pt>
                <c:pt idx="749">
                  <c:v>2.5674633382560388E-2</c:v>
                </c:pt>
                <c:pt idx="750">
                  <c:v>2.5678813715245795E-2</c:v>
                </c:pt>
                <c:pt idx="751">
                  <c:v>2.5682963428410067E-2</c:v>
                </c:pt>
                <c:pt idx="752">
                  <c:v>2.5687082688120123E-2</c:v>
                </c:pt>
                <c:pt idx="753">
                  <c:v>2.5691171660442956E-2</c:v>
                </c:pt>
                <c:pt idx="754">
                  <c:v>2.569523051144551E-2</c:v>
                </c:pt>
                <c:pt idx="755">
                  <c:v>2.5699259407194718E-2</c:v>
                </c:pt>
                <c:pt idx="756">
                  <c:v>2.570325851375755E-2</c:v>
                </c:pt>
                <c:pt idx="757">
                  <c:v>2.570722799720096E-2</c:v>
                </c:pt>
                <c:pt idx="758">
                  <c:v>2.5711168023591906E-2</c:v>
                </c:pt>
                <c:pt idx="759">
                  <c:v>2.571507875899734E-2</c:v>
                </c:pt>
                <c:pt idx="760">
                  <c:v>2.5718960369484213E-2</c:v>
                </c:pt>
                <c:pt idx="761">
                  <c:v>2.5722813021119499E-2</c:v>
                </c:pt>
                <c:pt idx="762">
                  <c:v>2.5726636879970115E-2</c:v>
                </c:pt>
                <c:pt idx="763">
                  <c:v>2.573043211210304E-2</c:v>
                </c:pt>
                <c:pt idx="764">
                  <c:v>2.5734198883585219E-2</c:v>
                </c:pt>
                <c:pt idx="765">
                  <c:v>2.5737937360483625E-2</c:v>
                </c:pt>
                <c:pt idx="766">
                  <c:v>2.5741647708865195E-2</c:v>
                </c:pt>
                <c:pt idx="767">
                  <c:v>2.5745330094796882E-2</c:v>
                </c:pt>
                <c:pt idx="768">
                  <c:v>2.5748984684345652E-2</c:v>
                </c:pt>
                <c:pt idx="769">
                  <c:v>2.5752611643578463E-2</c:v>
                </c:pt>
                <c:pt idx="770">
                  <c:v>2.5756211138562253E-2</c:v>
                </c:pt>
                <c:pt idx="771">
                  <c:v>2.5759783335363974E-2</c:v>
                </c:pt>
                <c:pt idx="772">
                  <c:v>2.5763328400050599E-2</c:v>
                </c:pt>
                <c:pt idx="773">
                  <c:v>2.5766846498689086E-2</c:v>
                </c:pt>
                <c:pt idx="774">
                  <c:v>2.577033779734636E-2</c:v>
                </c:pt>
                <c:pt idx="775">
                  <c:v>2.57738024620894E-2</c:v>
                </c:pt>
                <c:pt idx="776">
                  <c:v>2.5777240658985165E-2</c:v>
                </c:pt>
                <c:pt idx="777">
                  <c:v>2.5780652554100586E-2</c:v>
                </c:pt>
                <c:pt idx="778">
                  <c:v>2.5784038313502636E-2</c:v>
                </c:pt>
                <c:pt idx="779">
                  <c:v>2.5787398103258259E-2</c:v>
                </c:pt>
                <c:pt idx="780">
                  <c:v>2.5790732089434415E-2</c:v>
                </c:pt>
                <c:pt idx="781">
                  <c:v>2.5794040438098062E-2</c:v>
                </c:pt>
                <c:pt idx="782">
                  <c:v>2.5797323315316138E-2</c:v>
                </c:pt>
                <c:pt idx="783">
                  <c:v>2.580058088715563E-2</c:v>
                </c:pt>
                <c:pt idx="784">
                  <c:v>2.5803813319683462E-2</c:v>
                </c:pt>
                <c:pt idx="785">
                  <c:v>2.5807020778966593E-2</c:v>
                </c:pt>
                <c:pt idx="786">
                  <c:v>2.5810203431071994E-2</c:v>
                </c:pt>
                <c:pt idx="787">
                  <c:v>2.5813361442066599E-2</c:v>
                </c:pt>
                <c:pt idx="788">
                  <c:v>2.5816494978017378E-2</c:v>
                </c:pt>
                <c:pt idx="789">
                  <c:v>2.581960420499127E-2</c:v>
                </c:pt>
                <c:pt idx="790">
                  <c:v>2.5822689289055255E-2</c:v>
                </c:pt>
                <c:pt idx="791">
                  <c:v>2.5825750396276263E-2</c:v>
                </c:pt>
                <c:pt idx="792">
                  <c:v>2.5828787692721254E-2</c:v>
                </c:pt>
                <c:pt idx="793">
                  <c:v>2.5831801344457193E-2</c:v>
                </c:pt>
                <c:pt idx="794">
                  <c:v>2.5834791517551026E-2</c:v>
                </c:pt>
                <c:pt idx="795">
                  <c:v>2.583775837806971E-2</c:v>
                </c:pt>
                <c:pt idx="796">
                  <c:v>2.5840702092080191E-2</c:v>
                </c:pt>
                <c:pt idx="797">
                  <c:v>2.5843622825649441E-2</c:v>
                </c:pt>
                <c:pt idx="798">
                  <c:v>2.5846520744844406E-2</c:v>
                </c:pt>
                <c:pt idx="799">
                  <c:v>2.5849396015732024E-2</c:v>
                </c:pt>
                <c:pt idx="800">
                  <c:v>2.585224880437928E-2</c:v>
                </c:pt>
                <c:pt idx="801">
                  <c:v>2.5855079276853113E-2</c:v>
                </c:pt>
                <c:pt idx="802">
                  <c:v>2.5857887599220461E-2</c:v>
                </c:pt>
                <c:pt idx="803">
                  <c:v>2.5860673937548311E-2</c:v>
                </c:pt>
                <c:pt idx="804">
                  <c:v>2.5863438457903606E-2</c:v>
                </c:pt>
                <c:pt idx="805">
                  <c:v>2.5866181326353287E-2</c:v>
                </c:pt>
                <c:pt idx="806">
                  <c:v>2.586890270896431E-2</c:v>
                </c:pt>
                <c:pt idx="807">
                  <c:v>2.5871602771803649E-2</c:v>
                </c:pt>
                <c:pt idx="808">
                  <c:v>2.5874281680938249E-2</c:v>
                </c:pt>
                <c:pt idx="809">
                  <c:v>2.5876939602435055E-2</c:v>
                </c:pt>
                <c:pt idx="810">
                  <c:v>2.5879576702361025E-2</c:v>
                </c:pt>
                <c:pt idx="811">
                  <c:v>2.5882193146783139E-2</c:v>
                </c:pt>
                <c:pt idx="812">
                  <c:v>2.5884789101768314E-2</c:v>
                </c:pt>
                <c:pt idx="813">
                  <c:v>2.5887364733383517E-2</c:v>
                </c:pt>
                <c:pt idx="814">
                  <c:v>2.5889920207695719E-2</c:v>
                </c:pt>
                <c:pt idx="815">
                  <c:v>2.5892455690771851E-2</c:v>
                </c:pt>
                <c:pt idx="816">
                  <c:v>2.589497134867888E-2</c:v>
                </c:pt>
                <c:pt idx="817">
                  <c:v>2.5897467347483771E-2</c:v>
                </c:pt>
                <c:pt idx="818">
                  <c:v>2.5899943853253449E-2</c:v>
                </c:pt>
                <c:pt idx="819">
                  <c:v>2.5902401032054892E-2</c:v>
                </c:pt>
                <c:pt idx="820">
                  <c:v>2.5904839049955046E-2</c:v>
                </c:pt>
                <c:pt idx="821">
                  <c:v>2.5907258073020877E-2</c:v>
                </c:pt>
                <c:pt idx="822">
                  <c:v>2.5909658267319315E-2</c:v>
                </c:pt>
                <c:pt idx="823">
                  <c:v>2.591203979891734E-2</c:v>
                </c:pt>
                <c:pt idx="824">
                  <c:v>2.5914402833881897E-2</c:v>
                </c:pt>
                <c:pt idx="825">
                  <c:v>2.5916747538279945E-2</c:v>
                </c:pt>
                <c:pt idx="826">
                  <c:v>2.5919074078178422E-2</c:v>
                </c:pt>
                <c:pt idx="827">
                  <c:v>2.5921382619644294E-2</c:v>
                </c:pt>
                <c:pt idx="828">
                  <c:v>2.5923673328744526E-2</c:v>
                </c:pt>
                <c:pt idx="829">
                  <c:v>2.5925946371546049E-2</c:v>
                </c:pt>
                <c:pt idx="830">
                  <c:v>2.5928201914115837E-2</c:v>
                </c:pt>
                <c:pt idx="831">
                  <c:v>2.593044012252084E-2</c:v>
                </c:pt>
                <c:pt idx="832">
                  <c:v>2.5932661162828011E-2</c:v>
                </c:pt>
                <c:pt idx="833">
                  <c:v>2.5934865201104308E-2</c:v>
                </c:pt>
                <c:pt idx="834">
                  <c:v>2.593705240341667E-2</c:v>
                </c:pt>
                <c:pt idx="835">
                  <c:v>2.5939222935832069E-2</c:v>
                </c:pt>
                <c:pt idx="836">
                  <c:v>2.5941376964417458E-2</c:v>
                </c:pt>
                <c:pt idx="837">
                  <c:v>2.5943514655239787E-2</c:v>
                </c:pt>
                <c:pt idx="838">
                  <c:v>2.5945636174365995E-2</c:v>
                </c:pt>
                <c:pt idx="839">
                  <c:v>2.5947741687863068E-2</c:v>
                </c:pt>
                <c:pt idx="840">
                  <c:v>2.5949831361797945E-2</c:v>
                </c:pt>
                <c:pt idx="841">
                  <c:v>2.5951905362237584E-2</c:v>
                </c:pt>
                <c:pt idx="842">
                  <c:v>2.5953963855248924E-2</c:v>
                </c:pt>
                <c:pt idx="843">
                  <c:v>2.5956007006898936E-2</c:v>
                </c:pt>
                <c:pt idx="844">
                  <c:v>2.5958034983254566E-2</c:v>
                </c:pt>
                <c:pt idx="845">
                  <c:v>2.5960047950382779E-2</c:v>
                </c:pt>
                <c:pt idx="846">
                  <c:v>2.5962046074350521E-2</c:v>
                </c:pt>
                <c:pt idx="847">
                  <c:v>2.5964029521224744E-2</c:v>
                </c:pt>
                <c:pt idx="848">
                  <c:v>2.5965998457072412E-2</c:v>
                </c:pt>
                <c:pt idx="849">
                  <c:v>2.5967953047960478E-2</c:v>
                </c:pt>
                <c:pt idx="850">
                  <c:v>2.5969893459955901E-2</c:v>
                </c:pt>
                <c:pt idx="851">
                  <c:v>2.5971819859125618E-2</c:v>
                </c:pt>
                <c:pt idx="852">
                  <c:v>2.5973732411536596E-2</c:v>
                </c:pt>
                <c:pt idx="853">
                  <c:v>2.5975631283255765E-2</c:v>
                </c:pt>
                <c:pt idx="854">
                  <c:v>2.5977516640350126E-2</c:v>
                </c:pt>
                <c:pt idx="855">
                  <c:v>2.5979388648886603E-2</c:v>
                </c:pt>
                <c:pt idx="856">
                  <c:v>2.5981247474932148E-2</c:v>
                </c:pt>
                <c:pt idx="857">
                  <c:v>2.5983093284553734E-2</c:v>
                </c:pt>
                <c:pt idx="858">
                  <c:v>2.5984926243818297E-2</c:v>
                </c:pt>
                <c:pt idx="859">
                  <c:v>2.5986746518792805E-2</c:v>
                </c:pt>
                <c:pt idx="860">
                  <c:v>2.5988554275544209E-2</c:v>
                </c:pt>
                <c:pt idx="861">
                  <c:v>2.5990349680139455E-2</c:v>
                </c:pt>
                <c:pt idx="862">
                  <c:v>2.5992132898645506E-2</c:v>
                </c:pt>
                <c:pt idx="863">
                  <c:v>2.5993904097129331E-2</c:v>
                </c:pt>
                <c:pt idx="864">
                  <c:v>2.5995663441657851E-2</c:v>
                </c:pt>
                <c:pt idx="865">
                  <c:v>2.5997411098298062E-2</c:v>
                </c:pt>
                <c:pt idx="866">
                  <c:v>2.5999147233116873E-2</c:v>
                </c:pt>
                <c:pt idx="867">
                  <c:v>2.6000872012181264E-2</c:v>
                </c:pt>
                <c:pt idx="868">
                  <c:v>2.600258560155818E-2</c:v>
                </c:pt>
                <c:pt idx="869">
                  <c:v>2.6004288167314579E-2</c:v>
                </c:pt>
                <c:pt idx="870">
                  <c:v>2.6005979875517435E-2</c:v>
                </c:pt>
                <c:pt idx="871">
                  <c:v>2.6007660892233664E-2</c:v>
                </c:pt>
                <c:pt idx="872">
                  <c:v>2.600933138353026E-2</c:v>
                </c:pt>
                <c:pt idx="873">
                  <c:v>2.6010991515474154E-2</c:v>
                </c:pt>
                <c:pt idx="874">
                  <c:v>2.6012641454132297E-2</c:v>
                </c:pt>
                <c:pt idx="875">
                  <c:v>2.6014281365571663E-2</c:v>
                </c:pt>
                <c:pt idx="876">
                  <c:v>2.6015911415859183E-2</c:v>
                </c:pt>
                <c:pt idx="877">
                  <c:v>2.601753177106185E-2</c:v>
                </c:pt>
                <c:pt idx="878">
                  <c:v>2.6019142597246567E-2</c:v>
                </c:pt>
                <c:pt idx="879">
                  <c:v>2.6020744060480341E-2</c:v>
                </c:pt>
                <c:pt idx="880">
                  <c:v>2.6022336326830084E-2</c:v>
                </c:pt>
                <c:pt idx="881">
                  <c:v>2.6023919562362774E-2</c:v>
                </c:pt>
                <c:pt idx="882">
                  <c:v>2.6025493933145336E-2</c:v>
                </c:pt>
                <c:pt idx="883">
                  <c:v>2.6027059605244762E-2</c:v>
                </c:pt>
                <c:pt idx="884">
                  <c:v>2.6028616744727992E-2</c:v>
                </c:pt>
                <c:pt idx="885">
                  <c:v>2.6030165517661977E-2</c:v>
                </c:pt>
                <c:pt idx="886">
                  <c:v>2.6031706090113682E-2</c:v>
                </c:pt>
                <c:pt idx="887">
                  <c:v>2.6033238628150032E-2</c:v>
                </c:pt>
                <c:pt idx="888">
                  <c:v>2.6034763297838021E-2</c:v>
                </c:pt>
                <c:pt idx="889">
                  <c:v>2.6036280265244585E-2</c:v>
                </c:pt>
                <c:pt idx="890">
                  <c:v>2.6037789696436678E-2</c:v>
                </c:pt>
                <c:pt idx="891">
                  <c:v>2.603929175748125E-2</c:v>
                </c:pt>
                <c:pt idx="892">
                  <c:v>2.6040786614445269E-2</c:v>
                </c:pt>
                <c:pt idx="893">
                  <c:v>2.6042274433395685E-2</c:v>
                </c:pt>
                <c:pt idx="894">
                  <c:v>2.604375538039945E-2</c:v>
                </c:pt>
                <c:pt idx="895">
                  <c:v>2.6045229621523516E-2</c:v>
                </c:pt>
                <c:pt idx="896">
                  <c:v>2.6046697322834836E-2</c:v>
                </c:pt>
                <c:pt idx="897">
                  <c:v>2.604815865040036E-2</c:v>
                </c:pt>
                <c:pt idx="898">
                  <c:v>2.6049613770287056E-2</c:v>
                </c:pt>
                <c:pt idx="899">
                  <c:v>2.6051062848561873E-2</c:v>
                </c:pt>
                <c:pt idx="900">
                  <c:v>2.6052506051291766E-2</c:v>
                </c:pt>
                <c:pt idx="901">
                  <c:v>2.6053943544543705E-2</c:v>
                </c:pt>
                <c:pt idx="902">
                  <c:v>2.6055375494384594E-2</c:v>
                </c:pt>
                <c:pt idx="903">
                  <c:v>2.6056802066881449E-2</c:v>
                </c:pt>
                <c:pt idx="904">
                  <c:v>2.6058223428101199E-2</c:v>
                </c:pt>
                <c:pt idx="905">
                  <c:v>2.6059639744110789E-2</c:v>
                </c:pt>
                <c:pt idx="906">
                  <c:v>2.6061051180977179E-2</c:v>
                </c:pt>
                <c:pt idx="907">
                  <c:v>2.6062457904767321E-2</c:v>
                </c:pt>
                <c:pt idx="908">
                  <c:v>2.6063860081548207E-2</c:v>
                </c:pt>
                <c:pt idx="909">
                  <c:v>2.6065257877386727E-2</c:v>
                </c:pt>
                <c:pt idx="910">
                  <c:v>2.6066651458349896E-2</c:v>
                </c:pt>
                <c:pt idx="911">
                  <c:v>2.606804099050461E-2</c:v>
                </c:pt>
                <c:pt idx="912">
                  <c:v>2.6069426639917868E-2</c:v>
                </c:pt>
                <c:pt idx="913">
                  <c:v>2.6070808572656604E-2</c:v>
                </c:pt>
                <c:pt idx="914">
                  <c:v>2.6072186954787795E-2</c:v>
                </c:pt>
                <c:pt idx="915">
                  <c:v>2.6073561952378359E-2</c:v>
                </c:pt>
                <c:pt idx="916">
                  <c:v>2.6074933731495269E-2</c:v>
                </c:pt>
                <c:pt idx="917">
                  <c:v>2.6076302458205497E-2</c:v>
                </c:pt>
                <c:pt idx="918">
                  <c:v>2.6077668298575982E-2</c:v>
                </c:pt>
                <c:pt idx="919">
                  <c:v>2.6079031418673668E-2</c:v>
                </c:pt>
                <c:pt idx="920">
                  <c:v>2.6080391984565535E-2</c:v>
                </c:pt>
                <c:pt idx="921">
                  <c:v>2.6081750162318507E-2</c:v>
                </c:pt>
                <c:pt idx="922">
                  <c:v>2.6083106117999577E-2</c:v>
                </c:pt>
                <c:pt idx="923">
                  <c:v>2.6084460017675656E-2</c:v>
                </c:pt>
                <c:pt idx="924">
                  <c:v>2.6085812027413738E-2</c:v>
                </c:pt>
                <c:pt idx="925">
                  <c:v>2.6087162313280739E-2</c:v>
                </c:pt>
                <c:pt idx="926">
                  <c:v>2.6088511041343632E-2</c:v>
                </c:pt>
                <c:pt idx="927">
                  <c:v>2.6089858377669382E-2</c:v>
                </c:pt>
                <c:pt idx="928">
                  <c:v>2.6091204488324929E-2</c:v>
                </c:pt>
                <c:pt idx="929">
                  <c:v>2.6092549539377237E-2</c:v>
                </c:pt>
                <c:pt idx="930">
                  <c:v>2.6093893696893265E-2</c:v>
                </c:pt>
                <c:pt idx="931">
                  <c:v>2.6095237126939952E-2</c:v>
                </c:pt>
                <c:pt idx="932">
                  <c:v>2.6096579995584256E-2</c:v>
                </c:pt>
                <c:pt idx="933">
                  <c:v>2.6097922468893135E-2</c:v>
                </c:pt>
                <c:pt idx="934">
                  <c:v>2.6099264712933543E-2</c:v>
                </c:pt>
                <c:pt idx="935">
                  <c:v>2.6100606893772429E-2</c:v>
                </c:pt>
                <c:pt idx="936">
                  <c:v>2.6101949177476796E-2</c:v>
                </c:pt>
                <c:pt idx="937">
                  <c:v>2.6103291730113512E-2</c:v>
                </c:pt>
                <c:pt idx="938">
                  <c:v>2.6104634717749597E-2</c:v>
                </c:pt>
                <c:pt idx="939">
                  <c:v>2.6105978306451963E-2</c:v>
                </c:pt>
                <c:pt idx="940">
                  <c:v>2.6107322662287602E-2</c:v>
                </c:pt>
                <c:pt idx="941">
                  <c:v>2.6108667951323446E-2</c:v>
                </c:pt>
                <c:pt idx="942">
                  <c:v>2.6110014339626446E-2</c:v>
                </c:pt>
                <c:pt idx="943">
                  <c:v>2.6111361993263582E-2</c:v>
                </c:pt>
                <c:pt idx="944">
                  <c:v>2.6112711078301792E-2</c:v>
                </c:pt>
                <c:pt idx="945">
                  <c:v>2.6114061760808036E-2</c:v>
                </c:pt>
                <c:pt idx="946">
                  <c:v>2.611541420684925E-2</c:v>
                </c:pt>
                <c:pt idx="947">
                  <c:v>2.6116768582492407E-2</c:v>
                </c:pt>
                <c:pt idx="948">
                  <c:v>2.6118125053804453E-2</c:v>
                </c:pt>
                <c:pt idx="949">
                  <c:v>2.6119483786852346E-2</c:v>
                </c:pt>
                <c:pt idx="950">
                  <c:v>2.6120844947703052E-2</c:v>
                </c:pt>
                <c:pt idx="951">
                  <c:v>2.6122208702423516E-2</c:v>
                </c:pt>
                <c:pt idx="952">
                  <c:v>2.6123575217080683E-2</c:v>
                </c:pt>
                <c:pt idx="953">
                  <c:v>2.6124944657741525E-2</c:v>
                </c:pt>
                <c:pt idx="954">
                  <c:v>2.6126317190472981E-2</c:v>
                </c:pt>
                <c:pt idx="955">
                  <c:v>2.6127692981342002E-2</c:v>
                </c:pt>
                <c:pt idx="956">
                  <c:v>2.6129072196415568E-2</c:v>
                </c:pt>
                <c:pt idx="957">
                  <c:v>2.6130455001760609E-2</c:v>
                </c:pt>
                <c:pt idx="958">
                  <c:v>2.6131841563444086E-2</c:v>
                </c:pt>
                <c:pt idx="959">
                  <c:v>2.6133232047532956E-2</c:v>
                </c:pt>
                <c:pt idx="960">
                  <c:v>2.6134626620094178E-2</c:v>
                </c:pt>
                <c:pt idx="961">
                  <c:v>2.6136025447194705E-2</c:v>
                </c:pt>
                <c:pt idx="962">
                  <c:v>2.6137428694901474E-2</c:v>
                </c:pt>
                <c:pt idx="963">
                  <c:v>2.6138836529281471E-2</c:v>
                </c:pt>
                <c:pt idx="964">
                  <c:v>2.6140249116401629E-2</c:v>
                </c:pt>
                <c:pt idx="965">
                  <c:v>2.6141666622328918E-2</c:v>
                </c:pt>
                <c:pt idx="966">
                  <c:v>2.6143089213130272E-2</c:v>
                </c:pt>
                <c:pt idx="967">
                  <c:v>2.6144517054872647E-2</c:v>
                </c:pt>
                <c:pt idx="968">
                  <c:v>2.6145950313623004E-2</c:v>
                </c:pt>
                <c:pt idx="969">
                  <c:v>2.61473891554483E-2</c:v>
                </c:pt>
                <c:pt idx="970">
                  <c:v>2.6148833746415502E-2</c:v>
                </c:pt>
                <c:pt idx="971">
                  <c:v>2.6150284252591534E-2</c:v>
                </c:pt>
                <c:pt idx="972">
                  <c:v>2.6151740840043389E-2</c:v>
                </c:pt>
                <c:pt idx="973">
                  <c:v>2.6153203674837984E-2</c:v>
                </c:pt>
                <c:pt idx="974">
                  <c:v>2.6154672923042285E-2</c:v>
                </c:pt>
                <c:pt idx="975">
                  <c:v>2.6156148750723269E-2</c:v>
                </c:pt>
                <c:pt idx="976">
                  <c:v>2.615762759572187E-2</c:v>
                </c:pt>
                <c:pt idx="977">
                  <c:v>2.6159105785240389E-2</c:v>
                </c:pt>
                <c:pt idx="978">
                  <c:v>2.6160583319387792E-2</c:v>
                </c:pt>
                <c:pt idx="979">
                  <c:v>2.6162060198273038E-2</c:v>
                </c:pt>
                <c:pt idx="980">
                  <c:v>2.6163536422005095E-2</c:v>
                </c:pt>
                <c:pt idx="981">
                  <c:v>2.6165011990692918E-2</c:v>
                </c:pt>
                <c:pt idx="982">
                  <c:v>2.6166486904445473E-2</c:v>
                </c:pt>
                <c:pt idx="983">
                  <c:v>2.6167961163371722E-2</c:v>
                </c:pt>
                <c:pt idx="984">
                  <c:v>2.6169434767580629E-2</c:v>
                </c:pt>
                <c:pt idx="985">
                  <c:v>2.6170907717181151E-2</c:v>
                </c:pt>
                <c:pt idx="986">
                  <c:v>2.6172380012282254E-2</c:v>
                </c:pt>
                <c:pt idx="987">
                  <c:v>2.6173851652992901E-2</c:v>
                </c:pt>
                <c:pt idx="988">
                  <c:v>2.6175322639422051E-2</c:v>
                </c:pt>
                <c:pt idx="989">
                  <c:v>2.6176792971678669E-2</c:v>
                </c:pt>
                <c:pt idx="990">
                  <c:v>2.6178262649871713E-2</c:v>
                </c:pt>
                <c:pt idx="991">
                  <c:v>2.6179731674110151E-2</c:v>
                </c:pt>
                <c:pt idx="992">
                  <c:v>2.6181200044502938E-2</c:v>
                </c:pt>
                <c:pt idx="993">
                  <c:v>2.6182667761159045E-2</c:v>
                </c:pt>
                <c:pt idx="994">
                  <c:v>2.6184134824187428E-2</c:v>
                </c:pt>
                <c:pt idx="995">
                  <c:v>2.6185601233697051E-2</c:v>
                </c:pt>
                <c:pt idx="996">
                  <c:v>2.6187066989796871E-2</c:v>
                </c:pt>
                <c:pt idx="997">
                  <c:v>2.6188532092595862E-2</c:v>
                </c:pt>
                <c:pt idx="998">
                  <c:v>2.6189996542202974E-2</c:v>
                </c:pt>
                <c:pt idx="999">
                  <c:v>2.6191460338727178E-2</c:v>
                </c:pt>
                <c:pt idx="1000">
                  <c:v>2.619292348227743E-2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D-4120-BD51-57EFAF6D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21584"/>
        <c:axId val="996707184"/>
      </c:scatterChart>
      <c:valAx>
        <c:axId val="9967215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07184"/>
        <c:crosses val="autoZero"/>
        <c:crossBetween val="midCat"/>
      </c:valAx>
      <c:valAx>
        <c:axId val="996707184"/>
        <c:scaling>
          <c:orientation val="minMax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21584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23</xdr:row>
      <xdr:rowOff>180975</xdr:rowOff>
    </xdr:from>
    <xdr:to>
      <xdr:col>22</xdr:col>
      <xdr:colOff>481013</xdr:colOff>
      <xdr:row>51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319A4-9EE2-48CF-A0E2-48C672448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AB43" sqref="AB43"/>
    </sheetView>
  </sheetViews>
  <sheetFormatPr defaultRowHeight="15" x14ac:dyDescent="0.25"/>
  <cols>
    <col min="4" max="4" width="9.28515625" bestFit="1" customWidth="1"/>
    <col min="5" max="5" width="11.42578125" bestFit="1" customWidth="1"/>
    <col min="7" max="7" width="10" customWidth="1"/>
    <col min="9" max="9" width="11.7109375" bestFit="1" customWidth="1"/>
    <col min="10" max="10" width="11.85546875" bestFit="1" customWidth="1"/>
    <col min="11" max="11" width="11.7109375" bestFit="1" customWidth="1"/>
  </cols>
  <sheetData>
    <row r="1" spans="1:28" s="5" customFormat="1" x14ac:dyDescent="0.25">
      <c r="A1" s="5" t="s">
        <v>25</v>
      </c>
    </row>
    <row r="2" spans="1:28" x14ac:dyDescent="0.25">
      <c r="A2" t="s">
        <v>16</v>
      </c>
      <c r="B2" t="s">
        <v>17</v>
      </c>
      <c r="C2" t="s">
        <v>9</v>
      </c>
      <c r="E2" t="s">
        <v>33</v>
      </c>
      <c r="G2" t="s">
        <v>11</v>
      </c>
    </row>
    <row r="3" spans="1:28" x14ac:dyDescent="0.25">
      <c r="A3" t="s">
        <v>15</v>
      </c>
      <c r="B3" s="2">
        <v>3.2000000000000001E-2</v>
      </c>
      <c r="C3" s="7">
        <v>0.25</v>
      </c>
      <c r="E3" s="6">
        <v>24.76</v>
      </c>
      <c r="G3" t="s">
        <v>12</v>
      </c>
    </row>
    <row r="4" spans="1:28" x14ac:dyDescent="0.25">
      <c r="A4" t="s">
        <v>0</v>
      </c>
      <c r="B4" s="2">
        <v>2.5399999999999999E-2</v>
      </c>
      <c r="C4">
        <v>1</v>
      </c>
      <c r="E4" s="6">
        <v>96.58</v>
      </c>
      <c r="G4" t="s">
        <v>13</v>
      </c>
    </row>
    <row r="5" spans="1:28" x14ac:dyDescent="0.25">
      <c r="A5" t="s">
        <v>1</v>
      </c>
      <c r="B5" s="2">
        <v>2.2200000000000001E-2</v>
      </c>
      <c r="C5">
        <v>2</v>
      </c>
      <c r="E5" s="6">
        <v>190.85</v>
      </c>
      <c r="G5" t="s">
        <v>40</v>
      </c>
    </row>
    <row r="6" spans="1:28" x14ac:dyDescent="0.25">
      <c r="A6" t="s">
        <v>2</v>
      </c>
      <c r="B6" s="2">
        <v>2.1600000000000001E-2</v>
      </c>
      <c r="C6">
        <v>3</v>
      </c>
      <c r="E6" s="6">
        <v>283.02</v>
      </c>
      <c r="G6" t="s">
        <v>41</v>
      </c>
    </row>
    <row r="7" spans="1:28" x14ac:dyDescent="0.25">
      <c r="A7" t="s">
        <v>3</v>
      </c>
      <c r="B7" s="2">
        <v>2.1499999999999998E-2</v>
      </c>
      <c r="C7">
        <v>4</v>
      </c>
      <c r="E7" s="6">
        <v>373.15</v>
      </c>
      <c r="G7" t="s">
        <v>14</v>
      </c>
    </row>
    <row r="8" spans="1:28" x14ac:dyDescent="0.25">
      <c r="A8" t="s">
        <v>5</v>
      </c>
      <c r="B8" s="2">
        <v>2.1700000000000001E-2</v>
      </c>
      <c r="C8">
        <v>5</v>
      </c>
      <c r="E8" s="6">
        <v>461.2</v>
      </c>
      <c r="G8" t="s">
        <v>42</v>
      </c>
    </row>
    <row r="9" spans="1:28" x14ac:dyDescent="0.25">
      <c r="A9" t="s">
        <v>6</v>
      </c>
      <c r="B9" s="2">
        <v>2.2499999999999999E-2</v>
      </c>
      <c r="C9">
        <v>7</v>
      </c>
      <c r="E9" s="6">
        <v>631.6</v>
      </c>
      <c r="G9" t="s">
        <v>43</v>
      </c>
    </row>
    <row r="10" spans="1:28" x14ac:dyDescent="0.25">
      <c r="A10" t="s">
        <v>7</v>
      </c>
      <c r="B10" s="2">
        <v>2.35E-2</v>
      </c>
      <c r="C10">
        <v>10</v>
      </c>
      <c r="E10" s="6">
        <v>871.06</v>
      </c>
      <c r="G10" t="s">
        <v>44</v>
      </c>
    </row>
    <row r="12" spans="1:28" s="5" customFormat="1" x14ac:dyDescent="0.25">
      <c r="A12" s="5" t="s">
        <v>26</v>
      </c>
    </row>
    <row r="13" spans="1:28" x14ac:dyDescent="0.25">
      <c r="B13" s="22" t="s">
        <v>47</v>
      </c>
      <c r="C13" s="22"/>
      <c r="D13" s="22"/>
      <c r="E13" s="22"/>
    </row>
    <row r="14" spans="1:28" x14ac:dyDescent="0.25">
      <c r="A14" t="s">
        <v>9</v>
      </c>
      <c r="B14" t="s">
        <v>36</v>
      </c>
      <c r="C14" t="s">
        <v>37</v>
      </c>
      <c r="D14" t="s">
        <v>38</v>
      </c>
      <c r="E14" t="s">
        <v>39</v>
      </c>
      <c r="G14" t="s">
        <v>27</v>
      </c>
      <c r="H14" s="14">
        <v>0</v>
      </c>
      <c r="I14" t="s">
        <v>29</v>
      </c>
      <c r="K14" t="s">
        <v>16</v>
      </c>
      <c r="L14" t="s">
        <v>34</v>
      </c>
      <c r="M14" t="s">
        <v>35</v>
      </c>
    </row>
    <row r="15" spans="1:28" x14ac:dyDescent="0.25">
      <c r="A15" s="7">
        <f>Bootstrap!A156</f>
        <v>0</v>
      </c>
      <c r="B15" s="11">
        <f>Bootstrap!H156</f>
        <v>6.480438706067837E-2</v>
      </c>
      <c r="C15" s="11">
        <f>Bootstrap!I156</f>
        <v>-7.2904935443263166E-2</v>
      </c>
      <c r="D15" s="11">
        <f>Bootstrap!J156</f>
        <v>0</v>
      </c>
      <c r="E15" s="11">
        <f>Bootstrap!K156</f>
        <v>3.2000000000000001E-2</v>
      </c>
      <c r="G15" t="s">
        <v>28</v>
      </c>
      <c r="H15" s="14">
        <v>7</v>
      </c>
      <c r="I15" t="s">
        <v>29</v>
      </c>
      <c r="K15" t="str">
        <f>A4</f>
        <v>1Y Swap</v>
      </c>
      <c r="L15" s="15">
        <v>-81.952864310645964</v>
      </c>
      <c r="M15" s="15">
        <f>-L15/E4*1000000</f>
        <v>848549.01957595744</v>
      </c>
      <c r="U15" s="7"/>
      <c r="V15" s="17"/>
      <c r="W15" s="16"/>
      <c r="X15" s="11"/>
      <c r="Y15" s="11"/>
      <c r="Z15" s="11"/>
      <c r="AA15" s="16"/>
      <c r="AB15" s="11"/>
    </row>
    <row r="16" spans="1:28" x14ac:dyDescent="0.25">
      <c r="A16" s="7">
        <f>Bootstrap!A157</f>
        <v>0.75</v>
      </c>
      <c r="B16" s="11">
        <f>Bootstrap!H157</f>
        <v>-6.1197202171501056E-4</v>
      </c>
      <c r="C16" s="11">
        <f>Bootstrap!I157</f>
        <v>2.9024564978380159E-3</v>
      </c>
      <c r="D16" s="11">
        <f>Bootstrap!J157</f>
        <v>-3.3209819601129438E-3</v>
      </c>
      <c r="E16" s="11">
        <f>Bootstrap!K157</f>
        <v>1.94466049911E-2</v>
      </c>
      <c r="G16" t="s">
        <v>23</v>
      </c>
      <c r="H16" s="14">
        <v>1</v>
      </c>
      <c r="I16" t="s">
        <v>30</v>
      </c>
      <c r="K16" t="str">
        <f>A5</f>
        <v>2Y Swap</v>
      </c>
      <c r="L16" s="15">
        <v>-80.470085726308753</v>
      </c>
      <c r="M16" s="15">
        <f>-L16/E5*1000000</f>
        <v>421640.48061990441</v>
      </c>
      <c r="U16" s="7"/>
      <c r="V16" s="17"/>
      <c r="W16" s="11"/>
      <c r="X16" s="11"/>
      <c r="Y16" s="11"/>
      <c r="Z16" s="11"/>
      <c r="AA16" s="16"/>
      <c r="AB16" s="11"/>
    </row>
    <row r="17" spans="1:28" x14ac:dyDescent="0.25">
      <c r="A17" s="7">
        <f>Bootstrap!A158</f>
        <v>1.75</v>
      </c>
      <c r="B17" s="11">
        <f>Bootstrap!H158</f>
        <v>-8.3979541433396379E-4</v>
      </c>
      <c r="C17" s="11">
        <f>Bootstrap!I158</f>
        <v>5.5502967451364947E-3</v>
      </c>
      <c r="D17" s="11">
        <f>Bootstrap!J158</f>
        <v>-1.0495295405970984E-2</v>
      </c>
      <c r="E17" s="11">
        <f>Bootstrap!K158</f>
        <v>2.5113633758817186E-2</v>
      </c>
      <c r="G17" t="s">
        <v>8</v>
      </c>
      <c r="H17" s="8">
        <v>1000000</v>
      </c>
      <c r="K17" t="str">
        <f>A6</f>
        <v>3Y Swap</v>
      </c>
      <c r="L17" s="15">
        <v>8.4081453943654196</v>
      </c>
      <c r="M17" s="15">
        <f>-L17/E6*1000000</f>
        <v>-29708.661558778251</v>
      </c>
      <c r="U17" s="7"/>
      <c r="V17" s="17"/>
      <c r="W17" s="11"/>
      <c r="X17" s="11"/>
      <c r="Y17" s="11"/>
      <c r="Z17" s="11"/>
      <c r="AA17" s="16"/>
      <c r="AB17" s="11"/>
    </row>
    <row r="18" spans="1:28" x14ac:dyDescent="0.25">
      <c r="A18" s="7">
        <f>Bootstrap!A159</f>
        <v>2.75</v>
      </c>
      <c r="B18" s="11">
        <f>Bootstrap!H159</f>
        <v>1.2621292222864747E-3</v>
      </c>
      <c r="C18" s="11">
        <f>Bootstrap!I159</f>
        <v>-1.2212915314934633E-2</v>
      </c>
      <c r="D18" s="11">
        <f>Bootstrap!J159</f>
        <v>3.9514955731094016E-2</v>
      </c>
      <c r="E18" s="11">
        <f>Bootstrap!K159</f>
        <v>-2.179372959103934E-2</v>
      </c>
      <c r="G18" t="s">
        <v>31</v>
      </c>
      <c r="H18" s="10">
        <v>2.282939490509275E-2</v>
      </c>
      <c r="K18" t="str">
        <f>A7</f>
        <v>4Y Swap</v>
      </c>
      <c r="L18" s="15">
        <v>-27.878397270280402</v>
      </c>
      <c r="M18" s="15">
        <f>-L18/E7*1000000</f>
        <v>74710.966823744879</v>
      </c>
      <c r="U18" s="7"/>
      <c r="V18" s="17"/>
      <c r="W18" s="11"/>
      <c r="X18" s="11"/>
      <c r="Y18" s="11"/>
      <c r="Z18" s="11"/>
      <c r="AA18" s="16"/>
      <c r="AB18" s="11"/>
    </row>
    <row r="19" spans="1:28" x14ac:dyDescent="0.25">
      <c r="A19" s="7">
        <f>Bootstrap!A160</f>
        <v>3.75</v>
      </c>
      <c r="B19" s="11">
        <f>Bootstrap!H160</f>
        <v>-1.1230125506144373E-3</v>
      </c>
      <c r="C19" s="11">
        <f>Bootstrap!I160</f>
        <v>1.4480812958528589E-2</v>
      </c>
      <c r="D19" s="11">
        <f>Bootstrap!J160</f>
        <v>-6.0064837775622909E-2</v>
      </c>
      <c r="E19" s="11">
        <f>Bootstrap!K160</f>
        <v>0.10202890289389412</v>
      </c>
      <c r="G19" t="s">
        <v>32</v>
      </c>
      <c r="H19" s="13">
        <f>SUM(I26:I66)-SUM(J26:J66)</f>
        <v>-2114.6666314717149</v>
      </c>
      <c r="I19" s="12"/>
      <c r="J19" s="12"/>
      <c r="K19" t="str">
        <f>A8</f>
        <v>5Y Swap</v>
      </c>
      <c r="L19" s="15">
        <v>144.33908731135307</v>
      </c>
      <c r="M19" s="15">
        <f>-L19/E8*1000000</f>
        <v>-312964.1962518497</v>
      </c>
      <c r="U19" s="7"/>
      <c r="V19" s="17"/>
      <c r="W19" s="11"/>
      <c r="X19" s="11"/>
      <c r="Y19" s="11"/>
      <c r="Z19" s="11"/>
      <c r="AA19" s="16"/>
      <c r="AB19" s="11"/>
    </row>
    <row r="20" spans="1:28" x14ac:dyDescent="0.25">
      <c r="A20" s="7">
        <f>Bootstrap!A161</f>
        <v>4.75</v>
      </c>
      <c r="B20" s="11">
        <f>Bootstrap!H161</f>
        <v>5.2140695576635785E-7</v>
      </c>
      <c r="C20" s="11">
        <f>Bootstrap!I161</f>
        <v>-2.0802453158755602E-4</v>
      </c>
      <c r="D20" s="11">
        <f>Bootstrap!J161</f>
        <v>3.4299136274472935E-3</v>
      </c>
      <c r="E20" s="11">
        <f>Bootstrap!K161</f>
        <v>1.1434488741086966E-2</v>
      </c>
      <c r="K20" t="str">
        <f>A9</f>
        <v>7Y Swap</v>
      </c>
      <c r="L20" s="15">
        <v>494.25909237249289</v>
      </c>
      <c r="M20" s="15">
        <f>-L20/E9*1000000</f>
        <v>-782550.81122940604</v>
      </c>
      <c r="U20" s="7"/>
      <c r="V20" s="17"/>
      <c r="W20" s="11"/>
      <c r="X20" s="11"/>
      <c r="Y20" s="11"/>
      <c r="Z20" s="11"/>
      <c r="AA20" s="16"/>
      <c r="AB20" s="11"/>
    </row>
    <row r="21" spans="1:28" x14ac:dyDescent="0.25">
      <c r="A21" s="7">
        <f>Bootstrap!A162</f>
        <v>6.75</v>
      </c>
      <c r="B21" s="11">
        <f>Bootstrap!H162</f>
        <v>2.7677825754851002E-5</v>
      </c>
      <c r="C21" s="11">
        <f>Bootstrap!I162</f>
        <v>-7.7584868523016568E-4</v>
      </c>
      <c r="D21" s="11">
        <f>Bootstrap!J162</f>
        <v>7.383596707022641E-3</v>
      </c>
      <c r="E21" s="11">
        <f>Bootstrap!K162</f>
        <v>2.2667442164450435E-3</v>
      </c>
      <c r="G21" t="s">
        <v>24</v>
      </c>
      <c r="H21" s="10">
        <f>H18 * SUM(I27:I66)/SUM(J27:J66)</f>
        <v>2.2499998758385931E-2</v>
      </c>
      <c r="K21" t="str">
        <f>A10</f>
        <v>10Y Swap</v>
      </c>
      <c r="L21" s="15">
        <v>-28.036883725420921</v>
      </c>
      <c r="M21" s="15">
        <f>-L21/E10*1000000</f>
        <v>32187.086682227313</v>
      </c>
      <c r="U21" s="7"/>
      <c r="V21" s="17"/>
      <c r="W21" s="11"/>
      <c r="X21" s="11"/>
      <c r="Y21" s="11"/>
      <c r="Z21" s="11"/>
      <c r="AA21" s="16"/>
      <c r="AB21" s="11"/>
    </row>
    <row r="22" spans="1:28" x14ac:dyDescent="0.25">
      <c r="A22" s="7">
        <f>Bootstrap!A163</f>
        <v>9.75</v>
      </c>
      <c r="B22" s="11">
        <f>Bootstrap!H163</f>
        <v>1.8160361261313927E-8</v>
      </c>
      <c r="C22" s="11">
        <f>Bootstrap!I163</f>
        <v>-3.8091357745605965E-6</v>
      </c>
      <c r="D22" s="11">
        <f>Bootstrap!J163</f>
        <v>2.1701631707270145E-4</v>
      </c>
      <c r="E22" s="11">
        <f>Bootstrap!K163</f>
        <v>2.4385513527745161E-2</v>
      </c>
      <c r="L22" s="15">
        <f>SUM(L15:L21)</f>
        <v>428.66809404555534</v>
      </c>
      <c r="M22" s="15">
        <f>SUM(M15:M21)</f>
        <v>251863.8846618</v>
      </c>
      <c r="U22" s="7"/>
      <c r="V22" s="17"/>
      <c r="W22" s="11"/>
      <c r="X22" s="11"/>
      <c r="Y22" s="11"/>
      <c r="Z22" s="11"/>
      <c r="AA22" s="16"/>
      <c r="AB22" s="11"/>
    </row>
    <row r="23" spans="1:28" x14ac:dyDescent="0.25">
      <c r="A23" s="7"/>
      <c r="B23" s="20"/>
      <c r="C23" s="11"/>
      <c r="D23" s="11"/>
      <c r="E23" s="9"/>
      <c r="F23" s="9"/>
      <c r="G23" s="9"/>
      <c r="H23" s="9"/>
      <c r="U23" s="7"/>
      <c r="V23" s="17"/>
      <c r="W23" s="11"/>
      <c r="X23" s="11"/>
      <c r="Y23" s="11"/>
      <c r="Z23" s="11"/>
      <c r="AA23" s="16"/>
      <c r="AB23" s="11"/>
    </row>
    <row r="25" spans="1:28" x14ac:dyDescent="0.25">
      <c r="A25" t="s">
        <v>9</v>
      </c>
      <c r="B25" t="s">
        <v>19</v>
      </c>
      <c r="C25" t="s">
        <v>36</v>
      </c>
      <c r="D25" t="s">
        <v>37</v>
      </c>
      <c r="E25" t="s">
        <v>38</v>
      </c>
      <c r="F25" t="s">
        <v>39</v>
      </c>
      <c r="G25" t="s">
        <v>10</v>
      </c>
      <c r="H25" t="s">
        <v>20</v>
      </c>
      <c r="I25" t="s">
        <v>21</v>
      </c>
      <c r="J25" t="s">
        <v>22</v>
      </c>
    </row>
    <row r="26" spans="1:28" x14ac:dyDescent="0.25">
      <c r="A26" s="7">
        <v>0</v>
      </c>
      <c r="B26" s="7">
        <f t="array" ref="B26:B66">INDEX(A15:A23, MATCH(A26:A66, A15:A23, 1))</f>
        <v>0</v>
      </c>
      <c r="C26" s="11">
        <f t="array" ref="C26:C66">VLOOKUP(B26:B66, A15:E22, COLUMN(B15)-COLUMN(A15)+1, FALSE)</f>
        <v>6.480438706067837E-2</v>
      </c>
      <c r="D26" s="11">
        <f t="array" ref="D26:D66">VLOOKUP(B26:B66, A15:E22, COLUMN(C15)-COLUMN(A15)+1, FALSE)</f>
        <v>-7.2904935443263166E-2</v>
      </c>
      <c r="E26" s="11">
        <f t="array" ref="E26:E66">VLOOKUP(B26:B66, A15:E22, COLUMN(D15)-COLUMN(A15)+1, FALSE)</f>
        <v>0</v>
      </c>
      <c r="F26" s="1">
        <f t="array" ref="F26:F66">VLOOKUP(B26:B66, A15:E22, COLUMN(E15)-COLUMN(A15)+1, FALSE)</f>
        <v>3.2000000000000001E-2</v>
      </c>
      <c r="G26" s="3">
        <f t="shared" ref="G26:G65" si="0">C26*A26^3 + D26*A26^2 + E26*A26 + F26</f>
        <v>3.2000000000000001E-2</v>
      </c>
      <c r="H26" s="11">
        <v>1</v>
      </c>
    </row>
    <row r="27" spans="1:28" x14ac:dyDescent="0.25">
      <c r="A27" s="7">
        <v>0.25</v>
      </c>
      <c r="B27" s="7">
        <v>0</v>
      </c>
      <c r="C27" s="11">
        <v>6.480438706067837E-2</v>
      </c>
      <c r="D27" s="11">
        <v>-7.2904935443263166E-2</v>
      </c>
      <c r="E27" s="11">
        <v>0</v>
      </c>
      <c r="F27" s="1">
        <v>3.2000000000000001E-2</v>
      </c>
      <c r="G27" s="3">
        <f t="shared" si="0"/>
        <v>2.8456010082619151E-2</v>
      </c>
      <c r="H27" s="11">
        <f t="shared" ref="H27:H66" si="1">H26 / (1 + G26*(A27-A26))</f>
        <v>0.99206349206349209</v>
      </c>
      <c r="I27" s="6">
        <f t="array" ref="I27:I66">(A27:A66 &lt;= H15) * (A27:A66 &gt; H14) * G26:G65 * H27:H66 * (A27:A66-A26:A65) * H17</f>
        <v>7936.5079365079364</v>
      </c>
      <c r="J27" s="6">
        <f t="array" ref="J27:J66">(A27:A66 &lt;= H15) * (A27:A66 &gt; H14) * (ROUND((H14+A27:A66)*H16, 0)=(H14+A27:A66)*H16) * H27:H66 * H17 * H18 / H16</f>
        <v>0</v>
      </c>
    </row>
    <row r="28" spans="1:28" x14ac:dyDescent="0.25">
      <c r="A28" s="7">
        <v>0.5</v>
      </c>
      <c r="B28" s="7">
        <v>0</v>
      </c>
      <c r="C28" s="11">
        <v>6.480438706067837E-2</v>
      </c>
      <c r="D28" s="11">
        <v>-7.2904935443263166E-2</v>
      </c>
      <c r="E28" s="11">
        <v>0</v>
      </c>
      <c r="F28" s="1">
        <v>3.2000000000000001E-2</v>
      </c>
      <c r="G28" s="3">
        <f t="shared" si="0"/>
        <v>2.1874314521769005E-2</v>
      </c>
      <c r="H28" s="11">
        <f t="shared" si="1"/>
        <v>0.98505580260080428</v>
      </c>
      <c r="I28" s="6">
        <v>7007.6894626877465</v>
      </c>
      <c r="J28" s="6">
        <v>0</v>
      </c>
    </row>
    <row r="29" spans="1:28" x14ac:dyDescent="0.25">
      <c r="A29" s="7">
        <v>0.75</v>
      </c>
      <c r="B29" s="7">
        <v>0.75</v>
      </c>
      <c r="C29" s="11">
        <v>-6.1197202171501056E-4</v>
      </c>
      <c r="D29" s="11">
        <v>2.9024564978380159E-3</v>
      </c>
      <c r="E29" s="11">
        <v>-3.3209819601129438E-3</v>
      </c>
      <c r="F29" s="1">
        <v>1.94466049911E-2</v>
      </c>
      <c r="G29" s="3">
        <f t="shared" si="0"/>
        <v>1.8330324604388156E-2</v>
      </c>
      <c r="H29" s="11">
        <f t="shared" si="1"/>
        <v>0.97969824571003261</v>
      </c>
      <c r="I29" s="6">
        <v>5357.5568907716461</v>
      </c>
      <c r="J29" s="6">
        <v>0</v>
      </c>
    </row>
    <row r="30" spans="1:28" x14ac:dyDescent="0.25">
      <c r="A30" s="7">
        <v>1</v>
      </c>
      <c r="B30" s="7">
        <v>0.75</v>
      </c>
      <c r="C30" s="11">
        <v>-6.1197202171501056E-4</v>
      </c>
      <c r="D30" s="11">
        <v>2.9024564978380159E-3</v>
      </c>
      <c r="E30" s="11">
        <v>-3.3209819601129438E-3</v>
      </c>
      <c r="F30" s="1">
        <v>1.94466049911E-2</v>
      </c>
      <c r="G30" s="3">
        <f t="shared" si="0"/>
        <v>1.8416107507110063E-2</v>
      </c>
      <c r="H30" s="11">
        <f t="shared" si="1"/>
        <v>0.97522917885700255</v>
      </c>
      <c r="I30" s="6">
        <v>4469.0668530299426</v>
      </c>
      <c r="J30" s="6">
        <v>22263.89204709584</v>
      </c>
    </row>
    <row r="31" spans="1:28" x14ac:dyDescent="0.25">
      <c r="A31" s="7">
        <v>1.25</v>
      </c>
      <c r="B31" s="7">
        <v>0.75</v>
      </c>
      <c r="C31" s="11">
        <v>-6.1197202171501056E-4</v>
      </c>
      <c r="D31" s="11">
        <v>2.9024564978380159E-3</v>
      </c>
      <c r="E31" s="11">
        <v>-3.3209819601129438E-3</v>
      </c>
      <c r="F31" s="1">
        <v>1.94466049911E-2</v>
      </c>
      <c r="G31" s="3">
        <f t="shared" si="0"/>
        <v>1.8635207963918592E-2</v>
      </c>
      <c r="H31" s="11">
        <f t="shared" si="1"/>
        <v>0.97075977476309872</v>
      </c>
      <c r="I31" s="6">
        <v>4469.4040939037941</v>
      </c>
      <c r="J31" s="6">
        <v>0</v>
      </c>
    </row>
    <row r="32" spans="1:28" x14ac:dyDescent="0.25">
      <c r="A32" s="7">
        <v>1.5</v>
      </c>
      <c r="B32" s="7">
        <v>0.75</v>
      </c>
      <c r="C32" s="11">
        <v>-6.1197202171501056E-4</v>
      </c>
      <c r="D32" s="11">
        <v>2.9024564978380159E-3</v>
      </c>
      <c r="E32" s="11">
        <v>-3.3209819601129438E-3</v>
      </c>
      <c r="F32" s="1">
        <v>1.94466049911E-2</v>
      </c>
      <c r="G32" s="3">
        <f t="shared" si="0"/>
        <v>1.893025359777796E-2</v>
      </c>
      <c r="H32" s="11">
        <f t="shared" si="1"/>
        <v>0.96625816928025543</v>
      </c>
      <c r="I32" s="6">
        <v>4501.6054828432034</v>
      </c>
      <c r="J32" s="6">
        <v>0</v>
      </c>
    </row>
    <row r="33" spans="1:10" x14ac:dyDescent="0.25">
      <c r="A33" s="7">
        <v>1.75</v>
      </c>
      <c r="B33" s="7">
        <v>1.75</v>
      </c>
      <c r="C33" s="11">
        <v>-8.3979541433396379E-4</v>
      </c>
      <c r="D33" s="11">
        <v>5.5502967451364947E-3</v>
      </c>
      <c r="E33" s="11">
        <v>-1.0495295405970984E-2</v>
      </c>
      <c r="F33" s="1">
        <v>2.5113633758817186E-2</v>
      </c>
      <c r="G33" s="3">
        <f t="shared" si="0"/>
        <v>1.9243872031652391E-2</v>
      </c>
      <c r="H33" s="11">
        <f t="shared" si="1"/>
        <v>0.96170683073213681</v>
      </c>
      <c r="I33" s="6">
        <v>4551.3385481186679</v>
      </c>
      <c r="J33" s="6">
        <v>0</v>
      </c>
    </row>
    <row r="34" spans="1:10" x14ac:dyDescent="0.25">
      <c r="A34" s="7">
        <v>2</v>
      </c>
      <c r="B34" s="7">
        <v>1.75</v>
      </c>
      <c r="C34" s="11">
        <v>-8.3979541433396379E-4</v>
      </c>
      <c r="D34" s="11">
        <v>5.5502967451364947E-3</v>
      </c>
      <c r="E34" s="11">
        <v>-1.0495295405970984E-2</v>
      </c>
      <c r="F34" s="1">
        <v>2.5113633758817186E-2</v>
      </c>
      <c r="G34" s="3">
        <f t="shared" si="0"/>
        <v>1.9605866612749486E-2</v>
      </c>
      <c r="H34" s="11">
        <f t="shared" si="1"/>
        <v>0.95710224246334374</v>
      </c>
      <c r="I34" s="6">
        <v>4604.5882687930316</v>
      </c>
      <c r="J34" s="6">
        <v>21850.065057745505</v>
      </c>
    </row>
    <row r="35" spans="1:10" x14ac:dyDescent="0.25">
      <c r="A35" s="7">
        <v>2.25</v>
      </c>
      <c r="B35" s="7">
        <v>1.75</v>
      </c>
      <c r="C35" s="11">
        <v>-8.3979541433396379E-4</v>
      </c>
      <c r="D35" s="11">
        <v>5.5502967451364947E-3</v>
      </c>
      <c r="E35" s="11">
        <v>-1.0495295405970984E-2</v>
      </c>
      <c r="F35" s="1">
        <v>2.5113633758817186E-2</v>
      </c>
      <c r="G35" s="3">
        <f t="shared" si="0"/>
        <v>2.0031801726238172E-2</v>
      </c>
      <c r="H35" s="11">
        <f t="shared" si="1"/>
        <v>0.95243391936819588</v>
      </c>
      <c r="I35" s="6">
        <v>4668.3230951477626</v>
      </c>
      <c r="J35" s="6">
        <v>0</v>
      </c>
    </row>
    <row r="36" spans="1:10" x14ac:dyDescent="0.25">
      <c r="A36" s="7">
        <v>2.5</v>
      </c>
      <c r="B36" s="7">
        <v>1.75</v>
      </c>
      <c r="C36" s="11">
        <v>-8.3979541433396379E-4</v>
      </c>
      <c r="D36" s="11">
        <v>5.5502967451364947E-3</v>
      </c>
      <c r="E36" s="11">
        <v>-1.0495295405970984E-2</v>
      </c>
      <c r="F36" s="1">
        <v>2.5113633758817186E-2</v>
      </c>
      <c r="G36" s="3">
        <f t="shared" si="0"/>
        <v>2.0442946552024638E-2</v>
      </c>
      <c r="H36" s="11">
        <f t="shared" si="1"/>
        <v>0.94768794511447618</v>
      </c>
      <c r="I36" s="6">
        <v>4745.9742537198181</v>
      </c>
      <c r="J36" s="6">
        <v>0</v>
      </c>
    </row>
    <row r="37" spans="1:10" x14ac:dyDescent="0.25">
      <c r="A37" s="7">
        <v>2.75</v>
      </c>
      <c r="B37" s="7">
        <v>2.75</v>
      </c>
      <c r="C37" s="11">
        <v>1.2621292222864747E-3</v>
      </c>
      <c r="D37" s="11">
        <v>-1.2212915314934633E-2</v>
      </c>
      <c r="E37" s="11">
        <v>3.9514955731094016E-2</v>
      </c>
      <c r="F37" s="1">
        <v>-2.179372959103934E-2</v>
      </c>
      <c r="G37" s="3">
        <f t="shared" si="0"/>
        <v>2.0760570270015058E-2</v>
      </c>
      <c r="H37" s="11">
        <f t="shared" si="1"/>
        <v>0.9428691890053793</v>
      </c>
      <c r="I37" s="6">
        <v>4818.7561090969466</v>
      </c>
      <c r="J37" s="6">
        <v>0</v>
      </c>
    </row>
    <row r="38" spans="1:10" x14ac:dyDescent="0.25">
      <c r="A38" s="7">
        <v>3</v>
      </c>
      <c r="B38" s="7">
        <v>2.75</v>
      </c>
      <c r="C38" s="11">
        <v>1.2621292222864747E-3</v>
      </c>
      <c r="D38" s="11">
        <v>-1.2212915314934633E-2</v>
      </c>
      <c r="E38" s="11">
        <v>3.9514955731094016E-2</v>
      </c>
      <c r="F38" s="1">
        <v>-2.179372959103934E-2</v>
      </c>
      <c r="G38" s="3">
        <f t="shared" si="0"/>
        <v>2.0912388769565832E-2</v>
      </c>
      <c r="H38" s="11">
        <f t="shared" si="1"/>
        <v>0.93800083096423781</v>
      </c>
      <c r="I38" s="6">
        <v>4868.3580411413941</v>
      </c>
      <c r="J38" s="6">
        <v>21413.991391387735</v>
      </c>
    </row>
    <row r="39" spans="1:10" x14ac:dyDescent="0.25">
      <c r="A39" s="7">
        <v>3.25</v>
      </c>
      <c r="B39" s="7">
        <v>2.75</v>
      </c>
      <c r="C39" s="11">
        <v>1.2621292222864747E-3</v>
      </c>
      <c r="D39" s="11">
        <v>-1.2212915314934633E-2</v>
      </c>
      <c r="E39" s="11">
        <v>3.9514955731094016E-2</v>
      </c>
      <c r="F39" s="1">
        <v>-2.179372959103934E-2</v>
      </c>
      <c r="G39" s="3">
        <f t="shared" si="0"/>
        <v>2.0957488229822019E-2</v>
      </c>
      <c r="H39" s="11">
        <f t="shared" si="1"/>
        <v>0.93312237648756546</v>
      </c>
      <c r="I39" s="6">
        <v>4878.4544766722856</v>
      </c>
      <c r="J39" s="6">
        <v>0</v>
      </c>
    </row>
    <row r="40" spans="1:10" x14ac:dyDescent="0.25">
      <c r="A40" s="7">
        <v>3.5</v>
      </c>
      <c r="B40" s="7">
        <v>2.75</v>
      </c>
      <c r="C40" s="11">
        <v>1.2621292222864747E-3</v>
      </c>
      <c r="D40" s="11">
        <v>-1.2212915314934633E-2</v>
      </c>
      <c r="E40" s="11">
        <v>3.9514955731094016E-2</v>
      </c>
      <c r="F40" s="1">
        <v>-2.179372959103934E-2</v>
      </c>
      <c r="G40" s="3">
        <f t="shared" si="0"/>
        <v>2.1014193265373043E-2</v>
      </c>
      <c r="H40" s="11">
        <f t="shared" si="1"/>
        <v>0.92825888283475622</v>
      </c>
      <c r="I40" s="6">
        <v>4863.4936528092849</v>
      </c>
      <c r="J40" s="6">
        <v>0</v>
      </c>
    </row>
    <row r="41" spans="1:10" x14ac:dyDescent="0.25">
      <c r="A41" s="7">
        <v>3.75</v>
      </c>
      <c r="B41" s="7">
        <v>3.75</v>
      </c>
      <c r="C41" s="11">
        <v>-1.1230125506144373E-3</v>
      </c>
      <c r="D41" s="11">
        <v>1.4480812958528589E-2</v>
      </c>
      <c r="E41" s="11">
        <v>-6.0064837775622909E-2</v>
      </c>
      <c r="F41" s="1">
        <v>0.10202890289389412</v>
      </c>
      <c r="G41" s="3">
        <f t="shared" si="0"/>
        <v>2.1200828490808246E-2</v>
      </c>
      <c r="H41" s="11">
        <f t="shared" si="1"/>
        <v>0.92340771578419989</v>
      </c>
      <c r="I41" s="6">
        <v>4851.1670505564598</v>
      </c>
      <c r="J41" s="6">
        <v>0</v>
      </c>
    </row>
    <row r="42" spans="1:10" x14ac:dyDescent="0.25">
      <c r="A42" s="7">
        <v>4</v>
      </c>
      <c r="B42" s="7">
        <v>3.75</v>
      </c>
      <c r="C42" s="11">
        <v>-1.1230125506144373E-3</v>
      </c>
      <c r="D42" s="11">
        <v>1.4480812958528589E-2</v>
      </c>
      <c r="E42" s="11">
        <v>-6.0064837775622909E-2</v>
      </c>
      <c r="F42" s="1">
        <v>0.10202890289389412</v>
      </c>
      <c r="G42" s="3">
        <f t="shared" si="0"/>
        <v>2.1589755888535914E-2</v>
      </c>
      <c r="H42" s="11">
        <f t="shared" si="1"/>
        <v>0.91853926741655723</v>
      </c>
      <c r="I42" s="6">
        <v>4868.4483676427708</v>
      </c>
      <c r="J42" s="6">
        <v>20969.695671687179</v>
      </c>
    </row>
    <row r="43" spans="1:10" x14ac:dyDescent="0.25">
      <c r="A43" s="7">
        <v>4.25</v>
      </c>
      <c r="B43" s="7">
        <v>3.75</v>
      </c>
      <c r="C43" s="11">
        <v>-1.1230125506144373E-3</v>
      </c>
      <c r="D43" s="11">
        <v>1.4480812958528589E-2</v>
      </c>
      <c r="E43" s="11">
        <v>-6.0064837775622909E-2</v>
      </c>
      <c r="F43" s="1">
        <v>0.10202890289389412</v>
      </c>
      <c r="G43" s="3">
        <f t="shared" si="0"/>
        <v>2.2104266080157933E-2</v>
      </c>
      <c r="H43" s="11">
        <f t="shared" si="1"/>
        <v>0.91360812332645669</v>
      </c>
      <c r="I43" s="6">
        <v>4931.1440901004025</v>
      </c>
      <c r="J43" s="6">
        <v>0</v>
      </c>
    </row>
    <row r="44" spans="1:10" x14ac:dyDescent="0.25">
      <c r="A44" s="7">
        <v>4.5</v>
      </c>
      <c r="B44" s="7">
        <v>3.75</v>
      </c>
      <c r="C44" s="11">
        <v>-1.1230125506144373E-3</v>
      </c>
      <c r="D44" s="11">
        <v>1.4480812958528589E-2</v>
      </c>
      <c r="E44" s="11">
        <v>-6.0064837775622909E-2</v>
      </c>
      <c r="F44" s="1">
        <v>0.10202890289389412</v>
      </c>
      <c r="G44" s="3">
        <f t="shared" si="0"/>
        <v>2.2639076639054331E-2</v>
      </c>
      <c r="H44" s="11">
        <f t="shared" si="1"/>
        <v>0.90858720996493347</v>
      </c>
      <c r="I44" s="6">
        <v>5020.913361523304</v>
      </c>
      <c r="J44" s="6">
        <v>0</v>
      </c>
    </row>
    <row r="45" spans="1:10" x14ac:dyDescent="0.25">
      <c r="A45" s="7">
        <v>4.75</v>
      </c>
      <c r="B45" s="7">
        <v>4.75</v>
      </c>
      <c r="C45" s="11">
        <v>5.2140695576635785E-7</v>
      </c>
      <c r="D45" s="11">
        <v>-2.0802453158755602E-4</v>
      </c>
      <c r="E45" s="11">
        <v>3.4299136274472935E-3</v>
      </c>
      <c r="F45" s="1">
        <v>1.1434488741086966E-2</v>
      </c>
      <c r="G45" s="3">
        <f t="shared" si="0"/>
        <v>2.3088905138604902E-2</v>
      </c>
      <c r="H45" s="11">
        <f t="shared" si="1"/>
        <v>0.90347375705808042</v>
      </c>
      <c r="I45" s="6">
        <v>5113.4529068530592</v>
      </c>
      <c r="J45" s="6">
        <v>0</v>
      </c>
    </row>
    <row r="46" spans="1:10" x14ac:dyDescent="0.25">
      <c r="A46" s="7">
        <v>5</v>
      </c>
      <c r="B46" s="7">
        <v>4.75</v>
      </c>
      <c r="C46" s="11">
        <v>5.2140695576635785E-7</v>
      </c>
      <c r="D46" s="11">
        <v>-2.0802453158755602E-4</v>
      </c>
      <c r="E46" s="11">
        <v>3.4299136274472935E-3</v>
      </c>
      <c r="F46" s="1">
        <v>1.1434488741086966E-2</v>
      </c>
      <c r="G46" s="3">
        <f t="shared" si="0"/>
        <v>2.3448619458105328E-2</v>
      </c>
      <c r="H46" s="11">
        <f t="shared" si="1"/>
        <v>0.89828863180636442</v>
      </c>
      <c r="I46" s="6">
        <v>5185.1252517160838</v>
      </c>
      <c r="J46" s="6">
        <v>20507.385914262952</v>
      </c>
    </row>
    <row r="47" spans="1:10" x14ac:dyDescent="0.25">
      <c r="A47" s="7">
        <v>5.25</v>
      </c>
      <c r="B47" s="7">
        <v>4.75</v>
      </c>
      <c r="C47" s="11">
        <v>5.2140695576635785E-7</v>
      </c>
      <c r="D47" s="11">
        <v>-2.0802453158755602E-4</v>
      </c>
      <c r="E47" s="11">
        <v>3.4299136274472935E-3</v>
      </c>
      <c r="F47" s="1">
        <v>1.1434488741086966E-2</v>
      </c>
      <c r="G47" s="3">
        <f t="shared" si="0"/>
        <v>2.378330834919937E-2</v>
      </c>
      <c r="H47" s="11">
        <f t="shared" si="1"/>
        <v>0.8930534143889225</v>
      </c>
      <c r="I47" s="6">
        <v>5235.2174174418724</v>
      </c>
      <c r="J47" s="6">
        <v>0</v>
      </c>
    </row>
    <row r="48" spans="1:10" x14ac:dyDescent="0.25">
      <c r="A48" s="7">
        <v>5.5</v>
      </c>
      <c r="B48" s="7">
        <v>4.75</v>
      </c>
      <c r="C48" s="11">
        <v>5.2140695576635785E-7</v>
      </c>
      <c r="D48" s="11">
        <v>-2.0802453158755602E-4</v>
      </c>
      <c r="E48" s="11">
        <v>3.4299136274472935E-3</v>
      </c>
      <c r="F48" s="1">
        <v>1.1434488741086966E-2</v>
      </c>
      <c r="G48" s="3">
        <f t="shared" si="0"/>
        <v>2.4093020693789137E-2</v>
      </c>
      <c r="H48" s="11">
        <f t="shared" si="1"/>
        <v>0.88777485858731031</v>
      </c>
      <c r="I48" s="6">
        <v>5278.5558016122168</v>
      </c>
      <c r="J48" s="6">
        <v>0</v>
      </c>
    </row>
    <row r="49" spans="1:10" x14ac:dyDescent="0.25">
      <c r="A49" s="7">
        <v>5.75</v>
      </c>
      <c r="B49" s="7">
        <v>4.75</v>
      </c>
      <c r="C49" s="11">
        <v>5.2140695576635785E-7</v>
      </c>
      <c r="D49" s="11">
        <v>-2.0802453158755602E-4</v>
      </c>
      <c r="E49" s="11">
        <v>3.4299136274472935E-3</v>
      </c>
      <c r="F49" s="1">
        <v>1.1434488741086966E-2</v>
      </c>
      <c r="G49" s="3">
        <f t="shared" si="0"/>
        <v>2.4377805373776727E-2</v>
      </c>
      <c r="H49" s="11">
        <f t="shared" si="1"/>
        <v>0.88245957936056862</v>
      </c>
      <c r="I49" s="6">
        <v>5315.2792267416589</v>
      </c>
      <c r="J49" s="6">
        <v>0</v>
      </c>
    </row>
    <row r="50" spans="1:10" x14ac:dyDescent="0.25">
      <c r="A50" s="7">
        <v>6</v>
      </c>
      <c r="B50" s="7">
        <v>4.75</v>
      </c>
      <c r="C50" s="11">
        <v>5.2140695576635785E-7</v>
      </c>
      <c r="D50" s="11">
        <v>-2.0802453158755602E-4</v>
      </c>
      <c r="E50" s="11">
        <v>3.4299136274472935E-3</v>
      </c>
      <c r="F50" s="1">
        <v>1.1434488741086966E-2</v>
      </c>
      <c r="G50" s="3">
        <f t="shared" si="0"/>
        <v>2.4637711271064244E-2</v>
      </c>
      <c r="H50" s="11">
        <f t="shared" si="1"/>
        <v>0.87711405045740465</v>
      </c>
      <c r="I50" s="6">
        <v>5345.5289031638977</v>
      </c>
      <c r="J50" s="6">
        <v>20023.98303469754</v>
      </c>
    </row>
    <row r="51" spans="1:10" x14ac:dyDescent="0.25">
      <c r="A51" s="7">
        <v>6.25</v>
      </c>
      <c r="B51" s="7">
        <v>4.75</v>
      </c>
      <c r="C51" s="11">
        <v>5.2140695576635785E-7</v>
      </c>
      <c r="D51" s="11">
        <v>-2.0802453158755602E-4</v>
      </c>
      <c r="E51" s="11">
        <v>3.4299136274472935E-3</v>
      </c>
      <c r="F51" s="1">
        <v>1.1434488741086966E-2</v>
      </c>
      <c r="G51" s="3">
        <f t="shared" si="0"/>
        <v>2.4872787267553792E-2</v>
      </c>
      <c r="H51" s="11">
        <f t="shared" si="1"/>
        <v>0.87174460250276165</v>
      </c>
      <c r="I51" s="6">
        <v>5369.4479546429275</v>
      </c>
      <c r="J51" s="6">
        <v>0</v>
      </c>
    </row>
    <row r="52" spans="1:10" x14ac:dyDescent="0.25">
      <c r="A52" s="7">
        <v>6.5</v>
      </c>
      <c r="B52" s="7">
        <v>4.75</v>
      </c>
      <c r="C52" s="11">
        <v>5.2140695576635785E-7</v>
      </c>
      <c r="D52" s="11">
        <v>-2.0802453158755602E-4</v>
      </c>
      <c r="E52" s="11">
        <v>3.4299136274472935E-3</v>
      </c>
      <c r="F52" s="1">
        <v>1.1434488741086966E-2</v>
      </c>
      <c r="G52" s="3">
        <f t="shared" si="0"/>
        <v>2.5083082245147468E-2</v>
      </c>
      <c r="H52" s="11">
        <f t="shared" si="1"/>
        <v>0.86635742154184248</v>
      </c>
      <c r="I52" s="6">
        <v>5387.1809609191678</v>
      </c>
      <c r="J52" s="6">
        <v>0</v>
      </c>
    </row>
    <row r="53" spans="1:10" x14ac:dyDescent="0.25">
      <c r="A53" s="7">
        <v>6.75</v>
      </c>
      <c r="B53" s="7">
        <v>6.75</v>
      </c>
      <c r="C53" s="11">
        <v>2.7677825754851002E-5</v>
      </c>
      <c r="D53" s="11">
        <v>-7.7584868523016568E-4</v>
      </c>
      <c r="E53" s="11">
        <v>7.383596707022641E-3</v>
      </c>
      <c r="F53" s="1">
        <v>2.2667442164450435E-3</v>
      </c>
      <c r="G53" s="3">
        <f t="shared" si="0"/>
        <v>2.5268645085747381E-2</v>
      </c>
      <c r="H53" s="11">
        <f t="shared" si="1"/>
        <v>0.86095854802440286</v>
      </c>
      <c r="I53" s="6">
        <v>5398.8735174397107</v>
      </c>
      <c r="J53" s="6">
        <v>0</v>
      </c>
    </row>
    <row r="54" spans="1:10" x14ac:dyDescent="0.25">
      <c r="A54" s="7">
        <v>7</v>
      </c>
      <c r="B54" s="7">
        <v>6.75</v>
      </c>
      <c r="C54" s="11">
        <v>2.7677825754851002E-5</v>
      </c>
      <c r="D54" s="11">
        <v>-7.7584868523016568E-4</v>
      </c>
      <c r="E54" s="11">
        <v>7.383596707022641E-3</v>
      </c>
      <c r="F54" s="1">
        <v>2.2667442164450435E-3</v>
      </c>
      <c r="G54" s="3">
        <f t="shared" si="0"/>
        <v>2.5428829823239303E-2</v>
      </c>
      <c r="H54" s="11">
        <f t="shared" si="1"/>
        <v>0.85555387621196899</v>
      </c>
      <c r="I54" s="6">
        <v>5404.6718124339232</v>
      </c>
      <c r="J54" s="6">
        <v>19531.777302625876</v>
      </c>
    </row>
    <row r="55" spans="1:10" x14ac:dyDescent="0.25">
      <c r="A55" s="7">
        <v>7.25</v>
      </c>
      <c r="B55" s="7">
        <v>6.75</v>
      </c>
      <c r="C55" s="11">
        <v>2.7677825754851002E-5</v>
      </c>
      <c r="D55" s="11">
        <v>-7.7584868523016568E-4</v>
      </c>
      <c r="E55" s="11">
        <v>7.383596707022641E-3</v>
      </c>
      <c r="F55" s="1">
        <v>2.2667442164450435E-3</v>
      </c>
      <c r="G55" s="3">
        <f t="shared" si="0"/>
        <v>2.5564687767683943E-2</v>
      </c>
      <c r="H55" s="11">
        <f t="shared" si="1"/>
        <v>0.85014930073876105</v>
      </c>
      <c r="I55" s="6">
        <v>0</v>
      </c>
      <c r="J55" s="6">
        <v>0</v>
      </c>
    </row>
    <row r="56" spans="1:10" x14ac:dyDescent="0.25">
      <c r="A56" s="7">
        <v>7.5</v>
      </c>
      <c r="B56" s="7">
        <v>6.75</v>
      </c>
      <c r="C56" s="11">
        <v>2.7677825754851002E-5</v>
      </c>
      <c r="D56" s="11">
        <v>-7.7584868523016568E-4</v>
      </c>
      <c r="E56" s="11">
        <v>7.383596707022641E-3</v>
      </c>
      <c r="F56" s="1">
        <v>2.2667442164450435E-3</v>
      </c>
      <c r="G56" s="3">
        <f t="shared" si="0"/>
        <v>2.5678813715245795E-2</v>
      </c>
      <c r="H56" s="11">
        <f t="shared" si="1"/>
        <v>0.84475035596578474</v>
      </c>
      <c r="I56" s="6">
        <v>0</v>
      </c>
      <c r="J56" s="6">
        <v>0</v>
      </c>
    </row>
    <row r="57" spans="1:10" x14ac:dyDescent="0.25">
      <c r="A57" s="7">
        <v>7.75</v>
      </c>
      <c r="B57" s="7">
        <v>6.75</v>
      </c>
      <c r="C57" s="11">
        <v>2.7677825754851002E-5</v>
      </c>
      <c r="D57" s="11">
        <v>-7.7584868523016568E-4</v>
      </c>
      <c r="E57" s="11">
        <v>7.383596707022641E-3</v>
      </c>
      <c r="F57" s="1">
        <v>2.2667442164450435E-3</v>
      </c>
      <c r="G57" s="3">
        <f t="shared" si="0"/>
        <v>2.57738024620894E-2</v>
      </c>
      <c r="H57" s="11">
        <f t="shared" si="1"/>
        <v>0.83936190148878354</v>
      </c>
      <c r="I57" s="6">
        <v>0</v>
      </c>
      <c r="J57" s="6">
        <v>0</v>
      </c>
    </row>
    <row r="58" spans="1:10" x14ac:dyDescent="0.25">
      <c r="A58" s="7">
        <v>8</v>
      </c>
      <c r="B58" s="7">
        <v>6.75</v>
      </c>
      <c r="C58" s="11">
        <v>2.7677825754851002E-5</v>
      </c>
      <c r="D58" s="11">
        <v>-7.7584868523016568E-4</v>
      </c>
      <c r="E58" s="11">
        <v>7.383596707022641E-3</v>
      </c>
      <c r="F58" s="1">
        <v>2.2667442164450435E-3</v>
      </c>
      <c r="G58" s="3">
        <f t="shared" si="0"/>
        <v>2.585224880437928E-2</v>
      </c>
      <c r="H58" s="11">
        <f t="shared" si="1"/>
        <v>0.83398814009415545</v>
      </c>
      <c r="I58" s="6">
        <v>0</v>
      </c>
      <c r="J58" s="6">
        <v>0</v>
      </c>
    </row>
    <row r="59" spans="1:10" x14ac:dyDescent="0.25">
      <c r="A59" s="7">
        <v>8.25</v>
      </c>
      <c r="B59" s="7">
        <v>6.75</v>
      </c>
      <c r="C59" s="11">
        <v>2.7677825754851002E-5</v>
      </c>
      <c r="D59" s="11">
        <v>-7.7584868523016568E-4</v>
      </c>
      <c r="E59" s="11">
        <v>7.383596707022641E-3</v>
      </c>
      <c r="F59" s="1">
        <v>2.2667442164450435E-3</v>
      </c>
      <c r="G59" s="3">
        <f t="shared" si="0"/>
        <v>2.5916747538279945E-2</v>
      </c>
      <c r="H59" s="11">
        <f t="shared" si="1"/>
        <v>0.82863263582694868</v>
      </c>
      <c r="I59" s="6">
        <v>0</v>
      </c>
      <c r="J59" s="6">
        <v>0</v>
      </c>
    </row>
    <row r="60" spans="1:10" x14ac:dyDescent="0.25">
      <c r="A60" s="7">
        <v>8.5</v>
      </c>
      <c r="B60" s="7">
        <v>6.75</v>
      </c>
      <c r="C60" s="11">
        <v>2.7677825754851002E-5</v>
      </c>
      <c r="D60" s="11">
        <v>-7.7584868523016568E-4</v>
      </c>
      <c r="E60" s="11">
        <v>7.383596707022641E-3</v>
      </c>
      <c r="F60" s="1">
        <v>2.2667442164450435E-3</v>
      </c>
      <c r="G60" s="3">
        <f t="shared" si="0"/>
        <v>2.5969893459955901E-2</v>
      </c>
      <c r="H60" s="11">
        <f t="shared" si="1"/>
        <v>0.82329833207170144</v>
      </c>
      <c r="I60" s="6">
        <v>0</v>
      </c>
      <c r="J60" s="6">
        <v>0</v>
      </c>
    </row>
    <row r="61" spans="1:10" x14ac:dyDescent="0.25">
      <c r="A61" s="7">
        <v>8.75</v>
      </c>
      <c r="B61" s="7">
        <v>6.75</v>
      </c>
      <c r="C61" s="11">
        <v>2.7677825754851002E-5</v>
      </c>
      <c r="D61" s="11">
        <v>-7.7584868523016568E-4</v>
      </c>
      <c r="E61" s="11">
        <v>7.383596707022641E-3</v>
      </c>
      <c r="F61" s="1">
        <v>2.2667442164450435E-3</v>
      </c>
      <c r="G61" s="3">
        <f t="shared" si="0"/>
        <v>2.6014281365571663E-2</v>
      </c>
      <c r="H61" s="11">
        <f t="shared" si="1"/>
        <v>0.81798756956341889</v>
      </c>
      <c r="I61" s="6">
        <v>0</v>
      </c>
      <c r="J61" s="6">
        <v>0</v>
      </c>
    </row>
    <row r="62" spans="1:10" x14ac:dyDescent="0.25">
      <c r="A62" s="7">
        <v>9</v>
      </c>
      <c r="B62" s="7">
        <v>6.75</v>
      </c>
      <c r="C62" s="11">
        <v>2.7677825754851002E-5</v>
      </c>
      <c r="D62" s="11">
        <v>-7.7584868523016568E-4</v>
      </c>
      <c r="E62" s="11">
        <v>7.383596707022641E-3</v>
      </c>
      <c r="F62" s="1">
        <v>2.2667442164450435E-3</v>
      </c>
      <c r="G62" s="3">
        <f t="shared" si="0"/>
        <v>2.6052506051291766E-2</v>
      </c>
      <c r="H62" s="11">
        <f t="shared" si="1"/>
        <v>0.81270210426175449</v>
      </c>
      <c r="I62" s="6">
        <v>0</v>
      </c>
      <c r="J62" s="6">
        <v>0</v>
      </c>
    </row>
    <row r="63" spans="1:10" x14ac:dyDescent="0.25">
      <c r="A63" s="7">
        <v>9.25</v>
      </c>
      <c r="B63" s="7">
        <v>6.75</v>
      </c>
      <c r="C63" s="11">
        <v>2.7677825754851002E-5</v>
      </c>
      <c r="D63" s="11">
        <v>-7.7584868523016568E-4</v>
      </c>
      <c r="E63" s="11">
        <v>7.383596707022641E-3</v>
      </c>
      <c r="F63" s="1">
        <v>2.2667442164450435E-3</v>
      </c>
      <c r="G63" s="3">
        <f t="shared" si="0"/>
        <v>2.6087162313280739E-2</v>
      </c>
      <c r="H63" s="11">
        <f t="shared" si="1"/>
        <v>0.80744312503648286</v>
      </c>
      <c r="I63" s="6">
        <v>0</v>
      </c>
      <c r="J63" s="6">
        <v>0</v>
      </c>
    </row>
    <row r="64" spans="1:10" x14ac:dyDescent="0.25">
      <c r="A64" s="7">
        <v>9.5</v>
      </c>
      <c r="B64" s="7">
        <v>6.75</v>
      </c>
      <c r="C64" s="11">
        <v>2.7677825754851002E-5</v>
      </c>
      <c r="D64" s="11">
        <v>-7.7584868523016568E-4</v>
      </c>
      <c r="E64" s="11">
        <v>7.383596707022641E-3</v>
      </c>
      <c r="F64" s="1">
        <v>2.2667442164450435E-3</v>
      </c>
      <c r="G64" s="3">
        <f t="shared" si="0"/>
        <v>2.6120844947703052E-2</v>
      </c>
      <c r="H64" s="11">
        <f t="shared" si="1"/>
        <v>0.80221127112662705</v>
      </c>
      <c r="I64" s="6">
        <v>0</v>
      </c>
      <c r="J64" s="6">
        <v>0</v>
      </c>
    </row>
    <row r="65" spans="1:10" x14ac:dyDescent="0.25">
      <c r="A65" s="7">
        <v>9.75</v>
      </c>
      <c r="B65" s="7">
        <v>9.75</v>
      </c>
      <c r="C65" s="11">
        <v>1.8160361261313927E-8</v>
      </c>
      <c r="D65" s="11">
        <v>-3.8091357745605965E-6</v>
      </c>
      <c r="E65" s="11">
        <v>2.1701631707270145E-4</v>
      </c>
      <c r="F65" s="1">
        <v>2.4385513527745161E-2</v>
      </c>
      <c r="G65" s="3">
        <f t="shared" si="0"/>
        <v>2.6156148750723269E-2</v>
      </c>
      <c r="H65" s="11">
        <f t="shared" si="1"/>
        <v>0.79700664934914278</v>
      </c>
      <c r="I65" s="6">
        <v>0</v>
      </c>
      <c r="J65" s="6">
        <v>0</v>
      </c>
    </row>
    <row r="66" spans="1:10" x14ac:dyDescent="0.25">
      <c r="A66" s="7">
        <v>10</v>
      </c>
      <c r="B66" s="7">
        <v>9.75</v>
      </c>
      <c r="C66" s="11">
        <v>1.8160361261313927E-8</v>
      </c>
      <c r="D66" s="11">
        <v>-3.8091357745605965E-6</v>
      </c>
      <c r="E66" s="11">
        <v>2.1701631707270145E-4</v>
      </c>
      <c r="F66" s="1">
        <v>2.4385513527745161E-2</v>
      </c>
      <c r="H66" s="11">
        <f t="shared" si="1"/>
        <v>0.7918288510458753</v>
      </c>
      <c r="I66" s="6">
        <v>0</v>
      </c>
      <c r="J66" s="6">
        <v>0</v>
      </c>
    </row>
  </sheetData>
  <mergeCells count="1">
    <mergeCell ref="B13:E13"/>
  </mergeCells>
  <conditionalFormatting sqref="I26:J66">
    <cfRule type="expression" dxfId="31" priority="1">
      <formula>I26&lt;&gt;0</formula>
    </cfRule>
  </conditionalFormatting>
  <dataValidations count="1">
    <dataValidation type="list" allowBlank="1" showInputMessage="1" showErrorMessage="1" sqref="H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DK209"/>
  <sheetViews>
    <sheetView workbookViewId="0">
      <selection activeCell="F5" sqref="F5"/>
    </sheetView>
  </sheetViews>
  <sheetFormatPr defaultRowHeight="15" x14ac:dyDescent="0.25"/>
  <cols>
    <col min="5" max="5" width="9.140625" customWidth="1"/>
    <col min="19" max="19" width="9.85546875" bestFit="1" customWidth="1"/>
    <col min="23" max="23" width="9.140625" customWidth="1"/>
    <col min="30" max="30" width="9.5703125" bestFit="1" customWidth="1"/>
  </cols>
  <sheetData>
    <row r="1" spans="1:115" x14ac:dyDescent="0.25">
      <c r="A1" t="s">
        <v>16</v>
      </c>
      <c r="B1" t="s">
        <v>17</v>
      </c>
      <c r="C1" t="s">
        <v>18</v>
      </c>
      <c r="E1" t="s">
        <v>45</v>
      </c>
      <c r="J1" t="str">
        <f>Pricing!G2</f>
        <v>// Assumptions:</v>
      </c>
    </row>
    <row r="2" spans="1:115" x14ac:dyDescent="0.25">
      <c r="A2" t="str">
        <f>Pricing!A3</f>
        <v>3M Fixing</v>
      </c>
      <c r="B2" s="2">
        <f>Pricing!B3</f>
        <v>3.2000000000000001E-2</v>
      </c>
      <c r="C2" s="7">
        <f>Pricing!C3</f>
        <v>0.25</v>
      </c>
      <c r="E2" t="s">
        <v>46</v>
      </c>
      <c r="J2" t="str">
        <f>Pricing!G3</f>
        <v>// All swaps are quarterly 3M-Euribor (floating leg) versus annual coupon (fixed leg). This is market convention for Euribor swaps.</v>
      </c>
    </row>
    <row r="3" spans="1:115" x14ac:dyDescent="0.25">
      <c r="A3" t="str">
        <f>Pricing!A4</f>
        <v>1Y Swap</v>
      </c>
      <c r="B3" s="2">
        <f>Pricing!B4</f>
        <v>2.5399999999999999E-2</v>
      </c>
      <c r="C3" s="7">
        <f>Pricing!C4</f>
        <v>1</v>
      </c>
      <c r="E3" t="s">
        <v>4</v>
      </c>
      <c r="F3" s="4">
        <v>1E-4</v>
      </c>
      <c r="J3" t="str">
        <f>Pricing!G4</f>
        <v>// All coupon periods are exactly 1/4 of a year. We ignore intricansies of the Gregorian calendar.</v>
      </c>
    </row>
    <row r="4" spans="1:115" x14ac:dyDescent="0.25">
      <c r="A4" t="str">
        <f>Pricing!A5</f>
        <v>2Y Swap</v>
      </c>
      <c r="B4" s="2">
        <f>Pricing!B5</f>
        <v>2.2200000000000001E-2</v>
      </c>
      <c r="C4" s="7">
        <f>Pricing!C5</f>
        <v>2</v>
      </c>
      <c r="J4" t="str">
        <f>Pricing!G5</f>
        <v>// Underlying model is compounded yield, which is a linear or quadratic or cubic spline</v>
      </c>
    </row>
    <row r="5" spans="1:115" x14ac:dyDescent="0.25">
      <c r="A5" t="str">
        <f>Pricing!A6</f>
        <v>3Y Swap</v>
      </c>
      <c r="B5" s="2">
        <f>Pricing!B6</f>
        <v>2.1600000000000001E-2</v>
      </c>
      <c r="C5" s="7">
        <f>Pricing!C6</f>
        <v>3</v>
      </c>
      <c r="E5" t="s">
        <v>70</v>
      </c>
      <c r="F5" t="b">
        <v>1</v>
      </c>
      <c r="J5" t="str">
        <f>Pricing!G6</f>
        <v>// I.e. a discount factor for a future date T is given by exp(-r(T)*T), where r(T) is a spline</v>
      </c>
    </row>
    <row r="6" spans="1:115" x14ac:dyDescent="0.25">
      <c r="A6" t="str">
        <f>Pricing!A7</f>
        <v>4Y Swap</v>
      </c>
      <c r="B6" s="2">
        <f>Pricing!B7</f>
        <v>2.1499999999999998E-2</v>
      </c>
      <c r="C6" s="7">
        <f>Pricing!C7</f>
        <v>4</v>
      </c>
      <c r="E6" t="s">
        <v>23</v>
      </c>
      <c r="F6">
        <v>1</v>
      </c>
      <c r="J6" t="str">
        <f>Pricing!G7</f>
        <v>// Maturities of the fixing and the swaps correspond to nodes in the r(T) function.</v>
      </c>
    </row>
    <row r="7" spans="1:115" x14ac:dyDescent="0.25">
      <c r="A7" t="str">
        <f>Pricing!A8</f>
        <v>5Y Swap</v>
      </c>
      <c r="B7" s="2">
        <f>Pricing!B8</f>
        <v>2.1700000000000001E-2</v>
      </c>
      <c r="C7" s="7">
        <f>Pricing!C8</f>
        <v>5</v>
      </c>
      <c r="J7" t="str">
        <f>Pricing!G8</f>
        <v>// Each segment of the spine is given by a*x^3 + b*x^2 + c*c + d</v>
      </c>
    </row>
    <row r="8" spans="1:115" x14ac:dyDescent="0.25">
      <c r="A8" t="str">
        <f>Pricing!A9</f>
        <v>7Y Swap</v>
      </c>
      <c r="B8" s="2">
        <f>Pricing!B9</f>
        <v>2.2499999999999999E-2</v>
      </c>
      <c r="C8" s="7">
        <f>Pricing!C9</f>
        <v>7</v>
      </c>
      <c r="J8" t="str">
        <f>Pricing!G9</f>
        <v>// A cubic spline tries to match values on the end of the segment, as well as two derivatives</v>
      </c>
    </row>
    <row r="9" spans="1:115" x14ac:dyDescent="0.25">
      <c r="A9" t="str">
        <f>Pricing!A10</f>
        <v>10Y Swap</v>
      </c>
      <c r="B9" s="2">
        <f>Pricing!B10</f>
        <v>2.35E-2</v>
      </c>
      <c r="C9" s="7">
        <f>Pricing!C10</f>
        <v>10</v>
      </c>
      <c r="J9" t="str">
        <f>Pricing!G10</f>
        <v>// Target value for a derivative at interior points is an average of secants (a-la Hermite spline)</v>
      </c>
    </row>
    <row r="11" spans="1:115" x14ac:dyDescent="0.25">
      <c r="A11" s="5" t="s">
        <v>52</v>
      </c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54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5" t="s">
        <v>55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5" t="s">
        <v>56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5" t="s">
        <v>57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M11" s="5" t="s">
        <v>58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Z11" s="5" t="s">
        <v>59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M11" s="5" t="s">
        <v>60</v>
      </c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Z11" s="5" t="s">
        <v>61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x14ac:dyDescent="0.25">
      <c r="A12" s="22" t="s">
        <v>67</v>
      </c>
      <c r="B12" s="22"/>
      <c r="C12" s="22" t="s">
        <v>68</v>
      </c>
      <c r="D12" s="22"/>
      <c r="E12" s="28" t="s">
        <v>69</v>
      </c>
      <c r="F12" s="22" t="s">
        <v>48</v>
      </c>
      <c r="G12" s="22"/>
      <c r="H12" s="22" t="s">
        <v>47</v>
      </c>
      <c r="I12" s="22"/>
      <c r="J12" s="22"/>
      <c r="K12" s="22"/>
      <c r="M12" t="s">
        <v>4</v>
      </c>
      <c r="N12" s="22" t="s">
        <v>67</v>
      </c>
      <c r="O12" s="22"/>
      <c r="P12" s="22" t="s">
        <v>68</v>
      </c>
      <c r="Q12" s="22"/>
      <c r="R12" s="28" t="s">
        <v>69</v>
      </c>
      <c r="S12" s="22" t="s">
        <v>48</v>
      </c>
      <c r="T12" s="22"/>
      <c r="U12" s="22" t="s">
        <v>47</v>
      </c>
      <c r="V12" s="22"/>
      <c r="W12" s="22"/>
      <c r="X12" s="22"/>
      <c r="Z12" t="s">
        <v>4</v>
      </c>
      <c r="AA12" s="22" t="s">
        <v>67</v>
      </c>
      <c r="AB12" s="22"/>
      <c r="AC12" s="22" t="s">
        <v>68</v>
      </c>
      <c r="AD12" s="22"/>
      <c r="AE12" s="28" t="s">
        <v>69</v>
      </c>
      <c r="AF12" s="22" t="s">
        <v>48</v>
      </c>
      <c r="AG12" s="22"/>
      <c r="AH12" s="22" t="s">
        <v>47</v>
      </c>
      <c r="AI12" s="22"/>
      <c r="AJ12" s="22"/>
      <c r="AK12" s="22"/>
      <c r="AM12" t="s">
        <v>4</v>
      </c>
      <c r="AN12" s="22" t="s">
        <v>67</v>
      </c>
      <c r="AO12" s="22"/>
      <c r="AP12" s="22" t="s">
        <v>68</v>
      </c>
      <c r="AQ12" s="22"/>
      <c r="AR12" s="28" t="s">
        <v>69</v>
      </c>
      <c r="AS12" s="22" t="s">
        <v>48</v>
      </c>
      <c r="AT12" s="22"/>
      <c r="AU12" s="22" t="s">
        <v>47</v>
      </c>
      <c r="AV12" s="22"/>
      <c r="AW12" s="22"/>
      <c r="AX12" s="22"/>
      <c r="AZ12" t="s">
        <v>4</v>
      </c>
      <c r="BA12" s="22" t="s">
        <v>67</v>
      </c>
      <c r="BB12" s="22"/>
      <c r="BC12" s="22" t="s">
        <v>68</v>
      </c>
      <c r="BD12" s="22"/>
      <c r="BE12" s="28" t="s">
        <v>69</v>
      </c>
      <c r="BF12" s="22" t="s">
        <v>48</v>
      </c>
      <c r="BG12" s="22"/>
      <c r="BH12" s="22" t="s">
        <v>47</v>
      </c>
      <c r="BI12" s="22"/>
      <c r="BJ12" s="22"/>
      <c r="BK12" s="22"/>
      <c r="BM12" t="s">
        <v>4</v>
      </c>
      <c r="BN12" s="22" t="s">
        <v>67</v>
      </c>
      <c r="BO12" s="22"/>
      <c r="BP12" s="22" t="s">
        <v>68</v>
      </c>
      <c r="BQ12" s="22"/>
      <c r="BR12" s="28" t="s">
        <v>69</v>
      </c>
      <c r="BS12" s="22" t="s">
        <v>48</v>
      </c>
      <c r="BT12" s="22"/>
      <c r="BU12" s="22" t="s">
        <v>47</v>
      </c>
      <c r="BV12" s="22"/>
      <c r="BW12" s="22"/>
      <c r="BX12" s="22"/>
      <c r="BZ12" t="s">
        <v>4</v>
      </c>
      <c r="CA12" s="22" t="s">
        <v>67</v>
      </c>
      <c r="CB12" s="22"/>
      <c r="CC12" s="22" t="s">
        <v>68</v>
      </c>
      <c r="CD12" s="22"/>
      <c r="CE12" s="28" t="s">
        <v>69</v>
      </c>
      <c r="CF12" s="22" t="s">
        <v>48</v>
      </c>
      <c r="CG12" s="22"/>
      <c r="CH12" s="22" t="s">
        <v>47</v>
      </c>
      <c r="CI12" s="22"/>
      <c r="CJ12" s="22"/>
      <c r="CK12" s="22"/>
      <c r="CM12" t="s">
        <v>4</v>
      </c>
      <c r="CN12" s="22" t="s">
        <v>67</v>
      </c>
      <c r="CO12" s="22"/>
      <c r="CP12" s="22" t="s">
        <v>68</v>
      </c>
      <c r="CQ12" s="22"/>
      <c r="CR12" s="28" t="s">
        <v>69</v>
      </c>
      <c r="CS12" s="22" t="s">
        <v>48</v>
      </c>
      <c r="CT12" s="22"/>
      <c r="CU12" s="22" t="s">
        <v>47</v>
      </c>
      <c r="CV12" s="22"/>
      <c r="CW12" s="22"/>
      <c r="CX12" s="22"/>
      <c r="CZ12" t="s">
        <v>4</v>
      </c>
      <c r="DA12" s="22" t="s">
        <v>67</v>
      </c>
      <c r="DB12" s="22"/>
      <c r="DC12" s="22" t="s">
        <v>68</v>
      </c>
      <c r="DD12" s="22"/>
      <c r="DE12" s="28" t="s">
        <v>69</v>
      </c>
      <c r="DF12" s="22" t="s">
        <v>48</v>
      </c>
      <c r="DG12" s="22"/>
      <c r="DH12" s="22" t="s">
        <v>47</v>
      </c>
      <c r="DI12" s="22"/>
      <c r="DJ12" s="22"/>
      <c r="DK12" s="22"/>
    </row>
    <row r="13" spans="1:115" x14ac:dyDescent="0.25">
      <c r="A13" t="s">
        <v>9</v>
      </c>
      <c r="B13" t="s">
        <v>10</v>
      </c>
      <c r="C13" t="s">
        <v>9</v>
      </c>
      <c r="D13" t="s">
        <v>10</v>
      </c>
      <c r="E13" s="28"/>
      <c r="F13" t="s">
        <v>49</v>
      </c>
      <c r="G13" t="s">
        <v>50</v>
      </c>
      <c r="H13" t="s">
        <v>36</v>
      </c>
      <c r="I13" t="s">
        <v>37</v>
      </c>
      <c r="J13" t="s">
        <v>38</v>
      </c>
      <c r="K13" t="s">
        <v>39</v>
      </c>
      <c r="M13" s="3">
        <f>$F$3</f>
        <v>1E-4</v>
      </c>
      <c r="N13" t="s">
        <v>9</v>
      </c>
      <c r="O13" t="s">
        <v>10</v>
      </c>
      <c r="P13" t="s">
        <v>9</v>
      </c>
      <c r="Q13" t="s">
        <v>10</v>
      </c>
      <c r="R13" s="28"/>
      <c r="S13" t="s">
        <v>49</v>
      </c>
      <c r="T13" t="s">
        <v>50</v>
      </c>
      <c r="U13" t="s">
        <v>36</v>
      </c>
      <c r="V13" t="s">
        <v>37</v>
      </c>
      <c r="W13" t="s">
        <v>38</v>
      </c>
      <c r="X13" t="s">
        <v>39</v>
      </c>
      <c r="Z13" s="3">
        <f>$F$3</f>
        <v>1E-4</v>
      </c>
      <c r="AA13" t="s">
        <v>9</v>
      </c>
      <c r="AB13" t="s">
        <v>10</v>
      </c>
      <c r="AC13" t="s">
        <v>9</v>
      </c>
      <c r="AD13" t="s">
        <v>10</v>
      </c>
      <c r="AE13" s="28"/>
      <c r="AF13" t="s">
        <v>49</v>
      </c>
      <c r="AG13" t="s">
        <v>50</v>
      </c>
      <c r="AH13" t="s">
        <v>36</v>
      </c>
      <c r="AI13" t="s">
        <v>37</v>
      </c>
      <c r="AJ13" t="s">
        <v>38</v>
      </c>
      <c r="AK13" t="s">
        <v>39</v>
      </c>
      <c r="AM13" s="3">
        <f>$F$3</f>
        <v>1E-4</v>
      </c>
      <c r="AN13" t="s">
        <v>9</v>
      </c>
      <c r="AO13" t="s">
        <v>10</v>
      </c>
      <c r="AP13" t="s">
        <v>9</v>
      </c>
      <c r="AQ13" t="s">
        <v>10</v>
      </c>
      <c r="AR13" s="28"/>
      <c r="AS13" t="s">
        <v>49</v>
      </c>
      <c r="AT13" t="s">
        <v>50</v>
      </c>
      <c r="AU13" t="s">
        <v>36</v>
      </c>
      <c r="AV13" t="s">
        <v>37</v>
      </c>
      <c r="AW13" t="s">
        <v>38</v>
      </c>
      <c r="AX13" t="s">
        <v>39</v>
      </c>
      <c r="AZ13" s="3">
        <f>$F$3</f>
        <v>1E-4</v>
      </c>
      <c r="BA13" t="s">
        <v>9</v>
      </c>
      <c r="BB13" t="s">
        <v>10</v>
      </c>
      <c r="BC13" t="s">
        <v>9</v>
      </c>
      <c r="BD13" t="s">
        <v>10</v>
      </c>
      <c r="BE13" s="28"/>
      <c r="BF13" t="s">
        <v>49</v>
      </c>
      <c r="BG13" t="s">
        <v>50</v>
      </c>
      <c r="BH13" t="s">
        <v>36</v>
      </c>
      <c r="BI13" t="s">
        <v>37</v>
      </c>
      <c r="BJ13" t="s">
        <v>38</v>
      </c>
      <c r="BK13" t="s">
        <v>39</v>
      </c>
      <c r="BM13" s="3">
        <f>$F$3</f>
        <v>1E-4</v>
      </c>
      <c r="BN13" t="s">
        <v>9</v>
      </c>
      <c r="BO13" t="s">
        <v>10</v>
      </c>
      <c r="BP13" t="s">
        <v>9</v>
      </c>
      <c r="BQ13" t="s">
        <v>10</v>
      </c>
      <c r="BR13" s="28"/>
      <c r="BS13" t="s">
        <v>49</v>
      </c>
      <c r="BT13" t="s">
        <v>50</v>
      </c>
      <c r="BU13" t="s">
        <v>36</v>
      </c>
      <c r="BV13" t="s">
        <v>37</v>
      </c>
      <c r="BW13" t="s">
        <v>38</v>
      </c>
      <c r="BX13" t="s">
        <v>39</v>
      </c>
      <c r="BZ13" s="3">
        <f>$F$3</f>
        <v>1E-4</v>
      </c>
      <c r="CA13" t="s">
        <v>9</v>
      </c>
      <c r="CB13" t="s">
        <v>10</v>
      </c>
      <c r="CC13" t="s">
        <v>9</v>
      </c>
      <c r="CD13" t="s">
        <v>10</v>
      </c>
      <c r="CE13" s="28"/>
      <c r="CF13" t="s">
        <v>49</v>
      </c>
      <c r="CG13" t="s">
        <v>50</v>
      </c>
      <c r="CH13" t="s">
        <v>36</v>
      </c>
      <c r="CI13" t="s">
        <v>37</v>
      </c>
      <c r="CJ13" t="s">
        <v>38</v>
      </c>
      <c r="CK13" t="s">
        <v>39</v>
      </c>
      <c r="CM13" s="3">
        <f>$F$3</f>
        <v>1E-4</v>
      </c>
      <c r="CN13" t="s">
        <v>9</v>
      </c>
      <c r="CO13" t="s">
        <v>10</v>
      </c>
      <c r="CP13" t="s">
        <v>9</v>
      </c>
      <c r="CQ13" t="s">
        <v>10</v>
      </c>
      <c r="CR13" s="28"/>
      <c r="CS13" t="s">
        <v>49</v>
      </c>
      <c r="CT13" t="s">
        <v>50</v>
      </c>
      <c r="CU13" t="s">
        <v>36</v>
      </c>
      <c r="CV13" t="s">
        <v>37</v>
      </c>
      <c r="CW13" t="s">
        <v>38</v>
      </c>
      <c r="CX13" t="s">
        <v>39</v>
      </c>
      <c r="CZ13" s="3">
        <f>$F$3</f>
        <v>1E-4</v>
      </c>
      <c r="DA13" t="s">
        <v>9</v>
      </c>
      <c r="DB13" t="s">
        <v>10</v>
      </c>
      <c r="DC13" t="s">
        <v>9</v>
      </c>
      <c r="DD13" t="s">
        <v>10</v>
      </c>
      <c r="DE13" s="28"/>
      <c r="DF13" t="s">
        <v>49</v>
      </c>
      <c r="DG13" t="s">
        <v>50</v>
      </c>
      <c r="DH13" t="s">
        <v>36</v>
      </c>
      <c r="DI13" t="s">
        <v>37</v>
      </c>
      <c r="DJ13" t="s">
        <v>38</v>
      </c>
      <c r="DK13" t="s">
        <v>39</v>
      </c>
    </row>
    <row r="14" spans="1:115" x14ac:dyDescent="0.25">
      <c r="A14" s="7">
        <f>C2-0.25</f>
        <v>0</v>
      </c>
      <c r="B14" s="9">
        <f>B2</f>
        <v>3.2000000000000001E-2</v>
      </c>
      <c r="C14" s="7">
        <f>A15</f>
        <v>0.75</v>
      </c>
      <c r="D14" s="9">
        <f>B15</f>
        <v>1.8799999999999997E-2</v>
      </c>
      <c r="E14" s="11">
        <f>(D14-B14)/(C14-A14)</f>
        <v>-1.7600000000000005E-2</v>
      </c>
      <c r="F14" s="16">
        <v>0</v>
      </c>
      <c r="G14" s="11">
        <f>IF($F$5, (E14*E15&gt;=0) * AVERAGE(E14:E15), AVERAGE(E14:E15))</f>
        <v>0</v>
      </c>
      <c r="H14" s="11">
        <f>(F14+G14-2*(D14-B14)/(C14-A14))/(C14-A14)^2</f>
        <v>6.2577777777777788E-2</v>
      </c>
      <c r="I14" s="11">
        <f>((D14-B14)/(C14-A14) - F14 - H14*(C14^2 + A14*C14 - 2*A14^2))/(C14-A14)</f>
        <v>-7.0400000000000018E-2</v>
      </c>
      <c r="J14" s="16">
        <f>F14-2*I14*A14 - 3*H14*A14^2</f>
        <v>0</v>
      </c>
      <c r="K14" s="11">
        <f>B14 -H14*A14^3 - I14*A14^2 - J14*A14</f>
        <v>3.2000000000000001E-2</v>
      </c>
      <c r="N14" s="7">
        <f>$A14</f>
        <v>0</v>
      </c>
      <c r="O14" s="10">
        <f>$B14+M13</f>
        <v>3.2100000000000004E-2</v>
      </c>
      <c r="P14" s="7">
        <f>N15</f>
        <v>0.75</v>
      </c>
      <c r="Q14" s="9">
        <f>O15</f>
        <v>1.8799999999999997E-2</v>
      </c>
      <c r="R14" s="11">
        <f>(Q14-O14)/(P14-N14)</f>
        <v>-1.7733333333333341E-2</v>
      </c>
      <c r="S14" s="16">
        <v>0</v>
      </c>
      <c r="T14" s="11">
        <f>IF($F$5, (R14*R15&gt;=0) * AVERAGE(R14:R15), AVERAGE(R14:R15))</f>
        <v>0</v>
      </c>
      <c r="U14" s="11">
        <f>(S14+T14-2*(Q14-O14)/(P14-N14))/(P14-N14)^2</f>
        <v>6.3051851851851873E-2</v>
      </c>
      <c r="V14" s="11">
        <f>((Q14-O14)/(P14-N14) - S14 - U14*(P14^2 + N14*P14 - 2*N14^2))/(P14-N14)</f>
        <v>-7.0933333333333362E-2</v>
      </c>
      <c r="W14" s="16">
        <f>S14-2*V14*N14 - 3*U14*N14^2</f>
        <v>0</v>
      </c>
      <c r="X14" s="11">
        <f>O14 -U14*N14^3 - V14*N14^2 - W14*N14</f>
        <v>3.2100000000000004E-2</v>
      </c>
      <c r="AA14" s="7">
        <f>$A14</f>
        <v>0</v>
      </c>
      <c r="AB14" s="9">
        <f>$B14</f>
        <v>3.2000000000000001E-2</v>
      </c>
      <c r="AC14" s="7">
        <f>AA15</f>
        <v>0.75</v>
      </c>
      <c r="AD14" s="10">
        <f>AB15</f>
        <v>1.8899999999999997E-2</v>
      </c>
      <c r="AE14" s="11">
        <f>(AD14-AB14)/(AC14-AA14)</f>
        <v>-1.7466666666666672E-2</v>
      </c>
      <c r="AF14" s="16">
        <v>0</v>
      </c>
      <c r="AG14" s="11">
        <f>IF($F$5, (AE14*AE15&gt;=0) * AVERAGE(AE14:AE15), AVERAGE(AE14:AE15))</f>
        <v>0</v>
      </c>
      <c r="AH14" s="11">
        <f>(AF14+AG14-2*(AD14-AB14)/(AC14-AA14))/(AC14-AA14)^2</f>
        <v>6.2103703703703723E-2</v>
      </c>
      <c r="AI14" s="11">
        <f>((AD14-AB14)/(AC14-AA14) - AF14 - AH14*(AC14^2 + AA14*AC14 - 2*AA14^2))/(AC14-AA14)</f>
        <v>-6.9866666666666688E-2</v>
      </c>
      <c r="AJ14" s="16">
        <f>AF14-2*AI14*AA14 - 3*AH14*AA14^2</f>
        <v>0</v>
      </c>
      <c r="AK14" s="11">
        <f>AB14 -AH14*AA14^3 - AI14*AA14^2 - AJ14*AA14</f>
        <v>3.2000000000000001E-2</v>
      </c>
      <c r="AN14" s="7">
        <f>$A14</f>
        <v>0</v>
      </c>
      <c r="AO14" s="9">
        <f>$B14</f>
        <v>3.2000000000000001E-2</v>
      </c>
      <c r="AP14" s="7">
        <f>AN15</f>
        <v>0.75</v>
      </c>
      <c r="AQ14" s="9">
        <f>AO15</f>
        <v>1.8799999999999997E-2</v>
      </c>
      <c r="AR14" s="11">
        <f>(AQ14-AO14)/(AP14-AN14)</f>
        <v>-1.7600000000000005E-2</v>
      </c>
      <c r="AS14" s="16">
        <v>0</v>
      </c>
      <c r="AT14" s="11">
        <f>IF($F$5, (AR14*AR15&gt;=0) * AVERAGE(AR14:AR15), AVERAGE(AR14:AR15))</f>
        <v>0</v>
      </c>
      <c r="AU14" s="11">
        <f>(AS14+AT14-2*(AQ14-AO14)/(AP14-AN14))/(AP14-AN14)^2</f>
        <v>6.2577777777777788E-2</v>
      </c>
      <c r="AV14" s="11">
        <f>((AQ14-AO14)/(AP14-AN14) - AS14 - AU14*(AP14^2 + AN14*AP14 - 2*AN14^2))/(AP14-AN14)</f>
        <v>-7.0400000000000018E-2</v>
      </c>
      <c r="AW14" s="16">
        <f>AS14-2*AV14*AN14 - 3*AU14*AN14^2</f>
        <v>0</v>
      </c>
      <c r="AX14" s="11">
        <f>AO14 -AU14*AN14^3 - AV14*AN14^2 - AW14*AN14</f>
        <v>3.2000000000000001E-2</v>
      </c>
      <c r="BA14" s="7">
        <f>$A14</f>
        <v>0</v>
      </c>
      <c r="BB14" s="9">
        <f>$B14</f>
        <v>3.2000000000000001E-2</v>
      </c>
      <c r="BC14" s="7">
        <f>BA15</f>
        <v>0.75</v>
      </c>
      <c r="BD14" s="9">
        <f>BB15</f>
        <v>1.8799999999999997E-2</v>
      </c>
      <c r="BE14" s="11">
        <f>(BD14-BB14)/(BC14-BA14)</f>
        <v>-1.7600000000000005E-2</v>
      </c>
      <c r="BF14" s="16">
        <v>0</v>
      </c>
      <c r="BG14" s="11">
        <f>IF($F$5, (BE14*BE15&gt;=0) * AVERAGE(BE14:BE15), AVERAGE(BE14:BE15))</f>
        <v>0</v>
      </c>
      <c r="BH14" s="11">
        <f>(BF14+BG14-2*(BD14-BB14)/(BC14-BA14))/(BC14-BA14)^2</f>
        <v>6.2577777777777788E-2</v>
      </c>
      <c r="BI14" s="11">
        <f>((BD14-BB14)/(BC14-BA14) - BF14 - BH14*(BC14^2 + BA14*BC14 - 2*BA14^2))/(BC14-BA14)</f>
        <v>-7.0400000000000018E-2</v>
      </c>
      <c r="BJ14" s="16">
        <f>BF14-2*BI14*BA14 - 3*BH14*BA14^2</f>
        <v>0</v>
      </c>
      <c r="BK14" s="11">
        <f>BB14 -BH14*BA14^3 - BI14*BA14^2 - BJ14*BA14</f>
        <v>3.2000000000000001E-2</v>
      </c>
      <c r="BN14" s="7">
        <f>$A14</f>
        <v>0</v>
      </c>
      <c r="BO14" s="9">
        <f>$B14</f>
        <v>3.2000000000000001E-2</v>
      </c>
      <c r="BP14" s="7">
        <f>BN15</f>
        <v>0.75</v>
      </c>
      <c r="BQ14" s="9">
        <f>BO15</f>
        <v>1.8799999999999997E-2</v>
      </c>
      <c r="BR14" s="11">
        <f>(BQ14-BO14)/(BP14-BN14)</f>
        <v>-1.7600000000000005E-2</v>
      </c>
      <c r="BS14" s="16">
        <v>0</v>
      </c>
      <c r="BT14" s="11">
        <f>IF($F$5, (BR14*BR15&gt;=0) * AVERAGE(BR14:BR15), AVERAGE(BR14:BR15))</f>
        <v>0</v>
      </c>
      <c r="BU14" s="11">
        <f>(BS14+BT14-2*(BQ14-BO14)/(BP14-BN14))/(BP14-BN14)^2</f>
        <v>6.2577777777777788E-2</v>
      </c>
      <c r="BV14" s="11">
        <f>((BQ14-BO14)/(BP14-BN14) - BS14 - BU14*(BP14^2 + BN14*BP14 - 2*BN14^2))/(BP14-BN14)</f>
        <v>-7.0400000000000018E-2</v>
      </c>
      <c r="BW14" s="16">
        <f>BS14-2*BV14*BN14 - 3*BU14*BN14^2</f>
        <v>0</v>
      </c>
      <c r="BX14" s="11">
        <f>BO14 -BU14*BN14^3 - BV14*BN14^2 - BW14*BN14</f>
        <v>3.2000000000000001E-2</v>
      </c>
      <c r="CA14" s="7">
        <f>$A14</f>
        <v>0</v>
      </c>
      <c r="CB14" s="9">
        <f>$B14</f>
        <v>3.2000000000000001E-2</v>
      </c>
      <c r="CC14" s="7">
        <f>CA15</f>
        <v>0.75</v>
      </c>
      <c r="CD14" s="9">
        <f>CB15</f>
        <v>1.8799999999999997E-2</v>
      </c>
      <c r="CE14" s="11">
        <f>(CD14-CB14)/(CC14-CA14)</f>
        <v>-1.7600000000000005E-2</v>
      </c>
      <c r="CF14" s="16">
        <v>0</v>
      </c>
      <c r="CG14" s="11">
        <f>IF($F$5, (CE14*CE15&gt;=0) * AVERAGE(CE14:CE15), AVERAGE(CE14:CE15))</f>
        <v>0</v>
      </c>
      <c r="CH14" s="11">
        <f>(CF14+CG14-2*(CD14-CB14)/(CC14-CA14))/(CC14-CA14)^2</f>
        <v>6.2577777777777788E-2</v>
      </c>
      <c r="CI14" s="11">
        <f>((CD14-CB14)/(CC14-CA14) - CF14 - CH14*(CC14^2 + CA14*CC14 - 2*CA14^2))/(CC14-CA14)</f>
        <v>-7.0400000000000018E-2</v>
      </c>
      <c r="CJ14" s="16">
        <f>CF14-2*CI14*CA14 - 3*CH14*CA14^2</f>
        <v>0</v>
      </c>
      <c r="CK14" s="11">
        <f>CB14 -CH14*CA14^3 - CI14*CA14^2 - CJ14*CA14</f>
        <v>3.2000000000000001E-2</v>
      </c>
      <c r="CN14" s="7">
        <f>$A14</f>
        <v>0</v>
      </c>
      <c r="CO14" s="9">
        <f>$B14</f>
        <v>3.2000000000000001E-2</v>
      </c>
      <c r="CP14" s="7">
        <f>CN15</f>
        <v>0.75</v>
      </c>
      <c r="CQ14" s="9">
        <f>CO15</f>
        <v>1.8799999999999997E-2</v>
      </c>
      <c r="CR14" s="11">
        <f>(CQ14-CO14)/(CP14-CN14)</f>
        <v>-1.7600000000000005E-2</v>
      </c>
      <c r="CS14" s="16">
        <v>0</v>
      </c>
      <c r="CT14" s="11">
        <f>IF($F$5, (CR14*CR15&gt;=0) * AVERAGE(CR14:CR15), AVERAGE(CR14:CR15))</f>
        <v>0</v>
      </c>
      <c r="CU14" s="11">
        <f>(CS14+CT14-2*(CQ14-CO14)/(CP14-CN14))/(CP14-CN14)^2</f>
        <v>6.2577777777777788E-2</v>
      </c>
      <c r="CV14" s="11">
        <f>((CQ14-CO14)/(CP14-CN14) - CS14 - CU14*(CP14^2 + CN14*CP14 - 2*CN14^2))/(CP14-CN14)</f>
        <v>-7.0400000000000018E-2</v>
      </c>
      <c r="CW14" s="16">
        <f>CS14-2*CV14*CN14 - 3*CU14*CN14^2</f>
        <v>0</v>
      </c>
      <c r="CX14" s="11">
        <f>CO14 -CU14*CN14^3 - CV14*CN14^2 - CW14*CN14</f>
        <v>3.2000000000000001E-2</v>
      </c>
      <c r="DA14" s="7">
        <f>$A14</f>
        <v>0</v>
      </c>
      <c r="DB14" s="9">
        <f>$B14</f>
        <v>3.2000000000000001E-2</v>
      </c>
      <c r="DC14" s="7">
        <f>DA15</f>
        <v>0.75</v>
      </c>
      <c r="DD14" s="9">
        <f>DB15</f>
        <v>1.8799999999999997E-2</v>
      </c>
      <c r="DE14" s="11">
        <f>(DD14-DB14)/(DC14-DA14)</f>
        <v>-1.7600000000000005E-2</v>
      </c>
      <c r="DF14" s="16">
        <v>0</v>
      </c>
      <c r="DG14" s="11">
        <f>IF($F$5, (DE14*DE15&gt;=0) * AVERAGE(DE14:DE15), AVERAGE(DE14:DE15))</f>
        <v>0</v>
      </c>
      <c r="DH14" s="11">
        <f>(DF14+DG14-2*(DD14-DB14)/(DC14-DA14))/(DC14-DA14)^2</f>
        <v>6.2577777777777788E-2</v>
      </c>
      <c r="DI14" s="11">
        <f>((DD14-DB14)/(DC14-DA14) - DF14 - DH14*(DC14^2 + DA14*DC14 - 2*DA14^2))/(DC14-DA14)</f>
        <v>-7.0400000000000018E-2</v>
      </c>
      <c r="DJ14" s="16">
        <f>DF14-2*DI14*DA14 - 3*DH14*DA14^2</f>
        <v>0</v>
      </c>
      <c r="DK14" s="11">
        <f>DB14 -DH14*DA14^3 - DI14*DA14^2 - DJ14*DA14</f>
        <v>3.2000000000000001E-2</v>
      </c>
    </row>
    <row r="15" spans="1:115" x14ac:dyDescent="0.25">
      <c r="A15" s="7">
        <f>C3-0.25</f>
        <v>0.75</v>
      </c>
      <c r="B15" s="9">
        <f>B14 + 2*(A15-A14)/0.25 / ((A15-A14)/0.25+1) * ((B3*C3 - B2*C2)/(C3-C2) - B14)</f>
        <v>1.8799999999999997E-2</v>
      </c>
      <c r="C15" s="7">
        <f t="shared" ref="C15:C20" si="0">A16</f>
        <v>1.75</v>
      </c>
      <c r="D15" s="9">
        <f t="shared" ref="D15:D20" si="1">B16</f>
        <v>1.9120000000000005E-2</v>
      </c>
      <c r="E15" s="11">
        <f t="shared" ref="E15:E21" si="2">(D15-B15)/(C15-A15)</f>
        <v>3.2000000000000778E-4</v>
      </c>
      <c r="F15" s="16">
        <f>G14</f>
        <v>0</v>
      </c>
      <c r="G15" s="11">
        <f>IF($F$5, (E15*E16&gt;=0) * AVERAGE(E15:E16), AVERAGE(E15:E16))</f>
        <v>1.1839999999999958E-3</v>
      </c>
      <c r="H15" s="11">
        <f>(F15+G15-2*(D15-B15)/(C15-A15))/(C15-A15)^2</f>
        <v>5.4399999999998026E-4</v>
      </c>
      <c r="I15" s="11">
        <f>((D15-B15)/(C15-A15) - F15 - H15*(C15^2 + A15*C15 - 2*A15^2))/(C15-A15)</f>
        <v>-1.4479999999999281E-3</v>
      </c>
      <c r="J15" s="16">
        <f>F15-2*I15*A15 - 3*H15*A15^2</f>
        <v>1.2539999999999253E-3</v>
      </c>
      <c r="K15" s="11">
        <f>B15 -H15*A15^3 - I15*A15^2 - J15*A15</f>
        <v>1.8444500000000023E-2</v>
      </c>
      <c r="N15" s="7">
        <f t="shared" ref="N15:N21" si="3">$A15</f>
        <v>0.75</v>
      </c>
      <c r="O15" s="9">
        <f>$B15</f>
        <v>1.8799999999999997E-2</v>
      </c>
      <c r="P15" s="7">
        <f t="shared" ref="P15:P20" si="4">N16</f>
        <v>1.75</v>
      </c>
      <c r="Q15" s="9">
        <f t="shared" ref="Q15:Q20" si="5">O16</f>
        <v>1.9120000000000005E-2</v>
      </c>
      <c r="R15" s="11">
        <f t="shared" ref="R15:R21" si="6">(Q15-O15)/(P15-N15)</f>
        <v>3.2000000000000778E-4</v>
      </c>
      <c r="S15" s="16">
        <f>T14</f>
        <v>0</v>
      </c>
      <c r="T15" s="11">
        <f>IF($F$5, (R15*R16&gt;=0) * AVERAGE(R15:R16), AVERAGE(R15:R16))</f>
        <v>1.1839999999999958E-3</v>
      </c>
      <c r="U15" s="11">
        <f>(S15+T15-2*(Q15-O15)/(P15-N15))/(P15-N15)^2</f>
        <v>5.4399999999998026E-4</v>
      </c>
      <c r="V15" s="11">
        <f>((Q15-O15)/(P15-N15) - S15 - U15*(P15^2 + N15*P15 - 2*N15^2))/(P15-N15)</f>
        <v>-1.4479999999999281E-3</v>
      </c>
      <c r="W15" s="16">
        <f>S15-2*V15*N15 - 3*U15*N15^2</f>
        <v>1.2539999999999253E-3</v>
      </c>
      <c r="X15" s="11">
        <f>O15 -U15*N15^3 - V15*N15^2 - W15*N15</f>
        <v>1.8444500000000023E-2</v>
      </c>
      <c r="AA15" s="7">
        <f t="shared" ref="AA15:AA21" si="7">$A15</f>
        <v>0.75</v>
      </c>
      <c r="AB15" s="10">
        <f>$B15+Z13</f>
        <v>1.8899999999999997E-2</v>
      </c>
      <c r="AC15" s="7">
        <f t="shared" ref="AC15:AC20" si="8">AA16</f>
        <v>1.75</v>
      </c>
      <c r="AD15" s="9">
        <f t="shared" ref="AD15:AD20" si="9">AB16</f>
        <v>1.9120000000000005E-2</v>
      </c>
      <c r="AE15" s="11">
        <f t="shared" ref="AE15:AE21" si="10">(AD15-AB15)/(AC15-AA15)</f>
        <v>2.2000000000000838E-4</v>
      </c>
      <c r="AF15" s="16">
        <f>AG14</f>
        <v>0</v>
      </c>
      <c r="AG15" s="11">
        <f>IF($F$5, (AE15*AE16&gt;=0) * AVERAGE(AE15:AE16), AVERAGE(AE15:AE16))</f>
        <v>1.1339999999999961E-3</v>
      </c>
      <c r="AH15" s="11">
        <f>(AF15+AG15-2*(AD15-AB15)/(AC15-AA15))/(AC15-AA15)^2</f>
        <v>6.9399999999997936E-4</v>
      </c>
      <c r="AI15" s="11">
        <f>((AD15-AB15)/(AC15-AA15) - AF15 - AH15*(AC15^2 + AA15*AC15 - 2*AA15^2))/(AC15-AA15)</f>
        <v>-2.0354999999999245E-3</v>
      </c>
      <c r="AJ15" s="16">
        <f>AF15-2*AI15*AA15 - 3*AH15*AA15^2</f>
        <v>1.8821249999999216E-3</v>
      </c>
      <c r="AK15" s="11">
        <f>AB15 -AH15*AA15^3 - AI15*AA15^2 - AJ15*AA15</f>
        <v>1.8340593750000023E-2</v>
      </c>
      <c r="AN15" s="7">
        <f t="shared" ref="AN15:AN21" si="11">$A15</f>
        <v>0.75</v>
      </c>
      <c r="AO15" s="9">
        <f>$B15</f>
        <v>1.8799999999999997E-2</v>
      </c>
      <c r="AP15" s="7">
        <f t="shared" ref="AP15:AP20" si="12">AN16</f>
        <v>1.75</v>
      </c>
      <c r="AQ15" s="10">
        <f t="shared" ref="AQ15:AQ20" si="13">AO16</f>
        <v>1.9220000000000004E-2</v>
      </c>
      <c r="AR15" s="11">
        <f t="shared" ref="AR15:AR21" si="14">(AQ15-AO15)/(AP15-AN15)</f>
        <v>4.2000000000000717E-4</v>
      </c>
      <c r="AS15" s="16">
        <f>AT14</f>
        <v>0</v>
      </c>
      <c r="AT15" s="11">
        <f>IF($F$5, (AR15*AR16&gt;=0) * AVERAGE(AR15:AR16), AVERAGE(AR15:AR16))</f>
        <v>1.1839999999999958E-3</v>
      </c>
      <c r="AU15" s="11">
        <f>(AS15+AT15-2*(AQ15-AO15)/(AP15-AN15))/(AP15-AN15)^2</f>
        <v>3.4399999999998147E-4</v>
      </c>
      <c r="AV15" s="11">
        <f>((AQ15-AO15)/(AP15-AN15) - AS15 - AU15*(AP15^2 + AN15*AP15 - 2*AN15^2))/(AP15-AN15)</f>
        <v>-6.9799999999993262E-4</v>
      </c>
      <c r="AW15" s="16">
        <f>AS15-2*AV15*AN15 - 3*AU15*AN15^2</f>
        <v>4.6649999999993019E-4</v>
      </c>
      <c r="AX15" s="11">
        <f>AO15 -AU15*AN15^3 - AV15*AN15^2 - AW15*AN15</f>
        <v>1.869762500000002E-2</v>
      </c>
      <c r="BA15" s="7">
        <f t="shared" ref="BA15:BA21" si="15">$A15</f>
        <v>0.75</v>
      </c>
      <c r="BB15" s="9">
        <f t="shared" ref="BB15:BB21" si="16">$B15</f>
        <v>1.8799999999999997E-2</v>
      </c>
      <c r="BC15" s="7">
        <f t="shared" ref="BC15:BC20" si="17">BA16</f>
        <v>1.75</v>
      </c>
      <c r="BD15" s="9">
        <f>BB16</f>
        <v>1.9120000000000005E-2</v>
      </c>
      <c r="BE15" s="11">
        <f t="shared" ref="BE15:BE21" si="18">(BD15-BB15)/(BC15-BA15)</f>
        <v>3.2000000000000778E-4</v>
      </c>
      <c r="BF15" s="16">
        <f>BG14</f>
        <v>0</v>
      </c>
      <c r="BG15" s="11">
        <f>IF($F$5, (BE15*BE16&gt;=0) * AVERAGE(BE15:BE16), AVERAGE(BE15:BE16))</f>
        <v>1.2339999999999955E-3</v>
      </c>
      <c r="BH15" s="11">
        <f>(BF15+BG15-2*(BD15-BB15)/(BC15-BA15))/(BC15-BA15)^2</f>
        <v>5.9399999999997996E-4</v>
      </c>
      <c r="BI15" s="11">
        <f>((BD15-BB15)/(BC15-BA15) - BF15 - BH15*(BC15^2 + BA15*BC15 - 2*BA15^2))/(BC15-BA15)</f>
        <v>-1.6104999999999271E-3</v>
      </c>
      <c r="BJ15" s="16">
        <f>BF15-2*BI15*BA15 - 3*BH15*BA15^2</f>
        <v>1.4133749999999245E-3</v>
      </c>
      <c r="BK15" s="11">
        <f>BB15 -BH15*BA15^3 - BI15*BA15^2 - BJ15*BA15</f>
        <v>1.839528125000002E-2</v>
      </c>
      <c r="BN15" s="7">
        <f t="shared" ref="BN15:BN21" si="19">$A15</f>
        <v>0.75</v>
      </c>
      <c r="BO15" s="9">
        <f t="shared" ref="BO15:BO21" si="20">$B15</f>
        <v>1.8799999999999997E-2</v>
      </c>
      <c r="BP15" s="7">
        <f t="shared" ref="BP15:BP20" si="21">BN16</f>
        <v>1.75</v>
      </c>
      <c r="BQ15" s="9">
        <f t="shared" ref="BQ15:BQ20" si="22">BO16</f>
        <v>1.9120000000000005E-2</v>
      </c>
      <c r="BR15" s="11">
        <f t="shared" ref="BR15:BR21" si="23">(BQ15-BO15)/(BP15-BN15)</f>
        <v>3.2000000000000778E-4</v>
      </c>
      <c r="BS15" s="16">
        <f>BT14</f>
        <v>0</v>
      </c>
      <c r="BT15" s="11">
        <f>IF($F$5, (BR15*BR16&gt;=0) * AVERAGE(BR15:BR16), AVERAGE(BR15:BR16))</f>
        <v>1.1839999999999958E-3</v>
      </c>
      <c r="BU15" s="11">
        <f>(BS15+BT15-2*(BQ15-BO15)/(BP15-BN15))/(BP15-BN15)^2</f>
        <v>5.4399999999998026E-4</v>
      </c>
      <c r="BV15" s="11">
        <f>((BQ15-BO15)/(BP15-BN15) - BS15 - BU15*(BP15^2 + BN15*BP15 - 2*BN15^2))/(BP15-BN15)</f>
        <v>-1.4479999999999281E-3</v>
      </c>
      <c r="BW15" s="16">
        <f>BS15-2*BV15*BN15 - 3*BU15*BN15^2</f>
        <v>1.2539999999999253E-3</v>
      </c>
      <c r="BX15" s="11">
        <f>BO15 -BU15*BN15^3 - BV15*BN15^2 - BW15*BN15</f>
        <v>1.8444500000000023E-2</v>
      </c>
      <c r="CA15" s="7">
        <f t="shared" ref="CA15:CA21" si="24">$A15</f>
        <v>0.75</v>
      </c>
      <c r="CB15" s="9">
        <f t="shared" ref="CB15:CB21" si="25">$B15</f>
        <v>1.8799999999999997E-2</v>
      </c>
      <c r="CC15" s="7">
        <f t="shared" ref="CC15:CC20" si="26">CA16</f>
        <v>1.75</v>
      </c>
      <c r="CD15" s="9">
        <f t="shared" ref="CD15:CD20" si="27">CB16</f>
        <v>1.9120000000000005E-2</v>
      </c>
      <c r="CE15" s="11">
        <f t="shared" ref="CE15:CE21" si="28">(CD15-CB15)/(CC15-CA15)</f>
        <v>3.2000000000000778E-4</v>
      </c>
      <c r="CF15" s="16">
        <f>CG14</f>
        <v>0</v>
      </c>
      <c r="CG15" s="11">
        <f>IF($F$5, (CE15*CE16&gt;=0) * AVERAGE(CE15:CE16), AVERAGE(CE15:CE16))</f>
        <v>1.1839999999999958E-3</v>
      </c>
      <c r="CH15" s="11">
        <f>(CF15+CG15-2*(CD15-CB15)/(CC15-CA15))/(CC15-CA15)^2</f>
        <v>5.4399999999998026E-4</v>
      </c>
      <c r="CI15" s="11">
        <f>((CD15-CB15)/(CC15-CA15) - CF15 - CH15*(CC15^2 + CA15*CC15 - 2*CA15^2))/(CC15-CA15)</f>
        <v>-1.4479999999999281E-3</v>
      </c>
      <c r="CJ15" s="16">
        <f>CF15-2*CI15*CA15 - 3*CH15*CA15^2</f>
        <v>1.2539999999999253E-3</v>
      </c>
      <c r="CK15" s="11">
        <f>CB15 -CH15*CA15^3 - CI15*CA15^2 - CJ15*CA15</f>
        <v>1.8444500000000023E-2</v>
      </c>
      <c r="CN15" s="7">
        <f t="shared" ref="CN15:CN21" si="29">$A15</f>
        <v>0.75</v>
      </c>
      <c r="CO15" s="9">
        <f t="shared" ref="CO15:CO21" si="30">$B15</f>
        <v>1.8799999999999997E-2</v>
      </c>
      <c r="CP15" s="7">
        <f t="shared" ref="CP15:CP20" si="31">CN16</f>
        <v>1.75</v>
      </c>
      <c r="CQ15" s="9">
        <f t="shared" ref="CQ15:CQ20" si="32">CO16</f>
        <v>1.9120000000000005E-2</v>
      </c>
      <c r="CR15" s="11">
        <f t="shared" ref="CR15:CR21" si="33">(CQ15-CO15)/(CP15-CN15)</f>
        <v>3.2000000000000778E-4</v>
      </c>
      <c r="CS15" s="16">
        <f>CT14</f>
        <v>0</v>
      </c>
      <c r="CT15" s="11">
        <f>IF($F$5, (CR15*CR16&gt;=0) * AVERAGE(CR15:CR16), AVERAGE(CR15:CR16))</f>
        <v>1.1839999999999958E-3</v>
      </c>
      <c r="CU15" s="11">
        <f>(CS15+CT15-2*(CQ15-CO15)/(CP15-CN15))/(CP15-CN15)^2</f>
        <v>5.4399999999998026E-4</v>
      </c>
      <c r="CV15" s="11">
        <f>((CQ15-CO15)/(CP15-CN15) - CS15 - CU15*(CP15^2 + CN15*CP15 - 2*CN15^2))/(CP15-CN15)</f>
        <v>-1.4479999999999281E-3</v>
      </c>
      <c r="CW15" s="16">
        <f>CS15-2*CV15*CN15 - 3*CU15*CN15^2</f>
        <v>1.2539999999999253E-3</v>
      </c>
      <c r="CX15" s="11">
        <f>CO15 -CU15*CN15^3 - CV15*CN15^2 - CW15*CN15</f>
        <v>1.8444500000000023E-2</v>
      </c>
      <c r="DA15" s="7">
        <f t="shared" ref="DA15:DA21" si="34">$A15</f>
        <v>0.75</v>
      </c>
      <c r="DB15" s="9">
        <f t="shared" ref="DB15:DB20" si="35">$B15</f>
        <v>1.8799999999999997E-2</v>
      </c>
      <c r="DC15" s="7">
        <f t="shared" ref="DC15:DC20" si="36">DA16</f>
        <v>1.75</v>
      </c>
      <c r="DD15" s="9">
        <f t="shared" ref="DD15:DD20" si="37">DB16</f>
        <v>1.9120000000000005E-2</v>
      </c>
      <c r="DE15" s="11">
        <f t="shared" ref="DE15:DE21" si="38">(DD15-DB15)/(DC15-DA15)</f>
        <v>3.2000000000000778E-4</v>
      </c>
      <c r="DF15" s="16">
        <f>DG14</f>
        <v>0</v>
      </c>
      <c r="DG15" s="11">
        <f>IF($F$5, (DE15*DE16&gt;=0) * AVERAGE(DE15:DE16), AVERAGE(DE15:DE16))</f>
        <v>1.1839999999999958E-3</v>
      </c>
      <c r="DH15" s="11">
        <f>(DF15+DG15-2*(DD15-DB15)/(DC15-DA15))/(DC15-DA15)^2</f>
        <v>5.4399999999998026E-4</v>
      </c>
      <c r="DI15" s="11">
        <f>((DD15-DB15)/(DC15-DA15) - DF15 - DH15*(DC15^2 + DA15*DC15 - 2*DA15^2))/(DC15-DA15)</f>
        <v>-1.4479999999999281E-3</v>
      </c>
      <c r="DJ15" s="16">
        <f>DF15-2*DI15*DA15 - 3*DH15*DA15^2</f>
        <v>1.2539999999999253E-3</v>
      </c>
      <c r="DK15" s="11">
        <f>DB15 -DH15*DA15^3 - DI15*DA15^2 - DJ15*DA15</f>
        <v>1.8444500000000023E-2</v>
      </c>
    </row>
    <row r="16" spans="1:115" x14ac:dyDescent="0.25">
      <c r="A16" s="7">
        <f>C4-0.25</f>
        <v>1.75</v>
      </c>
      <c r="B16" s="9">
        <f>B15 + 2*(A16-A15)/0.25 / ((A16-A15)/0.25+1) * ((B4*C4 - B3*C3)/(C4-C3) - B15)</f>
        <v>1.9120000000000005E-2</v>
      </c>
      <c r="C16" s="7">
        <f t="shared" si="0"/>
        <v>2.75</v>
      </c>
      <c r="D16" s="9">
        <f t="shared" si="1"/>
        <v>2.1167999999999989E-2</v>
      </c>
      <c r="E16" s="11">
        <f t="shared" si="2"/>
        <v>2.0479999999999839E-3</v>
      </c>
      <c r="F16" s="16">
        <f t="shared" ref="F16:F21" si="39">G15</f>
        <v>1.1839999999999958E-3</v>
      </c>
      <c r="G16" s="11">
        <f>IF($F$5, (E16*E17&gt;=0) * AVERAGE(E16:E17), AVERAGE(E16:E17))</f>
        <v>1.0495999999999978E-3</v>
      </c>
      <c r="H16" s="11">
        <f>(F16+G16-2*(D16-B16)/(C16-A16))/(C16-A16)^2</f>
        <v>-1.8623999999999741E-3</v>
      </c>
      <c r="I16" s="11">
        <f>((D16-B16)/(C16-A16) - F16 - H16*(C16^2 + A16*C16 - 2*A16^2))/(C16-A16)</f>
        <v>1.2503999999999826E-2</v>
      </c>
      <c r="J16" s="16">
        <f>F16-2*I16*A16 - 3*H16*A16^2</f>
        <v>-2.5469199999999633E-2</v>
      </c>
      <c r="K16" s="11">
        <f>B16 -H16*A16^3 - I16*A16^2 - J16*A16</f>
        <v>3.5378899999999755E-2</v>
      </c>
      <c r="N16" s="7">
        <f t="shared" si="3"/>
        <v>1.75</v>
      </c>
      <c r="O16" s="9">
        <f t="shared" ref="O16:O21" si="40">$B16</f>
        <v>1.9120000000000005E-2</v>
      </c>
      <c r="P16" s="7">
        <f t="shared" si="4"/>
        <v>2.75</v>
      </c>
      <c r="Q16" s="9">
        <f t="shared" si="5"/>
        <v>2.1167999999999989E-2</v>
      </c>
      <c r="R16" s="11">
        <f t="shared" si="6"/>
        <v>2.0479999999999839E-3</v>
      </c>
      <c r="S16" s="16">
        <f t="shared" ref="S16:S21" si="41">T15</f>
        <v>1.1839999999999958E-3</v>
      </c>
      <c r="T16" s="11">
        <f>IF($F$5, (R16*R17&gt;=0) * AVERAGE(R16:R17), AVERAGE(R16:R17))</f>
        <v>1.0495999999999978E-3</v>
      </c>
      <c r="U16" s="11">
        <f>(S16+T16-2*(Q16-O16)/(P16-N16))/(P16-N16)^2</f>
        <v>-1.8623999999999741E-3</v>
      </c>
      <c r="V16" s="11">
        <f>((Q16-O16)/(P16-N16) - S16 - U16*(P16^2 + N16*P16 - 2*N16^2))/(P16-N16)</f>
        <v>1.2503999999999826E-2</v>
      </c>
      <c r="W16" s="16">
        <f>S16-2*V16*N16 - 3*U16*N16^2</f>
        <v>-2.5469199999999633E-2</v>
      </c>
      <c r="X16" s="11">
        <f>O16 -U16*N16^3 - V16*N16^2 - W16*N16</f>
        <v>3.5378899999999755E-2</v>
      </c>
      <c r="AA16" s="7">
        <f t="shared" si="7"/>
        <v>1.75</v>
      </c>
      <c r="AB16" s="9">
        <f t="shared" ref="AB16:AB21" si="42">$B16</f>
        <v>1.9120000000000005E-2</v>
      </c>
      <c r="AC16" s="7">
        <f t="shared" si="8"/>
        <v>2.75</v>
      </c>
      <c r="AD16" s="9">
        <f t="shared" si="9"/>
        <v>2.1167999999999989E-2</v>
      </c>
      <c r="AE16" s="11">
        <f t="shared" si="10"/>
        <v>2.0479999999999839E-3</v>
      </c>
      <c r="AF16" s="16">
        <f t="shared" ref="AF16:AF21" si="43">AG15</f>
        <v>1.1339999999999961E-3</v>
      </c>
      <c r="AG16" s="11">
        <f>IF($F$5, (AE16*AE17&gt;=0) * AVERAGE(AE16:AE17), AVERAGE(AE16:AE17))</f>
        <v>1.0495999999999978E-3</v>
      </c>
      <c r="AH16" s="11">
        <f>(AF16+AG16-2*(AD16-AB16)/(AC16-AA16))/(AC16-AA16)^2</f>
        <v>-1.9123999999999738E-3</v>
      </c>
      <c r="AI16" s="11">
        <f>((AD16-AB16)/(AC16-AA16) - AF16 - AH16*(AC16^2 + AA16*AC16 - 2*AA16^2))/(AC16-AA16)</f>
        <v>1.2866499999999824E-2</v>
      </c>
      <c r="AJ16" s="16">
        <f>AF16-2*AI16*AA16 - 3*AH16*AA16^2</f>
        <v>-2.6328574999999629E-2</v>
      </c>
      <c r="AK16" s="11">
        <f>AB16 -AH16*AA16^3 - AI16*AA16^2 - AJ16*AA16</f>
        <v>3.6040618749999753E-2</v>
      </c>
      <c r="AN16" s="7">
        <f t="shared" si="11"/>
        <v>1.75</v>
      </c>
      <c r="AO16" s="10">
        <f>$B16+AM13</f>
        <v>1.9220000000000004E-2</v>
      </c>
      <c r="AP16" s="7">
        <f t="shared" si="12"/>
        <v>2.75</v>
      </c>
      <c r="AQ16" s="9">
        <f t="shared" si="13"/>
        <v>2.1167999999999989E-2</v>
      </c>
      <c r="AR16" s="11">
        <f t="shared" si="14"/>
        <v>1.9479999999999845E-3</v>
      </c>
      <c r="AS16" s="16">
        <f t="shared" ref="AS16:AS21" si="44">AT15</f>
        <v>1.1839999999999958E-3</v>
      </c>
      <c r="AT16" s="11">
        <f>IF($F$5, (AR16*AR17&gt;=0) * AVERAGE(AR16:AR17), AVERAGE(AR16:AR17))</f>
        <v>9.9959999999999806E-4</v>
      </c>
      <c r="AU16" s="11">
        <f>(AS16+AT16-2*(AQ16-AO16)/(AP16-AN16))/(AP16-AN16)^2</f>
        <v>-1.7123999999999751E-3</v>
      </c>
      <c r="AV16" s="11">
        <f>((AQ16-AO16)/(AP16-AN16) - AS16 - AU16*(AP16^2 + AN16*AP16 - 2*AN16^2))/(AP16-AN16)</f>
        <v>1.1466499999999833E-2</v>
      </c>
      <c r="AW16" s="16">
        <f>AS16-2*AV16*AN16 - 3*AU16*AN16^2</f>
        <v>-2.3216074999999642E-2</v>
      </c>
      <c r="AX16" s="11">
        <f>AO16 -AU16*AN16^3 - AV16*AN16^2 - AW16*AN16</f>
        <v>3.3909368749999752E-2</v>
      </c>
      <c r="BA16" s="7">
        <f t="shared" si="15"/>
        <v>1.75</v>
      </c>
      <c r="BB16" s="9">
        <f t="shared" si="16"/>
        <v>1.9120000000000005E-2</v>
      </c>
      <c r="BC16" s="7">
        <f t="shared" si="17"/>
        <v>2.75</v>
      </c>
      <c r="BD16" s="10">
        <f t="shared" ref="BD16:BD20" si="45">BB17</f>
        <v>2.1267999999999988E-2</v>
      </c>
      <c r="BE16" s="11">
        <f t="shared" si="18"/>
        <v>2.1479999999999833E-3</v>
      </c>
      <c r="BF16" s="16">
        <f t="shared" ref="BF16:BF21" si="46">BG15</f>
        <v>1.2339999999999955E-3</v>
      </c>
      <c r="BG16" s="11">
        <f>IF($F$5, (BE16*BE17&gt;=0) * AVERAGE(BE16:BE17), AVERAGE(BE16:BE17))</f>
        <v>0</v>
      </c>
      <c r="BH16" s="11">
        <f>(BF16+BG16-2*(BD16-BB16)/(BC16-BA16))/(BC16-BA16)^2</f>
        <v>-3.061999999999971E-3</v>
      </c>
      <c r="BI16" s="11">
        <f>((BD16-BB16)/(BC16-BA16) - BF16 - BH16*(BC16^2 + BA16*BC16 - 2*BA16^2))/(BC16-BA16)</f>
        <v>2.0051499999999806E-2</v>
      </c>
      <c r="BJ16" s="16">
        <f>BF16-2*BI16*BA16 - 3*BH16*BA16^2</f>
        <v>-4.081412499999959E-2</v>
      </c>
      <c r="BK16" s="11">
        <f>BB16 -BH16*BA16^3 - BI16*BA16^2 - BJ16*BA16</f>
        <v>4.5547406249999735E-2</v>
      </c>
      <c r="BN16" s="7">
        <f t="shared" si="19"/>
        <v>1.75</v>
      </c>
      <c r="BO16" s="9">
        <f t="shared" si="20"/>
        <v>1.9120000000000005E-2</v>
      </c>
      <c r="BP16" s="7">
        <f t="shared" si="21"/>
        <v>2.75</v>
      </c>
      <c r="BQ16" s="9">
        <f t="shared" si="22"/>
        <v>2.1167999999999989E-2</v>
      </c>
      <c r="BR16" s="11">
        <f t="shared" si="23"/>
        <v>2.0479999999999839E-3</v>
      </c>
      <c r="BS16" s="16">
        <f t="shared" ref="BS16:BS21" si="47">BT15</f>
        <v>1.1839999999999958E-3</v>
      </c>
      <c r="BT16" s="11">
        <f>IF($F$5, (BR16*BR17&gt;=0) * AVERAGE(BR16:BR17), AVERAGE(BR16:BR17))</f>
        <v>1.0995999999999975E-3</v>
      </c>
      <c r="BU16" s="11">
        <f>(BS16+BT16-2*(BQ16-BO16)/(BP16-BN16))/(BP16-BN16)^2</f>
        <v>-1.8123999999999744E-3</v>
      </c>
      <c r="BV16" s="11">
        <f>((BQ16-BO16)/(BP16-BN16) - BS16 - BU16*(BP16^2 + BN16*BP16 - 2*BN16^2))/(BP16-BN16)</f>
        <v>1.2191499999999829E-2</v>
      </c>
      <c r="BW16" s="16">
        <f>BS16-2*BV16*BN16 - 3*BU16*BN16^2</f>
        <v>-2.4834824999999641E-2</v>
      </c>
      <c r="BX16" s="11">
        <f>BO16 -BU16*BN16^3 - BV16*BN16^2 - BW16*BN16</f>
        <v>3.4957806249999765E-2</v>
      </c>
      <c r="CA16" s="7">
        <f t="shared" si="24"/>
        <v>1.75</v>
      </c>
      <c r="CB16" s="9">
        <f t="shared" si="25"/>
        <v>1.9120000000000005E-2</v>
      </c>
      <c r="CC16" s="7">
        <f t="shared" si="26"/>
        <v>2.75</v>
      </c>
      <c r="CD16" s="9">
        <f t="shared" si="27"/>
        <v>2.1167999999999989E-2</v>
      </c>
      <c r="CE16" s="11">
        <f t="shared" si="28"/>
        <v>2.0479999999999839E-3</v>
      </c>
      <c r="CF16" s="16">
        <f t="shared" ref="CF16:CF21" si="48">CG15</f>
        <v>1.1839999999999958E-3</v>
      </c>
      <c r="CG16" s="11">
        <f>IF($F$5, (CE16*CE17&gt;=0) * AVERAGE(CE16:CE17), AVERAGE(CE16:CE17))</f>
        <v>1.0495999999999978E-3</v>
      </c>
      <c r="CH16" s="11">
        <f>(CF16+CG16-2*(CD16-CB16)/(CC16-CA16))/(CC16-CA16)^2</f>
        <v>-1.8623999999999741E-3</v>
      </c>
      <c r="CI16" s="11">
        <f>((CD16-CB16)/(CC16-CA16) - CF16 - CH16*(CC16^2 + CA16*CC16 - 2*CA16^2))/(CC16-CA16)</f>
        <v>1.2503999999999826E-2</v>
      </c>
      <c r="CJ16" s="16">
        <f>CF16-2*CI16*CA16 - 3*CH16*CA16^2</f>
        <v>-2.5469199999999633E-2</v>
      </c>
      <c r="CK16" s="11">
        <f>CB16 -CH16*CA16^3 - CI16*CA16^2 - CJ16*CA16</f>
        <v>3.5378899999999755E-2</v>
      </c>
      <c r="CN16" s="7">
        <f t="shared" si="29"/>
        <v>1.75</v>
      </c>
      <c r="CO16" s="9">
        <f t="shared" si="30"/>
        <v>1.9120000000000005E-2</v>
      </c>
      <c r="CP16" s="7">
        <f t="shared" si="31"/>
        <v>2.75</v>
      </c>
      <c r="CQ16" s="9">
        <f t="shared" si="32"/>
        <v>2.1167999999999989E-2</v>
      </c>
      <c r="CR16" s="11">
        <f t="shared" si="33"/>
        <v>2.0479999999999839E-3</v>
      </c>
      <c r="CS16" s="16">
        <f t="shared" ref="CS16:CS21" si="49">CT15</f>
        <v>1.1839999999999958E-3</v>
      </c>
      <c r="CT16" s="11">
        <f>IF($F$5, (CR16*CR17&gt;=0) * AVERAGE(CR16:CR17), AVERAGE(CR16:CR17))</f>
        <v>1.0495999999999978E-3</v>
      </c>
      <c r="CU16" s="11">
        <f>(CS16+CT16-2*(CQ16-CO16)/(CP16-CN16))/(CP16-CN16)^2</f>
        <v>-1.8623999999999741E-3</v>
      </c>
      <c r="CV16" s="11">
        <f>((CQ16-CO16)/(CP16-CN16) - CS16 - CU16*(CP16^2 + CN16*CP16 - 2*CN16^2))/(CP16-CN16)</f>
        <v>1.2503999999999826E-2</v>
      </c>
      <c r="CW16" s="16">
        <f>CS16-2*CV16*CN16 - 3*CU16*CN16^2</f>
        <v>-2.5469199999999633E-2</v>
      </c>
      <c r="CX16" s="11">
        <f>CO16 -CU16*CN16^3 - CV16*CN16^2 - CW16*CN16</f>
        <v>3.5378899999999755E-2</v>
      </c>
      <c r="DA16" s="7">
        <f t="shared" si="34"/>
        <v>1.75</v>
      </c>
      <c r="DB16" s="9">
        <f t="shared" si="35"/>
        <v>1.9120000000000005E-2</v>
      </c>
      <c r="DC16" s="7">
        <f t="shared" si="36"/>
        <v>2.75</v>
      </c>
      <c r="DD16" s="9">
        <f t="shared" si="37"/>
        <v>2.1167999999999989E-2</v>
      </c>
      <c r="DE16" s="11">
        <f t="shared" si="38"/>
        <v>2.0479999999999839E-3</v>
      </c>
      <c r="DF16" s="16">
        <f t="shared" ref="DF16:DF21" si="50">DG15</f>
        <v>1.1839999999999958E-3</v>
      </c>
      <c r="DG16" s="11">
        <f>IF($F$5, (DE16*DE17&gt;=0) * AVERAGE(DE16:DE17), AVERAGE(DE16:DE17))</f>
        <v>1.0495999999999978E-3</v>
      </c>
      <c r="DH16" s="11">
        <f>(DF16+DG16-2*(DD16-DB16)/(DC16-DA16))/(DC16-DA16)^2</f>
        <v>-1.8623999999999741E-3</v>
      </c>
      <c r="DI16" s="11">
        <f>((DD16-DB16)/(DC16-DA16) - DF16 - DH16*(DC16^2 + DA16*DC16 - 2*DA16^2))/(DC16-DA16)</f>
        <v>1.2503999999999826E-2</v>
      </c>
      <c r="DJ16" s="16">
        <f>DF16-2*DI16*DA16 - 3*DH16*DA16^2</f>
        <v>-2.5469199999999633E-2</v>
      </c>
      <c r="DK16" s="11">
        <f>DB16 -DH16*DA16^3 - DI16*DA16^2 - DJ16*DA16</f>
        <v>3.5378899999999755E-2</v>
      </c>
    </row>
    <row r="17" spans="1:115" x14ac:dyDescent="0.25">
      <c r="A17" s="7">
        <f>C5-0.25</f>
        <v>2.75</v>
      </c>
      <c r="B17" s="9">
        <f>B16 + 2*(A17-A16)/0.25 / ((A17-A16)/0.25+1) * ((B5*C5 - B4*C4)/(C5-C4) - B16)</f>
        <v>2.1167999999999989E-2</v>
      </c>
      <c r="C17" s="7">
        <f t="shared" si="0"/>
        <v>3.75</v>
      </c>
      <c r="D17" s="9">
        <f t="shared" si="1"/>
        <v>2.1219200000000001E-2</v>
      </c>
      <c r="E17" s="11">
        <f t="shared" si="2"/>
        <v>5.1200000000011653E-5</v>
      </c>
      <c r="F17" s="16">
        <f t="shared" si="39"/>
        <v>1.0495999999999978E-3</v>
      </c>
      <c r="G17" s="11">
        <f>IF($F$5, (E17*E18&gt;=0) * AVERAGE(E17:E18), AVERAGE(E17:E18))</f>
        <v>1.0502400000000096E-3</v>
      </c>
      <c r="H17" s="11">
        <f>(F17+G17-2*(D17-B17)/(C17-A17))/(C17-A17)^2</f>
        <v>1.997439999999984E-3</v>
      </c>
      <c r="I17" s="11">
        <f>((D17-B17)/(C17-A17) - F17 - H17*(C17^2 + A17*C17 - 2*A17^2))/(C17-A17)</f>
        <v>-1.9474719999999838E-2</v>
      </c>
      <c r="J17" s="16">
        <f>F17-2*I17*A17 - 3*H17*A17^2</f>
        <v>6.2843639999999465E-2</v>
      </c>
      <c r="K17" s="11">
        <f>B17 -H17*A17^3 - I17*A17^2 - J17*A17</f>
        <v>-4.5914949999999427E-2</v>
      </c>
      <c r="N17" s="7">
        <f t="shared" si="3"/>
        <v>2.75</v>
      </c>
      <c r="O17" s="9">
        <f t="shared" si="40"/>
        <v>2.1167999999999989E-2</v>
      </c>
      <c r="P17" s="7">
        <f t="shared" si="4"/>
        <v>3.75</v>
      </c>
      <c r="Q17" s="9">
        <f t="shared" si="5"/>
        <v>2.1219200000000001E-2</v>
      </c>
      <c r="R17" s="11">
        <f t="shared" si="6"/>
        <v>5.1200000000011653E-5</v>
      </c>
      <c r="S17" s="16">
        <f t="shared" si="41"/>
        <v>1.0495999999999978E-3</v>
      </c>
      <c r="T17" s="11">
        <f>IF($F$5, (R17*R18&gt;=0) * AVERAGE(R17:R18), AVERAGE(R17:R18))</f>
        <v>1.0502400000000096E-3</v>
      </c>
      <c r="U17" s="11">
        <f>(S17+T17-2*(Q17-O17)/(P17-N17))/(P17-N17)^2</f>
        <v>1.997439999999984E-3</v>
      </c>
      <c r="V17" s="11">
        <f>((Q17-O17)/(P17-N17) - S17 - U17*(P17^2 + N17*P17 - 2*N17^2))/(P17-N17)</f>
        <v>-1.9474719999999838E-2</v>
      </c>
      <c r="W17" s="16">
        <f>S17-2*V17*N17 - 3*U17*N17^2</f>
        <v>6.2843639999999465E-2</v>
      </c>
      <c r="X17" s="11">
        <f>O17 -U17*N17^3 - V17*N17^2 - W17*N17</f>
        <v>-4.5914949999999427E-2</v>
      </c>
      <c r="AA17" s="7">
        <f t="shared" si="7"/>
        <v>2.75</v>
      </c>
      <c r="AB17" s="9">
        <f t="shared" si="42"/>
        <v>2.1167999999999989E-2</v>
      </c>
      <c r="AC17" s="7">
        <f t="shared" si="8"/>
        <v>3.75</v>
      </c>
      <c r="AD17" s="9">
        <f t="shared" si="9"/>
        <v>2.1219200000000001E-2</v>
      </c>
      <c r="AE17" s="11">
        <f t="shared" si="10"/>
        <v>5.1200000000011653E-5</v>
      </c>
      <c r="AF17" s="16">
        <f t="shared" si="43"/>
        <v>1.0495999999999978E-3</v>
      </c>
      <c r="AG17" s="11">
        <f>IF($F$5, (AE17*AE18&gt;=0) * AVERAGE(AE17:AE18), AVERAGE(AE17:AE18))</f>
        <v>1.0502400000000096E-3</v>
      </c>
      <c r="AH17" s="11">
        <f>(AF17+AG17-2*(AD17-AB17)/(AC17-AA17))/(AC17-AA17)^2</f>
        <v>1.997439999999984E-3</v>
      </c>
      <c r="AI17" s="11">
        <f>((AD17-AB17)/(AC17-AA17) - AF17 - AH17*(AC17^2 + AA17*AC17 - 2*AA17^2))/(AC17-AA17)</f>
        <v>-1.9474719999999838E-2</v>
      </c>
      <c r="AJ17" s="16">
        <f>AF17-2*AI17*AA17 - 3*AH17*AA17^2</f>
        <v>6.2843639999999465E-2</v>
      </c>
      <c r="AK17" s="11">
        <f>AB17 -AH17*AA17^3 - AI17*AA17^2 - AJ17*AA17</f>
        <v>-4.5914949999999427E-2</v>
      </c>
      <c r="AN17" s="7">
        <f t="shared" si="11"/>
        <v>2.75</v>
      </c>
      <c r="AO17" s="9">
        <f t="shared" ref="AO17:AO21" si="51">$B17</f>
        <v>2.1167999999999989E-2</v>
      </c>
      <c r="AP17" s="7">
        <f t="shared" si="12"/>
        <v>3.75</v>
      </c>
      <c r="AQ17" s="9">
        <f t="shared" si="13"/>
        <v>2.1219200000000001E-2</v>
      </c>
      <c r="AR17" s="11">
        <f t="shared" si="14"/>
        <v>5.1200000000011653E-5</v>
      </c>
      <c r="AS17" s="16">
        <f t="shared" si="44"/>
        <v>9.9959999999999806E-4</v>
      </c>
      <c r="AT17" s="11">
        <f>IF($F$5, (AR17*AR18&gt;=0) * AVERAGE(AR17:AR18), AVERAGE(AR17:AR18))</f>
        <v>1.0502400000000096E-3</v>
      </c>
      <c r="AU17" s="11">
        <f>(AS17+AT17-2*(AQ17-AO17)/(AP17-AN17))/(AP17-AN17)^2</f>
        <v>1.9474399999999843E-3</v>
      </c>
      <c r="AV17" s="11">
        <f>((AQ17-AO17)/(AP17-AN17) - AS17 - AU17*(AP17^2 + AN17*AP17 - 2*AN17^2))/(AP17-AN17)</f>
        <v>-1.8962219999999842E-2</v>
      </c>
      <c r="AW17" s="16">
        <f>AS17-2*AV17*AN17 - 3*AU17*AN17^2</f>
        <v>6.1109264999999496E-2</v>
      </c>
      <c r="AX17" s="11">
        <f>AO17 -AU17*AN17^3 - AV17*AN17^2 - AW17*AN17</f>
        <v>-4.3981356249999493E-2</v>
      </c>
      <c r="BA17" s="7">
        <f t="shared" si="15"/>
        <v>2.75</v>
      </c>
      <c r="BB17" s="10">
        <f>$B17+AZ13</f>
        <v>2.1267999999999988E-2</v>
      </c>
      <c r="BC17" s="7">
        <f t="shared" si="17"/>
        <v>3.75</v>
      </c>
      <c r="BD17" s="9">
        <f t="shared" si="45"/>
        <v>2.1219200000000001E-2</v>
      </c>
      <c r="BE17" s="11">
        <f t="shared" si="18"/>
        <v>-4.8799999999987742E-5</v>
      </c>
      <c r="BF17" s="16">
        <f t="shared" si="46"/>
        <v>0</v>
      </c>
      <c r="BG17" s="11">
        <f>IF($F$5, (BE17*BE18&gt;=0) * AVERAGE(BE17:BE18), AVERAGE(BE17:BE18))</f>
        <v>0</v>
      </c>
      <c r="BH17" s="11">
        <f>(BF17+BG17-2*(BD17-BB17)/(BC17-BA17))/(BC17-BA17)^2</f>
        <v>9.7599999999975484E-5</v>
      </c>
      <c r="BI17" s="11">
        <f>((BD17-BB17)/(BC17-BA17) - BF17 - BH17*(BC17^2 + BA17*BC17 - 2*BA17^2))/(BC17-BA17)</f>
        <v>-9.5159999999976097E-4</v>
      </c>
      <c r="BJ17" s="16">
        <f>BF17-2*BI17*BA17 - 3*BH17*BA17^2</f>
        <v>3.0194999999992415E-3</v>
      </c>
      <c r="BK17" s="11">
        <f>BB17 -BH17*BA17^3 - BI17*BA17^2 - BJ17*BA17</f>
        <v>1.8131075000000777E-2</v>
      </c>
      <c r="BN17" s="7">
        <f t="shared" si="19"/>
        <v>2.75</v>
      </c>
      <c r="BO17" s="9">
        <f t="shared" si="20"/>
        <v>2.1167999999999989E-2</v>
      </c>
      <c r="BP17" s="7">
        <f t="shared" si="21"/>
        <v>3.75</v>
      </c>
      <c r="BQ17" s="10">
        <f t="shared" si="22"/>
        <v>2.13192E-2</v>
      </c>
      <c r="BR17" s="11">
        <f t="shared" si="23"/>
        <v>1.5120000000001105E-4</v>
      </c>
      <c r="BS17" s="16">
        <f t="shared" si="47"/>
        <v>1.0995999999999975E-3</v>
      </c>
      <c r="BT17" s="11">
        <f>IF($F$5, (BR17*BR18&gt;=0) * AVERAGE(BR17:BR18), AVERAGE(BR17:BR18))</f>
        <v>1.0502400000000096E-3</v>
      </c>
      <c r="BU17" s="11">
        <f>(BS17+BT17-2*(BQ17-BO17)/(BP17-BN17))/(BP17-BN17)^2</f>
        <v>1.8474399999999849E-3</v>
      </c>
      <c r="BV17" s="11">
        <f>((BQ17-BO17)/(BP17-BN17) - BS17 - BU17*(BP17^2 + BN17*BP17 - 2*BN17^2))/(BP17-BN17)</f>
        <v>-1.8037219999999847E-2</v>
      </c>
      <c r="BW17" s="16">
        <f>BS17-2*BV17*BN17 - 3*BU17*BN17^2</f>
        <v>5.839051499999949E-2</v>
      </c>
      <c r="BX17" s="11">
        <f>BO17 -BU17*BN17^3 - BV17*BN17^2 - BW17*BN17</f>
        <v>-4.1420418749999438E-2</v>
      </c>
      <c r="CA17" s="7">
        <f t="shared" si="24"/>
        <v>2.75</v>
      </c>
      <c r="CB17" s="9">
        <f t="shared" si="25"/>
        <v>2.1167999999999989E-2</v>
      </c>
      <c r="CC17" s="7">
        <f t="shared" si="26"/>
        <v>3.75</v>
      </c>
      <c r="CD17" s="9">
        <f t="shared" si="27"/>
        <v>2.1219200000000001E-2</v>
      </c>
      <c r="CE17" s="11">
        <f t="shared" si="28"/>
        <v>5.1200000000011653E-5</v>
      </c>
      <c r="CF17" s="16">
        <f t="shared" si="48"/>
        <v>1.0495999999999978E-3</v>
      </c>
      <c r="CG17" s="11">
        <f>IF($F$5, (CE17*CE18&gt;=0) * AVERAGE(CE17:CE18), AVERAGE(CE17:CE18))</f>
        <v>1.1002400000000093E-3</v>
      </c>
      <c r="CH17" s="11">
        <f>(CF17+CG17-2*(CD17-CB17)/(CC17-CA17))/(CC17-CA17)^2</f>
        <v>2.0474399999999837E-3</v>
      </c>
      <c r="CI17" s="11">
        <f>((CD17-CB17)/(CC17-CA17) - CF17 - CH17*(CC17^2 + CA17*CC17 - 2*CA17^2))/(CC17-CA17)</f>
        <v>-1.9937219999999835E-2</v>
      </c>
      <c r="CJ17" s="16">
        <f>CF17-2*CI17*CA17 - 3*CH17*CA17^2</f>
        <v>6.4253014999999469E-2</v>
      </c>
      <c r="CK17" s="11">
        <f>CB17 -CH17*CA17^3 - CI17*CA17^2 - CJ17*CA17</f>
        <v>-4.7332918749999453E-2</v>
      </c>
      <c r="CN17" s="7">
        <f t="shared" si="29"/>
        <v>2.75</v>
      </c>
      <c r="CO17" s="9">
        <f t="shared" si="30"/>
        <v>2.1167999999999989E-2</v>
      </c>
      <c r="CP17" s="7">
        <f t="shared" si="31"/>
        <v>3.75</v>
      </c>
      <c r="CQ17" s="9">
        <f t="shared" si="32"/>
        <v>2.1219200000000001E-2</v>
      </c>
      <c r="CR17" s="11">
        <f t="shared" si="33"/>
        <v>5.1200000000011653E-5</v>
      </c>
      <c r="CS17" s="16">
        <f t="shared" si="49"/>
        <v>1.0495999999999978E-3</v>
      </c>
      <c r="CT17" s="11">
        <f>IF($F$5, (CR17*CR18&gt;=0) * AVERAGE(CR17:CR18), AVERAGE(CR17:CR18))</f>
        <v>1.0502400000000096E-3</v>
      </c>
      <c r="CU17" s="11">
        <f>(CS17+CT17-2*(CQ17-CO17)/(CP17-CN17))/(CP17-CN17)^2</f>
        <v>1.997439999999984E-3</v>
      </c>
      <c r="CV17" s="11">
        <f>((CQ17-CO17)/(CP17-CN17) - CS17 - CU17*(CP17^2 + CN17*CP17 - 2*CN17^2))/(CP17-CN17)</f>
        <v>-1.9474719999999838E-2</v>
      </c>
      <c r="CW17" s="16">
        <f>CS17-2*CV17*CN17 - 3*CU17*CN17^2</f>
        <v>6.2843639999999465E-2</v>
      </c>
      <c r="CX17" s="11">
        <f>CO17 -CU17*CN17^3 - CV17*CN17^2 - CW17*CN17</f>
        <v>-4.5914949999999427E-2</v>
      </c>
      <c r="DA17" s="7">
        <f t="shared" si="34"/>
        <v>2.75</v>
      </c>
      <c r="DB17" s="9">
        <f t="shared" si="35"/>
        <v>2.1167999999999989E-2</v>
      </c>
      <c r="DC17" s="7">
        <f t="shared" si="36"/>
        <v>3.75</v>
      </c>
      <c r="DD17" s="9">
        <f t="shared" si="37"/>
        <v>2.1219200000000001E-2</v>
      </c>
      <c r="DE17" s="11">
        <f t="shared" si="38"/>
        <v>5.1200000000011653E-5</v>
      </c>
      <c r="DF17" s="16">
        <f t="shared" si="50"/>
        <v>1.0495999999999978E-3</v>
      </c>
      <c r="DG17" s="11">
        <f>IF($F$5, (DE17*DE18&gt;=0) * AVERAGE(DE17:DE18), AVERAGE(DE17:DE18))</f>
        <v>1.0502400000000096E-3</v>
      </c>
      <c r="DH17" s="11">
        <f>(DF17+DG17-2*(DD17-DB17)/(DC17-DA17))/(DC17-DA17)^2</f>
        <v>1.997439999999984E-3</v>
      </c>
      <c r="DI17" s="11">
        <f>((DD17-DB17)/(DC17-DA17) - DF17 - DH17*(DC17^2 + DA17*DC17 - 2*DA17^2))/(DC17-DA17)</f>
        <v>-1.9474719999999838E-2</v>
      </c>
      <c r="DJ17" s="16">
        <f>DF17-2*DI17*DA17 - 3*DH17*DA17^2</f>
        <v>6.2843639999999465E-2</v>
      </c>
      <c r="DK17" s="11">
        <f>DB17 -DH17*DA17^3 - DI17*DA17^2 - DJ17*DA17</f>
        <v>-4.5914949999999427E-2</v>
      </c>
    </row>
    <row r="18" spans="1:115" x14ac:dyDescent="0.25">
      <c r="A18" s="7">
        <f>C6-0.25</f>
        <v>3.75</v>
      </c>
      <c r="B18" s="9">
        <f>B17 + 2*(A18-A17)/0.25 / ((A18-A17)/0.25+1) * ((B6*C6 - B5*C5)/(C6-C5) - B17)</f>
        <v>2.1219200000000001E-2</v>
      </c>
      <c r="C18" s="7">
        <f t="shared" si="0"/>
        <v>4.75</v>
      </c>
      <c r="D18" s="9">
        <f t="shared" si="1"/>
        <v>2.3268480000000008E-2</v>
      </c>
      <c r="E18" s="11">
        <f t="shared" si="2"/>
        <v>2.0492800000000075E-3</v>
      </c>
      <c r="F18" s="16">
        <f t="shared" si="39"/>
        <v>1.0502400000000096E-3</v>
      </c>
      <c r="G18" s="11">
        <f>IF($F$5, (E18*E19&gt;=0) * AVERAGE(E18:E19), AVERAGE(E18:E19))</f>
        <v>1.5719822222222228E-3</v>
      </c>
      <c r="H18" s="11">
        <f>(F18+G18-2*(D18-B18)/(C18-A18))/(C18-A18)^2</f>
        <v>-1.4763377777777826E-3</v>
      </c>
      <c r="I18" s="11">
        <f>((D18-B18)/(C18-A18) - F18 - H18*(C18^2 + A18*C18 - 2*A18^2))/(C18-A18)</f>
        <v>1.9084177777777836E-2</v>
      </c>
      <c r="J18" s="16">
        <f>F18-2*I18*A18 - 3*H18*A18^2</f>
        <v>-7.979809333333357E-2</v>
      </c>
      <c r="K18" s="11">
        <f>B18 -H18*A18^3 - I18*A18^2 - J18*A18</f>
        <v>0.1299445500000003</v>
      </c>
      <c r="N18" s="7">
        <f t="shared" si="3"/>
        <v>3.75</v>
      </c>
      <c r="O18" s="9">
        <f t="shared" si="40"/>
        <v>2.1219200000000001E-2</v>
      </c>
      <c r="P18" s="7">
        <f t="shared" si="4"/>
        <v>4.75</v>
      </c>
      <c r="Q18" s="9">
        <f t="shared" si="5"/>
        <v>2.3268480000000008E-2</v>
      </c>
      <c r="R18" s="11">
        <f t="shared" si="6"/>
        <v>2.0492800000000075E-3</v>
      </c>
      <c r="S18" s="16">
        <f t="shared" si="41"/>
        <v>1.0502400000000096E-3</v>
      </c>
      <c r="T18" s="11">
        <f>IF($F$5, (R18*R19&gt;=0) * AVERAGE(R18:R19), AVERAGE(R18:R19))</f>
        <v>1.5719822222222228E-3</v>
      </c>
      <c r="U18" s="11">
        <f>(S18+T18-2*(Q18-O18)/(P18-N18))/(P18-N18)^2</f>
        <v>-1.4763377777777826E-3</v>
      </c>
      <c r="V18" s="11">
        <f>((Q18-O18)/(P18-N18) - S18 - U18*(P18^2 + N18*P18 - 2*N18^2))/(P18-N18)</f>
        <v>1.9084177777777836E-2</v>
      </c>
      <c r="W18" s="16">
        <f>S18-2*V18*N18 - 3*U18*N18^2</f>
        <v>-7.979809333333357E-2</v>
      </c>
      <c r="X18" s="11">
        <f>O18 -U18*N18^3 - V18*N18^2 - W18*N18</f>
        <v>0.1299445500000003</v>
      </c>
      <c r="AA18" s="7">
        <f t="shared" si="7"/>
        <v>3.75</v>
      </c>
      <c r="AB18" s="9">
        <f t="shared" si="42"/>
        <v>2.1219200000000001E-2</v>
      </c>
      <c r="AC18" s="7">
        <f t="shared" si="8"/>
        <v>4.75</v>
      </c>
      <c r="AD18" s="9">
        <f t="shared" si="9"/>
        <v>2.3268480000000008E-2</v>
      </c>
      <c r="AE18" s="11">
        <f t="shared" si="10"/>
        <v>2.0492800000000075E-3</v>
      </c>
      <c r="AF18" s="16">
        <f t="shared" si="43"/>
        <v>1.0502400000000096E-3</v>
      </c>
      <c r="AG18" s="11">
        <f>IF($F$5, (AE18*AE19&gt;=0) * AVERAGE(AE18:AE19), AVERAGE(AE18:AE19))</f>
        <v>1.5719822222222228E-3</v>
      </c>
      <c r="AH18" s="11">
        <f>(AF18+AG18-2*(AD18-AB18)/(AC18-AA18))/(AC18-AA18)^2</f>
        <v>-1.4763377777777826E-3</v>
      </c>
      <c r="AI18" s="11">
        <f>((AD18-AB18)/(AC18-AA18) - AF18 - AH18*(AC18^2 + AA18*AC18 - 2*AA18^2))/(AC18-AA18)</f>
        <v>1.9084177777777836E-2</v>
      </c>
      <c r="AJ18" s="16">
        <f>AF18-2*AI18*AA18 - 3*AH18*AA18^2</f>
        <v>-7.979809333333357E-2</v>
      </c>
      <c r="AK18" s="11">
        <f>AB18 -AH18*AA18^3 - AI18*AA18^2 - AJ18*AA18</f>
        <v>0.1299445500000003</v>
      </c>
      <c r="AN18" s="7">
        <f t="shared" si="11"/>
        <v>3.75</v>
      </c>
      <c r="AO18" s="9">
        <f t="shared" si="51"/>
        <v>2.1219200000000001E-2</v>
      </c>
      <c r="AP18" s="7">
        <f t="shared" si="12"/>
        <v>4.75</v>
      </c>
      <c r="AQ18" s="9">
        <f t="shared" si="13"/>
        <v>2.3268480000000008E-2</v>
      </c>
      <c r="AR18" s="11">
        <f t="shared" si="14"/>
        <v>2.0492800000000075E-3</v>
      </c>
      <c r="AS18" s="16">
        <f t="shared" si="44"/>
        <v>1.0502400000000096E-3</v>
      </c>
      <c r="AT18" s="11">
        <f>IF($F$5, (AR18*AR19&gt;=0) * AVERAGE(AR18:AR19), AVERAGE(AR18:AR19))</f>
        <v>1.5719822222222228E-3</v>
      </c>
      <c r="AU18" s="11">
        <f>(AS18+AT18-2*(AQ18-AO18)/(AP18-AN18))/(AP18-AN18)^2</f>
        <v>-1.4763377777777826E-3</v>
      </c>
      <c r="AV18" s="11">
        <f>((AQ18-AO18)/(AP18-AN18) - AS18 - AU18*(AP18^2 + AN18*AP18 - 2*AN18^2))/(AP18-AN18)</f>
        <v>1.9084177777777836E-2</v>
      </c>
      <c r="AW18" s="16">
        <f>AS18-2*AV18*AN18 - 3*AU18*AN18^2</f>
        <v>-7.979809333333357E-2</v>
      </c>
      <c r="AX18" s="11">
        <f>AO18 -AU18*AN18^3 - AV18*AN18^2 - AW18*AN18</f>
        <v>0.1299445500000003</v>
      </c>
      <c r="BA18" s="7">
        <f t="shared" si="15"/>
        <v>3.75</v>
      </c>
      <c r="BB18" s="9">
        <f t="shared" si="16"/>
        <v>2.1219200000000001E-2</v>
      </c>
      <c r="BC18" s="7">
        <f t="shared" si="17"/>
        <v>4.75</v>
      </c>
      <c r="BD18" s="9">
        <f t="shared" si="45"/>
        <v>2.3268480000000008E-2</v>
      </c>
      <c r="BE18" s="11">
        <f t="shared" si="18"/>
        <v>2.0492800000000075E-3</v>
      </c>
      <c r="BF18" s="16">
        <f t="shared" si="46"/>
        <v>0</v>
      </c>
      <c r="BG18" s="11">
        <f>IF($F$5, (BE18*BE19&gt;=0) * AVERAGE(BE18:BE19), AVERAGE(BE18:BE19))</f>
        <v>1.5719822222222228E-3</v>
      </c>
      <c r="BH18" s="11">
        <f>(BF18+BG18-2*(BD18-BB18)/(BC18-BA18))/(BC18-BA18)^2</f>
        <v>-2.5265777777777922E-3</v>
      </c>
      <c r="BI18" s="11">
        <f>((BD18-BB18)/(BC18-BA18) - BF18 - BH18*(BC18^2 + BA18*BC18 - 2*BA18^2))/(BC18-BA18)</f>
        <v>3.2999857777777961E-2</v>
      </c>
      <c r="BJ18" s="16">
        <f>BF18-2*BI18*BA18 - 3*BH18*BA18^2</f>
        <v>-0.1409089333333341</v>
      </c>
      <c r="BK18" s="11">
        <f>BB18 -BH18*BA18^3 - BI18*BA18^2 - BJ18*BA18</f>
        <v>0.21880470000000096</v>
      </c>
      <c r="BN18" s="7">
        <f t="shared" si="19"/>
        <v>3.75</v>
      </c>
      <c r="BO18" s="10">
        <f>$B18+BM13</f>
        <v>2.13192E-2</v>
      </c>
      <c r="BP18" s="7">
        <f t="shared" si="21"/>
        <v>4.75</v>
      </c>
      <c r="BQ18" s="9">
        <f t="shared" si="22"/>
        <v>2.3268480000000008E-2</v>
      </c>
      <c r="BR18" s="11">
        <f t="shared" si="23"/>
        <v>1.9492800000000081E-3</v>
      </c>
      <c r="BS18" s="16">
        <f t="shared" si="47"/>
        <v>1.0502400000000096E-3</v>
      </c>
      <c r="BT18" s="11">
        <f>IF($F$5, (BR18*BR19&gt;=0) * AVERAGE(BR18:BR19), AVERAGE(BR18:BR19))</f>
        <v>1.5219822222222231E-3</v>
      </c>
      <c r="BU18" s="11">
        <f>(BS18+BT18-2*(BQ18-BO18)/(BP18-BN18))/(BP18-BN18)^2</f>
        <v>-1.3263377777777835E-3</v>
      </c>
      <c r="BV18" s="11">
        <f>((BQ18-BO18)/(BP18-BN18) - BS18 - BU18*(BP18^2 + BN18*BP18 - 2*BN18^2))/(BP18-BN18)</f>
        <v>1.7146677777777848E-2</v>
      </c>
      <c r="BW18" s="16">
        <f>BS18-2*BV18*BN18 - 3*BU18*BN18^2</f>
        <v>-7.159496833333362E-2</v>
      </c>
      <c r="BX18" s="11">
        <f>BO18 -BU18*BN18^3 - BV18*BN18^2 - BW18*BN18</f>
        <v>0.11861876875000035</v>
      </c>
      <c r="CA18" s="7">
        <f t="shared" si="24"/>
        <v>3.75</v>
      </c>
      <c r="CB18" s="9">
        <f t="shared" si="25"/>
        <v>2.1219200000000001E-2</v>
      </c>
      <c r="CC18" s="7">
        <f t="shared" si="26"/>
        <v>4.75</v>
      </c>
      <c r="CD18" s="10">
        <f t="shared" si="27"/>
        <v>2.3368480000000007E-2</v>
      </c>
      <c r="CE18" s="11">
        <f t="shared" si="28"/>
        <v>2.1492800000000069E-3</v>
      </c>
      <c r="CF18" s="16">
        <f t="shared" si="48"/>
        <v>1.1002400000000093E-3</v>
      </c>
      <c r="CG18" s="11">
        <f>IF($F$5, (CE18*CE19&gt;=0) * AVERAGE(CE18:CE19), AVERAGE(CE18:CE19))</f>
        <v>1.5969822222222227E-3</v>
      </c>
      <c r="CH18" s="11">
        <f>(CF18+CG18-2*(CD18-CB18)/(CC18-CA18))/(CC18-CA18)^2</f>
        <v>-1.6013377777777818E-3</v>
      </c>
      <c r="CI18" s="11">
        <f>((CD18-CB18)/(CC18-CA18) - CF18 - CH18*(CC18^2 + CA18*CC18 - 2*CA18^2))/(CC18-CA18)</f>
        <v>2.0665427777777825E-2</v>
      </c>
      <c r="CJ18" s="16">
        <f>CF18-2*CI18*CA18 - 3*CH18*CA18^2</f>
        <v>-8.6334030833333519E-2</v>
      </c>
      <c r="CK18" s="11">
        <f>CB18 -CH18*CA18^3 - CI18*CA18^2 - CJ18*CA18</f>
        <v>0.13880978437500024</v>
      </c>
      <c r="CN18" s="7">
        <f t="shared" si="29"/>
        <v>3.75</v>
      </c>
      <c r="CO18" s="9">
        <f t="shared" si="30"/>
        <v>2.1219200000000001E-2</v>
      </c>
      <c r="CP18" s="7">
        <f t="shared" si="31"/>
        <v>4.75</v>
      </c>
      <c r="CQ18" s="9">
        <f t="shared" si="32"/>
        <v>2.3268480000000008E-2</v>
      </c>
      <c r="CR18" s="11">
        <f t="shared" si="33"/>
        <v>2.0492800000000075E-3</v>
      </c>
      <c r="CS18" s="16">
        <f t="shared" si="49"/>
        <v>1.0502400000000096E-3</v>
      </c>
      <c r="CT18" s="11">
        <f>IF($F$5, (CR18*CR19&gt;=0) * AVERAGE(CR18:CR19), AVERAGE(CR18:CR19))</f>
        <v>1.5969822222222227E-3</v>
      </c>
      <c r="CU18" s="11">
        <f>(CS18+CT18-2*(CQ18-CO18)/(CP18-CN18))/(CP18-CN18)^2</f>
        <v>-1.4513377777777827E-3</v>
      </c>
      <c r="CV18" s="11">
        <f>((CQ18-CO18)/(CP18-CN18) - CS18 - CU18*(CP18^2 + CN18*CP18 - 2*CN18^2))/(CP18-CN18)</f>
        <v>1.8777927777777835E-2</v>
      </c>
      <c r="CW18" s="16">
        <f>CS18-2*CV18*CN18 - 3*CU18*CN18^2</f>
        <v>-7.855590583333355E-2</v>
      </c>
      <c r="CX18" s="11">
        <f>CO18 -CU18*CN18^3 - CV18*CN18^2 - CW18*CN18</f>
        <v>0.12827462812500026</v>
      </c>
      <c r="DA18" s="7">
        <f t="shared" si="34"/>
        <v>3.75</v>
      </c>
      <c r="DB18" s="9">
        <f t="shared" si="35"/>
        <v>2.1219200000000001E-2</v>
      </c>
      <c r="DC18" s="7">
        <f t="shared" si="36"/>
        <v>4.75</v>
      </c>
      <c r="DD18" s="9">
        <f t="shared" si="37"/>
        <v>2.3268480000000008E-2</v>
      </c>
      <c r="DE18" s="11">
        <f t="shared" si="38"/>
        <v>2.0492800000000075E-3</v>
      </c>
      <c r="DF18" s="16">
        <f t="shared" si="50"/>
        <v>1.0502400000000096E-3</v>
      </c>
      <c r="DG18" s="11">
        <f>IF($F$5, (DE18*DE19&gt;=0) * AVERAGE(DE18:DE19), AVERAGE(DE18:DE19))</f>
        <v>1.5719822222222228E-3</v>
      </c>
      <c r="DH18" s="11">
        <f>(DF18+DG18-2*(DD18-DB18)/(DC18-DA18))/(DC18-DA18)^2</f>
        <v>-1.4763377777777826E-3</v>
      </c>
      <c r="DI18" s="11">
        <f>((DD18-DB18)/(DC18-DA18) - DF18 - DH18*(DC18^2 + DA18*DC18 - 2*DA18^2))/(DC18-DA18)</f>
        <v>1.9084177777777836E-2</v>
      </c>
      <c r="DJ18" s="16">
        <f>DF18-2*DI18*DA18 - 3*DH18*DA18^2</f>
        <v>-7.979809333333357E-2</v>
      </c>
      <c r="DK18" s="11">
        <f>DB18 -DH18*DA18^3 - DI18*DA18^2 - DJ18*DA18</f>
        <v>0.1299445500000003</v>
      </c>
    </row>
    <row r="19" spans="1:115" x14ac:dyDescent="0.25">
      <c r="A19" s="7">
        <f>C7-0.25</f>
        <v>4.75</v>
      </c>
      <c r="B19" s="9">
        <f>B18 + 2*(A19-A18)/0.25 / ((A19-A18)/0.25+1) * ((B7*C7 - B6*C6)/(C7-C6) - B18)</f>
        <v>2.3268480000000008E-2</v>
      </c>
      <c r="C19" s="7">
        <f t="shared" si="0"/>
        <v>6.75</v>
      </c>
      <c r="D19" s="9">
        <f t="shared" si="1"/>
        <v>2.5457848888888884E-2</v>
      </c>
      <c r="E19" s="11">
        <f t="shared" si="2"/>
        <v>1.0946844444444381E-3</v>
      </c>
      <c r="F19" s="16">
        <f t="shared" si="39"/>
        <v>1.5719822222222228E-3</v>
      </c>
      <c r="G19" s="11">
        <f>IF($F$5, (E19*E20&gt;=0) * AVERAGE(E19:E20), AVERAGE(E19:E20))</f>
        <v>6.6287589743589442E-4</v>
      </c>
      <c r="H19" s="11">
        <f>(F19+G19-2*(D19-B19)/(C19-A19))/(C19-A19)^2</f>
        <v>1.1372307692310269E-5</v>
      </c>
      <c r="I19" s="11">
        <f>((D19-B19)/(C19-A19) - F19 - H19*(C19^2 + A19*C19 - 2*A19^2))/(C19-A19)</f>
        <v>-4.2344888888893424E-4</v>
      </c>
      <c r="J19" s="16">
        <f>F19-2*I19*A19 - 3*H19*A19^2</f>
        <v>4.8249835897438463E-3</v>
      </c>
      <c r="K19" s="11">
        <f>B19 -H19*A19^3 - I19*A19^2 - J19*A19</f>
        <v>8.6850819658115044E-3</v>
      </c>
      <c r="N19" s="7">
        <f t="shared" si="3"/>
        <v>4.75</v>
      </c>
      <c r="O19" s="9">
        <f t="shared" si="40"/>
        <v>2.3268480000000008E-2</v>
      </c>
      <c r="P19" s="7">
        <f t="shared" si="4"/>
        <v>6.75</v>
      </c>
      <c r="Q19" s="9">
        <f t="shared" si="5"/>
        <v>2.5457848888888884E-2</v>
      </c>
      <c r="R19" s="11">
        <f t="shared" si="6"/>
        <v>1.0946844444444381E-3</v>
      </c>
      <c r="S19" s="16">
        <f t="shared" si="41"/>
        <v>1.5719822222222228E-3</v>
      </c>
      <c r="T19" s="11">
        <f>IF($F$5, (R19*R20&gt;=0) * AVERAGE(R19:R20), AVERAGE(R19:R20))</f>
        <v>6.6287589743589442E-4</v>
      </c>
      <c r="U19" s="11">
        <f>(S19+T19-2*(Q19-O19)/(P19-N19))/(P19-N19)^2</f>
        <v>1.1372307692310269E-5</v>
      </c>
      <c r="V19" s="11">
        <f>((Q19-O19)/(P19-N19) - S19 - U19*(P19^2 + N19*P19 - 2*N19^2))/(P19-N19)</f>
        <v>-4.2344888888893424E-4</v>
      </c>
      <c r="W19" s="16">
        <f>S19-2*V19*N19 - 3*U19*N19^2</f>
        <v>4.8249835897438463E-3</v>
      </c>
      <c r="X19" s="11">
        <f>O19 -U19*N19^3 - V19*N19^2 - W19*N19</f>
        <v>8.6850819658115044E-3</v>
      </c>
      <c r="AA19" s="7">
        <f t="shared" si="7"/>
        <v>4.75</v>
      </c>
      <c r="AB19" s="9">
        <f t="shared" si="42"/>
        <v>2.3268480000000008E-2</v>
      </c>
      <c r="AC19" s="7">
        <f t="shared" si="8"/>
        <v>6.75</v>
      </c>
      <c r="AD19" s="9">
        <f t="shared" si="9"/>
        <v>2.5457848888888884E-2</v>
      </c>
      <c r="AE19" s="11">
        <f t="shared" si="10"/>
        <v>1.0946844444444381E-3</v>
      </c>
      <c r="AF19" s="16">
        <f t="shared" si="43"/>
        <v>1.5719822222222228E-3</v>
      </c>
      <c r="AG19" s="11">
        <f>IF($F$5, (AE19*AE20&gt;=0) * AVERAGE(AE19:AE20), AVERAGE(AE19:AE20))</f>
        <v>6.6287589743589442E-4</v>
      </c>
      <c r="AH19" s="11">
        <f>(AF19+AG19-2*(AD19-AB19)/(AC19-AA19))/(AC19-AA19)^2</f>
        <v>1.1372307692310269E-5</v>
      </c>
      <c r="AI19" s="11">
        <f>((AD19-AB19)/(AC19-AA19) - AF19 - AH19*(AC19^2 + AA19*AC19 - 2*AA19^2))/(AC19-AA19)</f>
        <v>-4.2344888888893424E-4</v>
      </c>
      <c r="AJ19" s="16">
        <f>AF19-2*AI19*AA19 - 3*AH19*AA19^2</f>
        <v>4.8249835897438463E-3</v>
      </c>
      <c r="AK19" s="11">
        <f>AB19 -AH19*AA19^3 - AI19*AA19^2 - AJ19*AA19</f>
        <v>8.6850819658115044E-3</v>
      </c>
      <c r="AN19" s="7">
        <f t="shared" si="11"/>
        <v>4.75</v>
      </c>
      <c r="AO19" s="9">
        <f t="shared" si="51"/>
        <v>2.3268480000000008E-2</v>
      </c>
      <c r="AP19" s="7">
        <f t="shared" si="12"/>
        <v>6.75</v>
      </c>
      <c r="AQ19" s="9">
        <f t="shared" si="13"/>
        <v>2.5457848888888884E-2</v>
      </c>
      <c r="AR19" s="11">
        <f t="shared" si="14"/>
        <v>1.0946844444444381E-3</v>
      </c>
      <c r="AS19" s="16">
        <f t="shared" si="44"/>
        <v>1.5719822222222228E-3</v>
      </c>
      <c r="AT19" s="11">
        <f>IF($F$5, (AR19*AR20&gt;=0) * AVERAGE(AR19:AR20), AVERAGE(AR19:AR20))</f>
        <v>6.6287589743589442E-4</v>
      </c>
      <c r="AU19" s="11">
        <f>(AS19+AT19-2*(AQ19-AO19)/(AP19-AN19))/(AP19-AN19)^2</f>
        <v>1.1372307692310269E-5</v>
      </c>
      <c r="AV19" s="11">
        <f>((AQ19-AO19)/(AP19-AN19) - AS19 - AU19*(AP19^2 + AN19*AP19 - 2*AN19^2))/(AP19-AN19)</f>
        <v>-4.2344888888893424E-4</v>
      </c>
      <c r="AW19" s="16">
        <f>AS19-2*AV19*AN19 - 3*AU19*AN19^2</f>
        <v>4.8249835897438463E-3</v>
      </c>
      <c r="AX19" s="11">
        <f>AO19 -AU19*AN19^3 - AV19*AN19^2 - AW19*AN19</f>
        <v>8.6850819658115044E-3</v>
      </c>
      <c r="BA19" s="7">
        <f t="shared" si="15"/>
        <v>4.75</v>
      </c>
      <c r="BB19" s="9">
        <f t="shared" si="16"/>
        <v>2.3268480000000008E-2</v>
      </c>
      <c r="BC19" s="7">
        <f t="shared" si="17"/>
        <v>6.75</v>
      </c>
      <c r="BD19" s="9">
        <f t="shared" si="45"/>
        <v>2.5457848888888884E-2</v>
      </c>
      <c r="BE19" s="11">
        <f t="shared" si="18"/>
        <v>1.0946844444444381E-3</v>
      </c>
      <c r="BF19" s="16">
        <f t="shared" si="46"/>
        <v>1.5719822222222228E-3</v>
      </c>
      <c r="BG19" s="11">
        <f>IF($F$5, (BE19*BE20&gt;=0) * AVERAGE(BE19:BE20), AVERAGE(BE19:BE20))</f>
        <v>6.6287589743589442E-4</v>
      </c>
      <c r="BH19" s="11">
        <f>(BF19+BG19-2*(BD19-BB19)/(BC19-BA19))/(BC19-BA19)^2</f>
        <v>1.1372307692310269E-5</v>
      </c>
      <c r="BI19" s="11">
        <f>((BD19-BB19)/(BC19-BA19) - BF19 - BH19*(BC19^2 + BA19*BC19 - 2*BA19^2))/(BC19-BA19)</f>
        <v>-4.2344888888893424E-4</v>
      </c>
      <c r="BJ19" s="16">
        <f>BF19-2*BI19*BA19 - 3*BH19*BA19^2</f>
        <v>4.8249835897438463E-3</v>
      </c>
      <c r="BK19" s="11">
        <f>BB19 -BH19*BA19^3 - BI19*BA19^2 - BJ19*BA19</f>
        <v>8.6850819658115044E-3</v>
      </c>
      <c r="BN19" s="7">
        <f t="shared" si="19"/>
        <v>4.75</v>
      </c>
      <c r="BO19" s="9">
        <f t="shared" si="20"/>
        <v>2.3268480000000008E-2</v>
      </c>
      <c r="BP19" s="7">
        <f t="shared" si="21"/>
        <v>6.75</v>
      </c>
      <c r="BQ19" s="9">
        <f t="shared" si="22"/>
        <v>2.5457848888888884E-2</v>
      </c>
      <c r="BR19" s="11">
        <f t="shared" si="23"/>
        <v>1.0946844444444381E-3</v>
      </c>
      <c r="BS19" s="16">
        <f t="shared" si="47"/>
        <v>1.5219822222222231E-3</v>
      </c>
      <c r="BT19" s="11">
        <f>IF($F$5, (BR19*BR20&gt;=0) * AVERAGE(BR19:BR20), AVERAGE(BR19:BR20))</f>
        <v>6.6287589743589442E-4</v>
      </c>
      <c r="BU19" s="11">
        <f>(BS19+BT19-2*(BQ19-BO19)/(BP19-BN19))/(BP19-BN19)^2</f>
        <v>-1.1276923076896555E-6</v>
      </c>
      <c r="BV19" s="11">
        <f>((BQ19-BO19)/(BP19-BN19) - BS19 - BU19*(BP19^2 + BN19*BP19 - 2*BN19^2))/(BP19-BN19)</f>
        <v>-1.9532388888893559E-4</v>
      </c>
      <c r="BW19" s="16">
        <f>BS19-2*BV19*BN19 - 3*BU19*BN19^2</f>
        <v>3.4538898397438547E-3</v>
      </c>
      <c r="BX19" s="11">
        <f>BO19 -BU19*BN19^3 - BV19*BN19^2 - BW19*BN19</f>
        <v>1.1390355403311486E-2</v>
      </c>
      <c r="CA19" s="7">
        <f t="shared" si="24"/>
        <v>4.75</v>
      </c>
      <c r="CB19" s="10">
        <f>$B19+BZ13</f>
        <v>2.3368480000000007E-2</v>
      </c>
      <c r="CC19" s="7">
        <f t="shared" si="26"/>
        <v>6.75</v>
      </c>
      <c r="CD19" s="9">
        <f t="shared" si="27"/>
        <v>2.5457848888888884E-2</v>
      </c>
      <c r="CE19" s="11">
        <f t="shared" si="28"/>
        <v>1.0446844444444384E-3</v>
      </c>
      <c r="CF19" s="16">
        <f t="shared" si="48"/>
        <v>1.5969822222222227E-3</v>
      </c>
      <c r="CG19" s="11">
        <f>IF($F$5, (CE19*CE20&gt;=0) * AVERAGE(CE19:CE20), AVERAGE(CE19:CE20))</f>
        <v>6.3787589743589457E-4</v>
      </c>
      <c r="CH19" s="11">
        <f>(CF19+CG19-2*(CD19-CB19)/(CC19-CA19))/(CC19-CA19)^2</f>
        <v>3.6372307692310118E-5</v>
      </c>
      <c r="CI19" s="11">
        <f>((CD19-CB19)/(CC19-CA19) - CF19 - CH19*(CC19^2 + CA19*CC19 - 2*CA19^2))/(CC19-CA19)</f>
        <v>-8.6719888888893155E-4</v>
      </c>
      <c r="CJ19" s="16">
        <f>CF19-2*CI19*CA19 - 3*CH19*CA19^2</f>
        <v>7.3734210897438302E-3</v>
      </c>
      <c r="CK19" s="11">
        <f>CB19 -CH19*CA19^3 - CI19*CA19^2 - CJ19*CA19</f>
        <v>4.0128163408115342E-3</v>
      </c>
      <c r="CN19" s="7">
        <f t="shared" si="29"/>
        <v>4.75</v>
      </c>
      <c r="CO19" s="9">
        <f t="shared" si="30"/>
        <v>2.3268480000000008E-2</v>
      </c>
      <c r="CP19" s="7">
        <f t="shared" si="31"/>
        <v>6.75</v>
      </c>
      <c r="CQ19" s="10">
        <f t="shared" si="32"/>
        <v>2.5557848888888884E-2</v>
      </c>
      <c r="CR19" s="11">
        <f t="shared" si="33"/>
        <v>1.1446844444444378E-3</v>
      </c>
      <c r="CS19" s="16">
        <f t="shared" si="49"/>
        <v>1.5969822222222227E-3</v>
      </c>
      <c r="CT19" s="11">
        <f>IF($F$5, (CR19*CR20&gt;=0) * AVERAGE(CR19:CR20), AVERAGE(CR19:CR20))</f>
        <v>6.7120923076922771E-4</v>
      </c>
      <c r="CU19" s="11">
        <f>(CS19+CT19-2*(CQ19-CO19)/(CP19-CN19))/(CP19-CN19)^2</f>
        <v>-5.2943589743562969E-6</v>
      </c>
      <c r="CV19" s="11">
        <f>((CQ19-CO19)/(CP19-CN19) - CS19 - CU19*(CP19^2 + CN19*CP19 - 2*CN19^2))/(CP19-CN19)</f>
        <v>-1.4011555555560259E-4</v>
      </c>
      <c r="CW19" s="16">
        <f>CS19-2*CV19*CN19 - 3*CU19*CN19^2</f>
        <v>3.2864419230771891E-3</v>
      </c>
      <c r="CX19" s="11">
        <f>CO19 -CU19*CN19^3 - CV19*CN19^2 - CW19*CN19</f>
        <v>1.1386644465811486E-2</v>
      </c>
      <c r="DA19" s="7">
        <f t="shared" si="34"/>
        <v>4.75</v>
      </c>
      <c r="DB19" s="9">
        <f t="shared" si="35"/>
        <v>2.3268480000000008E-2</v>
      </c>
      <c r="DC19" s="7">
        <f t="shared" si="36"/>
        <v>6.75</v>
      </c>
      <c r="DD19" s="9">
        <f t="shared" si="37"/>
        <v>2.5457848888888884E-2</v>
      </c>
      <c r="DE19" s="11">
        <f t="shared" si="38"/>
        <v>1.0946844444444381E-3</v>
      </c>
      <c r="DF19" s="16">
        <f t="shared" si="50"/>
        <v>1.5719822222222228E-3</v>
      </c>
      <c r="DG19" s="11">
        <f>IF($F$5, (DE19*DE20&gt;=0) * AVERAGE(DE19:DE20), AVERAGE(DE19:DE20))</f>
        <v>6.7954256410256099E-4</v>
      </c>
      <c r="DH19" s="11">
        <f>(DF19+DG19-2*(DD19-DB19)/(DC19-DA19))/(DC19-DA19)^2</f>
        <v>1.553897435897691E-5</v>
      </c>
      <c r="DI19" s="11">
        <f>((DD19-DB19)/(DC19-DA19) - DF19 - DH19*(DC19^2 + DA19*DC19 - 2*DA19^2))/(DC19-DA19)</f>
        <v>-4.9115722222226716E-4</v>
      </c>
      <c r="DJ19" s="16">
        <f>DF19-2*DI19*DA19 - 3*DH19*DA19^2</f>
        <v>5.1861815064105114E-3</v>
      </c>
      <c r="DK19" s="11">
        <f>DB19 -DH19*DA19^3 - DI19*DA19^2 - DJ19*DA19</f>
        <v>8.0505116533114984E-3</v>
      </c>
    </row>
    <row r="20" spans="1:115" x14ac:dyDescent="0.25">
      <c r="A20" s="7">
        <f>C8-0.25</f>
        <v>6.75</v>
      </c>
      <c r="B20" s="9">
        <f>B19 + 2*(A20-A19)/0.25 / ((A20-A19)/0.25+1) * ((B8*C8 - B7*C7)/(C8-C7) - B19)</f>
        <v>2.5457848888888884E-2</v>
      </c>
      <c r="C20" s="7">
        <f t="shared" si="0"/>
        <v>9.75</v>
      </c>
      <c r="D20" s="9">
        <f t="shared" si="1"/>
        <v>2.6151050940170936E-2</v>
      </c>
      <c r="E20" s="11">
        <f t="shared" si="2"/>
        <v>2.3106735042735063E-4</v>
      </c>
      <c r="F20" s="16">
        <f t="shared" si="39"/>
        <v>6.6287589743589442E-4</v>
      </c>
      <c r="G20" s="11">
        <f>IF($F$5, (E20*E21&gt;=0) * AVERAGE(E20:E21), AVERAGE(E20:E21))</f>
        <v>1.1553367521367532E-4</v>
      </c>
      <c r="H20" s="11">
        <f>(F20+G20-2*(D20-B20)/(C20-A20))/(C20-A20)^2</f>
        <v>3.5141652421652057E-5</v>
      </c>
      <c r="I20" s="11">
        <f>((D20-B20)/(C20-A20) - F20 - H20*(C20^2 + A20*C20 - 2*A20^2))/(C20-A20)</f>
        <v>-9.609796011395916E-4</v>
      </c>
      <c r="J20" s="16">
        <f>F20-2*I20*A20 - 3*H20*A20^2</f>
        <v>8.8326758974358148E-3</v>
      </c>
      <c r="K20" s="11">
        <f>B20 -H20*A20^3 - I20*A20^2 - J20*A20</f>
        <v>-1.1857857264954905E-3</v>
      </c>
      <c r="N20" s="7">
        <f t="shared" si="3"/>
        <v>6.75</v>
      </c>
      <c r="O20" s="9">
        <f t="shared" si="40"/>
        <v>2.5457848888888884E-2</v>
      </c>
      <c r="P20" s="7">
        <f t="shared" si="4"/>
        <v>9.75</v>
      </c>
      <c r="Q20" s="9">
        <f t="shared" si="5"/>
        <v>2.6151050940170936E-2</v>
      </c>
      <c r="R20" s="11">
        <f t="shared" si="6"/>
        <v>2.3106735042735063E-4</v>
      </c>
      <c r="S20" s="16">
        <f t="shared" si="41"/>
        <v>6.6287589743589442E-4</v>
      </c>
      <c r="T20" s="11">
        <f>IF($F$5, (R20*R21&gt;=0) * AVERAGE(R20:R21), AVERAGE(R20:R21))</f>
        <v>1.1553367521367532E-4</v>
      </c>
      <c r="U20" s="11">
        <f>(S20+T20-2*(Q20-O20)/(P20-N20))/(P20-N20)^2</f>
        <v>3.5141652421652057E-5</v>
      </c>
      <c r="V20" s="11">
        <f>((Q20-O20)/(P20-N20) - S20 - U20*(P20^2 + N20*P20 - 2*N20^2))/(P20-N20)</f>
        <v>-9.609796011395916E-4</v>
      </c>
      <c r="W20" s="16">
        <f>S20-2*V20*N20 - 3*U20*N20^2</f>
        <v>8.8326758974358148E-3</v>
      </c>
      <c r="X20" s="11">
        <f>O20 -U20*N20^3 - V20*N20^2 - W20*N20</f>
        <v>-1.1857857264954905E-3</v>
      </c>
      <c r="AA20" s="7">
        <f t="shared" si="7"/>
        <v>6.75</v>
      </c>
      <c r="AB20" s="9">
        <f t="shared" si="42"/>
        <v>2.5457848888888884E-2</v>
      </c>
      <c r="AC20" s="7">
        <f t="shared" si="8"/>
        <v>9.75</v>
      </c>
      <c r="AD20" s="9">
        <f t="shared" si="9"/>
        <v>2.6151050940170936E-2</v>
      </c>
      <c r="AE20" s="11">
        <f t="shared" si="10"/>
        <v>2.3106735042735063E-4</v>
      </c>
      <c r="AF20" s="16">
        <f t="shared" si="43"/>
        <v>6.6287589743589442E-4</v>
      </c>
      <c r="AG20" s="11">
        <f>IF($F$5, (AE20*AE21&gt;=0) * AVERAGE(AE20:AE21), AVERAGE(AE20:AE21))</f>
        <v>1.1553367521367532E-4</v>
      </c>
      <c r="AH20" s="11">
        <f>(AF20+AG20-2*(AD20-AB20)/(AC20-AA20))/(AC20-AA20)^2</f>
        <v>3.5141652421652057E-5</v>
      </c>
      <c r="AI20" s="11">
        <f>((AD20-AB20)/(AC20-AA20) - AF20 - AH20*(AC20^2 + AA20*AC20 - 2*AA20^2))/(AC20-AA20)</f>
        <v>-9.609796011395916E-4</v>
      </c>
      <c r="AJ20" s="16">
        <f>AF20-2*AI20*AA20 - 3*AH20*AA20^2</f>
        <v>8.8326758974358148E-3</v>
      </c>
      <c r="AK20" s="11">
        <f>AB20 -AH20*AA20^3 - AI20*AA20^2 - AJ20*AA20</f>
        <v>-1.1857857264954905E-3</v>
      </c>
      <c r="AN20" s="7">
        <f t="shared" si="11"/>
        <v>6.75</v>
      </c>
      <c r="AO20" s="9">
        <f t="shared" si="51"/>
        <v>2.5457848888888884E-2</v>
      </c>
      <c r="AP20" s="7">
        <f t="shared" si="12"/>
        <v>9.75</v>
      </c>
      <c r="AQ20" s="9">
        <f t="shared" si="13"/>
        <v>2.6151050940170936E-2</v>
      </c>
      <c r="AR20" s="11">
        <f t="shared" si="14"/>
        <v>2.3106735042735063E-4</v>
      </c>
      <c r="AS20" s="16">
        <f t="shared" si="44"/>
        <v>6.6287589743589442E-4</v>
      </c>
      <c r="AT20" s="11">
        <f>IF($F$5, (AR20*AR21&gt;=0) * AVERAGE(AR20:AR21), AVERAGE(AR20:AR21))</f>
        <v>1.1553367521367532E-4</v>
      </c>
      <c r="AU20" s="11">
        <f>(AS20+AT20-2*(AQ20-AO20)/(AP20-AN20))/(AP20-AN20)^2</f>
        <v>3.5141652421652057E-5</v>
      </c>
      <c r="AV20" s="11">
        <f>((AQ20-AO20)/(AP20-AN20) - AS20 - AU20*(AP20^2 + AN20*AP20 - 2*AN20^2))/(AP20-AN20)</f>
        <v>-9.609796011395916E-4</v>
      </c>
      <c r="AW20" s="16">
        <f>AS20-2*AV20*AN20 - 3*AU20*AN20^2</f>
        <v>8.8326758974358148E-3</v>
      </c>
      <c r="AX20" s="11">
        <f>AO20 -AU20*AN20^3 - AV20*AN20^2 - AW20*AN20</f>
        <v>-1.1857857264954905E-3</v>
      </c>
      <c r="BA20" s="7">
        <f t="shared" si="15"/>
        <v>6.75</v>
      </c>
      <c r="BB20" s="9">
        <f t="shared" si="16"/>
        <v>2.5457848888888884E-2</v>
      </c>
      <c r="BC20" s="7">
        <f t="shared" si="17"/>
        <v>9.75</v>
      </c>
      <c r="BD20" s="9">
        <f t="shared" si="45"/>
        <v>2.6151050940170936E-2</v>
      </c>
      <c r="BE20" s="11">
        <f t="shared" si="18"/>
        <v>2.3106735042735063E-4</v>
      </c>
      <c r="BF20" s="16">
        <f t="shared" si="46"/>
        <v>6.6287589743589442E-4</v>
      </c>
      <c r="BG20" s="11">
        <f>IF($F$5, (BE20*BE21&gt;=0) * AVERAGE(BE20:BE21), AVERAGE(BE20:BE21))</f>
        <v>1.1553367521367532E-4</v>
      </c>
      <c r="BH20" s="11">
        <f>(BF20+BG20-2*(BD20-BB20)/(BC20-BA20))/(BC20-BA20)^2</f>
        <v>3.5141652421652057E-5</v>
      </c>
      <c r="BI20" s="11">
        <f>((BD20-BB20)/(BC20-BA20) - BF20 - BH20*(BC20^2 + BA20*BC20 - 2*BA20^2))/(BC20-BA20)</f>
        <v>-9.609796011395916E-4</v>
      </c>
      <c r="BJ20" s="16">
        <f>BF20-2*BI20*BA20 - 3*BH20*BA20^2</f>
        <v>8.8326758974358148E-3</v>
      </c>
      <c r="BK20" s="11">
        <f>BB20 -BH20*BA20^3 - BI20*BA20^2 - BJ20*BA20</f>
        <v>-1.1857857264954905E-3</v>
      </c>
      <c r="BN20" s="7">
        <f t="shared" si="19"/>
        <v>6.75</v>
      </c>
      <c r="BO20" s="9">
        <f t="shared" si="20"/>
        <v>2.5457848888888884E-2</v>
      </c>
      <c r="BP20" s="7">
        <f t="shared" si="21"/>
        <v>9.75</v>
      </c>
      <c r="BQ20" s="9">
        <f t="shared" si="22"/>
        <v>2.6151050940170936E-2</v>
      </c>
      <c r="BR20" s="11">
        <f t="shared" si="23"/>
        <v>2.3106735042735063E-4</v>
      </c>
      <c r="BS20" s="16">
        <f t="shared" si="47"/>
        <v>6.6287589743589442E-4</v>
      </c>
      <c r="BT20" s="11">
        <f>IF($F$5, (BR20*BR21&gt;=0) * AVERAGE(BR20:BR21), AVERAGE(BR20:BR21))</f>
        <v>1.1553367521367532E-4</v>
      </c>
      <c r="BU20" s="11">
        <f>(BS20+BT20-2*(BQ20-BO20)/(BP20-BN20))/(BP20-BN20)^2</f>
        <v>3.5141652421652057E-5</v>
      </c>
      <c r="BV20" s="11">
        <f>((BQ20-BO20)/(BP20-BN20) - BS20 - BU20*(BP20^2 + BN20*BP20 - 2*BN20^2))/(BP20-BN20)</f>
        <v>-9.609796011395916E-4</v>
      </c>
      <c r="BW20" s="16">
        <f>BS20-2*BV20*BN20 - 3*BU20*BN20^2</f>
        <v>8.8326758974358148E-3</v>
      </c>
      <c r="BX20" s="11">
        <f>BO20 -BU20*BN20^3 - BV20*BN20^2 - BW20*BN20</f>
        <v>-1.1857857264954905E-3</v>
      </c>
      <c r="CA20" s="7">
        <f t="shared" si="24"/>
        <v>6.75</v>
      </c>
      <c r="CB20" s="9">
        <f t="shared" si="25"/>
        <v>2.5457848888888884E-2</v>
      </c>
      <c r="CC20" s="7">
        <f t="shared" si="26"/>
        <v>9.75</v>
      </c>
      <c r="CD20" s="9">
        <f t="shared" si="27"/>
        <v>2.6151050940170936E-2</v>
      </c>
      <c r="CE20" s="11">
        <f t="shared" si="28"/>
        <v>2.3106735042735063E-4</v>
      </c>
      <c r="CF20" s="16">
        <f t="shared" si="48"/>
        <v>6.3787589743589457E-4</v>
      </c>
      <c r="CG20" s="11">
        <f>IF($F$5, (CE20*CE21&gt;=0) * AVERAGE(CE20:CE21), AVERAGE(CE20:CE21))</f>
        <v>1.1553367521367532E-4</v>
      </c>
      <c r="CH20" s="11">
        <f>(CF20+CG20-2*(CD20-CB20)/(CC20-CA20))/(CC20-CA20)^2</f>
        <v>3.2363874643874296E-5</v>
      </c>
      <c r="CI20" s="11">
        <f>((CD20-CB20)/(CC20-CA20) - CF20 - CH20*(CC20^2 + CA20*CC20 - 2*CA20^2))/(CC20-CA20)</f>
        <v>-8.8806293447292548E-4</v>
      </c>
      <c r="CJ20" s="16">
        <f>CF20-2*CI20*CA20 - 3*CH20*CA20^2</f>
        <v>8.2029883974358217E-3</v>
      </c>
      <c r="CK20" s="11">
        <f>CB20 -CH20*CA20^3 - CI20*CA20^2 - CJ20*CA20</f>
        <v>5.9663614850447716E-4</v>
      </c>
      <c r="CN20" s="7">
        <f t="shared" si="29"/>
        <v>6.75</v>
      </c>
      <c r="CO20" s="10">
        <f>$B20+CM13</f>
        <v>2.5557848888888884E-2</v>
      </c>
      <c r="CP20" s="7">
        <f t="shared" si="31"/>
        <v>9.75</v>
      </c>
      <c r="CQ20" s="9">
        <f t="shared" si="32"/>
        <v>2.6151050940170936E-2</v>
      </c>
      <c r="CR20" s="11">
        <f t="shared" si="33"/>
        <v>1.977340170940175E-4</v>
      </c>
      <c r="CS20" s="16">
        <f t="shared" si="49"/>
        <v>6.7120923076922771E-4</v>
      </c>
      <c r="CT20" s="11">
        <f>IF($F$5, (CR20*CR21&gt;=0) * AVERAGE(CR20:CR21), AVERAGE(CR20:CR21))</f>
        <v>9.886700854700875E-5</v>
      </c>
      <c r="CU20" s="11">
        <f>(CS20+CT20-2*(CQ20-CO20)/(CP20-CN20))/(CP20-CN20)^2</f>
        <v>4.16231339031335E-5</v>
      </c>
      <c r="CV20" s="11">
        <f>((CQ20-CO20)/(CP20-CN20) - CS20 - CU20*(CP20^2 + CN20*CP20 - 2*CN20^2))/(CP20-CN20)</f>
        <v>-1.1255629344729238E-3</v>
      </c>
      <c r="CW20" s="16">
        <f>CS20-2*CV20*CN20 - 3*CU20*CN20^2</f>
        <v>1.0176946730769139E-2</v>
      </c>
      <c r="CX20" s="11">
        <f>CO20 -CU20*CN20^3 - CV20*CN20^2 - CW20*CN20</f>
        <v>-4.6541451014954632E-3</v>
      </c>
      <c r="DA20" s="7">
        <f t="shared" si="34"/>
        <v>6.75</v>
      </c>
      <c r="DB20" s="9">
        <f t="shared" si="35"/>
        <v>2.5457848888888884E-2</v>
      </c>
      <c r="DC20" s="7">
        <f t="shared" si="36"/>
        <v>9.75</v>
      </c>
      <c r="DD20" s="10">
        <f t="shared" si="37"/>
        <v>2.6251050940170936E-2</v>
      </c>
      <c r="DE20" s="11">
        <f t="shared" si="38"/>
        <v>2.6440068376068379E-4</v>
      </c>
      <c r="DF20" s="16">
        <f t="shared" si="50"/>
        <v>6.7954256410256099E-4</v>
      </c>
      <c r="DG20" s="11">
        <f>IF($F$5, (DE20*DE21&gt;=0) * AVERAGE(DE20:DE21), AVERAGE(DE20:DE21))</f>
        <v>1.322003418803419E-4</v>
      </c>
      <c r="DH20" s="11">
        <f>(DF20+DG20-2*(DD20-DB20)/(DC20-DA20))/(DC20-DA20)^2</f>
        <v>3.1437948717948369E-5</v>
      </c>
      <c r="DI20" s="11">
        <f>((DD20-DB20)/(DC20-DA20) - DF20 - DH20*(DC20^2 + DA20*DC20 - 2*DA20^2))/(DC20-DA20)</f>
        <v>-8.6931293447292527E-4</v>
      </c>
      <c r="DJ20" s="16">
        <f>DF20-2*DI20*DA20 - 3*DH20*DA20^2</f>
        <v>8.1180925641024856E-3</v>
      </c>
      <c r="DK20" s="11">
        <f>DB20 -DH20*DA20^3 - DI20*DA20^2 - DJ20*DA20</f>
        <v>6.0015177350448978E-4</v>
      </c>
    </row>
    <row r="21" spans="1:115" x14ac:dyDescent="0.25">
      <c r="A21" s="7">
        <f>C9-0.25</f>
        <v>9.75</v>
      </c>
      <c r="B21" s="9">
        <f>B20 + 2*(A21-A20)/0.25 / ((A21-A20)/0.25+1) * ((B9*C9 - B8*C8)/(C9-C8) - B20)</f>
        <v>2.6151050940170936E-2</v>
      </c>
      <c r="C21">
        <v>100</v>
      </c>
      <c r="D21" s="9">
        <f>B21</f>
        <v>2.6151050940170936E-2</v>
      </c>
      <c r="E21" s="11">
        <f t="shared" si="2"/>
        <v>0</v>
      </c>
      <c r="F21" s="16">
        <f t="shared" si="39"/>
        <v>1.1553367521367532E-4</v>
      </c>
      <c r="G21" s="11">
        <v>0</v>
      </c>
      <c r="H21" s="11">
        <f>(F21+G21-2*(D21-B21)/(C21-A21))/(C21-A21)^2</f>
        <v>1.4184504442252631E-8</v>
      </c>
      <c r="I21" s="11">
        <f>((D21-B21)/(C21-A21) - F21 - H21*(C21^2 + A21*C21 - 2*A21^2))/(C21-A21)</f>
        <v>-2.9751998067624892E-6</v>
      </c>
      <c r="J21" s="16">
        <f>F21-2*I21*A21 - 3*H21*A21^2</f>
        <v>1.6950482808491895E-4</v>
      </c>
      <c r="K21" s="11">
        <f>B21 -H21*A21^3 - I21*A21^2 - J21*A21</f>
        <v>2.4768061757051305E-2</v>
      </c>
      <c r="N21" s="7">
        <f t="shared" si="3"/>
        <v>9.75</v>
      </c>
      <c r="O21" s="9">
        <f t="shared" si="40"/>
        <v>2.6151050940170936E-2</v>
      </c>
      <c r="P21" s="7">
        <v>100</v>
      </c>
      <c r="Q21" s="9">
        <f>O21</f>
        <v>2.6151050940170936E-2</v>
      </c>
      <c r="R21" s="11">
        <f t="shared" si="6"/>
        <v>0</v>
      </c>
      <c r="S21" s="16">
        <f t="shared" si="41"/>
        <v>1.1553367521367532E-4</v>
      </c>
      <c r="T21" s="11">
        <v>0</v>
      </c>
      <c r="U21" s="11">
        <f>(S21+T21-2*(Q21-O21)/(P21-N21))/(P21-N21)^2</f>
        <v>1.4184504442252631E-8</v>
      </c>
      <c r="V21" s="11">
        <f>((Q21-O21)/(P21-N21) - S21 - U21*(P21^2 + N21*P21 - 2*N21^2))/(P21-N21)</f>
        <v>-2.9751998067624892E-6</v>
      </c>
      <c r="W21" s="16">
        <f>S21-2*V21*N21 - 3*U21*N21^2</f>
        <v>1.6950482808491895E-4</v>
      </c>
      <c r="X21" s="11">
        <f>O21 -U21*N21^3 - V21*N21^2 - W21*N21</f>
        <v>2.4768061757051305E-2</v>
      </c>
      <c r="AA21" s="7">
        <f t="shared" si="7"/>
        <v>9.75</v>
      </c>
      <c r="AB21" s="9">
        <f t="shared" si="42"/>
        <v>2.6151050940170936E-2</v>
      </c>
      <c r="AC21" s="7">
        <v>100</v>
      </c>
      <c r="AD21" s="9">
        <f>AB21</f>
        <v>2.6151050940170936E-2</v>
      </c>
      <c r="AE21" s="11">
        <f t="shared" si="10"/>
        <v>0</v>
      </c>
      <c r="AF21" s="16">
        <f t="shared" si="43"/>
        <v>1.1553367521367532E-4</v>
      </c>
      <c r="AG21" s="11">
        <v>0</v>
      </c>
      <c r="AH21" s="11">
        <f>(AF21+AG21-2*(AD21-AB21)/(AC21-AA21))/(AC21-AA21)^2</f>
        <v>1.4184504442252631E-8</v>
      </c>
      <c r="AI21" s="11">
        <f>((AD21-AB21)/(AC21-AA21) - AF21 - AH21*(AC21^2 + AA21*AC21 - 2*AA21^2))/(AC21-AA21)</f>
        <v>-2.9751998067624892E-6</v>
      </c>
      <c r="AJ21" s="16">
        <f>AF21-2*AI21*AA21 - 3*AH21*AA21^2</f>
        <v>1.6950482808491895E-4</v>
      </c>
      <c r="AK21" s="11">
        <f>AB21 -AH21*AA21^3 - AI21*AA21^2 - AJ21*AA21</f>
        <v>2.4768061757051305E-2</v>
      </c>
      <c r="AN21" s="7">
        <f t="shared" si="11"/>
        <v>9.75</v>
      </c>
      <c r="AO21" s="9">
        <f t="shared" si="51"/>
        <v>2.6151050940170936E-2</v>
      </c>
      <c r="AP21" s="7">
        <v>100</v>
      </c>
      <c r="AQ21" s="9">
        <f>AO21</f>
        <v>2.6151050940170936E-2</v>
      </c>
      <c r="AR21" s="11">
        <f t="shared" si="14"/>
        <v>0</v>
      </c>
      <c r="AS21" s="16">
        <f t="shared" si="44"/>
        <v>1.1553367521367532E-4</v>
      </c>
      <c r="AT21" s="11">
        <v>0</v>
      </c>
      <c r="AU21" s="11">
        <f>(AS21+AT21-2*(AQ21-AO21)/(AP21-AN21))/(AP21-AN21)^2</f>
        <v>1.4184504442252631E-8</v>
      </c>
      <c r="AV21" s="11">
        <f>((AQ21-AO21)/(AP21-AN21) - AS21 - AU21*(AP21^2 + AN21*AP21 - 2*AN21^2))/(AP21-AN21)</f>
        <v>-2.9751998067624892E-6</v>
      </c>
      <c r="AW21" s="16">
        <f>AS21-2*AV21*AN21 - 3*AU21*AN21^2</f>
        <v>1.6950482808491895E-4</v>
      </c>
      <c r="AX21" s="11">
        <f>AO21 -AU21*AN21^3 - AV21*AN21^2 - AW21*AN21</f>
        <v>2.4768061757051305E-2</v>
      </c>
      <c r="BA21" s="7">
        <f t="shared" si="15"/>
        <v>9.75</v>
      </c>
      <c r="BB21" s="9">
        <f t="shared" si="16"/>
        <v>2.6151050940170936E-2</v>
      </c>
      <c r="BC21" s="7">
        <v>100</v>
      </c>
      <c r="BD21" s="9">
        <f>BB21</f>
        <v>2.6151050940170936E-2</v>
      </c>
      <c r="BE21" s="11">
        <f t="shared" si="18"/>
        <v>0</v>
      </c>
      <c r="BF21" s="16">
        <f t="shared" si="46"/>
        <v>1.1553367521367532E-4</v>
      </c>
      <c r="BG21" s="11">
        <v>0</v>
      </c>
      <c r="BH21" s="11">
        <f>(BF21+BG21-2*(BD21-BB21)/(BC21-BA21))/(BC21-BA21)^2</f>
        <v>1.4184504442252631E-8</v>
      </c>
      <c r="BI21" s="11">
        <f>((BD21-BB21)/(BC21-BA21) - BF21 - BH21*(BC21^2 + BA21*BC21 - 2*BA21^2))/(BC21-BA21)</f>
        <v>-2.9751998067624892E-6</v>
      </c>
      <c r="BJ21" s="16">
        <f>BF21-2*BI21*BA21 - 3*BH21*BA21^2</f>
        <v>1.6950482808491895E-4</v>
      </c>
      <c r="BK21" s="11">
        <f>BB21 -BH21*BA21^3 - BI21*BA21^2 - BJ21*BA21</f>
        <v>2.4768061757051305E-2</v>
      </c>
      <c r="BN21" s="7">
        <f t="shared" si="19"/>
        <v>9.75</v>
      </c>
      <c r="BO21" s="9">
        <f t="shared" si="20"/>
        <v>2.6151050940170936E-2</v>
      </c>
      <c r="BP21" s="7">
        <v>100</v>
      </c>
      <c r="BQ21" s="9">
        <f>BO21</f>
        <v>2.6151050940170936E-2</v>
      </c>
      <c r="BR21" s="11">
        <f t="shared" si="23"/>
        <v>0</v>
      </c>
      <c r="BS21" s="16">
        <f t="shared" si="47"/>
        <v>1.1553367521367532E-4</v>
      </c>
      <c r="BT21" s="11">
        <v>0</v>
      </c>
      <c r="BU21" s="11">
        <f>(BS21+BT21-2*(BQ21-BO21)/(BP21-BN21))/(BP21-BN21)^2</f>
        <v>1.4184504442252631E-8</v>
      </c>
      <c r="BV21" s="11">
        <f>((BQ21-BO21)/(BP21-BN21) - BS21 - BU21*(BP21^2 + BN21*BP21 - 2*BN21^2))/(BP21-BN21)</f>
        <v>-2.9751998067624892E-6</v>
      </c>
      <c r="BW21" s="16">
        <f>BS21-2*BV21*BN21 - 3*BU21*BN21^2</f>
        <v>1.6950482808491895E-4</v>
      </c>
      <c r="BX21" s="11">
        <f>BO21 -BU21*BN21^3 - BV21*BN21^2 - BW21*BN21</f>
        <v>2.4768061757051305E-2</v>
      </c>
      <c r="CA21" s="7">
        <f t="shared" si="24"/>
        <v>9.75</v>
      </c>
      <c r="CB21" s="9">
        <f t="shared" si="25"/>
        <v>2.6151050940170936E-2</v>
      </c>
      <c r="CC21" s="7">
        <v>100</v>
      </c>
      <c r="CD21" s="9">
        <f>CB21</f>
        <v>2.6151050940170936E-2</v>
      </c>
      <c r="CE21" s="11">
        <f t="shared" si="28"/>
        <v>0</v>
      </c>
      <c r="CF21" s="16">
        <f t="shared" si="48"/>
        <v>1.1553367521367532E-4</v>
      </c>
      <c r="CG21" s="11">
        <v>0</v>
      </c>
      <c r="CH21" s="11">
        <f>(CF21+CG21-2*(CD21-CB21)/(CC21-CA21))/(CC21-CA21)^2</f>
        <v>1.4184504442252631E-8</v>
      </c>
      <c r="CI21" s="11">
        <f>((CD21-CB21)/(CC21-CA21) - CF21 - CH21*(CC21^2 + CA21*CC21 - 2*CA21^2))/(CC21-CA21)</f>
        <v>-2.9751998067624892E-6</v>
      </c>
      <c r="CJ21" s="16">
        <f>CF21-2*CI21*CA21 - 3*CH21*CA21^2</f>
        <v>1.6950482808491895E-4</v>
      </c>
      <c r="CK21" s="11">
        <f>CB21 -CH21*CA21^3 - CI21*CA21^2 - CJ21*CA21</f>
        <v>2.4768061757051305E-2</v>
      </c>
      <c r="CN21" s="7">
        <f t="shared" si="29"/>
        <v>9.75</v>
      </c>
      <c r="CO21" s="9">
        <f t="shared" si="30"/>
        <v>2.6151050940170936E-2</v>
      </c>
      <c r="CP21" s="7">
        <v>100</v>
      </c>
      <c r="CQ21" s="9">
        <f>CO21</f>
        <v>2.6151050940170936E-2</v>
      </c>
      <c r="CR21" s="11">
        <f t="shared" si="33"/>
        <v>0</v>
      </c>
      <c r="CS21" s="16">
        <f t="shared" si="49"/>
        <v>9.886700854700875E-5</v>
      </c>
      <c r="CT21" s="11">
        <v>0</v>
      </c>
      <c r="CU21" s="11">
        <f>(CS21+CT21-2*(CQ21-CO21)/(CP21-CN21))/(CP21-CN21)^2</f>
        <v>1.2138275003661268E-8</v>
      </c>
      <c r="CV21" s="11">
        <f>((CQ21-CO21)/(CP21-CN21) - CS21 - CU21*(CP21^2 + CN21*CP21 - 2*CN21^2))/(CP21-CN21)</f>
        <v>-2.5460031820179505E-6</v>
      </c>
      <c r="CW21" s="16">
        <f>CS21-2*CV21*CN21 - 3*CU21*CN21^2</f>
        <v>1.4505238629375215E-4</v>
      </c>
      <c r="CX21" s="11">
        <f>CO21 -CU21*CN21^3 - CV21*CN21^2 - CW21*CN21</f>
        <v>2.4967569127313963E-2</v>
      </c>
      <c r="DA21" s="7">
        <f t="shared" si="34"/>
        <v>9.75</v>
      </c>
      <c r="DB21" s="10">
        <f>$B21+CZ13</f>
        <v>2.6251050940170936E-2</v>
      </c>
      <c r="DC21" s="7">
        <v>100</v>
      </c>
      <c r="DD21" s="10">
        <f>DB21</f>
        <v>2.6251050940170936E-2</v>
      </c>
      <c r="DE21" s="11">
        <f t="shared" si="38"/>
        <v>0</v>
      </c>
      <c r="DF21" s="16">
        <f t="shared" si="50"/>
        <v>1.322003418803419E-4</v>
      </c>
      <c r="DG21" s="11">
        <v>0</v>
      </c>
      <c r="DH21" s="11">
        <f>(DF21+DG21-2*(DD21-DB21)/(DC21-DA21))/(DC21-DA21)^2</f>
        <v>1.6230733880843997E-8</v>
      </c>
      <c r="DI21" s="11">
        <f>((DD21-DB21)/(DC21-DA21) - DF21 - DH21*(DC21^2 + DA21*DC21 - 2*DA21^2))/(DC21-DA21)</f>
        <v>-3.4043964315070278E-6</v>
      </c>
      <c r="DJ21" s="16">
        <f>DF21-2*DI21*DA21 - 3*DH21*DA21^2</f>
        <v>1.9395726987608573E-4</v>
      </c>
      <c r="DK21" s="11">
        <f>DB21 -DH21*DA21^3 - DI21*DA21^2 - DJ21*DA21</f>
        <v>2.4668554386788645E-2</v>
      </c>
    </row>
    <row r="23" spans="1:115" x14ac:dyDescent="0.25">
      <c r="A23" t="str">
        <f t="array" ref="A23:H23">TRANSPOSE($A$2:$A$9)</f>
        <v>3M Fixing</v>
      </c>
      <c r="B23" t="str">
        <v>1Y Swap</v>
      </c>
      <c r="C23" t="str">
        <v>2Y Swap</v>
      </c>
      <c r="D23" t="str">
        <v>3Y Swap</v>
      </c>
      <c r="E23" t="str">
        <v>4Y Swap</v>
      </c>
      <c r="F23" t="str">
        <v>5Y Swap</v>
      </c>
      <c r="G23" t="str">
        <v>7Y Swap</v>
      </c>
      <c r="H23" t="str">
        <v>10Y Swap</v>
      </c>
      <c r="N23" t="str">
        <f t="array" ref="N23:U23">TRANSPOSE($A$2:$A$9)</f>
        <v>3M Fixing</v>
      </c>
      <c r="O23" t="str">
        <v>1Y Swap</v>
      </c>
      <c r="P23" t="str">
        <v>2Y Swap</v>
      </c>
      <c r="Q23" t="str">
        <v>3Y Swap</v>
      </c>
      <c r="R23" t="str">
        <v>4Y Swap</v>
      </c>
      <c r="S23" t="str">
        <v>5Y Swap</v>
      </c>
      <c r="T23" t="str">
        <v>7Y Swap</v>
      </c>
      <c r="U23" t="str">
        <v>10Y Swap</v>
      </c>
      <c r="AA23" t="str">
        <f t="array" ref="AA23:AH23">TRANSPOSE($A$2:$A$9)</f>
        <v>3M Fixing</v>
      </c>
      <c r="AB23" t="str">
        <v>1Y Swap</v>
      </c>
      <c r="AC23" t="str">
        <v>2Y Swap</v>
      </c>
      <c r="AD23" t="str">
        <v>3Y Swap</v>
      </c>
      <c r="AE23" t="str">
        <v>4Y Swap</v>
      </c>
      <c r="AF23" t="str">
        <v>5Y Swap</v>
      </c>
      <c r="AG23" t="str">
        <v>7Y Swap</v>
      </c>
      <c r="AH23" t="str">
        <v>10Y Swap</v>
      </c>
      <c r="AN23" t="str">
        <f t="array" ref="AN23:AU23">TRANSPOSE($A$2:$A$9)</f>
        <v>3M Fixing</v>
      </c>
      <c r="AO23" t="str">
        <v>1Y Swap</v>
      </c>
      <c r="AP23" t="str">
        <v>2Y Swap</v>
      </c>
      <c r="AQ23" t="str">
        <v>3Y Swap</v>
      </c>
      <c r="AR23" t="str">
        <v>4Y Swap</v>
      </c>
      <c r="AS23" t="str">
        <v>5Y Swap</v>
      </c>
      <c r="AT23" t="str">
        <v>7Y Swap</v>
      </c>
      <c r="AU23" t="str">
        <v>10Y Swap</v>
      </c>
      <c r="BA23" t="str">
        <f t="array" ref="BA23:BH23">TRANSPOSE($A$2:$A$9)</f>
        <v>3M Fixing</v>
      </c>
      <c r="BB23" t="str">
        <v>1Y Swap</v>
      </c>
      <c r="BC23" t="str">
        <v>2Y Swap</v>
      </c>
      <c r="BD23" t="str">
        <v>3Y Swap</v>
      </c>
      <c r="BE23" t="str">
        <v>4Y Swap</v>
      </c>
      <c r="BF23" t="str">
        <v>5Y Swap</v>
      </c>
      <c r="BG23" t="str">
        <v>7Y Swap</v>
      </c>
      <c r="BH23" t="str">
        <v>10Y Swap</v>
      </c>
      <c r="BN23" t="str">
        <f t="array" ref="BN23:BU23">TRANSPOSE($A$2:$A$9)</f>
        <v>3M Fixing</v>
      </c>
      <c r="BO23" t="str">
        <v>1Y Swap</v>
      </c>
      <c r="BP23" t="str">
        <v>2Y Swap</v>
      </c>
      <c r="BQ23" t="str">
        <v>3Y Swap</v>
      </c>
      <c r="BR23" t="str">
        <v>4Y Swap</v>
      </c>
      <c r="BS23" t="str">
        <v>5Y Swap</v>
      </c>
      <c r="BT23" t="str">
        <v>7Y Swap</v>
      </c>
      <c r="BU23" t="str">
        <v>10Y Swap</v>
      </c>
      <c r="CA23" t="str">
        <f t="array" ref="CA23:CH23">TRANSPOSE($A$2:$A$9)</f>
        <v>3M Fixing</v>
      </c>
      <c r="CB23" t="str">
        <v>1Y Swap</v>
      </c>
      <c r="CC23" t="str">
        <v>2Y Swap</v>
      </c>
      <c r="CD23" t="str">
        <v>3Y Swap</v>
      </c>
      <c r="CE23" t="str">
        <v>4Y Swap</v>
      </c>
      <c r="CF23" t="str">
        <v>5Y Swap</v>
      </c>
      <c r="CG23" t="str">
        <v>7Y Swap</v>
      </c>
      <c r="CH23" t="str">
        <v>10Y Swap</v>
      </c>
      <c r="CN23" t="str">
        <f t="array" ref="CN23:CU23">TRANSPOSE($A$2:$A$9)</f>
        <v>3M Fixing</v>
      </c>
      <c r="CO23" t="str">
        <v>1Y Swap</v>
      </c>
      <c r="CP23" t="str">
        <v>2Y Swap</v>
      </c>
      <c r="CQ23" t="str">
        <v>3Y Swap</v>
      </c>
      <c r="CR23" t="str">
        <v>4Y Swap</v>
      </c>
      <c r="CS23" t="str">
        <v>5Y Swap</v>
      </c>
      <c r="CT23" t="str">
        <v>7Y Swap</v>
      </c>
      <c r="CU23" t="str">
        <v>10Y Swap</v>
      </c>
      <c r="DA23" t="str">
        <f t="array" ref="DA23:DH23">TRANSPOSE($A$2:$A$9)</f>
        <v>3M Fixing</v>
      </c>
      <c r="DB23" t="str">
        <v>1Y Swap</v>
      </c>
      <c r="DC23" t="str">
        <v>2Y Swap</v>
      </c>
      <c r="DD23" t="str">
        <v>3Y Swap</v>
      </c>
      <c r="DE23" t="str">
        <v>4Y Swap</v>
      </c>
      <c r="DF23" t="str">
        <v>5Y Swap</v>
      </c>
      <c r="DG23" t="str">
        <v>7Y Swap</v>
      </c>
      <c r="DH23" t="str">
        <v>10Y Swap</v>
      </c>
    </row>
    <row r="24" spans="1:115" x14ac:dyDescent="0.25">
      <c r="A24" s="3">
        <f>G27</f>
        <v>3.2000000000000001E-2</v>
      </c>
      <c r="B24" s="9">
        <f>SUM(I28:I31)/SUM(J28:J31)*$F$6</f>
        <v>2.563956445066666E-2</v>
      </c>
      <c r="C24" s="9">
        <f>SUM(I28:I35)/SUM(J28:J35)*$F$6</f>
        <v>2.2371884239539012E-2</v>
      </c>
      <c r="D24" s="9">
        <f>SUM(I28:I39)/SUM(J28:J39)*$F$6</f>
        <v>2.1782229554985853E-2</v>
      </c>
      <c r="E24" s="9">
        <f>SUM(I28:I43)/SUM(J28:J43)*$F$6</f>
        <v>2.1682096852053516E-2</v>
      </c>
      <c r="F24" s="9">
        <f>SUM(I28:I47)/SUM(J28:J47)*$F$6</f>
        <v>2.186735859479709E-2</v>
      </c>
      <c r="G24" s="9">
        <f>SUM(I28:I55)/SUM(J28:J55)*$F$6</f>
        <v>2.267778083665788E-2</v>
      </c>
      <c r="H24" s="9">
        <f>SUM(I28:I67)/SUM(J28:J67)*$F$6</f>
        <v>2.3652386868798732E-2</v>
      </c>
      <c r="N24" s="3">
        <f>T27</f>
        <v>3.2100000000000004E-2</v>
      </c>
      <c r="O24" s="9">
        <f>SUM(V28:V31)/SUM(W28:W31)*$F$6</f>
        <v>2.5690472220638597E-2</v>
      </c>
      <c r="P24" s="9">
        <f>SUM(V28:V35)/SUM(W28:W35)*$F$6</f>
        <v>2.2397578185106643E-2</v>
      </c>
      <c r="Q24" s="9">
        <f>SUM(V28:V39)/SUM(W28:W39)*$F$6</f>
        <v>2.1799528344723266E-2</v>
      </c>
      <c r="R24" s="9">
        <f>SUM(V28:V43)/SUM(W28:W43)*$F$6</f>
        <v>2.1695202981269285E-2</v>
      </c>
      <c r="S24" s="9">
        <f>SUM(V28:V47)/SUM(W28:W47)*$F$6</f>
        <v>2.1877953691749892E-2</v>
      </c>
      <c r="T24" s="9">
        <f>SUM(V28:V55)/SUM(W28:W55)*$F$6</f>
        <v>2.2685517640176549E-2</v>
      </c>
      <c r="U24" s="9">
        <f>SUM(V28:V67)/SUM(W28:W67)*$F$6</f>
        <v>2.3657995053179733E-2</v>
      </c>
      <c r="AA24" s="3">
        <f>AG27</f>
        <v>3.2000000000000001E-2</v>
      </c>
      <c r="AB24" s="9">
        <f>SUM(AI28:AI31)/SUM(AJ28:AJ31)*$F$6</f>
        <v>2.5690575143347473E-2</v>
      </c>
      <c r="AC24" s="9">
        <f>SUM(AI28:AI35)/SUM(AJ28:AJ35)*$F$6</f>
        <v>2.2418498985100257E-2</v>
      </c>
      <c r="AD24" s="9">
        <f>SUM(AI28:AI39)/SUM(AJ28:AJ39)*$F$6</f>
        <v>2.1812324363107816E-2</v>
      </c>
      <c r="AE24" s="9">
        <f>SUM(AI28:AI43)/SUM(AJ28:AJ43)*$F$6</f>
        <v>2.1704898590372782E-2</v>
      </c>
      <c r="AF24" s="9">
        <f>SUM(AI28:AI47)/SUM(AJ28:AJ47)*$F$6</f>
        <v>2.188579043603393E-2</v>
      </c>
      <c r="AG24" s="9">
        <f>SUM(AI28:AI55)/SUM(AJ28:AJ55)*$F$6</f>
        <v>2.2691236123780299E-2</v>
      </c>
      <c r="AH24" s="9">
        <f>SUM(AI28:AI67)/SUM(AJ28:AJ67)*$F$6</f>
        <v>2.3662136631675774E-2</v>
      </c>
      <c r="AN24" s="3">
        <f>AT27</f>
        <v>3.2000000000000001E-2</v>
      </c>
      <c r="AO24" s="9">
        <f>SUM(AV28:AV31)/SUM(AW28:AW31)*$F$6</f>
        <v>2.563956445066666E-2</v>
      </c>
      <c r="AP24" s="9">
        <f>SUM(AV28:AV35)/SUM(AW28:AW35)*$F$6</f>
        <v>2.240338237995082E-2</v>
      </c>
      <c r="AQ24" s="9">
        <f>SUM(AV28:AV39)/SUM(AW28:AW39)*$F$6</f>
        <v>2.1817203670098696E-2</v>
      </c>
      <c r="AR24" s="9">
        <f>SUM(AV28:AV43)/SUM(AW28:AW43)*$F$6</f>
        <v>2.1707636246211019E-2</v>
      </c>
      <c r="AS24" s="9">
        <f>SUM(AV28:AV47)/SUM(AW28:AW47)*$F$6</f>
        <v>2.1887999869715642E-2</v>
      </c>
      <c r="AT24" s="9">
        <f>SUM(AV28:AV55)/SUM(AW28:AW55)*$F$6</f>
        <v>2.2692837413842325E-2</v>
      </c>
      <c r="AU24" s="9">
        <f>SUM(AV28:AV67)/SUM(AW28:AW67)*$F$6</f>
        <v>2.3663286789359816E-2</v>
      </c>
      <c r="BA24" s="3">
        <f>BG27</f>
        <v>3.2000000000000001E-2</v>
      </c>
      <c r="BB24" s="9">
        <f>SUM(BI28:BI31)/SUM(BJ28:BJ31)*$F$6</f>
        <v>2.563956445066666E-2</v>
      </c>
      <c r="BC24" s="9">
        <f>SUM(BI28:BI35)/SUM(BJ28:BJ35)*$F$6</f>
        <v>2.2369915528160634E-2</v>
      </c>
      <c r="BD24" s="9">
        <f>SUM(BI28:BI39)/SUM(BJ28:BJ39)*$F$6</f>
        <v>2.1830194424571306E-2</v>
      </c>
      <c r="BE24" s="9">
        <f>SUM(BI28:BI43)/SUM(BJ28:BJ43)*$F$6</f>
        <v>2.1727693714363557E-2</v>
      </c>
      <c r="BF24" s="9">
        <f>SUM(BI28:BI47)/SUM(BJ28:BJ47)*$F$6</f>
        <v>2.1888228931188438E-2</v>
      </c>
      <c r="BG24" s="9">
        <f>SUM(BI28:BI55)/SUM(BJ28:BJ55)*$F$6</f>
        <v>2.2693010893276369E-2</v>
      </c>
      <c r="BH24" s="9">
        <f>SUM(BI28:BI67)/SUM(BJ28:BJ67)*$F$6</f>
        <v>2.3663417969721299E-2</v>
      </c>
      <c r="BN24" s="3">
        <f>BT27</f>
        <v>3.2000000000000001E-2</v>
      </c>
      <c r="BO24" s="9">
        <f>SUM(BV28:BV31)/SUM(BW28:BW31)*$F$6</f>
        <v>2.563956445066666E-2</v>
      </c>
      <c r="BP24" s="9">
        <f>SUM(BV28:BV35)/SUM(BW28:BW35)*$F$6</f>
        <v>2.2371884239539012E-2</v>
      </c>
      <c r="BQ24" s="9">
        <f>SUM(BV28:BV39)/SUM(BW28:BW39)*$F$6</f>
        <v>2.1780932034028207E-2</v>
      </c>
      <c r="BR24" s="9">
        <f>SUM(BV28:BV43)/SUM(BW28:BW43)*$F$6</f>
        <v>2.169747022887766E-2</v>
      </c>
      <c r="BS24" s="9">
        <f>SUM(BV28:BV47)/SUM(BW28:BW47)*$F$6</f>
        <v>2.1887841403292984E-2</v>
      </c>
      <c r="BT24" s="9">
        <f>SUM(BV28:BV55)/SUM(BW28:BW55)*$F$6</f>
        <v>2.2690435172733846E-2</v>
      </c>
      <c r="BU24" s="9">
        <f>SUM(BV28:BV67)/SUM(BW28:BW67)*$F$6</f>
        <v>2.3661531281321754E-2</v>
      </c>
      <c r="CA24" s="3">
        <f>CG27</f>
        <v>3.2000000000000001E-2</v>
      </c>
      <c r="CB24" s="9">
        <f>SUM(CI28:CI31)/SUM(CJ28:CJ31)*$F$6</f>
        <v>2.563956445066666E-2</v>
      </c>
      <c r="CC24" s="9">
        <f>SUM(CI28:CI35)/SUM(CJ28:CJ35)*$F$6</f>
        <v>2.2371884239539012E-2</v>
      </c>
      <c r="CD24" s="9">
        <f>SUM(CI28:CI39)/SUM(CJ28:CJ39)*$F$6</f>
        <v>2.1782229554985853E-2</v>
      </c>
      <c r="CE24" s="9">
        <f>SUM(CI28:CI43)/SUM(CJ28:CJ43)*$F$6</f>
        <v>2.1681134667918579E-2</v>
      </c>
      <c r="CF24" s="9">
        <f>SUM(CI28:CI47)/SUM(CJ28:CJ47)*$F$6</f>
        <v>2.1879128245289394E-2</v>
      </c>
      <c r="CG24" s="9">
        <f>SUM(CI28:CI55)/SUM(CJ28:CJ55)*$F$6</f>
        <v>2.270067361082272E-2</v>
      </c>
      <c r="CH24" s="9">
        <f>SUM(CI28:CI67)/SUM(CJ28:CJ67)*$F$6</f>
        <v>2.366715260529512E-2</v>
      </c>
      <c r="CN24" s="3">
        <f>CT27</f>
        <v>3.2000000000000001E-2</v>
      </c>
      <c r="CO24" s="9">
        <f>SUM(CV28:CV31)/SUM(CW28:CW31)*$F$6</f>
        <v>2.563956445066666E-2</v>
      </c>
      <c r="CP24" s="9">
        <f>SUM(CV28:CV35)/SUM(CW28:CW35)*$F$6</f>
        <v>2.2371884239539012E-2</v>
      </c>
      <c r="CQ24" s="9">
        <f>SUM(CV28:CV39)/SUM(CW28:CW39)*$F$6</f>
        <v>2.1782229554985853E-2</v>
      </c>
      <c r="CR24" s="9">
        <f>SUM(CV28:CV43)/SUM(CW28:CW43)*$F$6</f>
        <v>2.1682096852053516E-2</v>
      </c>
      <c r="CS24" s="9">
        <f>SUM(CV28:CV47)/SUM(CW28:CW47)*$F$6</f>
        <v>2.1866978333972671E-2</v>
      </c>
      <c r="CT24" s="9">
        <f>SUM(CV28:CV55)/SUM(CW28:CW55)*$F$6</f>
        <v>2.2693567110084755E-2</v>
      </c>
      <c r="CU24" s="9">
        <f>SUM(CV28:CV67)/SUM(CW28:CW67)*$F$6</f>
        <v>2.3678462827624678E-2</v>
      </c>
      <c r="DA24" s="3">
        <f>DG27</f>
        <v>3.2000000000000001E-2</v>
      </c>
      <c r="DB24" s="9">
        <f>SUM(DI28:DI31)/SUM(DJ28:DJ31)*$F$6</f>
        <v>2.563956445066666E-2</v>
      </c>
      <c r="DC24" s="9">
        <f>SUM(DI28:DI35)/SUM(DJ28:DJ35)*$F$6</f>
        <v>2.2371884239539012E-2</v>
      </c>
      <c r="DD24" s="9">
        <f>SUM(DI28:DI39)/SUM(DJ28:DJ39)*$F$6</f>
        <v>2.1782229554985853E-2</v>
      </c>
      <c r="DE24" s="9">
        <f>SUM(DI28:DI43)/SUM(DJ28:DJ43)*$F$6</f>
        <v>2.1682096852053516E-2</v>
      </c>
      <c r="DF24" s="9">
        <f>SUM(DI28:DI47)/SUM(DJ28:DJ47)*$F$6</f>
        <v>2.186735859479709E-2</v>
      </c>
      <c r="DG24" s="9">
        <f>SUM(DI28:DI55)/SUM(DJ28:DJ55)*$F$6</f>
        <v>2.26770334684579E-2</v>
      </c>
      <c r="DH24" s="9">
        <f>SUM(DI28:DI67)/SUM(DJ28:DJ67)*$F$6</f>
        <v>2.3666803503024646E-2</v>
      </c>
    </row>
    <row r="26" spans="1:115" x14ac:dyDescent="0.25">
      <c r="A26" t="s">
        <v>9</v>
      </c>
      <c r="B26" t="s">
        <v>19</v>
      </c>
      <c r="C26" t="s">
        <v>36</v>
      </c>
      <c r="D26" t="s">
        <v>37</v>
      </c>
      <c r="E26" t="s">
        <v>38</v>
      </c>
      <c r="F26" t="s">
        <v>39</v>
      </c>
      <c r="G26" t="s">
        <v>10</v>
      </c>
      <c r="H26" t="s">
        <v>20</v>
      </c>
      <c r="I26" t="s">
        <v>21</v>
      </c>
      <c r="J26" t="s">
        <v>22</v>
      </c>
      <c r="N26" t="s">
        <v>9</v>
      </c>
      <c r="O26" t="s">
        <v>19</v>
      </c>
      <c r="P26" t="s">
        <v>36</v>
      </c>
      <c r="Q26" t="s">
        <v>37</v>
      </c>
      <c r="R26" t="s">
        <v>38</v>
      </c>
      <c r="S26" t="s">
        <v>39</v>
      </c>
      <c r="T26" t="s">
        <v>10</v>
      </c>
      <c r="U26" t="s">
        <v>20</v>
      </c>
      <c r="V26" t="s">
        <v>21</v>
      </c>
      <c r="W26" t="s">
        <v>22</v>
      </c>
      <c r="AA26" t="s">
        <v>9</v>
      </c>
      <c r="AB26" t="s">
        <v>19</v>
      </c>
      <c r="AC26" t="s">
        <v>36</v>
      </c>
      <c r="AD26" t="s">
        <v>37</v>
      </c>
      <c r="AE26" t="s">
        <v>38</v>
      </c>
      <c r="AF26" t="s">
        <v>39</v>
      </c>
      <c r="AG26" t="s">
        <v>10</v>
      </c>
      <c r="AH26" t="s">
        <v>20</v>
      </c>
      <c r="AI26" t="s">
        <v>21</v>
      </c>
      <c r="AJ26" t="s">
        <v>22</v>
      </c>
      <c r="AN26" t="s">
        <v>9</v>
      </c>
      <c r="AO26" t="s">
        <v>19</v>
      </c>
      <c r="AP26" t="s">
        <v>36</v>
      </c>
      <c r="AQ26" t="s">
        <v>37</v>
      </c>
      <c r="AR26" t="s">
        <v>38</v>
      </c>
      <c r="AS26" t="s">
        <v>39</v>
      </c>
      <c r="AT26" t="s">
        <v>10</v>
      </c>
      <c r="AU26" t="s">
        <v>20</v>
      </c>
      <c r="AV26" t="s">
        <v>21</v>
      </c>
      <c r="AW26" t="s">
        <v>22</v>
      </c>
      <c r="BA26" t="s">
        <v>9</v>
      </c>
      <c r="BB26" t="s">
        <v>19</v>
      </c>
      <c r="BC26" t="s">
        <v>36</v>
      </c>
      <c r="BD26" t="s">
        <v>37</v>
      </c>
      <c r="BE26" t="s">
        <v>38</v>
      </c>
      <c r="BF26" t="s">
        <v>39</v>
      </c>
      <c r="BG26" t="s">
        <v>10</v>
      </c>
      <c r="BH26" t="s">
        <v>20</v>
      </c>
      <c r="BI26" t="s">
        <v>21</v>
      </c>
      <c r="BJ26" t="s">
        <v>22</v>
      </c>
      <c r="BN26" t="s">
        <v>9</v>
      </c>
      <c r="BO26" t="s">
        <v>19</v>
      </c>
      <c r="BP26" t="s">
        <v>36</v>
      </c>
      <c r="BQ26" t="s">
        <v>37</v>
      </c>
      <c r="BR26" t="s">
        <v>38</v>
      </c>
      <c r="BS26" t="s">
        <v>39</v>
      </c>
      <c r="BT26" t="s">
        <v>10</v>
      </c>
      <c r="BU26" t="s">
        <v>20</v>
      </c>
      <c r="BV26" t="s">
        <v>21</v>
      </c>
      <c r="BW26" t="s">
        <v>22</v>
      </c>
      <c r="CA26" t="s">
        <v>9</v>
      </c>
      <c r="CB26" t="s">
        <v>19</v>
      </c>
      <c r="CC26" t="s">
        <v>36</v>
      </c>
      <c r="CD26" t="s">
        <v>37</v>
      </c>
      <c r="CE26" t="s">
        <v>38</v>
      </c>
      <c r="CF26" t="s">
        <v>39</v>
      </c>
      <c r="CG26" t="s">
        <v>10</v>
      </c>
      <c r="CH26" t="s">
        <v>20</v>
      </c>
      <c r="CI26" t="s">
        <v>21</v>
      </c>
      <c r="CJ26" t="s">
        <v>22</v>
      </c>
      <c r="CN26" t="s">
        <v>9</v>
      </c>
      <c r="CO26" t="s">
        <v>19</v>
      </c>
      <c r="CP26" t="s">
        <v>36</v>
      </c>
      <c r="CQ26" t="s">
        <v>37</v>
      </c>
      <c r="CR26" t="s">
        <v>38</v>
      </c>
      <c r="CS26" t="s">
        <v>39</v>
      </c>
      <c r="CT26" t="s">
        <v>10</v>
      </c>
      <c r="CU26" t="s">
        <v>20</v>
      </c>
      <c r="CV26" t="s">
        <v>21</v>
      </c>
      <c r="CW26" t="s">
        <v>22</v>
      </c>
      <c r="DA26" t="s">
        <v>9</v>
      </c>
      <c r="DB26" t="s">
        <v>19</v>
      </c>
      <c r="DC26" t="s">
        <v>36</v>
      </c>
      <c r="DD26" t="s">
        <v>37</v>
      </c>
      <c r="DE26" t="s">
        <v>38</v>
      </c>
      <c r="DF26" t="s">
        <v>39</v>
      </c>
      <c r="DG26" t="s">
        <v>10</v>
      </c>
      <c r="DH26" t="s">
        <v>20</v>
      </c>
      <c r="DI26" t="s">
        <v>21</v>
      </c>
      <c r="DJ26" t="s">
        <v>22</v>
      </c>
    </row>
    <row r="27" spans="1:115" x14ac:dyDescent="0.25">
      <c r="A27" s="7">
        <v>0</v>
      </c>
      <c r="B27" s="7">
        <f t="array" ref="B27:B67">INDEX(A14:A22, MATCH(A27:A67, A14:A22, 1))</f>
        <v>0</v>
      </c>
      <c r="C27" s="11">
        <f t="array" ref="C27:C67">VLOOKUP(B27:B67, A14:K21, COLUMN(H14)-COLUMN(A14) + 1, FALSE)</f>
        <v>6.2577777777777788E-2</v>
      </c>
      <c r="D27" s="11">
        <f t="array" ref="D27:D67">VLOOKUP(B27:B67, A14:K21, COLUMN(I14)-COLUMN(A14) + 1, FALSE)</f>
        <v>-7.0400000000000018E-2</v>
      </c>
      <c r="E27" s="11">
        <f t="array" ref="E27:E67">VLOOKUP(B27:B67, A14:K21, COLUMN(J14)-COLUMN(A14) + 1, FALSE)</f>
        <v>0</v>
      </c>
      <c r="F27" s="1">
        <f t="array" ref="F27:F67">VLOOKUP(B27:B67, A14:K21, COLUMN(K14)-COLUMN(A14) + 1, FALSE)</f>
        <v>3.2000000000000001E-2</v>
      </c>
      <c r="G27" s="3">
        <f t="shared" ref="G27:G66" si="52">C27*A27^3 + D27*A27^2 + E27*A27 + F27</f>
        <v>3.2000000000000001E-2</v>
      </c>
      <c r="H27" s="11">
        <v>1</v>
      </c>
      <c r="N27" s="7">
        <v>0</v>
      </c>
      <c r="O27" s="7">
        <f t="array" ref="O27:O67">INDEX(N14:N22, MATCH(N27:N67, N14:N22, 1))</f>
        <v>0</v>
      </c>
      <c r="P27" s="11">
        <f t="array" ref="P27:P67">VLOOKUP(O27:O67, N14:X21, COLUMN(U14)-COLUMN(N14) + 1, FALSE)</f>
        <v>6.3051851851851873E-2</v>
      </c>
      <c r="Q27" s="11">
        <f t="array" ref="Q27:Q67">VLOOKUP(O27:O67, N14:X21, COLUMN(V14)-COLUMN(N14) + 1, FALSE)</f>
        <v>-7.0933333333333362E-2</v>
      </c>
      <c r="R27" s="11">
        <f t="array" ref="R27:R67">VLOOKUP(O27:O67, N14:X21, COLUMN(W14)-COLUMN(N14) + 1, FALSE)</f>
        <v>0</v>
      </c>
      <c r="S27" s="1">
        <f t="array" ref="S27:S67">VLOOKUP(O27:O67, N14:X21, COLUMN(X14)-COLUMN(N14) + 1, FALSE)</f>
        <v>3.2100000000000004E-2</v>
      </c>
      <c r="T27" s="3">
        <f t="shared" ref="T27:T66" si="53">P27*N27^3 + Q27*N27^2 + R27*N27 + S27</f>
        <v>3.2100000000000004E-2</v>
      </c>
      <c r="U27" s="11">
        <v>1</v>
      </c>
      <c r="AA27" s="7">
        <v>0</v>
      </c>
      <c r="AB27" s="7">
        <f t="array" ref="AB27:AB67">INDEX(AA14:AA22, MATCH(AA27:AA67, AA14:AA22, 1))</f>
        <v>0</v>
      </c>
      <c r="AC27" s="11">
        <f t="array" ref="AC27:AC67">VLOOKUP(AB27:AB67, AA14:AK21, COLUMN(AH14)-COLUMN(AA14) + 1, FALSE)</f>
        <v>6.2103703703703723E-2</v>
      </c>
      <c r="AD27" s="11">
        <f t="array" ref="AD27:AD67">VLOOKUP(AB27:AB67, AA14:AK21, COLUMN(AI14)-COLUMN(AA14) + 1, FALSE)</f>
        <v>-6.9866666666666688E-2</v>
      </c>
      <c r="AE27" s="11">
        <f t="array" ref="AE27:AE67">VLOOKUP(AB27:AB67, AA14:AK21, COLUMN(AJ14)-COLUMN(AA14) + 1, FALSE)</f>
        <v>0</v>
      </c>
      <c r="AF27" s="1">
        <f t="array" ref="AF27:AF67">VLOOKUP(AB27:AB67, AA14:AK21, COLUMN(AK14)-COLUMN(AA14) + 1, FALSE)</f>
        <v>3.2000000000000001E-2</v>
      </c>
      <c r="AG27" s="3">
        <f t="shared" ref="AG27:AG66" si="54">AC27*AA27^3 + AD27*AA27^2 + AE27*AA27 + AF27</f>
        <v>3.2000000000000001E-2</v>
      </c>
      <c r="AH27" s="11">
        <v>1</v>
      </c>
      <c r="AN27" s="7">
        <v>0</v>
      </c>
      <c r="AO27" s="7">
        <f t="array" ref="AO27:AO67">INDEX(AN14:AN22, MATCH(AN27:AN67, AN14:AN22, 1))</f>
        <v>0</v>
      </c>
      <c r="AP27" s="11">
        <f t="array" ref="AP27:AP67">VLOOKUP(AO27:AO67, AN14:AX21, COLUMN(AU14)-COLUMN(AN14) + 1, FALSE)</f>
        <v>6.2577777777777788E-2</v>
      </c>
      <c r="AQ27" s="11">
        <f t="array" ref="AQ27:AQ67">VLOOKUP(AO27:AO67, AN14:AX21, COLUMN(AV14)-COLUMN(AN14) + 1, FALSE)</f>
        <v>-7.0400000000000018E-2</v>
      </c>
      <c r="AR27" s="11">
        <f t="array" ref="AR27:AR67">VLOOKUP(AO27:AO67, AN14:AX21, COLUMN(AW14)-COLUMN(AN14) + 1, FALSE)</f>
        <v>0</v>
      </c>
      <c r="AS27" s="1">
        <f t="array" ref="AS27:AS67">VLOOKUP(AO27:AO67, AN14:AX21, COLUMN(AX14)-COLUMN(AN14) + 1, FALSE)</f>
        <v>3.2000000000000001E-2</v>
      </c>
      <c r="AT27" s="3">
        <f t="shared" ref="AT27:AT66" si="55">AP27*AN27^3 + AQ27*AN27^2 + AR27*AN27 + AS27</f>
        <v>3.2000000000000001E-2</v>
      </c>
      <c r="AU27" s="11">
        <v>1</v>
      </c>
      <c r="BA27" s="7">
        <v>0</v>
      </c>
      <c r="BB27" s="7">
        <f t="array" ref="BB27:BB67">INDEX(BA14:BA22, MATCH(BA27:BA67, BA14:BA22, 1))</f>
        <v>0</v>
      </c>
      <c r="BC27" s="11">
        <f t="array" ref="BC27:BC67">VLOOKUP(BB27:BB67, BA14:BK21, COLUMN(BH14)-COLUMN(BA14) + 1, FALSE)</f>
        <v>6.2577777777777788E-2</v>
      </c>
      <c r="BD27" s="11">
        <f t="array" ref="BD27:BD67">VLOOKUP(BB27:BB67, BA14:BK21, COLUMN(BI14)-COLUMN(BA14) + 1, FALSE)</f>
        <v>-7.0400000000000018E-2</v>
      </c>
      <c r="BE27" s="11">
        <f t="array" ref="BE27:BE67">VLOOKUP(BB27:BB67, BA14:BK21, COLUMN(BJ14)-COLUMN(BA14) + 1, FALSE)</f>
        <v>0</v>
      </c>
      <c r="BF27" s="1">
        <f t="array" ref="BF27:BF67">VLOOKUP(BB27:BB67, BA14:BK21, COLUMN(BK14)-COLUMN(BA14) + 1, FALSE)</f>
        <v>3.2000000000000001E-2</v>
      </c>
      <c r="BG27" s="3">
        <f t="shared" ref="BG27:BG66" si="56">BC27*BA27^3 + BD27*BA27^2 + BE27*BA27 + BF27</f>
        <v>3.2000000000000001E-2</v>
      </c>
      <c r="BH27" s="11">
        <v>1</v>
      </c>
      <c r="BN27" s="7">
        <v>0</v>
      </c>
      <c r="BO27" s="7">
        <f t="array" ref="BO27:BO67">INDEX(BN14:BN22, MATCH(BN27:BN67, BN14:BN22, 1))</f>
        <v>0</v>
      </c>
      <c r="BP27" s="11">
        <f t="array" ref="BP27:BP67">VLOOKUP(BO27:BO67, BN14:BX21, COLUMN(BU14)-COLUMN(BN14) + 1, FALSE)</f>
        <v>6.2577777777777788E-2</v>
      </c>
      <c r="BQ27" s="11">
        <f t="array" ref="BQ27:BQ67">VLOOKUP(BO27:BO67, BN14:BX21, COLUMN(BV14)-COLUMN(BN14) + 1, FALSE)</f>
        <v>-7.0400000000000018E-2</v>
      </c>
      <c r="BR27" s="11">
        <f t="array" ref="BR27:BR67">VLOOKUP(BO27:BO67, BN14:BX21, COLUMN(BW14)-COLUMN(BN14) + 1, FALSE)</f>
        <v>0</v>
      </c>
      <c r="BS27" s="1">
        <f t="array" ref="BS27:BS67">VLOOKUP(BO27:BO67, BN14:BX21, COLUMN(BX14)-COLUMN(BN14) + 1, FALSE)</f>
        <v>3.2000000000000001E-2</v>
      </c>
      <c r="BT27" s="3">
        <f t="shared" ref="BT27:BT66" si="57">BP27*BN27^3 + BQ27*BN27^2 + BR27*BN27 + BS27</f>
        <v>3.2000000000000001E-2</v>
      </c>
      <c r="BU27" s="11">
        <v>1</v>
      </c>
      <c r="CA27" s="7">
        <v>0</v>
      </c>
      <c r="CB27" s="7">
        <f t="array" ref="CB27:CB67">INDEX(CA14:CA22, MATCH(CA27:CA67, CA14:CA22, 1))</f>
        <v>0</v>
      </c>
      <c r="CC27" s="11">
        <f t="array" ref="CC27:CC67">VLOOKUP(CB27:CB67, CA14:CK21, COLUMN(CH14)-COLUMN(CA14) + 1, FALSE)</f>
        <v>6.2577777777777788E-2</v>
      </c>
      <c r="CD27" s="11">
        <f t="array" ref="CD27:CD67">VLOOKUP(CB27:CB67, CA14:CK21, COLUMN(CI14)-COLUMN(CA14) + 1, FALSE)</f>
        <v>-7.0400000000000018E-2</v>
      </c>
      <c r="CE27" s="11">
        <f t="array" ref="CE27:CE67">VLOOKUP(CB27:CB67, CA14:CK21, COLUMN(CJ14)-COLUMN(CA14) + 1, FALSE)</f>
        <v>0</v>
      </c>
      <c r="CF27" s="1">
        <f t="array" ref="CF27:CF67">VLOOKUP(CB27:CB67, CA14:CK21, COLUMN(CK14)-COLUMN(CA14) + 1, FALSE)</f>
        <v>3.2000000000000001E-2</v>
      </c>
      <c r="CG27" s="3">
        <f t="shared" ref="CG27:CG66" si="58">CC27*CA27^3 + CD27*CA27^2 + CE27*CA27 + CF27</f>
        <v>3.2000000000000001E-2</v>
      </c>
      <c r="CH27" s="11">
        <v>1</v>
      </c>
      <c r="CN27" s="7">
        <v>0</v>
      </c>
      <c r="CO27" s="7">
        <f t="array" ref="CO27:CO67">INDEX(CN14:CN22, MATCH(CN27:CN67, CN14:CN22, 1))</f>
        <v>0</v>
      </c>
      <c r="CP27" s="11">
        <f t="array" ref="CP27:CP67">VLOOKUP(CO27:CO67, CN14:CX21, COLUMN(CU14)-COLUMN(CN14) + 1, FALSE)</f>
        <v>6.2577777777777788E-2</v>
      </c>
      <c r="CQ27" s="11">
        <f t="array" ref="CQ27:CQ67">VLOOKUP(CO27:CO67, CN14:CX21, COLUMN(CV14)-COLUMN(CN14) + 1, FALSE)</f>
        <v>-7.0400000000000018E-2</v>
      </c>
      <c r="CR27" s="11">
        <f t="array" ref="CR27:CR67">VLOOKUP(CO27:CO67, CN14:CX21, COLUMN(CW14)-COLUMN(CN14) + 1, FALSE)</f>
        <v>0</v>
      </c>
      <c r="CS27" s="1">
        <f t="array" ref="CS27:CS67">VLOOKUP(CO27:CO67, CN14:CX21, COLUMN(CX14)-COLUMN(CN14) + 1, FALSE)</f>
        <v>3.2000000000000001E-2</v>
      </c>
      <c r="CT27" s="3">
        <f t="shared" ref="CT27:CT66" si="59">CP27*CN27^3 + CQ27*CN27^2 + CR27*CN27 + CS27</f>
        <v>3.2000000000000001E-2</v>
      </c>
      <c r="CU27" s="11">
        <v>1</v>
      </c>
      <c r="DA27" s="7">
        <v>0</v>
      </c>
      <c r="DB27" s="7">
        <f t="array" ref="DB27:DB67">INDEX(DA14:DA22, MATCH(DA27:DA67, DA14:DA22, 1))</f>
        <v>0</v>
      </c>
      <c r="DC27" s="11">
        <f t="array" ref="DC27:DC67">VLOOKUP(DB27:DB67, DA14:DK21, COLUMN(DH14)-COLUMN(DA14) + 1, FALSE)</f>
        <v>6.2577777777777788E-2</v>
      </c>
      <c r="DD27" s="11">
        <f t="array" ref="DD27:DD67">VLOOKUP(DB27:DB67, DA14:DK21, COLUMN(DI14)-COLUMN(DA14) + 1, FALSE)</f>
        <v>-7.0400000000000018E-2</v>
      </c>
      <c r="DE27" s="11">
        <f t="array" ref="DE27:DE67">VLOOKUP(DB27:DB67, DA14:DK21, COLUMN(DJ14)-COLUMN(DA14) + 1, FALSE)</f>
        <v>0</v>
      </c>
      <c r="DF27" s="1">
        <f t="array" ref="DF27:DF67">VLOOKUP(DB27:DB67, DA14:DK21, COLUMN(DK14)-COLUMN(DA14) + 1, FALSE)</f>
        <v>3.2000000000000001E-2</v>
      </c>
      <c r="DG27" s="3">
        <f t="shared" ref="DG27:DG66" si="60">DC27*DA27^3 + DD27*DA27^2 + DE27*DA27 + DF27</f>
        <v>3.2000000000000001E-2</v>
      </c>
      <c r="DH27" s="11">
        <v>1</v>
      </c>
    </row>
    <row r="28" spans="1:115" x14ac:dyDescent="0.25">
      <c r="A28" s="7">
        <v>0.25</v>
      </c>
      <c r="B28" s="7">
        <v>0</v>
      </c>
      <c r="C28" s="11">
        <v>6.2577777777777788E-2</v>
      </c>
      <c r="D28" s="11">
        <v>-7.0400000000000018E-2</v>
      </c>
      <c r="E28" s="11">
        <v>0</v>
      </c>
      <c r="F28" s="1">
        <v>3.2000000000000001E-2</v>
      </c>
      <c r="G28" s="3">
        <f t="shared" si="52"/>
        <v>2.8577777777777778E-2</v>
      </c>
      <c r="H28" s="11">
        <f t="shared" ref="H28:H67" si="61">H27 / (1 + G27*(A28-A27))</f>
        <v>0.99206349206349209</v>
      </c>
      <c r="I28" s="3">
        <f t="array" ref="I28:I67">G27:G66 * H28:H67 * (A28:A67-A27:A66)</f>
        <v>7.9365079365079361E-3</v>
      </c>
      <c r="J28" s="11">
        <f t="array" ref="J28:J67">(ROUND(A28:A67*$F$6, 0)=A28:A67*$F$6) * H28:H67</f>
        <v>0</v>
      </c>
      <c r="K28" s="11"/>
      <c r="N28" s="7">
        <v>0.25</v>
      </c>
      <c r="O28" s="7">
        <v>0</v>
      </c>
      <c r="P28" s="11">
        <v>6.3051851851851873E-2</v>
      </c>
      <c r="Q28" s="11">
        <v>-7.0933333333333362E-2</v>
      </c>
      <c r="R28" s="11">
        <v>0</v>
      </c>
      <c r="S28" s="1">
        <v>3.2100000000000004E-2</v>
      </c>
      <c r="T28" s="3">
        <f t="shared" si="53"/>
        <v>2.8651851851851852E-2</v>
      </c>
      <c r="U28" s="11">
        <f t="shared" ref="U28:U67" si="62">U27 / (1 + T27*(N28-N27))</f>
        <v>0.99203888792440664</v>
      </c>
      <c r="V28" s="3">
        <f t="array" ref="V28:V67">T27:T66 * U28:U67 * (N28:N67-N27:N66)</f>
        <v>7.9611120755933643E-3</v>
      </c>
      <c r="W28" s="11">
        <f t="array" ref="W28:W67">(ROUND(N28:N67*$F$6, 0)=N28:N67*$F$6) * U28:U67</f>
        <v>0</v>
      </c>
      <c r="AA28" s="7">
        <v>0.25</v>
      </c>
      <c r="AB28" s="7">
        <v>0</v>
      </c>
      <c r="AC28" s="11">
        <v>6.2103703703703723E-2</v>
      </c>
      <c r="AD28" s="11">
        <v>-6.9866666666666688E-2</v>
      </c>
      <c r="AE28" s="11">
        <v>0</v>
      </c>
      <c r="AF28" s="1">
        <v>3.2000000000000001E-2</v>
      </c>
      <c r="AG28" s="3">
        <f t="shared" si="54"/>
        <v>2.8603703703703704E-2</v>
      </c>
      <c r="AH28" s="11">
        <f t="shared" ref="AH28:AH67" si="63">AH27 / (1 + AG27*(AA28-AA27))</f>
        <v>0.99206349206349209</v>
      </c>
      <c r="AI28" s="3">
        <f t="array" ref="AI28:AI67">AG27:AG66 * AH28:AH67 * (AA28:AA67-AA27:AA66)</f>
        <v>7.9365079365079361E-3</v>
      </c>
      <c r="AJ28" s="11">
        <f t="array" ref="AJ28:AJ67">(ROUND(AA28:AA67*$F$6, 0)=AA28:AA67*$F$6) * AH28:AH67</f>
        <v>0</v>
      </c>
      <c r="AK28" s="11"/>
      <c r="AN28" s="7">
        <v>0.25</v>
      </c>
      <c r="AO28" s="7">
        <v>0</v>
      </c>
      <c r="AP28" s="11">
        <v>6.2577777777777788E-2</v>
      </c>
      <c r="AQ28" s="11">
        <v>-7.0400000000000018E-2</v>
      </c>
      <c r="AR28" s="11">
        <v>0</v>
      </c>
      <c r="AS28" s="1">
        <v>3.2000000000000001E-2</v>
      </c>
      <c r="AT28" s="3">
        <f t="shared" si="55"/>
        <v>2.8577777777777778E-2</v>
      </c>
      <c r="AU28" s="11">
        <f t="shared" ref="AU28:AU67" si="64">AU27 / (1 + AT27*(AN28-AN27))</f>
        <v>0.99206349206349209</v>
      </c>
      <c r="AV28" s="3">
        <f t="array" ref="AV28:AV67">AT27:AT66 * AU28:AU67 * (AN28:AN67-AN27:AN66)</f>
        <v>7.9365079365079361E-3</v>
      </c>
      <c r="AW28" s="11">
        <f t="array" ref="AW28:AW67">(ROUND(AN28:AN67*$F$6, 0)=AN28:AN67*$F$6) * AU28:AU67</f>
        <v>0</v>
      </c>
      <c r="AX28" s="11"/>
      <c r="BA28" s="7">
        <v>0.25</v>
      </c>
      <c r="BB28" s="7">
        <v>0</v>
      </c>
      <c r="BC28" s="11">
        <v>6.2577777777777788E-2</v>
      </c>
      <c r="BD28" s="11">
        <v>-7.0400000000000018E-2</v>
      </c>
      <c r="BE28" s="11">
        <v>0</v>
      </c>
      <c r="BF28" s="1">
        <v>3.2000000000000001E-2</v>
      </c>
      <c r="BG28" s="3">
        <f t="shared" si="56"/>
        <v>2.8577777777777778E-2</v>
      </c>
      <c r="BH28" s="11">
        <f t="shared" ref="BH28:BH67" si="65">BH27 / (1 + BG27*(BA28-BA27))</f>
        <v>0.99206349206349209</v>
      </c>
      <c r="BI28" s="3">
        <f t="array" ref="BI28:BI67">BG27:BG66 * BH28:BH67 * (BA28:BA67-BA27:BA66)</f>
        <v>7.9365079365079361E-3</v>
      </c>
      <c r="BJ28" s="11">
        <f t="array" ref="BJ28:BJ67">(ROUND(BA28:BA67*$F$6, 0)=BA28:BA67*$F$6) * BH28:BH67</f>
        <v>0</v>
      </c>
      <c r="BK28" s="11"/>
      <c r="BN28" s="7">
        <v>0.25</v>
      </c>
      <c r="BO28" s="7">
        <v>0</v>
      </c>
      <c r="BP28" s="11">
        <v>6.2577777777777788E-2</v>
      </c>
      <c r="BQ28" s="11">
        <v>-7.0400000000000018E-2</v>
      </c>
      <c r="BR28" s="11">
        <v>0</v>
      </c>
      <c r="BS28" s="1">
        <v>3.2000000000000001E-2</v>
      </c>
      <c r="BT28" s="3">
        <f t="shared" si="57"/>
        <v>2.8577777777777778E-2</v>
      </c>
      <c r="BU28" s="11">
        <f t="shared" ref="BU28:BU67" si="66">BU27 / (1 + BT27*(BN28-BN27))</f>
        <v>0.99206349206349209</v>
      </c>
      <c r="BV28" s="3">
        <f t="array" ref="BV28:BV67">BT27:BT66 * BU28:BU67 * (BN28:BN67-BN27:BN66)</f>
        <v>7.9365079365079361E-3</v>
      </c>
      <c r="BW28" s="11">
        <f t="array" ref="BW28:BW67">(ROUND(BN28:BN67*$F$6, 0)=BN28:BN67*$F$6) * BU28:BU67</f>
        <v>0</v>
      </c>
      <c r="BX28" s="11"/>
      <c r="CA28" s="7">
        <v>0.25</v>
      </c>
      <c r="CB28" s="7">
        <v>0</v>
      </c>
      <c r="CC28" s="11">
        <v>6.2577777777777788E-2</v>
      </c>
      <c r="CD28" s="11">
        <v>-7.0400000000000018E-2</v>
      </c>
      <c r="CE28" s="11">
        <v>0</v>
      </c>
      <c r="CF28" s="1">
        <v>3.2000000000000001E-2</v>
      </c>
      <c r="CG28" s="3">
        <f t="shared" si="58"/>
        <v>2.8577777777777778E-2</v>
      </c>
      <c r="CH28" s="11">
        <f t="shared" ref="CH28:CH67" si="67">CH27 / (1 + CG27*(CA28-CA27))</f>
        <v>0.99206349206349209</v>
      </c>
      <c r="CI28" s="3">
        <f t="array" ref="CI28:CI67">CG27:CG66 * CH28:CH67 * (CA28:CA67-CA27:CA66)</f>
        <v>7.9365079365079361E-3</v>
      </c>
      <c r="CJ28" s="11">
        <f t="array" ref="CJ28:CJ67">(ROUND(CA28:CA67*$F$6, 0)=CA28:CA67*$F$6) * CH28:CH67</f>
        <v>0</v>
      </c>
      <c r="CK28" s="11"/>
      <c r="CN28" s="7">
        <v>0.25</v>
      </c>
      <c r="CO28" s="7">
        <v>0</v>
      </c>
      <c r="CP28" s="11">
        <v>6.2577777777777788E-2</v>
      </c>
      <c r="CQ28" s="11">
        <v>-7.0400000000000018E-2</v>
      </c>
      <c r="CR28" s="11">
        <v>0</v>
      </c>
      <c r="CS28" s="1">
        <v>3.2000000000000001E-2</v>
      </c>
      <c r="CT28" s="3">
        <f t="shared" si="59"/>
        <v>2.8577777777777778E-2</v>
      </c>
      <c r="CU28" s="11">
        <f t="shared" ref="CU28:CU67" si="68">CU27 / (1 + CT27*(CN28-CN27))</f>
        <v>0.99206349206349209</v>
      </c>
      <c r="CV28" s="3">
        <f t="array" ref="CV28:CV67">CT27:CT66 * CU28:CU67 * (CN28:CN67-CN27:CN66)</f>
        <v>7.9365079365079361E-3</v>
      </c>
      <c r="CW28" s="11">
        <f t="array" ref="CW28:CW67">(ROUND(CN28:CN67*$F$6, 0)=CN28:CN67*$F$6) * CU28:CU67</f>
        <v>0</v>
      </c>
      <c r="CX28" s="11"/>
      <c r="DA28" s="7">
        <v>0.25</v>
      </c>
      <c r="DB28" s="7">
        <v>0</v>
      </c>
      <c r="DC28" s="11">
        <v>6.2577777777777788E-2</v>
      </c>
      <c r="DD28" s="11">
        <v>-7.0400000000000018E-2</v>
      </c>
      <c r="DE28" s="11">
        <v>0</v>
      </c>
      <c r="DF28" s="1">
        <v>3.2000000000000001E-2</v>
      </c>
      <c r="DG28" s="3">
        <f t="shared" si="60"/>
        <v>2.8577777777777778E-2</v>
      </c>
      <c r="DH28" s="11">
        <f t="shared" ref="DH28:DH67" si="69">DH27 / (1 + DG27*(DA28-DA27))</f>
        <v>0.99206349206349209</v>
      </c>
      <c r="DI28" s="3">
        <f t="array" ref="DI28:DI67">DG27:DG66 * DH28:DH67 * (DA28:DA67-DA27:DA66)</f>
        <v>7.9365079365079361E-3</v>
      </c>
      <c r="DJ28" s="11">
        <f t="array" ref="DJ28:DJ67">(ROUND(DA28:DA67*$F$6, 0)=DA28:DA67*$F$6) * DH28:DH67</f>
        <v>0</v>
      </c>
      <c r="DK28" s="11"/>
    </row>
    <row r="29" spans="1:115" x14ac:dyDescent="0.25">
      <c r="A29" s="7">
        <v>0.5</v>
      </c>
      <c r="B29" s="7">
        <v>0</v>
      </c>
      <c r="C29" s="11">
        <v>6.2577777777777788E-2</v>
      </c>
      <c r="D29" s="11">
        <v>-7.0400000000000018E-2</v>
      </c>
      <c r="E29" s="11">
        <v>0</v>
      </c>
      <c r="F29" s="1">
        <v>3.2000000000000001E-2</v>
      </c>
      <c r="G29" s="3">
        <f t="shared" si="52"/>
        <v>2.222222222222222E-2</v>
      </c>
      <c r="H29" s="11">
        <f t="shared" si="61"/>
        <v>0.98502602832777264</v>
      </c>
      <c r="I29" s="3">
        <v>7.0374637357195312E-3</v>
      </c>
      <c r="J29" s="11">
        <v>0</v>
      </c>
      <c r="K29" s="11"/>
      <c r="N29" s="7">
        <v>0.5</v>
      </c>
      <c r="O29" s="7">
        <v>0</v>
      </c>
      <c r="P29" s="11">
        <v>6.3051851851851873E-2</v>
      </c>
      <c r="Q29" s="11">
        <v>-7.0933333333333362E-2</v>
      </c>
      <c r="R29" s="11">
        <v>0</v>
      </c>
      <c r="S29" s="1">
        <v>3.2100000000000004E-2</v>
      </c>
      <c r="T29" s="3">
        <f t="shared" si="53"/>
        <v>2.2248148148148149E-2</v>
      </c>
      <c r="U29" s="11">
        <f t="shared" si="62"/>
        <v>0.98498348768300314</v>
      </c>
      <c r="V29" s="3">
        <v>7.055400241403437E-3</v>
      </c>
      <c r="W29" s="11">
        <v>0</v>
      </c>
      <c r="AA29" s="7">
        <v>0.5</v>
      </c>
      <c r="AB29" s="7">
        <v>0</v>
      </c>
      <c r="AC29" s="11">
        <v>6.2103703703703723E-2</v>
      </c>
      <c r="AD29" s="11">
        <v>-6.9866666666666688E-2</v>
      </c>
      <c r="AE29" s="11">
        <v>0</v>
      </c>
      <c r="AF29" s="1">
        <v>3.2000000000000001E-2</v>
      </c>
      <c r="AG29" s="3">
        <f t="shared" si="54"/>
        <v>2.2296296296296293E-2</v>
      </c>
      <c r="AH29" s="11">
        <f t="shared" si="63"/>
        <v>0.9850196892302282</v>
      </c>
      <c r="AI29" s="3">
        <v>7.0438028332639379E-3</v>
      </c>
      <c r="AJ29" s="11">
        <v>0</v>
      </c>
      <c r="AK29" s="11"/>
      <c r="AN29" s="7">
        <v>0.5</v>
      </c>
      <c r="AO29" s="7">
        <v>0</v>
      </c>
      <c r="AP29" s="11">
        <v>6.2577777777777788E-2</v>
      </c>
      <c r="AQ29" s="11">
        <v>-7.0400000000000018E-2</v>
      </c>
      <c r="AR29" s="11">
        <v>0</v>
      </c>
      <c r="AS29" s="1">
        <v>3.2000000000000001E-2</v>
      </c>
      <c r="AT29" s="3">
        <f t="shared" si="55"/>
        <v>2.222222222222222E-2</v>
      </c>
      <c r="AU29" s="11">
        <f t="shared" si="64"/>
        <v>0.98502602832777264</v>
      </c>
      <c r="AV29" s="3">
        <v>7.0374637357195312E-3</v>
      </c>
      <c r="AW29" s="11">
        <v>0</v>
      </c>
      <c r="AX29" s="11"/>
      <c r="BA29" s="7">
        <v>0.5</v>
      </c>
      <c r="BB29" s="7">
        <v>0</v>
      </c>
      <c r="BC29" s="11">
        <v>6.2577777777777788E-2</v>
      </c>
      <c r="BD29" s="11">
        <v>-7.0400000000000018E-2</v>
      </c>
      <c r="BE29" s="11">
        <v>0</v>
      </c>
      <c r="BF29" s="1">
        <v>3.2000000000000001E-2</v>
      </c>
      <c r="BG29" s="3">
        <f t="shared" si="56"/>
        <v>2.222222222222222E-2</v>
      </c>
      <c r="BH29" s="11">
        <f t="shared" si="65"/>
        <v>0.98502602832777264</v>
      </c>
      <c r="BI29" s="3">
        <v>7.0374637357195312E-3</v>
      </c>
      <c r="BJ29" s="11">
        <v>0</v>
      </c>
      <c r="BK29" s="11"/>
      <c r="BN29" s="7">
        <v>0.5</v>
      </c>
      <c r="BO29" s="7">
        <v>0</v>
      </c>
      <c r="BP29" s="11">
        <v>6.2577777777777788E-2</v>
      </c>
      <c r="BQ29" s="11">
        <v>-7.0400000000000018E-2</v>
      </c>
      <c r="BR29" s="11">
        <v>0</v>
      </c>
      <c r="BS29" s="1">
        <v>3.2000000000000001E-2</v>
      </c>
      <c r="BT29" s="3">
        <f t="shared" si="57"/>
        <v>2.222222222222222E-2</v>
      </c>
      <c r="BU29" s="11">
        <f t="shared" si="66"/>
        <v>0.98502602832777264</v>
      </c>
      <c r="BV29" s="3">
        <v>7.0374637357195312E-3</v>
      </c>
      <c r="BW29" s="11">
        <v>0</v>
      </c>
      <c r="BX29" s="11"/>
      <c r="CA29" s="7">
        <v>0.5</v>
      </c>
      <c r="CB29" s="7">
        <v>0</v>
      </c>
      <c r="CC29" s="11">
        <v>6.2577777777777788E-2</v>
      </c>
      <c r="CD29" s="11">
        <v>-7.0400000000000018E-2</v>
      </c>
      <c r="CE29" s="11">
        <v>0</v>
      </c>
      <c r="CF29" s="1">
        <v>3.2000000000000001E-2</v>
      </c>
      <c r="CG29" s="3">
        <f t="shared" si="58"/>
        <v>2.222222222222222E-2</v>
      </c>
      <c r="CH29" s="11">
        <f t="shared" si="67"/>
        <v>0.98502602832777264</v>
      </c>
      <c r="CI29" s="3">
        <v>7.0374637357195312E-3</v>
      </c>
      <c r="CJ29" s="11">
        <v>0</v>
      </c>
      <c r="CK29" s="11"/>
      <c r="CN29" s="7">
        <v>0.5</v>
      </c>
      <c r="CO29" s="7">
        <v>0</v>
      </c>
      <c r="CP29" s="11">
        <v>6.2577777777777788E-2</v>
      </c>
      <c r="CQ29" s="11">
        <v>-7.0400000000000018E-2</v>
      </c>
      <c r="CR29" s="11">
        <v>0</v>
      </c>
      <c r="CS29" s="1">
        <v>3.2000000000000001E-2</v>
      </c>
      <c r="CT29" s="3">
        <f t="shared" si="59"/>
        <v>2.222222222222222E-2</v>
      </c>
      <c r="CU29" s="11">
        <f t="shared" si="68"/>
        <v>0.98502602832777264</v>
      </c>
      <c r="CV29" s="3">
        <v>7.0374637357195312E-3</v>
      </c>
      <c r="CW29" s="11">
        <v>0</v>
      </c>
      <c r="CX29" s="11"/>
      <c r="DA29" s="7">
        <v>0.5</v>
      </c>
      <c r="DB29" s="7">
        <v>0</v>
      </c>
      <c r="DC29" s="11">
        <v>6.2577777777777788E-2</v>
      </c>
      <c r="DD29" s="11">
        <v>-7.0400000000000018E-2</v>
      </c>
      <c r="DE29" s="11">
        <v>0</v>
      </c>
      <c r="DF29" s="1">
        <v>3.2000000000000001E-2</v>
      </c>
      <c r="DG29" s="3">
        <f t="shared" si="60"/>
        <v>2.222222222222222E-2</v>
      </c>
      <c r="DH29" s="11">
        <f t="shared" si="69"/>
        <v>0.98502602832777264</v>
      </c>
      <c r="DI29" s="3">
        <v>7.0374637357195312E-3</v>
      </c>
      <c r="DJ29" s="11">
        <v>0</v>
      </c>
      <c r="DK29" s="11"/>
    </row>
    <row r="30" spans="1:115" x14ac:dyDescent="0.25">
      <c r="A30" s="7">
        <v>0.75</v>
      </c>
      <c r="B30" s="7">
        <v>0.75</v>
      </c>
      <c r="C30" s="11">
        <v>5.4399999999998026E-4</v>
      </c>
      <c r="D30" s="11">
        <v>-1.4479999999999281E-3</v>
      </c>
      <c r="E30" s="11">
        <v>1.2539999999999253E-3</v>
      </c>
      <c r="F30" s="1">
        <v>1.8444500000000023E-2</v>
      </c>
      <c r="G30" s="3">
        <f t="shared" si="52"/>
        <v>1.8800000000000001E-2</v>
      </c>
      <c r="H30" s="11">
        <f t="shared" si="61"/>
        <v>0.97958389557458059</v>
      </c>
      <c r="I30" s="3">
        <v>5.4421327531921134E-3</v>
      </c>
      <c r="J30" s="11">
        <v>0</v>
      </c>
      <c r="K30" s="11"/>
      <c r="N30" s="7">
        <v>0.75</v>
      </c>
      <c r="O30" s="7">
        <v>0.75</v>
      </c>
      <c r="P30" s="11">
        <v>5.4399999999998026E-4</v>
      </c>
      <c r="Q30" s="11">
        <v>-1.4479999999999281E-3</v>
      </c>
      <c r="R30" s="11">
        <v>1.2539999999999253E-3</v>
      </c>
      <c r="S30" s="1">
        <v>1.8444500000000023E-2</v>
      </c>
      <c r="T30" s="3">
        <f t="shared" si="53"/>
        <v>1.8800000000000001E-2</v>
      </c>
      <c r="U30" s="11">
        <f t="shared" si="62"/>
        <v>0.97953527619770719</v>
      </c>
      <c r="V30" s="3">
        <v>5.4482114852959515E-3</v>
      </c>
      <c r="W30" s="11">
        <v>0</v>
      </c>
      <c r="AA30" s="7">
        <v>0.75</v>
      </c>
      <c r="AB30" s="7">
        <v>0.75</v>
      </c>
      <c r="AC30" s="11">
        <v>6.9399999999997936E-4</v>
      </c>
      <c r="AD30" s="11">
        <v>-2.0354999999999245E-3</v>
      </c>
      <c r="AE30" s="11">
        <v>1.8821249999999216E-3</v>
      </c>
      <c r="AF30" s="1">
        <v>1.8340593750000023E-2</v>
      </c>
      <c r="AG30" s="3">
        <f t="shared" si="54"/>
        <v>1.8899999999999997E-2</v>
      </c>
      <c r="AH30" s="11">
        <f t="shared" si="63"/>
        <v>0.97955955172892428</v>
      </c>
      <c r="AI30" s="3">
        <v>5.4601375013038182E-3</v>
      </c>
      <c r="AJ30" s="11">
        <v>0</v>
      </c>
      <c r="AK30" s="11"/>
      <c r="AN30" s="7">
        <v>0.75</v>
      </c>
      <c r="AO30" s="7">
        <v>0.75</v>
      </c>
      <c r="AP30" s="11">
        <v>3.4399999999998147E-4</v>
      </c>
      <c r="AQ30" s="11">
        <v>-6.9799999999993262E-4</v>
      </c>
      <c r="AR30" s="11">
        <v>4.6649999999993019E-4</v>
      </c>
      <c r="AS30" s="1">
        <v>1.869762500000002E-2</v>
      </c>
      <c r="AT30" s="3">
        <f t="shared" si="55"/>
        <v>1.8799999999999997E-2</v>
      </c>
      <c r="AU30" s="11">
        <f t="shared" si="64"/>
        <v>0.97958389557458059</v>
      </c>
      <c r="AV30" s="3">
        <v>5.4421327531921134E-3</v>
      </c>
      <c r="AW30" s="11">
        <v>0</v>
      </c>
      <c r="AX30" s="11"/>
      <c r="BA30" s="7">
        <v>0.75</v>
      </c>
      <c r="BB30" s="7">
        <v>0.75</v>
      </c>
      <c r="BC30" s="11">
        <v>5.9399999999997996E-4</v>
      </c>
      <c r="BD30" s="11">
        <v>-1.6104999999999271E-3</v>
      </c>
      <c r="BE30" s="11">
        <v>1.4133749999999245E-3</v>
      </c>
      <c r="BF30" s="1">
        <v>1.839528125000002E-2</v>
      </c>
      <c r="BG30" s="3">
        <f t="shared" si="56"/>
        <v>1.8799999999999997E-2</v>
      </c>
      <c r="BH30" s="11">
        <f t="shared" si="65"/>
        <v>0.97958389557458059</v>
      </c>
      <c r="BI30" s="3">
        <v>5.4421327531921134E-3</v>
      </c>
      <c r="BJ30" s="11">
        <v>0</v>
      </c>
      <c r="BK30" s="11"/>
      <c r="BN30" s="7">
        <v>0.75</v>
      </c>
      <c r="BO30" s="7">
        <v>0.75</v>
      </c>
      <c r="BP30" s="11">
        <v>5.4399999999998026E-4</v>
      </c>
      <c r="BQ30" s="11">
        <v>-1.4479999999999281E-3</v>
      </c>
      <c r="BR30" s="11">
        <v>1.2539999999999253E-3</v>
      </c>
      <c r="BS30" s="1">
        <v>1.8444500000000023E-2</v>
      </c>
      <c r="BT30" s="3">
        <f t="shared" si="57"/>
        <v>1.8800000000000001E-2</v>
      </c>
      <c r="BU30" s="11">
        <f t="shared" si="66"/>
        <v>0.97958389557458059</v>
      </c>
      <c r="BV30" s="3">
        <v>5.4421327531921134E-3</v>
      </c>
      <c r="BW30" s="11">
        <v>0</v>
      </c>
      <c r="BX30" s="11"/>
      <c r="CA30" s="7">
        <v>0.75</v>
      </c>
      <c r="CB30" s="7">
        <v>0.75</v>
      </c>
      <c r="CC30" s="11">
        <v>5.4399999999998026E-4</v>
      </c>
      <c r="CD30" s="11">
        <v>-1.4479999999999281E-3</v>
      </c>
      <c r="CE30" s="11">
        <v>1.2539999999999253E-3</v>
      </c>
      <c r="CF30" s="1">
        <v>1.8444500000000023E-2</v>
      </c>
      <c r="CG30" s="3">
        <f t="shared" si="58"/>
        <v>1.8800000000000001E-2</v>
      </c>
      <c r="CH30" s="11">
        <f t="shared" si="67"/>
        <v>0.97958389557458059</v>
      </c>
      <c r="CI30" s="3">
        <v>5.4421327531921134E-3</v>
      </c>
      <c r="CJ30" s="11">
        <v>0</v>
      </c>
      <c r="CK30" s="11"/>
      <c r="CN30" s="7">
        <v>0.75</v>
      </c>
      <c r="CO30" s="7">
        <v>0.75</v>
      </c>
      <c r="CP30" s="11">
        <v>5.4399999999998026E-4</v>
      </c>
      <c r="CQ30" s="11">
        <v>-1.4479999999999281E-3</v>
      </c>
      <c r="CR30" s="11">
        <v>1.2539999999999253E-3</v>
      </c>
      <c r="CS30" s="1">
        <v>1.8444500000000023E-2</v>
      </c>
      <c r="CT30" s="3">
        <f t="shared" si="59"/>
        <v>1.8800000000000001E-2</v>
      </c>
      <c r="CU30" s="11">
        <f t="shared" si="68"/>
        <v>0.97958389557458059</v>
      </c>
      <c r="CV30" s="3">
        <v>5.4421327531921134E-3</v>
      </c>
      <c r="CW30" s="11">
        <v>0</v>
      </c>
      <c r="CX30" s="11"/>
      <c r="DA30" s="7">
        <v>0.75</v>
      </c>
      <c r="DB30" s="7">
        <v>0.75</v>
      </c>
      <c r="DC30" s="11">
        <v>5.4399999999998026E-4</v>
      </c>
      <c r="DD30" s="11">
        <v>-1.4479999999999281E-3</v>
      </c>
      <c r="DE30" s="11">
        <v>1.2539999999999253E-3</v>
      </c>
      <c r="DF30" s="1">
        <v>1.8444500000000023E-2</v>
      </c>
      <c r="DG30" s="3">
        <f t="shared" si="60"/>
        <v>1.8800000000000001E-2</v>
      </c>
      <c r="DH30" s="11">
        <f t="shared" si="69"/>
        <v>0.97958389557458059</v>
      </c>
      <c r="DI30" s="3">
        <v>5.4421327531921134E-3</v>
      </c>
      <c r="DJ30" s="11">
        <v>0</v>
      </c>
      <c r="DK30" s="11"/>
    </row>
    <row r="31" spans="1:115" x14ac:dyDescent="0.25">
      <c r="A31" s="7">
        <v>1</v>
      </c>
      <c r="B31" s="7">
        <v>0.75</v>
      </c>
      <c r="C31" s="11">
        <v>5.4399999999998026E-4</v>
      </c>
      <c r="D31" s="11">
        <v>-1.4479999999999281E-3</v>
      </c>
      <c r="E31" s="11">
        <v>1.2539999999999253E-3</v>
      </c>
      <c r="F31" s="1">
        <v>1.8444500000000023E-2</v>
      </c>
      <c r="G31" s="3">
        <f t="shared" si="52"/>
        <v>1.8794500000000002E-2</v>
      </c>
      <c r="H31" s="11">
        <f t="shared" si="61"/>
        <v>0.97500138904606415</v>
      </c>
      <c r="I31" s="3">
        <v>4.5825065285165015E-3</v>
      </c>
      <c r="J31" s="11">
        <v>0.97500138904606415</v>
      </c>
      <c r="K31" s="11"/>
      <c r="N31" s="7">
        <v>1</v>
      </c>
      <c r="O31" s="7">
        <v>0.75</v>
      </c>
      <c r="P31" s="11">
        <v>5.4399999999998026E-4</v>
      </c>
      <c r="Q31" s="11">
        <v>-1.4479999999999281E-3</v>
      </c>
      <c r="R31" s="11">
        <v>1.2539999999999253E-3</v>
      </c>
      <c r="S31" s="1">
        <v>1.8444500000000023E-2</v>
      </c>
      <c r="T31" s="3">
        <f t="shared" si="53"/>
        <v>1.8794500000000002E-2</v>
      </c>
      <c r="U31" s="11">
        <f t="shared" si="62"/>
        <v>0.97495299711128425</v>
      </c>
      <c r="V31" s="3">
        <v>4.5822790864230361E-3</v>
      </c>
      <c r="W31" s="11">
        <v>0.97495299711128425</v>
      </c>
      <c r="AA31" s="7">
        <v>1</v>
      </c>
      <c r="AB31" s="7">
        <v>0.75</v>
      </c>
      <c r="AC31" s="11">
        <v>6.9399999999997936E-4</v>
      </c>
      <c r="AD31" s="11">
        <v>-2.0354999999999245E-3</v>
      </c>
      <c r="AE31" s="11">
        <v>1.8821249999999216E-3</v>
      </c>
      <c r="AF31" s="1">
        <v>1.8340593750000023E-2</v>
      </c>
      <c r="AG31" s="3">
        <f t="shared" si="54"/>
        <v>1.8881218749999998E-2</v>
      </c>
      <c r="AH31" s="11">
        <f t="shared" si="63"/>
        <v>0.97495289927982698</v>
      </c>
      <c r="AI31" s="3">
        <v>4.6066524490971815E-3</v>
      </c>
      <c r="AJ31" s="11">
        <v>0.97495289927982698</v>
      </c>
      <c r="AK31" s="11"/>
      <c r="AN31" s="7">
        <v>1</v>
      </c>
      <c r="AO31" s="7">
        <v>0.75</v>
      </c>
      <c r="AP31" s="11">
        <v>3.4399999999998147E-4</v>
      </c>
      <c r="AQ31" s="11">
        <v>-6.9799999999993262E-4</v>
      </c>
      <c r="AR31" s="11">
        <v>4.6649999999993019E-4</v>
      </c>
      <c r="AS31" s="1">
        <v>1.869762500000002E-2</v>
      </c>
      <c r="AT31" s="3">
        <f t="shared" si="55"/>
        <v>1.8810125E-2</v>
      </c>
      <c r="AU31" s="11">
        <f t="shared" si="64"/>
        <v>0.97500138904606415</v>
      </c>
      <c r="AV31" s="3">
        <v>4.5825065285165006E-3</v>
      </c>
      <c r="AW31" s="11">
        <v>0.97500138904606415</v>
      </c>
      <c r="AX31" s="11"/>
      <c r="BA31" s="7">
        <v>1</v>
      </c>
      <c r="BB31" s="7">
        <v>0.75</v>
      </c>
      <c r="BC31" s="11">
        <v>5.9399999999997996E-4</v>
      </c>
      <c r="BD31" s="11">
        <v>-1.6104999999999271E-3</v>
      </c>
      <c r="BE31" s="11">
        <v>1.4133749999999245E-3</v>
      </c>
      <c r="BF31" s="1">
        <v>1.839528125000002E-2</v>
      </c>
      <c r="BG31" s="3">
        <f t="shared" si="56"/>
        <v>1.8792156249999997E-2</v>
      </c>
      <c r="BH31" s="11">
        <f t="shared" si="65"/>
        <v>0.97500138904606415</v>
      </c>
      <c r="BI31" s="3">
        <v>4.5825065285165006E-3</v>
      </c>
      <c r="BJ31" s="11">
        <v>0.97500138904606415</v>
      </c>
      <c r="BK31" s="11"/>
      <c r="BN31" s="7">
        <v>1</v>
      </c>
      <c r="BO31" s="7">
        <v>0.75</v>
      </c>
      <c r="BP31" s="11">
        <v>5.4399999999998026E-4</v>
      </c>
      <c r="BQ31" s="11">
        <v>-1.4479999999999281E-3</v>
      </c>
      <c r="BR31" s="11">
        <v>1.2539999999999253E-3</v>
      </c>
      <c r="BS31" s="1">
        <v>1.8444500000000023E-2</v>
      </c>
      <c r="BT31" s="3">
        <f t="shared" si="57"/>
        <v>1.8794500000000002E-2</v>
      </c>
      <c r="BU31" s="11">
        <f t="shared" si="66"/>
        <v>0.97500138904606415</v>
      </c>
      <c r="BV31" s="3">
        <v>4.5825065285165015E-3</v>
      </c>
      <c r="BW31" s="11">
        <v>0.97500138904606415</v>
      </c>
      <c r="BX31" s="11"/>
      <c r="CA31" s="7">
        <v>1</v>
      </c>
      <c r="CB31" s="7">
        <v>0.75</v>
      </c>
      <c r="CC31" s="11">
        <v>5.4399999999998026E-4</v>
      </c>
      <c r="CD31" s="11">
        <v>-1.4479999999999281E-3</v>
      </c>
      <c r="CE31" s="11">
        <v>1.2539999999999253E-3</v>
      </c>
      <c r="CF31" s="1">
        <v>1.8444500000000023E-2</v>
      </c>
      <c r="CG31" s="3">
        <f t="shared" si="58"/>
        <v>1.8794500000000002E-2</v>
      </c>
      <c r="CH31" s="11">
        <f t="shared" si="67"/>
        <v>0.97500138904606415</v>
      </c>
      <c r="CI31" s="3">
        <v>4.5825065285165015E-3</v>
      </c>
      <c r="CJ31" s="11">
        <v>0.97500138904606415</v>
      </c>
      <c r="CK31" s="11"/>
      <c r="CN31" s="7">
        <v>1</v>
      </c>
      <c r="CO31" s="7">
        <v>0.75</v>
      </c>
      <c r="CP31" s="11">
        <v>5.4399999999998026E-4</v>
      </c>
      <c r="CQ31" s="11">
        <v>-1.4479999999999281E-3</v>
      </c>
      <c r="CR31" s="11">
        <v>1.2539999999999253E-3</v>
      </c>
      <c r="CS31" s="1">
        <v>1.8444500000000023E-2</v>
      </c>
      <c r="CT31" s="3">
        <f t="shared" si="59"/>
        <v>1.8794500000000002E-2</v>
      </c>
      <c r="CU31" s="11">
        <f t="shared" si="68"/>
        <v>0.97500138904606415</v>
      </c>
      <c r="CV31" s="3">
        <v>4.5825065285165015E-3</v>
      </c>
      <c r="CW31" s="11">
        <v>0.97500138904606415</v>
      </c>
      <c r="CX31" s="11"/>
      <c r="DA31" s="7">
        <v>1</v>
      </c>
      <c r="DB31" s="7">
        <v>0.75</v>
      </c>
      <c r="DC31" s="11">
        <v>5.4399999999998026E-4</v>
      </c>
      <c r="DD31" s="11">
        <v>-1.4479999999999281E-3</v>
      </c>
      <c r="DE31" s="11">
        <v>1.2539999999999253E-3</v>
      </c>
      <c r="DF31" s="1">
        <v>1.8444500000000023E-2</v>
      </c>
      <c r="DG31" s="3">
        <f t="shared" si="60"/>
        <v>1.8794500000000002E-2</v>
      </c>
      <c r="DH31" s="11">
        <f t="shared" si="69"/>
        <v>0.97500138904606415</v>
      </c>
      <c r="DI31" s="3">
        <v>4.5825065285165015E-3</v>
      </c>
      <c r="DJ31" s="11">
        <v>0.97500138904606415</v>
      </c>
      <c r="DK31" s="11"/>
    </row>
    <row r="32" spans="1:115" x14ac:dyDescent="0.25">
      <c r="A32" s="7">
        <v>1.25</v>
      </c>
      <c r="B32" s="7">
        <v>0.75</v>
      </c>
      <c r="C32" s="11">
        <v>5.4399999999998026E-4</v>
      </c>
      <c r="D32" s="11">
        <v>-1.4479999999999281E-3</v>
      </c>
      <c r="E32" s="11">
        <v>1.2539999999999253E-3</v>
      </c>
      <c r="F32" s="1">
        <v>1.8444500000000023E-2</v>
      </c>
      <c r="G32" s="3">
        <f t="shared" si="52"/>
        <v>1.8812000000000002E-2</v>
      </c>
      <c r="H32" s="11">
        <f t="shared" si="61"/>
        <v>0.97044164765933072</v>
      </c>
      <c r="I32" s="3">
        <v>4.5597413867333233E-3</v>
      </c>
      <c r="J32" s="11">
        <v>0</v>
      </c>
      <c r="K32" s="11"/>
      <c r="N32" s="7">
        <v>1.25</v>
      </c>
      <c r="O32" s="7">
        <v>0.75</v>
      </c>
      <c r="P32" s="11">
        <v>5.4399999999998026E-4</v>
      </c>
      <c r="Q32" s="11">
        <v>-1.4479999999999281E-3</v>
      </c>
      <c r="R32" s="11">
        <v>1.2539999999999253E-3</v>
      </c>
      <c r="S32" s="1">
        <v>1.8444500000000023E-2</v>
      </c>
      <c r="T32" s="3">
        <f t="shared" si="53"/>
        <v>1.8812000000000002E-2</v>
      </c>
      <c r="U32" s="11">
        <f t="shared" si="62"/>
        <v>0.97039348203674924</v>
      </c>
      <c r="V32" s="3">
        <v>4.5595150745349217E-3</v>
      </c>
      <c r="W32" s="11">
        <v>0</v>
      </c>
      <c r="AA32" s="7">
        <v>1.25</v>
      </c>
      <c r="AB32" s="7">
        <v>0.75</v>
      </c>
      <c r="AC32" s="11">
        <v>6.9399999999997936E-4</v>
      </c>
      <c r="AD32" s="11">
        <v>-2.0354999999999245E-3</v>
      </c>
      <c r="AE32" s="11">
        <v>1.8821249999999216E-3</v>
      </c>
      <c r="AF32" s="1">
        <v>1.8340593750000023E-2</v>
      </c>
      <c r="AG32" s="3">
        <f t="shared" si="54"/>
        <v>1.8868250000000003E-2</v>
      </c>
      <c r="AH32" s="11">
        <f t="shared" si="63"/>
        <v>0.97037244567588232</v>
      </c>
      <c r="AI32" s="3">
        <v>4.5804536039447058E-3</v>
      </c>
      <c r="AJ32" s="11">
        <v>0</v>
      </c>
      <c r="AK32" s="11"/>
      <c r="AN32" s="7">
        <v>1.25</v>
      </c>
      <c r="AO32" s="7">
        <v>0.75</v>
      </c>
      <c r="AP32" s="11">
        <v>3.4399999999998147E-4</v>
      </c>
      <c r="AQ32" s="11">
        <v>-6.9799999999993262E-4</v>
      </c>
      <c r="AR32" s="11">
        <v>4.6649999999993019E-4</v>
      </c>
      <c r="AS32" s="1">
        <v>1.869762500000002E-2</v>
      </c>
      <c r="AT32" s="3">
        <f t="shared" si="55"/>
        <v>1.8862E-2</v>
      </c>
      <c r="AU32" s="11">
        <f t="shared" si="64"/>
        <v>0.97043787461450592</v>
      </c>
      <c r="AV32" s="3">
        <v>4.5635144315582963E-3</v>
      </c>
      <c r="AW32" s="11">
        <v>0</v>
      </c>
      <c r="AX32" s="11"/>
      <c r="BA32" s="7">
        <v>1.25</v>
      </c>
      <c r="BB32" s="7">
        <v>0.75</v>
      </c>
      <c r="BC32" s="11">
        <v>5.9399999999997996E-4</v>
      </c>
      <c r="BD32" s="11">
        <v>-1.6104999999999271E-3</v>
      </c>
      <c r="BE32" s="11">
        <v>1.4133749999999245E-3</v>
      </c>
      <c r="BF32" s="1">
        <v>1.839528125000002E-2</v>
      </c>
      <c r="BG32" s="3">
        <f t="shared" si="56"/>
        <v>1.880575E-2</v>
      </c>
      <c r="BH32" s="11">
        <f t="shared" si="65"/>
        <v>0.97044221361858507</v>
      </c>
      <c r="BI32" s="3">
        <v>4.5591754274790812E-3</v>
      </c>
      <c r="BJ32" s="11">
        <v>0</v>
      </c>
      <c r="BK32" s="11"/>
      <c r="BN32" s="7">
        <v>1.25</v>
      </c>
      <c r="BO32" s="7">
        <v>0.75</v>
      </c>
      <c r="BP32" s="11">
        <v>5.4399999999998026E-4</v>
      </c>
      <c r="BQ32" s="11">
        <v>-1.4479999999999281E-3</v>
      </c>
      <c r="BR32" s="11">
        <v>1.2539999999999253E-3</v>
      </c>
      <c r="BS32" s="1">
        <v>1.8444500000000023E-2</v>
      </c>
      <c r="BT32" s="3">
        <f t="shared" si="57"/>
        <v>1.8812000000000002E-2</v>
      </c>
      <c r="BU32" s="11">
        <f t="shared" si="66"/>
        <v>0.97044164765933072</v>
      </c>
      <c r="BV32" s="3">
        <v>4.5597413867333233E-3</v>
      </c>
      <c r="BW32" s="11">
        <v>0</v>
      </c>
      <c r="BX32" s="11"/>
      <c r="CA32" s="7">
        <v>1.25</v>
      </c>
      <c r="CB32" s="7">
        <v>0.75</v>
      </c>
      <c r="CC32" s="11">
        <v>5.4399999999998026E-4</v>
      </c>
      <c r="CD32" s="11">
        <v>-1.4479999999999281E-3</v>
      </c>
      <c r="CE32" s="11">
        <v>1.2539999999999253E-3</v>
      </c>
      <c r="CF32" s="1">
        <v>1.8444500000000023E-2</v>
      </c>
      <c r="CG32" s="3">
        <f t="shared" si="58"/>
        <v>1.8812000000000002E-2</v>
      </c>
      <c r="CH32" s="11">
        <f t="shared" si="67"/>
        <v>0.97044164765933072</v>
      </c>
      <c r="CI32" s="3">
        <v>4.5597413867333233E-3</v>
      </c>
      <c r="CJ32" s="11">
        <v>0</v>
      </c>
      <c r="CK32" s="11"/>
      <c r="CN32" s="7">
        <v>1.25</v>
      </c>
      <c r="CO32" s="7">
        <v>0.75</v>
      </c>
      <c r="CP32" s="11">
        <v>5.4399999999998026E-4</v>
      </c>
      <c r="CQ32" s="11">
        <v>-1.4479999999999281E-3</v>
      </c>
      <c r="CR32" s="11">
        <v>1.2539999999999253E-3</v>
      </c>
      <c r="CS32" s="1">
        <v>1.8444500000000023E-2</v>
      </c>
      <c r="CT32" s="3">
        <f t="shared" si="59"/>
        <v>1.8812000000000002E-2</v>
      </c>
      <c r="CU32" s="11">
        <f t="shared" si="68"/>
        <v>0.97044164765933072</v>
      </c>
      <c r="CV32" s="3">
        <v>4.5597413867333233E-3</v>
      </c>
      <c r="CW32" s="11">
        <v>0</v>
      </c>
      <c r="CX32" s="11"/>
      <c r="DA32" s="7">
        <v>1.25</v>
      </c>
      <c r="DB32" s="7">
        <v>0.75</v>
      </c>
      <c r="DC32" s="11">
        <v>5.4399999999998026E-4</v>
      </c>
      <c r="DD32" s="11">
        <v>-1.4479999999999281E-3</v>
      </c>
      <c r="DE32" s="11">
        <v>1.2539999999999253E-3</v>
      </c>
      <c r="DF32" s="1">
        <v>1.8444500000000023E-2</v>
      </c>
      <c r="DG32" s="3">
        <f t="shared" si="60"/>
        <v>1.8812000000000002E-2</v>
      </c>
      <c r="DH32" s="11">
        <f t="shared" si="69"/>
        <v>0.97044164765933072</v>
      </c>
      <c r="DI32" s="3">
        <v>4.5597413867333233E-3</v>
      </c>
      <c r="DJ32" s="11">
        <v>0</v>
      </c>
      <c r="DK32" s="11"/>
    </row>
    <row r="33" spans="1:115" x14ac:dyDescent="0.25">
      <c r="A33" s="7">
        <v>1.5</v>
      </c>
      <c r="B33" s="7">
        <v>0.75</v>
      </c>
      <c r="C33" s="11">
        <v>5.4399999999998026E-4</v>
      </c>
      <c r="D33" s="11">
        <v>-1.4479999999999281E-3</v>
      </c>
      <c r="E33" s="11">
        <v>1.2539999999999253E-3</v>
      </c>
      <c r="F33" s="1">
        <v>1.8444500000000023E-2</v>
      </c>
      <c r="G33" s="3">
        <f t="shared" si="52"/>
        <v>1.8903500000000007E-2</v>
      </c>
      <c r="H33" s="11">
        <f t="shared" si="61"/>
        <v>0.96589902454688681</v>
      </c>
      <c r="I33" s="3">
        <v>4.5426231124440089E-3</v>
      </c>
      <c r="J33" s="11">
        <v>0</v>
      </c>
      <c r="K33" s="11"/>
      <c r="N33" s="7">
        <v>1.5</v>
      </c>
      <c r="O33" s="7">
        <v>0.75</v>
      </c>
      <c r="P33" s="11">
        <v>5.4399999999998026E-4</v>
      </c>
      <c r="Q33" s="11">
        <v>-1.4479999999999281E-3</v>
      </c>
      <c r="R33" s="11">
        <v>1.2539999999999253E-3</v>
      </c>
      <c r="S33" s="1">
        <v>1.8444500000000023E-2</v>
      </c>
      <c r="T33" s="3">
        <f t="shared" si="53"/>
        <v>1.8903500000000007E-2</v>
      </c>
      <c r="U33" s="11">
        <f t="shared" si="62"/>
        <v>0.96585108438687783</v>
      </c>
      <c r="V33" s="3">
        <v>4.5423976498714866E-3</v>
      </c>
      <c r="W33" s="11">
        <v>0</v>
      </c>
      <c r="AA33" s="7">
        <v>1.5</v>
      </c>
      <c r="AB33" s="7">
        <v>0.75</v>
      </c>
      <c r="AC33" s="11">
        <v>6.9399999999997936E-4</v>
      </c>
      <c r="AD33" s="11">
        <v>-2.0354999999999245E-3</v>
      </c>
      <c r="AE33" s="11">
        <v>1.8821249999999216E-3</v>
      </c>
      <c r="AF33" s="1">
        <v>1.8340593750000023E-2</v>
      </c>
      <c r="AG33" s="3">
        <f t="shared" si="54"/>
        <v>1.8926156250000006E-2</v>
      </c>
      <c r="AH33" s="11">
        <f t="shared" si="63"/>
        <v>0.96581662827676162</v>
      </c>
      <c r="AI33" s="3">
        <v>4.5558173991207523E-3</v>
      </c>
      <c r="AJ33" s="11">
        <v>0</v>
      </c>
      <c r="AK33" s="11"/>
      <c r="AN33" s="7">
        <v>1.5</v>
      </c>
      <c r="AO33" s="7">
        <v>0.75</v>
      </c>
      <c r="AP33" s="11">
        <v>3.4399999999998147E-4</v>
      </c>
      <c r="AQ33" s="11">
        <v>-6.9799999999993262E-4</v>
      </c>
      <c r="AR33" s="11">
        <v>4.6649999999993019E-4</v>
      </c>
      <c r="AS33" s="1">
        <v>1.869762500000002E-2</v>
      </c>
      <c r="AT33" s="3">
        <f t="shared" si="55"/>
        <v>1.8987875000000005E-2</v>
      </c>
      <c r="AU33" s="11">
        <f t="shared" si="64"/>
        <v>0.96588325213904414</v>
      </c>
      <c r="AV33" s="3">
        <v>4.5546224754616626E-3</v>
      </c>
      <c r="AW33" s="11">
        <v>0</v>
      </c>
      <c r="AX33" s="11"/>
      <c r="BA33" s="7">
        <v>1.5</v>
      </c>
      <c r="BB33" s="7">
        <v>0.75</v>
      </c>
      <c r="BC33" s="11">
        <v>5.9399999999997996E-4</v>
      </c>
      <c r="BD33" s="11">
        <v>-1.6104999999999271E-3</v>
      </c>
      <c r="BE33" s="11">
        <v>1.4133749999999245E-3</v>
      </c>
      <c r="BF33" s="1">
        <v>1.839528125000002E-2</v>
      </c>
      <c r="BG33" s="3">
        <f t="shared" si="56"/>
        <v>1.8896468750000003E-2</v>
      </c>
      <c r="BH33" s="11">
        <f t="shared" si="65"/>
        <v>0.96590109001270841</v>
      </c>
      <c r="BI33" s="3">
        <v>4.5411236058766225E-3</v>
      </c>
      <c r="BJ33" s="11">
        <v>0</v>
      </c>
      <c r="BK33" s="11"/>
      <c r="BN33" s="7">
        <v>1.5</v>
      </c>
      <c r="BO33" s="7">
        <v>0.75</v>
      </c>
      <c r="BP33" s="11">
        <v>5.4399999999998026E-4</v>
      </c>
      <c r="BQ33" s="11">
        <v>-1.4479999999999281E-3</v>
      </c>
      <c r="BR33" s="11">
        <v>1.2539999999999253E-3</v>
      </c>
      <c r="BS33" s="1">
        <v>1.8444500000000023E-2</v>
      </c>
      <c r="BT33" s="3">
        <f t="shared" si="57"/>
        <v>1.8903500000000007E-2</v>
      </c>
      <c r="BU33" s="11">
        <f t="shared" si="66"/>
        <v>0.96589902454688681</v>
      </c>
      <c r="BV33" s="3">
        <v>4.5426231124440089E-3</v>
      </c>
      <c r="BW33" s="11">
        <v>0</v>
      </c>
      <c r="BX33" s="11"/>
      <c r="CA33" s="7">
        <v>1.5</v>
      </c>
      <c r="CB33" s="7">
        <v>0.75</v>
      </c>
      <c r="CC33" s="11">
        <v>5.4399999999998026E-4</v>
      </c>
      <c r="CD33" s="11">
        <v>-1.4479999999999281E-3</v>
      </c>
      <c r="CE33" s="11">
        <v>1.2539999999999253E-3</v>
      </c>
      <c r="CF33" s="1">
        <v>1.8444500000000023E-2</v>
      </c>
      <c r="CG33" s="3">
        <f t="shared" si="58"/>
        <v>1.8903500000000007E-2</v>
      </c>
      <c r="CH33" s="11">
        <f t="shared" si="67"/>
        <v>0.96589902454688681</v>
      </c>
      <c r="CI33" s="3">
        <v>4.5426231124440089E-3</v>
      </c>
      <c r="CJ33" s="11">
        <v>0</v>
      </c>
      <c r="CK33" s="11"/>
      <c r="CN33" s="7">
        <v>1.5</v>
      </c>
      <c r="CO33" s="7">
        <v>0.75</v>
      </c>
      <c r="CP33" s="11">
        <v>5.4399999999998026E-4</v>
      </c>
      <c r="CQ33" s="11">
        <v>-1.4479999999999281E-3</v>
      </c>
      <c r="CR33" s="11">
        <v>1.2539999999999253E-3</v>
      </c>
      <c r="CS33" s="1">
        <v>1.8444500000000023E-2</v>
      </c>
      <c r="CT33" s="3">
        <f t="shared" si="59"/>
        <v>1.8903500000000007E-2</v>
      </c>
      <c r="CU33" s="11">
        <f t="shared" si="68"/>
        <v>0.96589902454688681</v>
      </c>
      <c r="CV33" s="3">
        <v>4.5426231124440089E-3</v>
      </c>
      <c r="CW33" s="11">
        <v>0</v>
      </c>
      <c r="CX33" s="11"/>
      <c r="DA33" s="7">
        <v>1.5</v>
      </c>
      <c r="DB33" s="7">
        <v>0.75</v>
      </c>
      <c r="DC33" s="11">
        <v>5.4399999999998026E-4</v>
      </c>
      <c r="DD33" s="11">
        <v>-1.4479999999999281E-3</v>
      </c>
      <c r="DE33" s="11">
        <v>1.2539999999999253E-3</v>
      </c>
      <c r="DF33" s="1">
        <v>1.8444500000000023E-2</v>
      </c>
      <c r="DG33" s="3">
        <f t="shared" si="60"/>
        <v>1.8903500000000007E-2</v>
      </c>
      <c r="DH33" s="11">
        <f t="shared" si="69"/>
        <v>0.96589902454688681</v>
      </c>
      <c r="DI33" s="3">
        <v>4.5426231124440089E-3</v>
      </c>
      <c r="DJ33" s="11">
        <v>0</v>
      </c>
      <c r="DK33" s="11"/>
    </row>
    <row r="34" spans="1:115" x14ac:dyDescent="0.25">
      <c r="A34" s="7">
        <v>1.75</v>
      </c>
      <c r="B34" s="7">
        <v>1.75</v>
      </c>
      <c r="C34" s="11">
        <v>-1.8623999999999741E-3</v>
      </c>
      <c r="D34" s="11">
        <v>1.2503999999999826E-2</v>
      </c>
      <c r="E34" s="11">
        <v>-2.5469199999999633E-2</v>
      </c>
      <c r="F34" s="1">
        <v>3.5378899999999755E-2</v>
      </c>
      <c r="G34" s="3">
        <f t="shared" si="52"/>
        <v>1.9120000000000005E-2</v>
      </c>
      <c r="H34" s="11">
        <f t="shared" si="61"/>
        <v>0.96135577731277866</v>
      </c>
      <c r="I34" s="3">
        <v>4.5432472341080292E-3</v>
      </c>
      <c r="J34" s="11">
        <v>0</v>
      </c>
      <c r="K34" s="11"/>
      <c r="N34" s="7">
        <v>1.75</v>
      </c>
      <c r="O34" s="7">
        <v>1.75</v>
      </c>
      <c r="P34" s="11">
        <v>-1.8623999999999741E-3</v>
      </c>
      <c r="Q34" s="11">
        <v>1.2503999999999826E-2</v>
      </c>
      <c r="R34" s="11">
        <v>-2.5469199999999633E-2</v>
      </c>
      <c r="S34" s="1">
        <v>3.5378899999999755E-2</v>
      </c>
      <c r="T34" s="3">
        <f t="shared" si="53"/>
        <v>1.9120000000000005E-2</v>
      </c>
      <c r="U34" s="11">
        <f t="shared" si="62"/>
        <v>0.96130806264631907</v>
      </c>
      <c r="V34" s="3">
        <v>4.5430217405586747E-3</v>
      </c>
      <c r="W34" s="11">
        <v>0</v>
      </c>
      <c r="AA34" s="7">
        <v>1.75</v>
      </c>
      <c r="AB34" s="7">
        <v>1.75</v>
      </c>
      <c r="AC34" s="11">
        <v>-1.9123999999999738E-3</v>
      </c>
      <c r="AD34" s="11">
        <v>1.2866499999999824E-2</v>
      </c>
      <c r="AE34" s="11">
        <v>-2.6328574999999629E-2</v>
      </c>
      <c r="AF34" s="1">
        <v>3.6040618749999753E-2</v>
      </c>
      <c r="AG34" s="3">
        <f t="shared" si="54"/>
        <v>1.9120000000000005E-2</v>
      </c>
      <c r="AH34" s="11">
        <f t="shared" si="63"/>
        <v>0.96126834953140883</v>
      </c>
      <c r="AI34" s="3">
        <v>4.5482787453527658E-3</v>
      </c>
      <c r="AJ34" s="11">
        <v>0</v>
      </c>
      <c r="AK34" s="11"/>
      <c r="AN34" s="7">
        <v>1.75</v>
      </c>
      <c r="AO34" s="7">
        <v>1.75</v>
      </c>
      <c r="AP34" s="11">
        <v>-1.7123999999999751E-3</v>
      </c>
      <c r="AQ34" s="11">
        <v>1.1466499999999833E-2</v>
      </c>
      <c r="AR34" s="11">
        <v>-2.3216074999999642E-2</v>
      </c>
      <c r="AS34" s="1">
        <v>3.3909368749999752E-2</v>
      </c>
      <c r="AT34" s="3">
        <f t="shared" si="55"/>
        <v>1.9220000000000001E-2</v>
      </c>
      <c r="AU34" s="11">
        <f t="shared" si="64"/>
        <v>0.96131989663098372</v>
      </c>
      <c r="AV34" s="3">
        <v>4.563355508060511E-3</v>
      </c>
      <c r="AW34" s="11">
        <v>0</v>
      </c>
      <c r="AX34" s="11"/>
      <c r="BA34" s="7">
        <v>1.75</v>
      </c>
      <c r="BB34" s="7">
        <v>1.75</v>
      </c>
      <c r="BC34" s="11">
        <v>-3.061999999999971E-3</v>
      </c>
      <c r="BD34" s="11">
        <v>2.0051499999999806E-2</v>
      </c>
      <c r="BE34" s="11">
        <v>-4.081412499999959E-2</v>
      </c>
      <c r="BF34" s="1">
        <v>4.5547406249999735E-2</v>
      </c>
      <c r="BG34" s="3">
        <f t="shared" si="56"/>
        <v>1.9120000000000005E-2</v>
      </c>
      <c r="BH34" s="11">
        <f t="shared" si="65"/>
        <v>0.96135951500450889</v>
      </c>
      <c r="BI34" s="3">
        <v>4.5415750081994654E-3</v>
      </c>
      <c r="BJ34" s="11">
        <v>0</v>
      </c>
      <c r="BK34" s="11"/>
      <c r="BN34" s="7">
        <v>1.75</v>
      </c>
      <c r="BO34" s="7">
        <v>1.75</v>
      </c>
      <c r="BP34" s="11">
        <v>-1.8123999999999744E-3</v>
      </c>
      <c r="BQ34" s="11">
        <v>1.2191499999999829E-2</v>
      </c>
      <c r="BR34" s="11">
        <v>-2.4834824999999641E-2</v>
      </c>
      <c r="BS34" s="1">
        <v>3.4957806249999765E-2</v>
      </c>
      <c r="BT34" s="3">
        <f t="shared" si="57"/>
        <v>1.9120000000000009E-2</v>
      </c>
      <c r="BU34" s="11">
        <f t="shared" si="66"/>
        <v>0.96135577731277866</v>
      </c>
      <c r="BV34" s="3">
        <v>4.5432472341080292E-3</v>
      </c>
      <c r="BW34" s="11">
        <v>0</v>
      </c>
      <c r="BX34" s="11"/>
      <c r="CA34" s="7">
        <v>1.75</v>
      </c>
      <c r="CB34" s="7">
        <v>1.75</v>
      </c>
      <c r="CC34" s="11">
        <v>-1.8623999999999741E-3</v>
      </c>
      <c r="CD34" s="11">
        <v>1.2503999999999826E-2</v>
      </c>
      <c r="CE34" s="11">
        <v>-2.5469199999999633E-2</v>
      </c>
      <c r="CF34" s="1">
        <v>3.5378899999999755E-2</v>
      </c>
      <c r="CG34" s="3">
        <f t="shared" si="58"/>
        <v>1.9120000000000005E-2</v>
      </c>
      <c r="CH34" s="11">
        <f t="shared" si="67"/>
        <v>0.96135577731277866</v>
      </c>
      <c r="CI34" s="3">
        <v>4.5432472341080292E-3</v>
      </c>
      <c r="CJ34" s="11">
        <v>0</v>
      </c>
      <c r="CK34" s="11"/>
      <c r="CN34" s="7">
        <v>1.75</v>
      </c>
      <c r="CO34" s="7">
        <v>1.75</v>
      </c>
      <c r="CP34" s="11">
        <v>-1.8623999999999741E-3</v>
      </c>
      <c r="CQ34" s="11">
        <v>1.2503999999999826E-2</v>
      </c>
      <c r="CR34" s="11">
        <v>-2.5469199999999633E-2</v>
      </c>
      <c r="CS34" s="1">
        <v>3.5378899999999755E-2</v>
      </c>
      <c r="CT34" s="3">
        <f t="shared" si="59"/>
        <v>1.9120000000000005E-2</v>
      </c>
      <c r="CU34" s="11">
        <f t="shared" si="68"/>
        <v>0.96135577731277866</v>
      </c>
      <c r="CV34" s="3">
        <v>4.5432472341080292E-3</v>
      </c>
      <c r="CW34" s="11">
        <v>0</v>
      </c>
      <c r="CX34" s="11"/>
      <c r="DA34" s="7">
        <v>1.75</v>
      </c>
      <c r="DB34" s="7">
        <v>1.75</v>
      </c>
      <c r="DC34" s="11">
        <v>-1.8623999999999741E-3</v>
      </c>
      <c r="DD34" s="11">
        <v>1.2503999999999826E-2</v>
      </c>
      <c r="DE34" s="11">
        <v>-2.5469199999999633E-2</v>
      </c>
      <c r="DF34" s="1">
        <v>3.5378899999999755E-2</v>
      </c>
      <c r="DG34" s="3">
        <f t="shared" si="60"/>
        <v>1.9120000000000005E-2</v>
      </c>
      <c r="DH34" s="11">
        <f t="shared" si="69"/>
        <v>0.96135577731277866</v>
      </c>
      <c r="DI34" s="3">
        <v>4.5432472341080292E-3</v>
      </c>
      <c r="DJ34" s="11">
        <v>0</v>
      </c>
      <c r="DK34" s="11"/>
    </row>
    <row r="35" spans="1:115" x14ac:dyDescent="0.25">
      <c r="A35" s="7">
        <v>2</v>
      </c>
      <c r="B35" s="7">
        <v>1.75</v>
      </c>
      <c r="C35" s="11">
        <v>-1.8623999999999741E-3</v>
      </c>
      <c r="D35" s="11">
        <v>1.2503999999999826E-2</v>
      </c>
      <c r="E35" s="11">
        <v>-2.5469199999999633E-2</v>
      </c>
      <c r="F35" s="1">
        <v>3.5378899999999755E-2</v>
      </c>
      <c r="G35" s="3">
        <f t="shared" si="52"/>
        <v>1.95573E-2</v>
      </c>
      <c r="H35" s="11">
        <f t="shared" si="61"/>
        <v>0.95678235764324393</v>
      </c>
      <c r="I35" s="3">
        <v>4.5734196695347068E-3</v>
      </c>
      <c r="J35" s="11">
        <v>0.95678235764324393</v>
      </c>
      <c r="K35" s="11"/>
      <c r="N35" s="7">
        <v>2</v>
      </c>
      <c r="O35" s="7">
        <v>1.75</v>
      </c>
      <c r="P35" s="11">
        <v>-1.8623999999999741E-3</v>
      </c>
      <c r="Q35" s="11">
        <v>1.2503999999999826E-2</v>
      </c>
      <c r="R35" s="11">
        <v>-2.5469199999999633E-2</v>
      </c>
      <c r="S35" s="1">
        <v>3.5378899999999755E-2</v>
      </c>
      <c r="T35" s="3">
        <f t="shared" si="53"/>
        <v>1.95573E-2</v>
      </c>
      <c r="U35" s="11">
        <f t="shared" si="62"/>
        <v>0.9567348699678726</v>
      </c>
      <c r="V35" s="3">
        <v>4.5731926784464321E-3</v>
      </c>
      <c r="W35" s="11">
        <v>0.9567348699678726</v>
      </c>
      <c r="AA35" s="7">
        <v>2</v>
      </c>
      <c r="AB35" s="7">
        <v>1.75</v>
      </c>
      <c r="AC35" s="11">
        <v>-1.9123999999999738E-3</v>
      </c>
      <c r="AD35" s="11">
        <v>1.2866499999999824E-2</v>
      </c>
      <c r="AE35" s="11">
        <v>-2.6328574999999629E-2</v>
      </c>
      <c r="AF35" s="1">
        <v>3.6040618749999753E-2</v>
      </c>
      <c r="AG35" s="3">
        <f t="shared" si="54"/>
        <v>1.9550268750000002E-2</v>
      </c>
      <c r="AH35" s="11">
        <f t="shared" si="63"/>
        <v>0.95669534577858717</v>
      </c>
      <c r="AI35" s="3">
        <v>4.5730037528216479E-3</v>
      </c>
      <c r="AJ35" s="11">
        <v>0.95669534577858717</v>
      </c>
      <c r="AK35" s="11"/>
      <c r="AN35" s="7">
        <v>2</v>
      </c>
      <c r="AO35" s="7">
        <v>1.75</v>
      </c>
      <c r="AP35" s="11">
        <v>-1.7123999999999751E-3</v>
      </c>
      <c r="AQ35" s="11">
        <v>1.1466499999999833E-2</v>
      </c>
      <c r="AR35" s="11">
        <v>-2.3216074999999642E-2</v>
      </c>
      <c r="AS35" s="1">
        <v>3.3909368749999752E-2</v>
      </c>
      <c r="AT35" s="3">
        <f t="shared" si="55"/>
        <v>1.9644018749999999E-2</v>
      </c>
      <c r="AU35" s="11">
        <f t="shared" si="64"/>
        <v>0.9567228433685977</v>
      </c>
      <c r="AV35" s="3">
        <v>4.5970532623861122E-3</v>
      </c>
      <c r="AW35" s="11">
        <v>0.9567228433685977</v>
      </c>
      <c r="AX35" s="11"/>
      <c r="BA35" s="7">
        <v>2</v>
      </c>
      <c r="BB35" s="7">
        <v>1.75</v>
      </c>
      <c r="BC35" s="11">
        <v>-3.061999999999971E-3</v>
      </c>
      <c r="BD35" s="11">
        <v>2.0051499999999806E-2</v>
      </c>
      <c r="BE35" s="11">
        <v>-4.081412499999959E-2</v>
      </c>
      <c r="BF35" s="1">
        <v>4.5547406249999735E-2</v>
      </c>
      <c r="BG35" s="3">
        <f t="shared" si="56"/>
        <v>1.9629156250000009E-2</v>
      </c>
      <c r="BH35" s="11">
        <f t="shared" si="65"/>
        <v>0.95678607755380174</v>
      </c>
      <c r="BI35" s="3">
        <v>4.5734374507071735E-3</v>
      </c>
      <c r="BJ35" s="11">
        <v>0.95678607755380174</v>
      </c>
      <c r="BK35" s="11"/>
      <c r="BN35" s="7">
        <v>2</v>
      </c>
      <c r="BO35" s="7">
        <v>1.75</v>
      </c>
      <c r="BP35" s="11">
        <v>-1.8123999999999744E-3</v>
      </c>
      <c r="BQ35" s="11">
        <v>1.2191499999999829E-2</v>
      </c>
      <c r="BR35" s="11">
        <v>-2.4834824999999641E-2</v>
      </c>
      <c r="BS35" s="1">
        <v>3.4957806249999765E-2</v>
      </c>
      <c r="BT35" s="3">
        <f t="shared" si="57"/>
        <v>1.9554956250000005E-2</v>
      </c>
      <c r="BU35" s="11">
        <f t="shared" si="66"/>
        <v>0.95678235764324393</v>
      </c>
      <c r="BV35" s="3">
        <v>4.5734196695347076E-3</v>
      </c>
      <c r="BW35" s="11">
        <v>0.95678235764324393</v>
      </c>
      <c r="BX35" s="11"/>
      <c r="CA35" s="7">
        <v>2</v>
      </c>
      <c r="CB35" s="7">
        <v>1.75</v>
      </c>
      <c r="CC35" s="11">
        <v>-1.8623999999999741E-3</v>
      </c>
      <c r="CD35" s="11">
        <v>1.2503999999999826E-2</v>
      </c>
      <c r="CE35" s="11">
        <v>-2.5469199999999633E-2</v>
      </c>
      <c r="CF35" s="1">
        <v>3.5378899999999755E-2</v>
      </c>
      <c r="CG35" s="3">
        <f t="shared" si="58"/>
        <v>1.95573E-2</v>
      </c>
      <c r="CH35" s="11">
        <f t="shared" si="67"/>
        <v>0.95678235764324393</v>
      </c>
      <c r="CI35" s="3">
        <v>4.5734196695347068E-3</v>
      </c>
      <c r="CJ35" s="11">
        <v>0.95678235764324393</v>
      </c>
      <c r="CK35" s="11"/>
      <c r="CN35" s="7">
        <v>2</v>
      </c>
      <c r="CO35" s="7">
        <v>1.75</v>
      </c>
      <c r="CP35" s="11">
        <v>-1.8623999999999741E-3</v>
      </c>
      <c r="CQ35" s="11">
        <v>1.2503999999999826E-2</v>
      </c>
      <c r="CR35" s="11">
        <v>-2.5469199999999633E-2</v>
      </c>
      <c r="CS35" s="1">
        <v>3.5378899999999755E-2</v>
      </c>
      <c r="CT35" s="3">
        <f t="shared" si="59"/>
        <v>1.95573E-2</v>
      </c>
      <c r="CU35" s="11">
        <f t="shared" si="68"/>
        <v>0.95678235764324393</v>
      </c>
      <c r="CV35" s="3">
        <v>4.5734196695347068E-3</v>
      </c>
      <c r="CW35" s="11">
        <v>0.95678235764324393</v>
      </c>
      <c r="CX35" s="11"/>
      <c r="DA35" s="7">
        <v>2</v>
      </c>
      <c r="DB35" s="7">
        <v>1.75</v>
      </c>
      <c r="DC35" s="11">
        <v>-1.8623999999999741E-3</v>
      </c>
      <c r="DD35" s="11">
        <v>1.2503999999999826E-2</v>
      </c>
      <c r="DE35" s="11">
        <v>-2.5469199999999633E-2</v>
      </c>
      <c r="DF35" s="1">
        <v>3.5378899999999755E-2</v>
      </c>
      <c r="DG35" s="3">
        <f t="shared" si="60"/>
        <v>1.95573E-2</v>
      </c>
      <c r="DH35" s="11">
        <f t="shared" si="69"/>
        <v>0.95678235764324393</v>
      </c>
      <c r="DI35" s="3">
        <v>4.5734196695347068E-3</v>
      </c>
      <c r="DJ35" s="11">
        <v>0.95678235764324393</v>
      </c>
      <c r="DK35" s="11"/>
    </row>
    <row r="36" spans="1:115" x14ac:dyDescent="0.25">
      <c r="A36" s="7">
        <v>2.25</v>
      </c>
      <c r="B36" s="7">
        <v>1.75</v>
      </c>
      <c r="C36" s="11">
        <v>-1.8623999999999741E-3</v>
      </c>
      <c r="D36" s="11">
        <v>1.2503999999999826E-2</v>
      </c>
      <c r="E36" s="11">
        <v>-2.5469199999999633E-2</v>
      </c>
      <c r="F36" s="1">
        <v>3.5378899999999755E-2</v>
      </c>
      <c r="G36" s="3">
        <f t="shared" si="52"/>
        <v>2.01608E-2</v>
      </c>
      <c r="H36" s="11">
        <f t="shared" si="61"/>
        <v>0.95212709881582624</v>
      </c>
      <c r="I36" s="3">
        <v>4.6552588274176897E-3</v>
      </c>
      <c r="J36" s="11">
        <v>0</v>
      </c>
      <c r="K36" s="11"/>
      <c r="N36" s="7">
        <v>2.25</v>
      </c>
      <c r="O36" s="7">
        <v>1.75</v>
      </c>
      <c r="P36" s="11">
        <v>-1.8623999999999741E-3</v>
      </c>
      <c r="Q36" s="11">
        <v>1.2503999999999826E-2</v>
      </c>
      <c r="R36" s="11">
        <v>-2.5469199999999633E-2</v>
      </c>
      <c r="S36" s="1">
        <v>3.5378899999999755E-2</v>
      </c>
      <c r="T36" s="3">
        <f t="shared" si="53"/>
        <v>2.01608E-2</v>
      </c>
      <c r="U36" s="11">
        <f t="shared" si="62"/>
        <v>0.95207984219344022</v>
      </c>
      <c r="V36" s="3">
        <v>4.6550277744324417E-3</v>
      </c>
      <c r="W36" s="11">
        <v>0</v>
      </c>
      <c r="AA36" s="7">
        <v>2.25</v>
      </c>
      <c r="AB36" s="7">
        <v>1.75</v>
      </c>
      <c r="AC36" s="11">
        <v>-1.9123999999999738E-3</v>
      </c>
      <c r="AD36" s="11">
        <v>1.2866499999999824E-2</v>
      </c>
      <c r="AE36" s="11">
        <v>-2.6328574999999629E-2</v>
      </c>
      <c r="AF36" s="1">
        <v>3.6040618749999753E-2</v>
      </c>
      <c r="AG36" s="3">
        <f t="shared" si="54"/>
        <v>2.0154549999999993E-2</v>
      </c>
      <c r="AH36" s="11">
        <f t="shared" si="63"/>
        <v>0.95204217567961935</v>
      </c>
      <c r="AI36" s="3">
        <v>4.6531700989678182E-3</v>
      </c>
      <c r="AJ36" s="11">
        <v>0</v>
      </c>
      <c r="AK36" s="11"/>
      <c r="AN36" s="7">
        <v>2.25</v>
      </c>
      <c r="AO36" s="7">
        <v>1.75</v>
      </c>
      <c r="AP36" s="11">
        <v>-1.7123999999999751E-3</v>
      </c>
      <c r="AQ36" s="11">
        <v>1.1466499999999833E-2</v>
      </c>
      <c r="AR36" s="11">
        <v>-2.3216074999999642E-2</v>
      </c>
      <c r="AS36" s="1">
        <v>3.3909368749999752E-2</v>
      </c>
      <c r="AT36" s="3">
        <f t="shared" si="55"/>
        <v>2.0217049999999993E-2</v>
      </c>
      <c r="AU36" s="11">
        <f t="shared" si="64"/>
        <v>0.95204733444640943</v>
      </c>
      <c r="AV36" s="3">
        <v>4.6755089221881966E-3</v>
      </c>
      <c r="AW36" s="11">
        <v>0</v>
      </c>
      <c r="AX36" s="11"/>
      <c r="BA36" s="7">
        <v>2.25</v>
      </c>
      <c r="BB36" s="7">
        <v>1.75</v>
      </c>
      <c r="BC36" s="11">
        <v>-3.061999999999971E-3</v>
      </c>
      <c r="BD36" s="11">
        <v>2.0051499999999806E-2</v>
      </c>
      <c r="BE36" s="11">
        <v>-4.081412499999959E-2</v>
      </c>
      <c r="BF36" s="1">
        <v>4.5547406249999735E-2</v>
      </c>
      <c r="BG36" s="3">
        <f t="shared" si="56"/>
        <v>2.0348250000000005E-2</v>
      </c>
      <c r="BH36" s="11">
        <f t="shared" si="65"/>
        <v>0.95211378001487923</v>
      </c>
      <c r="BI36" s="3">
        <v>4.6722975389225496E-3</v>
      </c>
      <c r="BJ36" s="11">
        <v>0</v>
      </c>
      <c r="BK36" s="11"/>
      <c r="BN36" s="7">
        <v>2.25</v>
      </c>
      <c r="BO36" s="7">
        <v>1.75</v>
      </c>
      <c r="BP36" s="11">
        <v>-1.8123999999999744E-3</v>
      </c>
      <c r="BQ36" s="11">
        <v>1.2191499999999829E-2</v>
      </c>
      <c r="BR36" s="11">
        <v>-2.4834824999999641E-2</v>
      </c>
      <c r="BS36" s="1">
        <v>3.4957806249999765E-2</v>
      </c>
      <c r="BT36" s="3">
        <f t="shared" si="57"/>
        <v>2.0154550000000007E-2</v>
      </c>
      <c r="BU36" s="11">
        <f t="shared" si="66"/>
        <v>0.9521276539887028</v>
      </c>
      <c r="BV36" s="3">
        <v>4.6547036545410564E-3</v>
      </c>
      <c r="BW36" s="11">
        <v>0</v>
      </c>
      <c r="BX36" s="11"/>
      <c r="CA36" s="7">
        <v>2.25</v>
      </c>
      <c r="CB36" s="7">
        <v>1.75</v>
      </c>
      <c r="CC36" s="11">
        <v>-1.8623999999999741E-3</v>
      </c>
      <c r="CD36" s="11">
        <v>1.2503999999999826E-2</v>
      </c>
      <c r="CE36" s="11">
        <v>-2.5469199999999633E-2</v>
      </c>
      <c r="CF36" s="1">
        <v>3.5378899999999755E-2</v>
      </c>
      <c r="CG36" s="3">
        <f t="shared" si="58"/>
        <v>2.01608E-2</v>
      </c>
      <c r="CH36" s="11">
        <f t="shared" si="67"/>
        <v>0.95212709881582624</v>
      </c>
      <c r="CI36" s="3">
        <v>4.6552588274176897E-3</v>
      </c>
      <c r="CJ36" s="11">
        <v>0</v>
      </c>
      <c r="CK36" s="11"/>
      <c r="CN36" s="7">
        <v>2.25</v>
      </c>
      <c r="CO36" s="7">
        <v>1.75</v>
      </c>
      <c r="CP36" s="11">
        <v>-1.8623999999999741E-3</v>
      </c>
      <c r="CQ36" s="11">
        <v>1.2503999999999826E-2</v>
      </c>
      <c r="CR36" s="11">
        <v>-2.5469199999999633E-2</v>
      </c>
      <c r="CS36" s="1">
        <v>3.5378899999999755E-2</v>
      </c>
      <c r="CT36" s="3">
        <f t="shared" si="59"/>
        <v>2.01608E-2</v>
      </c>
      <c r="CU36" s="11">
        <f t="shared" si="68"/>
        <v>0.95212709881582624</v>
      </c>
      <c r="CV36" s="3">
        <v>4.6552588274176897E-3</v>
      </c>
      <c r="CW36" s="11">
        <v>0</v>
      </c>
      <c r="CX36" s="11"/>
      <c r="DA36" s="7">
        <v>2.25</v>
      </c>
      <c r="DB36" s="7">
        <v>1.75</v>
      </c>
      <c r="DC36" s="11">
        <v>-1.8623999999999741E-3</v>
      </c>
      <c r="DD36" s="11">
        <v>1.2503999999999826E-2</v>
      </c>
      <c r="DE36" s="11">
        <v>-2.5469199999999633E-2</v>
      </c>
      <c r="DF36" s="1">
        <v>3.5378899999999755E-2</v>
      </c>
      <c r="DG36" s="3">
        <f t="shared" si="60"/>
        <v>2.01608E-2</v>
      </c>
      <c r="DH36" s="11">
        <f t="shared" si="69"/>
        <v>0.95212709881582624</v>
      </c>
      <c r="DI36" s="3">
        <v>4.6552588274176897E-3</v>
      </c>
      <c r="DJ36" s="11">
        <v>0</v>
      </c>
      <c r="DK36" s="11"/>
    </row>
    <row r="37" spans="1:115" x14ac:dyDescent="0.25">
      <c r="A37" s="7">
        <v>2.5</v>
      </c>
      <c r="B37" s="7">
        <v>1.75</v>
      </c>
      <c r="C37" s="11">
        <v>-1.8623999999999741E-3</v>
      </c>
      <c r="D37" s="11">
        <v>1.2503999999999826E-2</v>
      </c>
      <c r="E37" s="11">
        <v>-2.5469199999999633E-2</v>
      </c>
      <c r="F37" s="1">
        <v>3.5378899999999755E-2</v>
      </c>
      <c r="G37" s="3">
        <f t="shared" si="52"/>
        <v>2.0755899999999994E-2</v>
      </c>
      <c r="H37" s="11">
        <f t="shared" si="61"/>
        <v>0.94735225398528955</v>
      </c>
      <c r="I37" s="3">
        <v>4.7748448305366563E-3</v>
      </c>
      <c r="J37" s="11">
        <v>0</v>
      </c>
      <c r="K37" s="11"/>
      <c r="N37" s="7">
        <v>2.5</v>
      </c>
      <c r="O37" s="7">
        <v>1.75</v>
      </c>
      <c r="P37" s="11">
        <v>-1.8623999999999741E-3</v>
      </c>
      <c r="Q37" s="11">
        <v>1.2503999999999826E-2</v>
      </c>
      <c r="R37" s="11">
        <v>-2.5469199999999633E-2</v>
      </c>
      <c r="S37" s="1">
        <v>3.5378899999999755E-2</v>
      </c>
      <c r="T37" s="3">
        <f t="shared" si="53"/>
        <v>2.0755899999999994E-2</v>
      </c>
      <c r="U37" s="11">
        <f t="shared" si="62"/>
        <v>0.9473052343512629</v>
      </c>
      <c r="V37" s="3">
        <v>4.7746078421772352E-3</v>
      </c>
      <c r="W37" s="11">
        <v>0</v>
      </c>
      <c r="AA37" s="7">
        <v>2.5</v>
      </c>
      <c r="AB37" s="7">
        <v>1.75</v>
      </c>
      <c r="AC37" s="11">
        <v>-1.9123999999999738E-3</v>
      </c>
      <c r="AD37" s="11">
        <v>1.2866499999999824E-2</v>
      </c>
      <c r="AE37" s="11">
        <v>-2.6328574999999629E-2</v>
      </c>
      <c r="AF37" s="1">
        <v>3.6040618749999753E-2</v>
      </c>
      <c r="AG37" s="3">
        <f t="shared" si="54"/>
        <v>2.0753556249999999E-2</v>
      </c>
      <c r="AH37" s="11">
        <f t="shared" si="63"/>
        <v>0.94726922941767933</v>
      </c>
      <c r="AI37" s="3">
        <v>4.772946261940021E-3</v>
      </c>
      <c r="AJ37" s="11">
        <v>0</v>
      </c>
      <c r="AK37" s="11"/>
      <c r="AN37" s="7">
        <v>2.5</v>
      </c>
      <c r="AO37" s="7">
        <v>1.75</v>
      </c>
      <c r="AP37" s="11">
        <v>-1.7123999999999751E-3</v>
      </c>
      <c r="AQ37" s="11">
        <v>1.1466499999999833E-2</v>
      </c>
      <c r="AR37" s="11">
        <v>-2.3216074999999642E-2</v>
      </c>
      <c r="AS37" s="1">
        <v>3.3909368749999752E-2</v>
      </c>
      <c r="AT37" s="3">
        <f t="shared" si="55"/>
        <v>2.0778556249999997E-2</v>
      </c>
      <c r="AU37" s="11">
        <f t="shared" si="64"/>
        <v>0.94725963559247073</v>
      </c>
      <c r="AV37" s="3">
        <v>4.7876988539386888E-3</v>
      </c>
      <c r="AW37" s="11">
        <v>0</v>
      </c>
      <c r="AX37" s="11"/>
      <c r="BA37" s="7">
        <v>2.5</v>
      </c>
      <c r="BB37" s="7">
        <v>1.75</v>
      </c>
      <c r="BC37" s="11">
        <v>-3.061999999999971E-3</v>
      </c>
      <c r="BD37" s="11">
        <v>2.0051499999999806E-2</v>
      </c>
      <c r="BE37" s="11">
        <v>-4.081412499999959E-2</v>
      </c>
      <c r="BF37" s="1">
        <v>4.5547406249999735E-2</v>
      </c>
      <c r="BG37" s="3">
        <f t="shared" si="56"/>
        <v>2.0990218749999991E-2</v>
      </c>
      <c r="BH37" s="11">
        <f t="shared" si="65"/>
        <v>0.94729483199857556</v>
      </c>
      <c r="BI37" s="3">
        <v>4.8189480163037552E-3</v>
      </c>
      <c r="BJ37" s="11">
        <v>0</v>
      </c>
      <c r="BK37" s="11"/>
      <c r="BN37" s="7">
        <v>2.5</v>
      </c>
      <c r="BO37" s="7">
        <v>1.75</v>
      </c>
      <c r="BP37" s="11">
        <v>-1.8123999999999744E-3</v>
      </c>
      <c r="BQ37" s="11">
        <v>1.2191499999999829E-2</v>
      </c>
      <c r="BR37" s="11">
        <v>-2.4834824999999641E-2</v>
      </c>
      <c r="BS37" s="1">
        <v>3.4957806249999765E-2</v>
      </c>
      <c r="BT37" s="3">
        <f t="shared" si="57"/>
        <v>2.0748868749999989E-2</v>
      </c>
      <c r="BU37" s="11">
        <f t="shared" si="66"/>
        <v>0.94735427919178161</v>
      </c>
      <c r="BV37" s="3">
        <v>4.7733747969211822E-3</v>
      </c>
      <c r="BW37" s="11">
        <v>0</v>
      </c>
      <c r="BX37" s="11"/>
      <c r="CA37" s="7">
        <v>2.5</v>
      </c>
      <c r="CB37" s="7">
        <v>1.75</v>
      </c>
      <c r="CC37" s="11">
        <v>-1.8623999999999741E-3</v>
      </c>
      <c r="CD37" s="11">
        <v>1.2503999999999826E-2</v>
      </c>
      <c r="CE37" s="11">
        <v>-2.5469199999999633E-2</v>
      </c>
      <c r="CF37" s="1">
        <v>3.5378899999999755E-2</v>
      </c>
      <c r="CG37" s="3">
        <f t="shared" si="58"/>
        <v>2.0755899999999994E-2</v>
      </c>
      <c r="CH37" s="11">
        <f t="shared" si="67"/>
        <v>0.94735225398528955</v>
      </c>
      <c r="CI37" s="3">
        <v>4.7748448305366563E-3</v>
      </c>
      <c r="CJ37" s="11">
        <v>0</v>
      </c>
      <c r="CK37" s="11"/>
      <c r="CN37" s="7">
        <v>2.5</v>
      </c>
      <c r="CO37" s="7">
        <v>1.75</v>
      </c>
      <c r="CP37" s="11">
        <v>-1.8623999999999741E-3</v>
      </c>
      <c r="CQ37" s="11">
        <v>1.2503999999999826E-2</v>
      </c>
      <c r="CR37" s="11">
        <v>-2.5469199999999633E-2</v>
      </c>
      <c r="CS37" s="1">
        <v>3.5378899999999755E-2</v>
      </c>
      <c r="CT37" s="3">
        <f t="shared" si="59"/>
        <v>2.0755899999999994E-2</v>
      </c>
      <c r="CU37" s="11">
        <f t="shared" si="68"/>
        <v>0.94735225398528955</v>
      </c>
      <c r="CV37" s="3">
        <v>4.7748448305366563E-3</v>
      </c>
      <c r="CW37" s="11">
        <v>0</v>
      </c>
      <c r="CX37" s="11"/>
      <c r="DA37" s="7">
        <v>2.5</v>
      </c>
      <c r="DB37" s="7">
        <v>1.75</v>
      </c>
      <c r="DC37" s="11">
        <v>-1.8623999999999741E-3</v>
      </c>
      <c r="DD37" s="11">
        <v>1.2503999999999826E-2</v>
      </c>
      <c r="DE37" s="11">
        <v>-2.5469199999999633E-2</v>
      </c>
      <c r="DF37" s="1">
        <v>3.5378899999999755E-2</v>
      </c>
      <c r="DG37" s="3">
        <f t="shared" si="60"/>
        <v>2.0755899999999994E-2</v>
      </c>
      <c r="DH37" s="11">
        <f t="shared" si="69"/>
        <v>0.94735225398528955</v>
      </c>
      <c r="DI37" s="3">
        <v>4.7748448305366563E-3</v>
      </c>
      <c r="DJ37" s="11">
        <v>0</v>
      </c>
      <c r="DK37" s="11"/>
    </row>
    <row r="38" spans="1:115" x14ac:dyDescent="0.25">
      <c r="A38" s="7">
        <v>2.75</v>
      </c>
      <c r="B38" s="7">
        <v>2.75</v>
      </c>
      <c r="C38" s="11">
        <v>1.997439999999984E-3</v>
      </c>
      <c r="D38" s="11">
        <v>-1.9474719999999838E-2</v>
      </c>
      <c r="E38" s="11">
        <v>6.2843639999999465E-2</v>
      </c>
      <c r="F38" s="1">
        <v>-4.5914949999999427E-2</v>
      </c>
      <c r="G38" s="3">
        <f t="shared" si="52"/>
        <v>2.1167999999999992E-2</v>
      </c>
      <c r="H38" s="11">
        <f t="shared" si="61"/>
        <v>0.94246184304328395</v>
      </c>
      <c r="I38" s="3">
        <v>4.8904109420055226E-3</v>
      </c>
      <c r="J38" s="11">
        <v>0</v>
      </c>
      <c r="K38" s="11"/>
      <c r="N38" s="7">
        <v>2.75</v>
      </c>
      <c r="O38" s="7">
        <v>2.75</v>
      </c>
      <c r="P38" s="11">
        <v>1.997439999999984E-3</v>
      </c>
      <c r="Q38" s="11">
        <v>-1.9474719999999838E-2</v>
      </c>
      <c r="R38" s="11">
        <v>6.2843639999999465E-2</v>
      </c>
      <c r="S38" s="1">
        <v>-4.5914949999999427E-2</v>
      </c>
      <c r="T38" s="3">
        <f t="shared" si="53"/>
        <v>2.1167999999999992E-2</v>
      </c>
      <c r="U38" s="11">
        <f t="shared" si="62"/>
        <v>0.94241506613347292</v>
      </c>
      <c r="V38" s="3">
        <v>4.8901682177899366E-3</v>
      </c>
      <c r="W38" s="11">
        <v>0</v>
      </c>
      <c r="AA38" s="7">
        <v>2.75</v>
      </c>
      <c r="AB38" s="7">
        <v>2.75</v>
      </c>
      <c r="AC38" s="11">
        <v>1.997439999999984E-3</v>
      </c>
      <c r="AD38" s="11">
        <v>-1.9474719999999838E-2</v>
      </c>
      <c r="AE38" s="11">
        <v>6.2843639999999465E-2</v>
      </c>
      <c r="AF38" s="1">
        <v>-4.5914949999999427E-2</v>
      </c>
      <c r="AG38" s="3">
        <f t="shared" si="54"/>
        <v>2.1167999999999992E-2</v>
      </c>
      <c r="AH38" s="11">
        <f t="shared" si="63"/>
        <v>0.94237979638937175</v>
      </c>
      <c r="AI38" s="3">
        <v>4.8894330283075936E-3</v>
      </c>
      <c r="AJ38" s="11">
        <v>0</v>
      </c>
      <c r="AK38" s="11"/>
      <c r="AN38" s="7">
        <v>2.75</v>
      </c>
      <c r="AO38" s="7">
        <v>2.75</v>
      </c>
      <c r="AP38" s="11">
        <v>1.9474399999999843E-3</v>
      </c>
      <c r="AQ38" s="11">
        <v>-1.8962219999999842E-2</v>
      </c>
      <c r="AR38" s="11">
        <v>6.1109264999999496E-2</v>
      </c>
      <c r="AS38" s="1">
        <v>-4.3981356249999493E-2</v>
      </c>
      <c r="AT38" s="3">
        <f t="shared" si="55"/>
        <v>2.1167999999999992E-2</v>
      </c>
      <c r="AU38" s="11">
        <f t="shared" si="64"/>
        <v>0.94236439270700589</v>
      </c>
      <c r="AV38" s="3">
        <v>4.8952428854649021E-3</v>
      </c>
      <c r="AW38" s="11">
        <v>0</v>
      </c>
      <c r="AX38" s="11"/>
      <c r="BA38" s="7">
        <v>2.75</v>
      </c>
      <c r="BB38" s="7">
        <v>2.75</v>
      </c>
      <c r="BC38" s="11">
        <v>9.7599999999975484E-5</v>
      </c>
      <c r="BD38" s="11">
        <v>-9.5159999999976097E-4</v>
      </c>
      <c r="BE38" s="11">
        <v>3.0194999999992415E-3</v>
      </c>
      <c r="BF38" s="1">
        <v>1.8131075000000777E-2</v>
      </c>
      <c r="BG38" s="3">
        <f t="shared" si="56"/>
        <v>2.1267999999999988E-2</v>
      </c>
      <c r="BH38" s="11">
        <f t="shared" si="65"/>
        <v>0.94234979988890388</v>
      </c>
      <c r="BI38" s="3">
        <v>4.9450321096717025E-3</v>
      </c>
      <c r="BJ38" s="11">
        <v>0</v>
      </c>
      <c r="BK38" s="11"/>
      <c r="BN38" s="7">
        <v>2.75</v>
      </c>
      <c r="BO38" s="7">
        <v>2.75</v>
      </c>
      <c r="BP38" s="11">
        <v>1.8474399999999849E-3</v>
      </c>
      <c r="BQ38" s="11">
        <v>-1.8037219999999847E-2</v>
      </c>
      <c r="BR38" s="11">
        <v>5.839051499999949E-2</v>
      </c>
      <c r="BS38" s="1">
        <v>-4.1420418749999438E-2</v>
      </c>
      <c r="BT38" s="3">
        <f t="shared" si="57"/>
        <v>2.1167999999999992E-2</v>
      </c>
      <c r="BU38" s="11">
        <f t="shared" si="66"/>
        <v>0.94246550592084311</v>
      </c>
      <c r="BV38" s="3">
        <v>4.8887732709384782E-3</v>
      </c>
      <c r="BW38" s="11">
        <v>0</v>
      </c>
      <c r="BX38" s="11"/>
      <c r="CA38" s="7">
        <v>2.75</v>
      </c>
      <c r="CB38" s="7">
        <v>2.75</v>
      </c>
      <c r="CC38" s="11">
        <v>2.0474399999999837E-3</v>
      </c>
      <c r="CD38" s="11">
        <v>-1.9937219999999835E-2</v>
      </c>
      <c r="CE38" s="11">
        <v>6.4253014999999469E-2</v>
      </c>
      <c r="CF38" s="1">
        <v>-4.7332918749999453E-2</v>
      </c>
      <c r="CG38" s="3">
        <f t="shared" si="58"/>
        <v>2.1167999999999992E-2</v>
      </c>
      <c r="CH38" s="11">
        <f t="shared" si="67"/>
        <v>0.94246184304328395</v>
      </c>
      <c r="CI38" s="3">
        <v>4.8904109420055226E-3</v>
      </c>
      <c r="CJ38" s="11">
        <v>0</v>
      </c>
      <c r="CK38" s="11"/>
      <c r="CN38" s="7">
        <v>2.75</v>
      </c>
      <c r="CO38" s="7">
        <v>2.75</v>
      </c>
      <c r="CP38" s="11">
        <v>1.997439999999984E-3</v>
      </c>
      <c r="CQ38" s="11">
        <v>-1.9474719999999838E-2</v>
      </c>
      <c r="CR38" s="11">
        <v>6.2843639999999465E-2</v>
      </c>
      <c r="CS38" s="1">
        <v>-4.5914949999999427E-2</v>
      </c>
      <c r="CT38" s="3">
        <f t="shared" si="59"/>
        <v>2.1167999999999992E-2</v>
      </c>
      <c r="CU38" s="11">
        <f t="shared" si="68"/>
        <v>0.94246184304328395</v>
      </c>
      <c r="CV38" s="3">
        <v>4.8904109420055226E-3</v>
      </c>
      <c r="CW38" s="11">
        <v>0</v>
      </c>
      <c r="CX38" s="11"/>
      <c r="DA38" s="7">
        <v>2.75</v>
      </c>
      <c r="DB38" s="7">
        <v>2.75</v>
      </c>
      <c r="DC38" s="11">
        <v>1.997439999999984E-3</v>
      </c>
      <c r="DD38" s="11">
        <v>-1.9474719999999838E-2</v>
      </c>
      <c r="DE38" s="11">
        <v>6.2843639999999465E-2</v>
      </c>
      <c r="DF38" s="1">
        <v>-4.5914949999999427E-2</v>
      </c>
      <c r="DG38" s="3">
        <f t="shared" si="60"/>
        <v>2.1167999999999992E-2</v>
      </c>
      <c r="DH38" s="11">
        <f t="shared" si="69"/>
        <v>0.94246184304328395</v>
      </c>
      <c r="DI38" s="3">
        <v>4.8904109420055226E-3</v>
      </c>
      <c r="DJ38" s="11">
        <v>0</v>
      </c>
      <c r="DK38" s="11"/>
    </row>
    <row r="39" spans="1:115" x14ac:dyDescent="0.25">
      <c r="A39" s="7">
        <v>3</v>
      </c>
      <c r="B39" s="7">
        <v>2.75</v>
      </c>
      <c r="C39" s="11">
        <v>1.997439999999984E-3</v>
      </c>
      <c r="D39" s="11">
        <v>-1.9474719999999838E-2</v>
      </c>
      <c r="E39" s="11">
        <v>6.2843639999999465E-2</v>
      </c>
      <c r="F39" s="1">
        <v>-4.5914949999999427E-2</v>
      </c>
      <c r="G39" s="3">
        <f t="shared" si="52"/>
        <v>2.1274369999999987E-2</v>
      </c>
      <c r="H39" s="11">
        <f t="shared" si="61"/>
        <v>0.93750058992141971</v>
      </c>
      <c r="I39" s="3">
        <v>4.9612531218641513E-3</v>
      </c>
      <c r="J39" s="11">
        <v>0.93750058992141971</v>
      </c>
      <c r="K39" s="11"/>
      <c r="N39" s="7">
        <v>3</v>
      </c>
      <c r="O39" s="7">
        <v>2.75</v>
      </c>
      <c r="P39" s="11">
        <v>1.997439999999984E-3</v>
      </c>
      <c r="Q39" s="11">
        <v>-1.9474719999999838E-2</v>
      </c>
      <c r="R39" s="11">
        <v>6.2843639999999465E-2</v>
      </c>
      <c r="S39" s="1">
        <v>-4.5914949999999427E-2</v>
      </c>
      <c r="T39" s="3">
        <f t="shared" si="53"/>
        <v>2.1274369999999987E-2</v>
      </c>
      <c r="U39" s="11">
        <f t="shared" si="62"/>
        <v>0.93745405925191172</v>
      </c>
      <c r="V39" s="3">
        <v>4.9610068815611153E-3</v>
      </c>
      <c r="W39" s="11">
        <v>0.93745405925191172</v>
      </c>
      <c r="AA39" s="7">
        <v>3</v>
      </c>
      <c r="AB39" s="7">
        <v>2.75</v>
      </c>
      <c r="AC39" s="11">
        <v>1.997439999999984E-3</v>
      </c>
      <c r="AD39" s="11">
        <v>-1.9474719999999838E-2</v>
      </c>
      <c r="AE39" s="11">
        <v>6.2843639999999465E-2</v>
      </c>
      <c r="AF39" s="1">
        <v>-4.5914949999999427E-2</v>
      </c>
      <c r="AG39" s="3">
        <f t="shared" si="54"/>
        <v>2.1274369999999987E-2</v>
      </c>
      <c r="AH39" s="11">
        <f t="shared" si="63"/>
        <v>0.93741897517275741</v>
      </c>
      <c r="AI39" s="3">
        <v>4.9608212166142307E-3</v>
      </c>
      <c r="AJ39" s="11">
        <v>0.93741897517275741</v>
      </c>
      <c r="AK39" s="11"/>
      <c r="AN39" s="7">
        <v>3</v>
      </c>
      <c r="AO39" s="7">
        <v>2.75</v>
      </c>
      <c r="AP39" s="11">
        <v>1.9474399999999843E-3</v>
      </c>
      <c r="AQ39" s="11">
        <v>-1.8962219999999842E-2</v>
      </c>
      <c r="AR39" s="11">
        <v>6.1109264999999496E-2</v>
      </c>
      <c r="AS39" s="1">
        <v>-4.3981356249999493E-2</v>
      </c>
      <c r="AT39" s="3">
        <f t="shared" si="55"/>
        <v>2.1267338750000003E-2</v>
      </c>
      <c r="AU39" s="11">
        <f t="shared" si="64"/>
        <v>0.93740365257756531</v>
      </c>
      <c r="AV39" s="3">
        <v>4.9607401294404739E-3</v>
      </c>
      <c r="AW39" s="11">
        <v>0.93740365257756531</v>
      </c>
      <c r="AX39" s="11"/>
      <c r="BA39" s="7">
        <v>3</v>
      </c>
      <c r="BB39" s="7">
        <v>2.75</v>
      </c>
      <c r="BC39" s="11">
        <v>9.7599999999975484E-5</v>
      </c>
      <c r="BD39" s="11">
        <v>-9.5159999999976097E-4</v>
      </c>
      <c r="BE39" s="11">
        <v>3.0194999999992415E-3</v>
      </c>
      <c r="BF39" s="1">
        <v>1.8131075000000777E-2</v>
      </c>
      <c r="BG39" s="3">
        <f t="shared" si="56"/>
        <v>2.1260374999999991E-2</v>
      </c>
      <c r="BH39" s="11">
        <f t="shared" si="65"/>
        <v>0.93736582579316163</v>
      </c>
      <c r="BI39" s="3">
        <v>4.9839740957422374E-3</v>
      </c>
      <c r="BJ39" s="11">
        <v>0.93736582579316163</v>
      </c>
      <c r="BK39" s="11"/>
      <c r="BN39" s="7">
        <v>3</v>
      </c>
      <c r="BO39" s="7">
        <v>2.75</v>
      </c>
      <c r="BP39" s="11">
        <v>1.8474399999999849E-3</v>
      </c>
      <c r="BQ39" s="11">
        <v>-1.8037219999999847E-2</v>
      </c>
      <c r="BR39" s="11">
        <v>5.839051499999949E-2</v>
      </c>
      <c r="BS39" s="1">
        <v>-4.1420418749999438E-2</v>
      </c>
      <c r="BT39" s="3">
        <f t="shared" si="57"/>
        <v>2.1297026250000017E-2</v>
      </c>
      <c r="BU39" s="11">
        <f t="shared" si="66"/>
        <v>0.93750423351707068</v>
      </c>
      <c r="BV39" s="3">
        <v>4.961272403772336E-3</v>
      </c>
      <c r="BW39" s="11">
        <v>0.93750423351707068</v>
      </c>
      <c r="BX39" s="11"/>
      <c r="CA39" s="7">
        <v>3</v>
      </c>
      <c r="CB39" s="7">
        <v>2.75</v>
      </c>
      <c r="CC39" s="11">
        <v>2.0474399999999837E-3</v>
      </c>
      <c r="CD39" s="11">
        <v>-1.9937219999999835E-2</v>
      </c>
      <c r="CE39" s="11">
        <v>6.4253014999999469E-2</v>
      </c>
      <c r="CF39" s="1">
        <v>-4.7332918749999453E-2</v>
      </c>
      <c r="CG39" s="3">
        <f t="shared" si="58"/>
        <v>2.1272026249999992E-2</v>
      </c>
      <c r="CH39" s="11">
        <f t="shared" si="67"/>
        <v>0.93750058992141971</v>
      </c>
      <c r="CI39" s="3">
        <v>4.9612531218641513E-3</v>
      </c>
      <c r="CJ39" s="11">
        <v>0.93750058992141971</v>
      </c>
      <c r="CK39" s="11"/>
      <c r="CN39" s="7">
        <v>3</v>
      </c>
      <c r="CO39" s="7">
        <v>2.75</v>
      </c>
      <c r="CP39" s="11">
        <v>1.997439999999984E-3</v>
      </c>
      <c r="CQ39" s="11">
        <v>-1.9474719999999838E-2</v>
      </c>
      <c r="CR39" s="11">
        <v>6.2843639999999465E-2</v>
      </c>
      <c r="CS39" s="1">
        <v>-4.5914949999999427E-2</v>
      </c>
      <c r="CT39" s="3">
        <f t="shared" si="59"/>
        <v>2.1274369999999987E-2</v>
      </c>
      <c r="CU39" s="11">
        <f t="shared" si="68"/>
        <v>0.93750058992141971</v>
      </c>
      <c r="CV39" s="3">
        <v>4.9612531218641513E-3</v>
      </c>
      <c r="CW39" s="11">
        <v>0.93750058992141971</v>
      </c>
      <c r="CX39" s="11"/>
      <c r="DA39" s="7">
        <v>3</v>
      </c>
      <c r="DB39" s="7">
        <v>2.75</v>
      </c>
      <c r="DC39" s="11">
        <v>1.997439999999984E-3</v>
      </c>
      <c r="DD39" s="11">
        <v>-1.9474719999999838E-2</v>
      </c>
      <c r="DE39" s="11">
        <v>6.2843639999999465E-2</v>
      </c>
      <c r="DF39" s="1">
        <v>-4.5914949999999427E-2</v>
      </c>
      <c r="DG39" s="3">
        <f t="shared" si="60"/>
        <v>2.1274369999999987E-2</v>
      </c>
      <c r="DH39" s="11">
        <f t="shared" si="69"/>
        <v>0.93750058992141971</v>
      </c>
      <c r="DI39" s="3">
        <v>4.9612531218641513E-3</v>
      </c>
      <c r="DJ39" s="11">
        <v>0.93750058992141971</v>
      </c>
      <c r="DK39" s="11"/>
    </row>
    <row r="40" spans="1:115" x14ac:dyDescent="0.25">
      <c r="A40" s="7">
        <v>3.25</v>
      </c>
      <c r="B40" s="7">
        <v>2.75</v>
      </c>
      <c r="C40" s="11">
        <v>1.997439999999984E-3</v>
      </c>
      <c r="D40" s="11">
        <v>-1.9474719999999838E-2</v>
      </c>
      <c r="E40" s="11">
        <v>6.2843639999999465E-2</v>
      </c>
      <c r="F40" s="1">
        <v>-4.5914949999999427E-2</v>
      </c>
      <c r="G40" s="3">
        <f t="shared" si="52"/>
        <v>2.1193520000000021E-2</v>
      </c>
      <c r="H40" s="11">
        <f t="shared" si="61"/>
        <v>0.93254078549374841</v>
      </c>
      <c r="I40" s="3">
        <v>4.9598044276711563E-3</v>
      </c>
      <c r="J40" s="11">
        <v>0</v>
      </c>
      <c r="K40" s="11"/>
      <c r="N40" s="7">
        <v>3.25</v>
      </c>
      <c r="O40" s="7">
        <v>2.75</v>
      </c>
      <c r="P40" s="11">
        <v>1.997439999999984E-3</v>
      </c>
      <c r="Q40" s="11">
        <v>-1.9474719999999838E-2</v>
      </c>
      <c r="R40" s="11">
        <v>6.2843639999999465E-2</v>
      </c>
      <c r="S40" s="1">
        <v>-4.5914949999999427E-2</v>
      </c>
      <c r="T40" s="3">
        <f t="shared" si="53"/>
        <v>2.1193520000000021E-2</v>
      </c>
      <c r="U40" s="11">
        <f t="shared" si="62"/>
        <v>0.93249450099264086</v>
      </c>
      <c r="V40" s="3">
        <v>4.9595582592706989E-3</v>
      </c>
      <c r="W40" s="11">
        <v>0</v>
      </c>
      <c r="AA40" s="7">
        <v>3.25</v>
      </c>
      <c r="AB40" s="7">
        <v>2.75</v>
      </c>
      <c r="AC40" s="11">
        <v>1.997439999999984E-3</v>
      </c>
      <c r="AD40" s="11">
        <v>-1.9474719999999838E-2</v>
      </c>
      <c r="AE40" s="11">
        <v>6.2843639999999465E-2</v>
      </c>
      <c r="AF40" s="1">
        <v>-4.5914949999999427E-2</v>
      </c>
      <c r="AG40" s="3">
        <f t="shared" si="54"/>
        <v>2.1193520000000021E-2</v>
      </c>
      <c r="AH40" s="11">
        <f t="shared" si="63"/>
        <v>0.932459602524219</v>
      </c>
      <c r="AI40" s="3">
        <v>4.9593726485382891E-3</v>
      </c>
      <c r="AJ40" s="11">
        <v>0</v>
      </c>
      <c r="AK40" s="11"/>
      <c r="AN40" s="7">
        <v>3.25</v>
      </c>
      <c r="AO40" s="7">
        <v>2.75</v>
      </c>
      <c r="AP40" s="11">
        <v>1.9474399999999843E-3</v>
      </c>
      <c r="AQ40" s="11">
        <v>-1.8962219999999842E-2</v>
      </c>
      <c r="AR40" s="11">
        <v>6.1109264999999496E-2</v>
      </c>
      <c r="AS40" s="1">
        <v>-4.3981356249999493E-2</v>
      </c>
      <c r="AT40" s="3">
        <f t="shared" si="55"/>
        <v>2.1187270000000008E-2</v>
      </c>
      <c r="AU40" s="11">
        <f t="shared" si="64"/>
        <v>0.93244599138634199</v>
      </c>
      <c r="AV40" s="3">
        <v>4.9576611912232303E-3</v>
      </c>
      <c r="AW40" s="11">
        <v>0</v>
      </c>
      <c r="AX40" s="11"/>
      <c r="BA40" s="7">
        <v>3.25</v>
      </c>
      <c r="BB40" s="7">
        <v>2.75</v>
      </c>
      <c r="BC40" s="11">
        <v>9.7599999999975484E-5</v>
      </c>
      <c r="BD40" s="11">
        <v>-9.5159999999976097E-4</v>
      </c>
      <c r="BE40" s="11">
        <v>3.0194999999992415E-3</v>
      </c>
      <c r="BF40" s="1">
        <v>1.8131075000000777E-2</v>
      </c>
      <c r="BG40" s="3">
        <f t="shared" si="56"/>
        <v>2.1243599999999994E-2</v>
      </c>
      <c r="BH40" s="11">
        <f t="shared" si="65"/>
        <v>0.93240997933953651</v>
      </c>
      <c r="BI40" s="3">
        <v>4.9558464536251972E-3</v>
      </c>
      <c r="BJ40" s="11">
        <v>0</v>
      </c>
      <c r="BK40" s="11"/>
      <c r="BN40" s="7">
        <v>3.25</v>
      </c>
      <c r="BO40" s="7">
        <v>2.75</v>
      </c>
      <c r="BP40" s="11">
        <v>1.8474399999999849E-3</v>
      </c>
      <c r="BQ40" s="11">
        <v>-1.8037219999999847E-2</v>
      </c>
      <c r="BR40" s="11">
        <v>5.839051499999949E-2</v>
      </c>
      <c r="BS40" s="1">
        <v>-4.1420418749999438E-2</v>
      </c>
      <c r="BT40" s="3">
        <f t="shared" si="57"/>
        <v>2.1249770000000029E-2</v>
      </c>
      <c r="BU40" s="11">
        <f t="shared" si="66"/>
        <v>0.93253915579703017</v>
      </c>
      <c r="BV40" s="3">
        <v>4.9650777200405515E-3</v>
      </c>
      <c r="BW40" s="11">
        <v>0</v>
      </c>
      <c r="BX40" s="11"/>
      <c r="CA40" s="7">
        <v>3.25</v>
      </c>
      <c r="CB40" s="7">
        <v>2.75</v>
      </c>
      <c r="CC40" s="11">
        <v>2.0474399999999837E-3</v>
      </c>
      <c r="CD40" s="11">
        <v>-1.9937219999999835E-2</v>
      </c>
      <c r="CE40" s="11">
        <v>6.4253014999999469E-2</v>
      </c>
      <c r="CF40" s="1">
        <v>-4.7332918749999453E-2</v>
      </c>
      <c r="CG40" s="3">
        <f t="shared" si="58"/>
        <v>2.1187270000000008E-2</v>
      </c>
      <c r="CH40" s="11">
        <f t="shared" si="67"/>
        <v>0.93254132901392117</v>
      </c>
      <c r="CI40" s="3">
        <v>4.9592609074985026E-3</v>
      </c>
      <c r="CJ40" s="11">
        <v>0</v>
      </c>
      <c r="CK40" s="11"/>
      <c r="CN40" s="7">
        <v>3.25</v>
      </c>
      <c r="CO40" s="7">
        <v>2.75</v>
      </c>
      <c r="CP40" s="11">
        <v>1.997439999999984E-3</v>
      </c>
      <c r="CQ40" s="11">
        <v>-1.9474719999999838E-2</v>
      </c>
      <c r="CR40" s="11">
        <v>6.2843639999999465E-2</v>
      </c>
      <c r="CS40" s="1">
        <v>-4.5914949999999427E-2</v>
      </c>
      <c r="CT40" s="3">
        <f t="shared" si="59"/>
        <v>2.1193520000000021E-2</v>
      </c>
      <c r="CU40" s="11">
        <f t="shared" si="68"/>
        <v>0.93254078549374841</v>
      </c>
      <c r="CV40" s="3">
        <v>4.9598044276711563E-3</v>
      </c>
      <c r="CW40" s="11">
        <v>0</v>
      </c>
      <c r="CX40" s="11"/>
      <c r="DA40" s="7">
        <v>3.25</v>
      </c>
      <c r="DB40" s="7">
        <v>2.75</v>
      </c>
      <c r="DC40" s="11">
        <v>1.997439999999984E-3</v>
      </c>
      <c r="DD40" s="11">
        <v>-1.9474719999999838E-2</v>
      </c>
      <c r="DE40" s="11">
        <v>6.2843639999999465E-2</v>
      </c>
      <c r="DF40" s="1">
        <v>-4.5914949999999427E-2</v>
      </c>
      <c r="DG40" s="3">
        <f t="shared" si="60"/>
        <v>2.1193520000000021E-2</v>
      </c>
      <c r="DH40" s="11">
        <f t="shared" si="69"/>
        <v>0.93254078549374841</v>
      </c>
      <c r="DI40" s="3">
        <v>4.9598044276711563E-3</v>
      </c>
      <c r="DJ40" s="11">
        <v>0</v>
      </c>
      <c r="DK40" s="11"/>
    </row>
    <row r="41" spans="1:115" x14ac:dyDescent="0.25">
      <c r="A41" s="7">
        <v>3.5</v>
      </c>
      <c r="B41" s="7">
        <v>2.75</v>
      </c>
      <c r="C41" s="11">
        <v>1.997439999999984E-3</v>
      </c>
      <c r="D41" s="11">
        <v>-1.9474719999999838E-2</v>
      </c>
      <c r="E41" s="11">
        <v>6.2843639999999465E-2</v>
      </c>
      <c r="F41" s="1">
        <v>-4.5914949999999427E-2</v>
      </c>
      <c r="G41" s="3">
        <f t="shared" si="52"/>
        <v>2.1112709999999979E-2</v>
      </c>
      <c r="H41" s="11">
        <f t="shared" si="61"/>
        <v>0.92762587113066719</v>
      </c>
      <c r="I41" s="3">
        <v>4.9149143630813092E-3</v>
      </c>
      <c r="J41" s="11">
        <v>0</v>
      </c>
      <c r="K41" s="11"/>
      <c r="N41" s="7">
        <v>3.5</v>
      </c>
      <c r="O41" s="7">
        <v>2.75</v>
      </c>
      <c r="P41" s="11">
        <v>1.997439999999984E-3</v>
      </c>
      <c r="Q41" s="11">
        <v>-1.9474719999999838E-2</v>
      </c>
      <c r="R41" s="11">
        <v>6.2843639999999465E-2</v>
      </c>
      <c r="S41" s="1">
        <v>-4.5914949999999427E-2</v>
      </c>
      <c r="T41" s="3">
        <f t="shared" si="53"/>
        <v>2.1112709999999979E-2</v>
      </c>
      <c r="U41" s="11">
        <f t="shared" si="62"/>
        <v>0.92757983056994575</v>
      </c>
      <c r="V41" s="3">
        <v>4.9146704226951943E-3</v>
      </c>
      <c r="W41" s="11">
        <v>0</v>
      </c>
      <c r="AA41" s="7">
        <v>3.5</v>
      </c>
      <c r="AB41" s="7">
        <v>2.75</v>
      </c>
      <c r="AC41" s="11">
        <v>1.997439999999984E-3</v>
      </c>
      <c r="AD41" s="11">
        <v>-1.9474719999999838E-2</v>
      </c>
      <c r="AE41" s="11">
        <v>6.2843639999999465E-2</v>
      </c>
      <c r="AF41" s="1">
        <v>-4.5914949999999427E-2</v>
      </c>
      <c r="AG41" s="3">
        <f t="shared" si="54"/>
        <v>2.1112709999999979E-2</v>
      </c>
      <c r="AH41" s="11">
        <f t="shared" si="63"/>
        <v>0.92754511603233569</v>
      </c>
      <c r="AI41" s="3">
        <v>4.9144864918834116E-3</v>
      </c>
      <c r="AJ41" s="11">
        <v>0</v>
      </c>
      <c r="AK41" s="11"/>
      <c r="AN41" s="7">
        <v>3.5</v>
      </c>
      <c r="AO41" s="7">
        <v>2.75</v>
      </c>
      <c r="AP41" s="11">
        <v>1.9474399999999843E-3</v>
      </c>
      <c r="AQ41" s="11">
        <v>-1.8962219999999842E-2</v>
      </c>
      <c r="AR41" s="11">
        <v>6.1109264999999496E-2</v>
      </c>
      <c r="AS41" s="1">
        <v>-4.3981356249999493E-2</v>
      </c>
      <c r="AT41" s="3">
        <f t="shared" si="55"/>
        <v>2.1110366250000012E-2</v>
      </c>
      <c r="AU41" s="11">
        <f t="shared" si="64"/>
        <v>0.92753301826337664</v>
      </c>
      <c r="AV41" s="3">
        <v>4.9129731229652753E-3</v>
      </c>
      <c r="AW41" s="11">
        <v>0</v>
      </c>
      <c r="AX41" s="11"/>
      <c r="BA41" s="7">
        <v>3.5</v>
      </c>
      <c r="BB41" s="7">
        <v>2.75</v>
      </c>
      <c r="BC41" s="11">
        <v>9.7599999999975484E-5</v>
      </c>
      <c r="BD41" s="11">
        <v>-9.5159999999976097E-4</v>
      </c>
      <c r="BE41" s="11">
        <v>3.0194999999992415E-3</v>
      </c>
      <c r="BF41" s="1">
        <v>1.8131075000000777E-2</v>
      </c>
      <c r="BG41" s="3">
        <f t="shared" si="56"/>
        <v>2.1226824999999998E-2</v>
      </c>
      <c r="BH41" s="11">
        <f t="shared" si="65"/>
        <v>0.92748420348325722</v>
      </c>
      <c r="BI41" s="3">
        <v>4.9257758562792292E-3</v>
      </c>
      <c r="BJ41" s="11">
        <v>0</v>
      </c>
      <c r="BK41" s="11"/>
      <c r="BN41" s="7">
        <v>3.5</v>
      </c>
      <c r="BO41" s="7">
        <v>2.75</v>
      </c>
      <c r="BP41" s="11">
        <v>1.8474399999999849E-3</v>
      </c>
      <c r="BQ41" s="11">
        <v>-1.8037219999999847E-2</v>
      </c>
      <c r="BR41" s="11">
        <v>5.839051499999949E-2</v>
      </c>
      <c r="BS41" s="1">
        <v>-4.1420418749999438E-2</v>
      </c>
      <c r="BT41" s="3">
        <f t="shared" si="57"/>
        <v>2.1199428749999999E-2</v>
      </c>
      <c r="BU41" s="11">
        <f t="shared" si="66"/>
        <v>0.92761127424027701</v>
      </c>
      <c r="BV41" s="3">
        <v>4.9278815567532098E-3</v>
      </c>
      <c r="BW41" s="11">
        <v>0</v>
      </c>
      <c r="BX41" s="11"/>
      <c r="CA41" s="7">
        <v>3.5</v>
      </c>
      <c r="CB41" s="7">
        <v>2.75</v>
      </c>
      <c r="CC41" s="11">
        <v>2.0474399999999837E-3</v>
      </c>
      <c r="CD41" s="11">
        <v>-1.9937219999999835E-2</v>
      </c>
      <c r="CE41" s="11">
        <v>6.4253014999999469E-2</v>
      </c>
      <c r="CF41" s="1">
        <v>-4.7332918749999453E-2</v>
      </c>
      <c r="CG41" s="3">
        <f t="shared" si="58"/>
        <v>2.1105678750000023E-2</v>
      </c>
      <c r="CH41" s="11">
        <f t="shared" si="67"/>
        <v>0.92762785356566702</v>
      </c>
      <c r="CI41" s="3">
        <v>4.9134754482540646E-3</v>
      </c>
      <c r="CJ41" s="11">
        <v>0</v>
      </c>
      <c r="CK41" s="11"/>
      <c r="CN41" s="7">
        <v>3.5</v>
      </c>
      <c r="CO41" s="7">
        <v>2.75</v>
      </c>
      <c r="CP41" s="11">
        <v>1.997439999999984E-3</v>
      </c>
      <c r="CQ41" s="11">
        <v>-1.9474719999999838E-2</v>
      </c>
      <c r="CR41" s="11">
        <v>6.2843639999999465E-2</v>
      </c>
      <c r="CS41" s="1">
        <v>-4.5914949999999427E-2</v>
      </c>
      <c r="CT41" s="3">
        <f t="shared" si="59"/>
        <v>2.1112709999999979E-2</v>
      </c>
      <c r="CU41" s="11">
        <f t="shared" si="68"/>
        <v>0.92762587113066719</v>
      </c>
      <c r="CV41" s="3">
        <v>4.9149143630813092E-3</v>
      </c>
      <c r="CW41" s="11">
        <v>0</v>
      </c>
      <c r="CX41" s="11"/>
      <c r="DA41" s="7">
        <v>3.5</v>
      </c>
      <c r="DB41" s="7">
        <v>2.75</v>
      </c>
      <c r="DC41" s="11">
        <v>1.997439999999984E-3</v>
      </c>
      <c r="DD41" s="11">
        <v>-1.9474719999999838E-2</v>
      </c>
      <c r="DE41" s="11">
        <v>6.2843639999999465E-2</v>
      </c>
      <c r="DF41" s="1">
        <v>-4.5914949999999427E-2</v>
      </c>
      <c r="DG41" s="3">
        <f t="shared" si="60"/>
        <v>2.1112709999999979E-2</v>
      </c>
      <c r="DH41" s="11">
        <f t="shared" si="69"/>
        <v>0.92762587113066719</v>
      </c>
      <c r="DI41" s="3">
        <v>4.9149143630813092E-3</v>
      </c>
      <c r="DJ41" s="11">
        <v>0</v>
      </c>
      <c r="DK41" s="11"/>
    </row>
    <row r="42" spans="1:115" x14ac:dyDescent="0.25">
      <c r="A42" s="7">
        <v>3.75</v>
      </c>
      <c r="B42" s="7">
        <v>3.75</v>
      </c>
      <c r="C42" s="11">
        <v>-1.4763377777777826E-3</v>
      </c>
      <c r="D42" s="11">
        <v>1.9084177777777836E-2</v>
      </c>
      <c r="E42" s="11">
        <v>-7.979809333333357E-2</v>
      </c>
      <c r="F42" s="1">
        <v>0.1299445500000003</v>
      </c>
      <c r="G42" s="3">
        <f t="shared" si="52"/>
        <v>2.1219199999999994E-2</v>
      </c>
      <c r="H42" s="11">
        <f t="shared" si="61"/>
        <v>0.92275540431759473</v>
      </c>
      <c r="I42" s="3">
        <v>4.8704668130725264E-3</v>
      </c>
      <c r="J42" s="11">
        <v>0</v>
      </c>
      <c r="K42" s="11"/>
      <c r="N42" s="7">
        <v>3.75</v>
      </c>
      <c r="O42" s="7">
        <v>3.75</v>
      </c>
      <c r="P42" s="11">
        <v>-1.4763377777777826E-3</v>
      </c>
      <c r="Q42" s="11">
        <v>1.9084177777777836E-2</v>
      </c>
      <c r="R42" s="11">
        <v>-7.979809333333357E-2</v>
      </c>
      <c r="S42" s="1">
        <v>0.1299445500000003</v>
      </c>
      <c r="T42" s="3">
        <f t="shared" si="53"/>
        <v>2.1219199999999994E-2</v>
      </c>
      <c r="U42" s="11">
        <f t="shared" si="62"/>
        <v>0.92270960549120828</v>
      </c>
      <c r="V42" s="3">
        <v>4.8702250787375674E-3</v>
      </c>
      <c r="W42" s="11">
        <v>0</v>
      </c>
      <c r="AA42" s="7">
        <v>3.75</v>
      </c>
      <c r="AB42" s="7">
        <v>3.75</v>
      </c>
      <c r="AC42" s="11">
        <v>-1.4763377777777826E-3</v>
      </c>
      <c r="AD42" s="11">
        <v>1.9084177777777836E-2</v>
      </c>
      <c r="AE42" s="11">
        <v>-7.979809333333357E-2</v>
      </c>
      <c r="AF42" s="1">
        <v>0.1299445500000003</v>
      </c>
      <c r="AG42" s="3">
        <f t="shared" si="54"/>
        <v>2.1219199999999994E-2</v>
      </c>
      <c r="AH42" s="11">
        <f t="shared" si="63"/>
        <v>0.92267507322104958</v>
      </c>
      <c r="AI42" s="3">
        <v>4.8700428112861916E-3</v>
      </c>
      <c r="AJ42" s="11">
        <v>0</v>
      </c>
      <c r="AK42" s="11"/>
      <c r="AN42" s="7">
        <v>3.75</v>
      </c>
      <c r="AO42" s="7">
        <v>3.75</v>
      </c>
      <c r="AP42" s="11">
        <v>-1.4763377777777826E-3</v>
      </c>
      <c r="AQ42" s="11">
        <v>1.9084177777777836E-2</v>
      </c>
      <c r="AR42" s="11">
        <v>-7.979809333333357E-2</v>
      </c>
      <c r="AS42" s="1">
        <v>0.1299445500000003</v>
      </c>
      <c r="AT42" s="3">
        <f t="shared" si="55"/>
        <v>2.1219199999999994E-2</v>
      </c>
      <c r="AU42" s="11">
        <f t="shared" si="64"/>
        <v>0.92266357675566479</v>
      </c>
      <c r="AV42" s="3">
        <v>4.8694415077117706E-3</v>
      </c>
      <c r="AW42" s="11">
        <v>0</v>
      </c>
      <c r="AX42" s="11"/>
      <c r="BA42" s="7">
        <v>3.75</v>
      </c>
      <c r="BB42" s="7">
        <v>3.75</v>
      </c>
      <c r="BC42" s="11">
        <v>-2.5265777777777922E-3</v>
      </c>
      <c r="BD42" s="11">
        <v>3.2999857777777961E-2</v>
      </c>
      <c r="BE42" s="11">
        <v>-0.1409089333333341</v>
      </c>
      <c r="BF42" s="1">
        <v>0.21880470000000096</v>
      </c>
      <c r="BG42" s="3">
        <f t="shared" si="56"/>
        <v>2.1219199999999994E-2</v>
      </c>
      <c r="BH42" s="11">
        <f t="shared" si="65"/>
        <v>0.92258829839399292</v>
      </c>
      <c r="BI42" s="3">
        <v>4.8959050892642669E-3</v>
      </c>
      <c r="BJ42" s="11">
        <v>0</v>
      </c>
      <c r="BK42" s="11"/>
      <c r="BN42" s="7">
        <v>3.75</v>
      </c>
      <c r="BO42" s="7">
        <v>3.75</v>
      </c>
      <c r="BP42" s="11">
        <v>-1.3263377777777835E-3</v>
      </c>
      <c r="BQ42" s="11">
        <v>1.7146677777777848E-2</v>
      </c>
      <c r="BR42" s="11">
        <v>-7.159496833333362E-2</v>
      </c>
      <c r="BS42" s="1">
        <v>0.11861876875000035</v>
      </c>
      <c r="BT42" s="3">
        <f t="shared" si="57"/>
        <v>2.131920000000001E-2</v>
      </c>
      <c r="BU42" s="11">
        <f t="shared" si="66"/>
        <v>0.92272098479694387</v>
      </c>
      <c r="BV42" s="3">
        <v>4.8902894433331609E-3</v>
      </c>
      <c r="BW42" s="11">
        <v>0</v>
      </c>
      <c r="BX42" s="11"/>
      <c r="CA42" s="7">
        <v>3.75</v>
      </c>
      <c r="CB42" s="7">
        <v>3.75</v>
      </c>
      <c r="CC42" s="11">
        <v>-1.6013377777777818E-3</v>
      </c>
      <c r="CD42" s="11">
        <v>2.0665427777777825E-2</v>
      </c>
      <c r="CE42" s="11">
        <v>-8.6334030833333519E-2</v>
      </c>
      <c r="CF42" s="1">
        <v>0.13880978437500024</v>
      </c>
      <c r="CG42" s="3">
        <f t="shared" si="58"/>
        <v>2.1219199999999994E-2</v>
      </c>
      <c r="CH42" s="11">
        <f t="shared" si="67"/>
        <v>0.92275898986472726</v>
      </c>
      <c r="CI42" s="3">
        <v>4.8688637009398654E-3</v>
      </c>
      <c r="CJ42" s="11">
        <v>0</v>
      </c>
      <c r="CK42" s="11"/>
      <c r="CN42" s="7">
        <v>3.75</v>
      </c>
      <c r="CO42" s="7">
        <v>3.75</v>
      </c>
      <c r="CP42" s="11">
        <v>-1.4513377777777827E-3</v>
      </c>
      <c r="CQ42" s="11">
        <v>1.8777927777777835E-2</v>
      </c>
      <c r="CR42" s="11">
        <v>-7.855590583333355E-2</v>
      </c>
      <c r="CS42" s="1">
        <v>0.12827462812500026</v>
      </c>
      <c r="CT42" s="3">
        <f t="shared" si="59"/>
        <v>2.1219200000000021E-2</v>
      </c>
      <c r="CU42" s="11">
        <f t="shared" si="68"/>
        <v>0.92275540431759473</v>
      </c>
      <c r="CV42" s="3">
        <v>4.8704668130725264E-3</v>
      </c>
      <c r="CW42" s="11">
        <v>0</v>
      </c>
      <c r="CX42" s="11"/>
      <c r="DA42" s="7">
        <v>3.75</v>
      </c>
      <c r="DB42" s="7">
        <v>3.75</v>
      </c>
      <c r="DC42" s="11">
        <v>-1.4763377777777826E-3</v>
      </c>
      <c r="DD42" s="11">
        <v>1.9084177777777836E-2</v>
      </c>
      <c r="DE42" s="11">
        <v>-7.979809333333357E-2</v>
      </c>
      <c r="DF42" s="1">
        <v>0.1299445500000003</v>
      </c>
      <c r="DG42" s="3">
        <f t="shared" si="60"/>
        <v>2.1219199999999994E-2</v>
      </c>
      <c r="DH42" s="11">
        <f t="shared" si="69"/>
        <v>0.92275540431759473</v>
      </c>
      <c r="DI42" s="3">
        <v>4.8704668130725264E-3</v>
      </c>
      <c r="DJ42" s="11">
        <v>0</v>
      </c>
      <c r="DK42" s="11"/>
    </row>
    <row r="43" spans="1:115" x14ac:dyDescent="0.25">
      <c r="A43" s="7">
        <v>4</v>
      </c>
      <c r="B43" s="7">
        <v>3.75</v>
      </c>
      <c r="C43" s="11">
        <v>-1.4763377777777826E-3</v>
      </c>
      <c r="D43" s="11">
        <v>1.9084177777777836E-2</v>
      </c>
      <c r="E43" s="11">
        <v>-7.979809333333357E-2</v>
      </c>
      <c r="F43" s="1">
        <v>0.1299445500000003</v>
      </c>
      <c r="G43" s="3">
        <f t="shared" si="52"/>
        <v>2.1613403333333309E-2</v>
      </c>
      <c r="H43" s="11">
        <f t="shared" si="61"/>
        <v>0.9178862015953716</v>
      </c>
      <c r="I43" s="3">
        <v>4.8692027222231255E-3</v>
      </c>
      <c r="J43" s="11">
        <v>0.9178862015953716</v>
      </c>
      <c r="K43" s="11"/>
      <c r="N43" s="7">
        <v>4</v>
      </c>
      <c r="O43" s="7">
        <v>3.75</v>
      </c>
      <c r="P43" s="11">
        <v>-1.4763377777777826E-3</v>
      </c>
      <c r="Q43" s="11">
        <v>1.9084177777777836E-2</v>
      </c>
      <c r="R43" s="11">
        <v>-7.979809333333357E-2</v>
      </c>
      <c r="S43" s="1">
        <v>0.1299445500000003</v>
      </c>
      <c r="T43" s="3">
        <f t="shared" si="53"/>
        <v>2.1613403333333309E-2</v>
      </c>
      <c r="U43" s="11">
        <f t="shared" si="62"/>
        <v>0.91784064444057989</v>
      </c>
      <c r="V43" s="3">
        <v>4.8689610506283867E-3</v>
      </c>
      <c r="W43" s="11">
        <v>0.91784064444057989</v>
      </c>
      <c r="AA43" s="7">
        <v>4</v>
      </c>
      <c r="AB43" s="7">
        <v>3.75</v>
      </c>
      <c r="AC43" s="11">
        <v>-1.4763377777777826E-3</v>
      </c>
      <c r="AD43" s="11">
        <v>1.9084177777777836E-2</v>
      </c>
      <c r="AE43" s="11">
        <v>-7.979809333333357E-2</v>
      </c>
      <c r="AF43" s="1">
        <v>0.1299445500000003</v>
      </c>
      <c r="AG43" s="3">
        <f t="shared" si="54"/>
        <v>2.1613403333333309E-2</v>
      </c>
      <c r="AH43" s="11">
        <f t="shared" si="63"/>
        <v>0.91780629439056649</v>
      </c>
      <c r="AI43" s="3">
        <v>4.8687788304830754E-3</v>
      </c>
      <c r="AJ43" s="11">
        <v>0.91780629439056649</v>
      </c>
      <c r="AK43" s="11"/>
      <c r="AN43" s="7">
        <v>4</v>
      </c>
      <c r="AO43" s="7">
        <v>3.75</v>
      </c>
      <c r="AP43" s="11">
        <v>-1.4763377777777826E-3</v>
      </c>
      <c r="AQ43" s="11">
        <v>1.9084177777777836E-2</v>
      </c>
      <c r="AR43" s="11">
        <v>-7.979809333333357E-2</v>
      </c>
      <c r="AS43" s="1">
        <v>0.1299445500000003</v>
      </c>
      <c r="AT43" s="3">
        <f t="shared" si="55"/>
        <v>2.1613403333333309E-2</v>
      </c>
      <c r="AU43" s="11">
        <f t="shared" si="64"/>
        <v>0.91779485858981757</v>
      </c>
      <c r="AV43" s="3">
        <v>4.8687181658472632E-3</v>
      </c>
      <c r="AW43" s="11">
        <v>0.91779485858981757</v>
      </c>
      <c r="AX43" s="11"/>
      <c r="BA43" s="7">
        <v>4</v>
      </c>
      <c r="BB43" s="7">
        <v>3.75</v>
      </c>
      <c r="BC43" s="11">
        <v>-2.5265777777777922E-3</v>
      </c>
      <c r="BD43" s="11">
        <v>3.2999857777777961E-2</v>
      </c>
      <c r="BE43" s="11">
        <v>-0.1409089333333341</v>
      </c>
      <c r="BF43" s="1">
        <v>0.21880470000000096</v>
      </c>
      <c r="BG43" s="3">
        <f t="shared" si="56"/>
        <v>2.1465713333333247E-2</v>
      </c>
      <c r="BH43" s="11">
        <f t="shared" si="65"/>
        <v>0.91771997745757594</v>
      </c>
      <c r="BI43" s="3">
        <v>4.8683209364169472E-3</v>
      </c>
      <c r="BJ43" s="11">
        <v>0.91771997745757594</v>
      </c>
      <c r="BK43" s="11"/>
      <c r="BN43" s="7">
        <v>4</v>
      </c>
      <c r="BO43" s="7">
        <v>3.75</v>
      </c>
      <c r="BP43" s="11">
        <v>-1.3263377777777835E-3</v>
      </c>
      <c r="BQ43" s="11">
        <v>1.7146677777777848E-2</v>
      </c>
      <c r="BR43" s="11">
        <v>-7.159496833333362E-2</v>
      </c>
      <c r="BS43" s="1">
        <v>0.11861876875000035</v>
      </c>
      <c r="BT43" s="3">
        <f t="shared" si="57"/>
        <v>2.1700122083333301E-2</v>
      </c>
      <c r="BU43" s="11">
        <f t="shared" si="66"/>
        <v>0.91782913905162655</v>
      </c>
      <c r="BV43" s="3">
        <v>4.8918457453173613E-3</v>
      </c>
      <c r="BW43" s="11">
        <v>0.91782913905162655</v>
      </c>
      <c r="BX43" s="11"/>
      <c r="CA43" s="7">
        <v>4</v>
      </c>
      <c r="CB43" s="7">
        <v>3.75</v>
      </c>
      <c r="CC43" s="11">
        <v>-1.6013377777777818E-3</v>
      </c>
      <c r="CD43" s="11">
        <v>2.0665427777777825E-2</v>
      </c>
      <c r="CE43" s="11">
        <v>-8.6334030833333519E-2</v>
      </c>
      <c r="CF43" s="1">
        <v>0.13880978437500024</v>
      </c>
      <c r="CG43" s="3">
        <f t="shared" si="58"/>
        <v>2.1634887708333328E-2</v>
      </c>
      <c r="CH43" s="11">
        <f t="shared" si="67"/>
        <v>0.91788976822226176</v>
      </c>
      <c r="CI43" s="3">
        <v>4.8692216424654523E-3</v>
      </c>
      <c r="CJ43" s="11">
        <v>0.91788976822226176</v>
      </c>
      <c r="CK43" s="11"/>
      <c r="CN43" s="7">
        <v>4</v>
      </c>
      <c r="CO43" s="7">
        <v>3.75</v>
      </c>
      <c r="CP43" s="11">
        <v>-1.4513377777777827E-3</v>
      </c>
      <c r="CQ43" s="11">
        <v>1.8777927777777835E-2</v>
      </c>
      <c r="CR43" s="11">
        <v>-7.855590583333355E-2</v>
      </c>
      <c r="CS43" s="1">
        <v>0.12827462812500026</v>
      </c>
      <c r="CT43" s="3">
        <f t="shared" si="59"/>
        <v>2.1612231458333325E-2</v>
      </c>
      <c r="CU43" s="11">
        <f t="shared" si="68"/>
        <v>0.9178862015953716</v>
      </c>
      <c r="CV43" s="3">
        <v>4.8692027222231324E-3</v>
      </c>
      <c r="CW43" s="11">
        <v>0.9178862015953716</v>
      </c>
      <c r="CX43" s="11"/>
      <c r="DA43" s="7">
        <v>4</v>
      </c>
      <c r="DB43" s="7">
        <v>3.75</v>
      </c>
      <c r="DC43" s="11">
        <v>-1.4763377777777826E-3</v>
      </c>
      <c r="DD43" s="11">
        <v>1.9084177777777836E-2</v>
      </c>
      <c r="DE43" s="11">
        <v>-7.979809333333357E-2</v>
      </c>
      <c r="DF43" s="1">
        <v>0.1299445500000003</v>
      </c>
      <c r="DG43" s="3">
        <f t="shared" si="60"/>
        <v>2.1613403333333309E-2</v>
      </c>
      <c r="DH43" s="11">
        <f t="shared" si="69"/>
        <v>0.9178862015953716</v>
      </c>
      <c r="DI43" s="3">
        <v>4.8692027222231255E-3</v>
      </c>
      <c r="DJ43" s="11">
        <v>0.9178862015953716</v>
      </c>
      <c r="DK43" s="11"/>
    </row>
    <row r="44" spans="1:115" x14ac:dyDescent="0.25">
      <c r="A44" s="7">
        <v>4.25</v>
      </c>
      <c r="B44" s="7">
        <v>3.75</v>
      </c>
      <c r="C44" s="11">
        <v>-1.4763377777777826E-3</v>
      </c>
      <c r="D44" s="11">
        <v>1.9084177777777836E-2</v>
      </c>
      <c r="E44" s="11">
        <v>-7.979809333333357E-2</v>
      </c>
      <c r="F44" s="1">
        <v>0.1299445500000003</v>
      </c>
      <c r="G44" s="3">
        <f t="shared" si="52"/>
        <v>2.2178622222222222E-2</v>
      </c>
      <c r="H44" s="11">
        <f t="shared" si="61"/>
        <v>0.91295319518736162</v>
      </c>
      <c r="I44" s="3">
        <v>4.9330064080099541E-3</v>
      </c>
      <c r="J44" s="11">
        <v>0</v>
      </c>
      <c r="K44" s="11"/>
      <c r="N44" s="7">
        <v>4.25</v>
      </c>
      <c r="O44" s="7">
        <v>3.75</v>
      </c>
      <c r="P44" s="11">
        <v>-1.4763377777777826E-3</v>
      </c>
      <c r="Q44" s="11">
        <v>1.9084177777777836E-2</v>
      </c>
      <c r="R44" s="11">
        <v>-7.979809333333357E-2</v>
      </c>
      <c r="S44" s="1">
        <v>0.1299445500000003</v>
      </c>
      <c r="T44" s="3">
        <f t="shared" si="53"/>
        <v>2.2178622222222222E-2</v>
      </c>
      <c r="U44" s="11">
        <f t="shared" si="62"/>
        <v>0.91290788287091273</v>
      </c>
      <c r="V44" s="3">
        <v>4.9327615696671094E-3</v>
      </c>
      <c r="W44" s="11">
        <v>0</v>
      </c>
      <c r="AA44" s="7">
        <v>4.25</v>
      </c>
      <c r="AB44" s="7">
        <v>3.75</v>
      </c>
      <c r="AC44" s="11">
        <v>-1.4763377777777826E-3</v>
      </c>
      <c r="AD44" s="11">
        <v>1.9084177777777836E-2</v>
      </c>
      <c r="AE44" s="11">
        <v>-7.979809333333357E-2</v>
      </c>
      <c r="AF44" s="1">
        <v>0.1299445500000003</v>
      </c>
      <c r="AG44" s="3">
        <f t="shared" si="54"/>
        <v>2.2178622222222222E-2</v>
      </c>
      <c r="AH44" s="11">
        <f t="shared" si="63"/>
        <v>0.91287371742876966</v>
      </c>
      <c r="AI44" s="3">
        <v>4.932576961796835E-3</v>
      </c>
      <c r="AJ44" s="11">
        <v>0</v>
      </c>
      <c r="AK44" s="11"/>
      <c r="AN44" s="7">
        <v>4.25</v>
      </c>
      <c r="AO44" s="7">
        <v>3.75</v>
      </c>
      <c r="AP44" s="11">
        <v>-1.4763377777777826E-3</v>
      </c>
      <c r="AQ44" s="11">
        <v>1.9084177777777836E-2</v>
      </c>
      <c r="AR44" s="11">
        <v>-7.979809333333357E-2</v>
      </c>
      <c r="AS44" s="1">
        <v>0.1299445500000003</v>
      </c>
      <c r="AT44" s="3">
        <f t="shared" si="55"/>
        <v>2.2178622222222222E-2</v>
      </c>
      <c r="AU44" s="11">
        <f t="shared" si="64"/>
        <v>0.91286234308757674</v>
      </c>
      <c r="AV44" s="3">
        <v>4.9325155022408715E-3</v>
      </c>
      <c r="AW44" s="11">
        <v>0</v>
      </c>
      <c r="AX44" s="11"/>
      <c r="BA44" s="7">
        <v>4.25</v>
      </c>
      <c r="BB44" s="7">
        <v>3.75</v>
      </c>
      <c r="BC44" s="11">
        <v>-2.5265777777777922E-3</v>
      </c>
      <c r="BD44" s="11">
        <v>3.2999857777777961E-2</v>
      </c>
      <c r="BE44" s="11">
        <v>-0.1409089333333341</v>
      </c>
      <c r="BF44" s="1">
        <v>0.21880470000000096</v>
      </c>
      <c r="BG44" s="3">
        <f t="shared" si="56"/>
        <v>2.2047342222222155E-2</v>
      </c>
      <c r="BH44" s="11">
        <f t="shared" si="65"/>
        <v>0.9128213869036238</v>
      </c>
      <c r="BI44" s="3">
        <v>4.8985905539522161E-3</v>
      </c>
      <c r="BJ44" s="11">
        <v>0</v>
      </c>
      <c r="BK44" s="11"/>
      <c r="BN44" s="7">
        <v>4.25</v>
      </c>
      <c r="BO44" s="7">
        <v>3.75</v>
      </c>
      <c r="BP44" s="11">
        <v>-1.3263377777777835E-3</v>
      </c>
      <c r="BQ44" s="11">
        <v>1.7146677777777848E-2</v>
      </c>
      <c r="BR44" s="11">
        <v>-7.159496833333362E-2</v>
      </c>
      <c r="BS44" s="1">
        <v>0.11861876875000035</v>
      </c>
      <c r="BT44" s="3">
        <f t="shared" si="57"/>
        <v>2.2234872222222174E-2</v>
      </c>
      <c r="BU44" s="11">
        <f t="shared" si="66"/>
        <v>0.91287675479510377</v>
      </c>
      <c r="BV44" s="3">
        <v>4.9523842565227178E-3</v>
      </c>
      <c r="BW44" s="11">
        <v>0</v>
      </c>
      <c r="BX44" s="11"/>
      <c r="CA44" s="7">
        <v>4.25</v>
      </c>
      <c r="CB44" s="7">
        <v>3.75</v>
      </c>
      <c r="CC44" s="11">
        <v>-1.6013377777777818E-3</v>
      </c>
      <c r="CD44" s="11">
        <v>2.0665427777777825E-2</v>
      </c>
      <c r="CE44" s="11">
        <v>-8.6334030833333519E-2</v>
      </c>
      <c r="CF44" s="1">
        <v>0.13880978437500024</v>
      </c>
      <c r="CG44" s="3">
        <f t="shared" si="58"/>
        <v>2.2231747222222209E-2</v>
      </c>
      <c r="CH44" s="11">
        <f t="shared" si="67"/>
        <v>0.9129518654492349</v>
      </c>
      <c r="CI44" s="3">
        <v>4.9379027730269082E-3</v>
      </c>
      <c r="CJ44" s="11">
        <v>0</v>
      </c>
      <c r="CK44" s="11"/>
      <c r="CN44" s="7">
        <v>4.25</v>
      </c>
      <c r="CO44" s="7">
        <v>3.75</v>
      </c>
      <c r="CP44" s="11">
        <v>-1.4513377777777827E-3</v>
      </c>
      <c r="CQ44" s="11">
        <v>1.8777927777777835E-2</v>
      </c>
      <c r="CR44" s="11">
        <v>-7.855590583333355E-2</v>
      </c>
      <c r="CS44" s="1">
        <v>0.12827462812500026</v>
      </c>
      <c r="CT44" s="3">
        <f t="shared" si="59"/>
        <v>2.2175497222222201E-2</v>
      </c>
      <c r="CU44" s="11">
        <f t="shared" si="68"/>
        <v>0.91295346121674581</v>
      </c>
      <c r="CV44" s="3">
        <v>4.9327403786257121E-3</v>
      </c>
      <c r="CW44" s="11">
        <v>0</v>
      </c>
      <c r="CX44" s="11"/>
      <c r="DA44" s="7">
        <v>4.25</v>
      </c>
      <c r="DB44" s="7">
        <v>3.75</v>
      </c>
      <c r="DC44" s="11">
        <v>-1.4763377777777826E-3</v>
      </c>
      <c r="DD44" s="11">
        <v>1.9084177777777836E-2</v>
      </c>
      <c r="DE44" s="11">
        <v>-7.979809333333357E-2</v>
      </c>
      <c r="DF44" s="1">
        <v>0.1299445500000003</v>
      </c>
      <c r="DG44" s="3">
        <f t="shared" si="60"/>
        <v>2.2178622222222222E-2</v>
      </c>
      <c r="DH44" s="11">
        <f t="shared" si="69"/>
        <v>0.91295319518736162</v>
      </c>
      <c r="DI44" s="3">
        <v>4.9330064080099541E-3</v>
      </c>
      <c r="DJ44" s="11">
        <v>0</v>
      </c>
      <c r="DK44" s="11"/>
    </row>
    <row r="45" spans="1:115" x14ac:dyDescent="0.25">
      <c r="A45" s="7">
        <v>4.5</v>
      </c>
      <c r="B45" s="7">
        <v>3.75</v>
      </c>
      <c r="C45" s="11">
        <v>-1.4763377777777826E-3</v>
      </c>
      <c r="D45" s="11">
        <v>1.9084177777777836E-2</v>
      </c>
      <c r="E45" s="11">
        <v>-7.979809333333357E-2</v>
      </c>
      <c r="F45" s="1">
        <v>0.1299445500000003</v>
      </c>
      <c r="G45" s="3">
        <f t="shared" si="52"/>
        <v>2.2776449999999976E-2</v>
      </c>
      <c r="H45" s="11">
        <f t="shared" si="61"/>
        <v>0.90791909652482028</v>
      </c>
      <c r="I45" s="3">
        <v>5.0340986625413255E-3</v>
      </c>
      <c r="J45" s="11">
        <v>0</v>
      </c>
      <c r="K45" s="11"/>
      <c r="N45" s="7">
        <v>4.5</v>
      </c>
      <c r="O45" s="7">
        <v>3.75</v>
      </c>
      <c r="P45" s="11">
        <v>-1.4763377777777826E-3</v>
      </c>
      <c r="Q45" s="11">
        <v>1.9084177777777836E-2</v>
      </c>
      <c r="R45" s="11">
        <v>-7.979809333333357E-2</v>
      </c>
      <c r="S45" s="1">
        <v>0.1299445500000003</v>
      </c>
      <c r="T45" s="3">
        <f t="shared" si="53"/>
        <v>2.2776449999999976E-2</v>
      </c>
      <c r="U45" s="11">
        <f t="shared" si="62"/>
        <v>0.90787403406419398</v>
      </c>
      <c r="V45" s="3">
        <v>5.0338488067186663E-3</v>
      </c>
      <c r="W45" s="11">
        <v>0</v>
      </c>
      <c r="AA45" s="7">
        <v>4.5</v>
      </c>
      <c r="AB45" s="7">
        <v>3.75</v>
      </c>
      <c r="AC45" s="11">
        <v>-1.4763377777777826E-3</v>
      </c>
      <c r="AD45" s="11">
        <v>1.9084177777777836E-2</v>
      </c>
      <c r="AE45" s="11">
        <v>-7.979809333333357E-2</v>
      </c>
      <c r="AF45" s="1">
        <v>0.1299445500000003</v>
      </c>
      <c r="AG45" s="3">
        <f t="shared" si="54"/>
        <v>2.2776449999999976E-2</v>
      </c>
      <c r="AH45" s="11">
        <f t="shared" si="63"/>
        <v>0.90784005701309611</v>
      </c>
      <c r="AI45" s="3">
        <v>5.0336604156735352E-3</v>
      </c>
      <c r="AJ45" s="11">
        <v>0</v>
      </c>
      <c r="AK45" s="11"/>
      <c r="AN45" s="7">
        <v>4.5</v>
      </c>
      <c r="AO45" s="7">
        <v>3.75</v>
      </c>
      <c r="AP45" s="11">
        <v>-1.4763377777777826E-3</v>
      </c>
      <c r="AQ45" s="11">
        <v>1.9084177777777836E-2</v>
      </c>
      <c r="AR45" s="11">
        <v>-7.979809333333357E-2</v>
      </c>
      <c r="AS45" s="1">
        <v>0.1299445500000003</v>
      </c>
      <c r="AT45" s="3">
        <f t="shared" si="55"/>
        <v>2.2776449999999976E-2</v>
      </c>
      <c r="AU45" s="11">
        <f t="shared" si="64"/>
        <v>0.90782874539095171</v>
      </c>
      <c r="AV45" s="3">
        <v>5.0335976966249703E-3</v>
      </c>
      <c r="AW45" s="11">
        <v>0</v>
      </c>
      <c r="AX45" s="11"/>
      <c r="BA45" s="7">
        <v>4.5</v>
      </c>
      <c r="BB45" s="7">
        <v>3.75</v>
      </c>
      <c r="BC45" s="11">
        <v>-2.5265777777777922E-3</v>
      </c>
      <c r="BD45" s="11">
        <v>3.2999857777777961E-2</v>
      </c>
      <c r="BE45" s="11">
        <v>-0.1409089333333341</v>
      </c>
      <c r="BF45" s="1">
        <v>0.21880470000000096</v>
      </c>
      <c r="BG45" s="3">
        <f t="shared" si="56"/>
        <v>2.2727219999999937E-2</v>
      </c>
      <c r="BH45" s="11">
        <f t="shared" si="65"/>
        <v>0.90781764532814346</v>
      </c>
      <c r="BI45" s="3">
        <v>5.003741575480369E-3</v>
      </c>
      <c r="BJ45" s="11">
        <v>0</v>
      </c>
      <c r="BK45" s="11"/>
      <c r="BN45" s="7">
        <v>4.5</v>
      </c>
      <c r="BO45" s="7">
        <v>3.75</v>
      </c>
      <c r="BP45" s="11">
        <v>-1.3263377777777835E-3</v>
      </c>
      <c r="BQ45" s="11">
        <v>1.7146677777777848E-2</v>
      </c>
      <c r="BR45" s="11">
        <v>-7.159496833333362E-2</v>
      </c>
      <c r="BS45" s="1">
        <v>0.11861876875000035</v>
      </c>
      <c r="BT45" s="3">
        <f t="shared" si="57"/>
        <v>2.2799106249999951E-2</v>
      </c>
      <c r="BU45" s="11">
        <f t="shared" si="66"/>
        <v>0.9078303816611818</v>
      </c>
      <c r="BV45" s="3">
        <v>5.0463731339218916E-3</v>
      </c>
      <c r="BW45" s="11">
        <v>0</v>
      </c>
      <c r="BX45" s="11"/>
      <c r="CA45" s="7">
        <v>4.5</v>
      </c>
      <c r="CB45" s="7">
        <v>3.75</v>
      </c>
      <c r="CC45" s="11">
        <v>-1.6013377777777818E-3</v>
      </c>
      <c r="CD45" s="11">
        <v>2.0665427777777825E-2</v>
      </c>
      <c r="CE45" s="11">
        <v>-8.6334030833333519E-2</v>
      </c>
      <c r="CF45" s="1">
        <v>0.13880978437500024</v>
      </c>
      <c r="CG45" s="3">
        <f t="shared" si="58"/>
        <v>2.2859653124999935E-2</v>
      </c>
      <c r="CH45" s="11">
        <f t="shared" si="67"/>
        <v>0.90790578248478593</v>
      </c>
      <c r="CI45" s="3">
        <v>5.0460829644489048E-3</v>
      </c>
      <c r="CJ45" s="11">
        <v>0</v>
      </c>
      <c r="CK45" s="11"/>
      <c r="CN45" s="7">
        <v>4.5</v>
      </c>
      <c r="CO45" s="7">
        <v>3.75</v>
      </c>
      <c r="CP45" s="11">
        <v>-1.4513377777777827E-3</v>
      </c>
      <c r="CQ45" s="11">
        <v>1.8777927777777835E-2</v>
      </c>
      <c r="CR45" s="11">
        <v>-7.855590583333355E-2</v>
      </c>
      <c r="CS45" s="1">
        <v>0.12827462812500026</v>
      </c>
      <c r="CT45" s="3">
        <f t="shared" si="59"/>
        <v>2.277293437499997E-2</v>
      </c>
      <c r="CU45" s="11">
        <f t="shared" si="68"/>
        <v>0.9079200664886411</v>
      </c>
      <c r="CV45" s="3">
        <v>5.0333947281046643E-3</v>
      </c>
      <c r="CW45" s="11">
        <v>0</v>
      </c>
      <c r="CX45" s="11"/>
      <c r="DA45" s="7">
        <v>4.5</v>
      </c>
      <c r="DB45" s="7">
        <v>3.75</v>
      </c>
      <c r="DC45" s="11">
        <v>-1.4763377777777826E-3</v>
      </c>
      <c r="DD45" s="11">
        <v>1.9084177777777836E-2</v>
      </c>
      <c r="DE45" s="11">
        <v>-7.979809333333357E-2</v>
      </c>
      <c r="DF45" s="1">
        <v>0.1299445500000003</v>
      </c>
      <c r="DG45" s="3">
        <f t="shared" si="60"/>
        <v>2.2776449999999976E-2</v>
      </c>
      <c r="DH45" s="11">
        <f t="shared" si="69"/>
        <v>0.90791909652482028</v>
      </c>
      <c r="DI45" s="3">
        <v>5.0340986625413255E-3</v>
      </c>
      <c r="DJ45" s="11">
        <v>0</v>
      </c>
      <c r="DK45" s="11"/>
    </row>
    <row r="46" spans="1:115" x14ac:dyDescent="0.25">
      <c r="A46" s="7">
        <v>4.75</v>
      </c>
      <c r="B46" s="7">
        <v>4.75</v>
      </c>
      <c r="C46" s="11">
        <v>1.1372307692310269E-5</v>
      </c>
      <c r="D46" s="11">
        <v>-4.2344888888893424E-4</v>
      </c>
      <c r="E46" s="11">
        <v>4.8249835897438463E-3</v>
      </c>
      <c r="F46" s="1">
        <v>8.6850819658115044E-3</v>
      </c>
      <c r="G46" s="3">
        <f t="shared" si="52"/>
        <v>2.3268480000000012E-2</v>
      </c>
      <c r="H46" s="11">
        <f t="shared" si="61"/>
        <v>0.9027785737632229</v>
      </c>
      <c r="I46" s="3">
        <v>5.1405227615973345E-3</v>
      </c>
      <c r="J46" s="11">
        <v>0</v>
      </c>
      <c r="K46" s="11"/>
      <c r="N46" s="7">
        <v>4.75</v>
      </c>
      <c r="O46" s="7">
        <v>4.75</v>
      </c>
      <c r="P46" s="11">
        <v>1.1372307692310269E-5</v>
      </c>
      <c r="Q46" s="11">
        <v>-4.2344888888893424E-4</v>
      </c>
      <c r="R46" s="11">
        <v>4.8249835897438463E-3</v>
      </c>
      <c r="S46" s="1">
        <v>8.6850819658115044E-3</v>
      </c>
      <c r="T46" s="3">
        <f t="shared" si="53"/>
        <v>2.3268480000000012E-2</v>
      </c>
      <c r="U46" s="11">
        <f t="shared" si="62"/>
        <v>0.90273376644053283</v>
      </c>
      <c r="V46" s="3">
        <v>5.1402676236611128E-3</v>
      </c>
      <c r="W46" s="11">
        <v>0</v>
      </c>
      <c r="AA46" s="7">
        <v>4.75</v>
      </c>
      <c r="AB46" s="7">
        <v>4.75</v>
      </c>
      <c r="AC46" s="11">
        <v>1.1372307692310269E-5</v>
      </c>
      <c r="AD46" s="11">
        <v>-4.2344888888893424E-4</v>
      </c>
      <c r="AE46" s="11">
        <v>4.8249835897438463E-3</v>
      </c>
      <c r="AF46" s="1">
        <v>8.6850819658115044E-3</v>
      </c>
      <c r="AG46" s="3">
        <f t="shared" si="54"/>
        <v>2.3268480000000012E-2</v>
      </c>
      <c r="AH46" s="11">
        <f t="shared" si="63"/>
        <v>0.90269998176318855</v>
      </c>
      <c r="AI46" s="3">
        <v>5.1400752499075383E-3</v>
      </c>
      <c r="AJ46" s="11">
        <v>0</v>
      </c>
      <c r="AK46" s="11"/>
      <c r="AN46" s="7">
        <v>4.75</v>
      </c>
      <c r="AO46" s="7">
        <v>4.75</v>
      </c>
      <c r="AP46" s="11">
        <v>1.1372307692310269E-5</v>
      </c>
      <c r="AQ46" s="11">
        <v>-4.2344888888893424E-4</v>
      </c>
      <c r="AR46" s="11">
        <v>4.8249835897438463E-3</v>
      </c>
      <c r="AS46" s="1">
        <v>8.6850819658115044E-3</v>
      </c>
      <c r="AT46" s="3">
        <f t="shared" si="55"/>
        <v>2.3268480000000012E-2</v>
      </c>
      <c r="AU46" s="11">
        <f t="shared" si="64"/>
        <v>0.90268873418601392</v>
      </c>
      <c r="AV46" s="3">
        <v>5.1400112049377542E-3</v>
      </c>
      <c r="AW46" s="11">
        <v>0</v>
      </c>
      <c r="AX46" s="11"/>
      <c r="BA46" s="7">
        <v>4.75</v>
      </c>
      <c r="BB46" s="7">
        <v>4.75</v>
      </c>
      <c r="BC46" s="11">
        <v>1.1372307692310269E-5</v>
      </c>
      <c r="BD46" s="11">
        <v>-4.2344888888893424E-4</v>
      </c>
      <c r="BE46" s="11">
        <v>4.8249835897438463E-3</v>
      </c>
      <c r="BF46" s="1">
        <v>8.6850819658115044E-3</v>
      </c>
      <c r="BG46" s="3">
        <f t="shared" si="56"/>
        <v>2.3268480000000012E-2</v>
      </c>
      <c r="BH46" s="11">
        <f t="shared" si="65"/>
        <v>0.90268874390955445</v>
      </c>
      <c r="BI46" s="3">
        <v>5.1289014185890115E-3</v>
      </c>
      <c r="BJ46" s="11">
        <v>0</v>
      </c>
      <c r="BK46" s="11"/>
      <c r="BN46" s="7">
        <v>4.75</v>
      </c>
      <c r="BO46" s="7">
        <v>4.75</v>
      </c>
      <c r="BP46" s="11">
        <v>-1.1276923076896555E-6</v>
      </c>
      <c r="BQ46" s="11">
        <v>-1.9532388888893559E-4</v>
      </c>
      <c r="BR46" s="11">
        <v>3.4538898397438547E-3</v>
      </c>
      <c r="BS46" s="1">
        <v>1.1390355403311486E-2</v>
      </c>
      <c r="BT46" s="3">
        <f t="shared" si="57"/>
        <v>2.3268480000000008E-2</v>
      </c>
      <c r="BU46" s="11">
        <f t="shared" si="66"/>
        <v>0.90268527727445902</v>
      </c>
      <c r="BV46" s="3">
        <v>5.1451043867227642E-3</v>
      </c>
      <c r="BW46" s="11">
        <v>0</v>
      </c>
      <c r="BX46" s="11"/>
      <c r="CA46" s="7">
        <v>4.75</v>
      </c>
      <c r="CB46" s="7">
        <v>4.75</v>
      </c>
      <c r="CC46" s="11">
        <v>3.6372307692310118E-5</v>
      </c>
      <c r="CD46" s="11">
        <v>-8.6719888888893155E-4</v>
      </c>
      <c r="CE46" s="11">
        <v>7.3734210897438302E-3</v>
      </c>
      <c r="CF46" s="1">
        <v>4.0128163408115342E-3</v>
      </c>
      <c r="CG46" s="3">
        <f t="shared" si="58"/>
        <v>2.3368480000000007E-2</v>
      </c>
      <c r="CH46" s="11">
        <f t="shared" si="67"/>
        <v>0.90274666358744593</v>
      </c>
      <c r="CI46" s="3">
        <v>5.159118897340006E-3</v>
      </c>
      <c r="CJ46" s="11">
        <v>0</v>
      </c>
      <c r="CK46" s="11"/>
      <c r="CN46" s="7">
        <v>4.75</v>
      </c>
      <c r="CO46" s="7">
        <v>4.75</v>
      </c>
      <c r="CP46" s="11">
        <v>-5.2943589743562969E-6</v>
      </c>
      <c r="CQ46" s="11">
        <v>-1.4011555555560259E-4</v>
      </c>
      <c r="CR46" s="11">
        <v>3.2864419230771891E-3</v>
      </c>
      <c r="CS46" s="1">
        <v>1.1386644465811486E-2</v>
      </c>
      <c r="CT46" s="3">
        <f t="shared" si="59"/>
        <v>2.3268480000000008E-2</v>
      </c>
      <c r="CU46" s="11">
        <f t="shared" si="68"/>
        <v>0.90278032720203782</v>
      </c>
      <c r="CV46" s="3">
        <v>5.1397392866032524E-3</v>
      </c>
      <c r="CW46" s="11">
        <v>0</v>
      </c>
      <c r="CX46" s="11"/>
      <c r="DA46" s="7">
        <v>4.75</v>
      </c>
      <c r="DB46" s="7">
        <v>4.75</v>
      </c>
      <c r="DC46" s="11">
        <v>1.553897435897691E-5</v>
      </c>
      <c r="DD46" s="11">
        <v>-4.9115722222226716E-4</v>
      </c>
      <c r="DE46" s="11">
        <v>5.1861815064105114E-3</v>
      </c>
      <c r="DF46" s="1">
        <v>8.0505116533114984E-3</v>
      </c>
      <c r="DG46" s="3">
        <f t="shared" si="60"/>
        <v>2.3268480000000008E-2</v>
      </c>
      <c r="DH46" s="11">
        <f t="shared" si="69"/>
        <v>0.9027785737632229</v>
      </c>
      <c r="DI46" s="3">
        <v>5.1405227615973345E-3</v>
      </c>
      <c r="DJ46" s="11">
        <v>0</v>
      </c>
      <c r="DK46" s="11"/>
    </row>
    <row r="47" spans="1:115" x14ac:dyDescent="0.25">
      <c r="A47" s="7">
        <v>5</v>
      </c>
      <c r="B47" s="7">
        <v>4.75</v>
      </c>
      <c r="C47" s="11">
        <v>1.1372307692310269E-5</v>
      </c>
      <c r="D47" s="11">
        <v>-4.2344888888893424E-4</v>
      </c>
      <c r="E47" s="11">
        <v>4.8249835897438463E-3</v>
      </c>
      <c r="F47" s="1">
        <v>8.6850819658115044E-3</v>
      </c>
      <c r="G47" s="3">
        <f t="shared" si="52"/>
        <v>2.3645316153846165E-2</v>
      </c>
      <c r="H47" s="11">
        <f t="shared" si="61"/>
        <v>0.8975573748070852</v>
      </c>
      <c r="I47" s="3">
        <v>5.2211989561377938E-3</v>
      </c>
      <c r="J47" s="11">
        <v>0.8975573748070852</v>
      </c>
      <c r="K47" s="11"/>
      <c r="N47" s="7">
        <v>5</v>
      </c>
      <c r="O47" s="7">
        <v>4.75</v>
      </c>
      <c r="P47" s="11">
        <v>1.1372307692310269E-5</v>
      </c>
      <c r="Q47" s="11">
        <v>-4.2344888888893424E-4</v>
      </c>
      <c r="R47" s="11">
        <v>4.8249835897438463E-3</v>
      </c>
      <c r="S47" s="1">
        <v>8.6850819658115044E-3</v>
      </c>
      <c r="T47" s="3">
        <f t="shared" si="53"/>
        <v>2.3645316153846165E-2</v>
      </c>
      <c r="U47" s="11">
        <f t="shared" si="62"/>
        <v>0.89751282662650733</v>
      </c>
      <c r="V47" s="3">
        <v>5.2209398140255908E-3</v>
      </c>
      <c r="W47" s="11">
        <v>0.89751282662650733</v>
      </c>
      <c r="AA47" s="7">
        <v>5</v>
      </c>
      <c r="AB47" s="7">
        <v>4.75</v>
      </c>
      <c r="AC47" s="11">
        <v>1.1372307692310269E-5</v>
      </c>
      <c r="AD47" s="11">
        <v>-4.2344888888893424E-4</v>
      </c>
      <c r="AE47" s="11">
        <v>4.8249835897438463E-3</v>
      </c>
      <c r="AF47" s="1">
        <v>8.6850819658115044E-3</v>
      </c>
      <c r="AG47" s="3">
        <f t="shared" si="54"/>
        <v>2.3645316153846165E-2</v>
      </c>
      <c r="AH47" s="11">
        <f t="shared" si="63"/>
        <v>0.89747923734206136</v>
      </c>
      <c r="AI47" s="3">
        <v>5.2207444211272548E-3</v>
      </c>
      <c r="AJ47" s="11">
        <v>0.89747923734206136</v>
      </c>
      <c r="AK47" s="11"/>
      <c r="AN47" s="7">
        <v>5</v>
      </c>
      <c r="AO47" s="7">
        <v>4.75</v>
      </c>
      <c r="AP47" s="11">
        <v>1.1372307692310269E-5</v>
      </c>
      <c r="AQ47" s="11">
        <v>-4.2344888888893424E-4</v>
      </c>
      <c r="AR47" s="11">
        <v>4.8249835897438463E-3</v>
      </c>
      <c r="AS47" s="1">
        <v>8.6850819658115044E-3</v>
      </c>
      <c r="AT47" s="3">
        <f t="shared" si="55"/>
        <v>2.3645316153846165E-2</v>
      </c>
      <c r="AU47" s="11">
        <f t="shared" si="64"/>
        <v>0.89746805481498859</v>
      </c>
      <c r="AV47" s="3">
        <v>5.2206793710253691E-3</v>
      </c>
      <c r="AW47" s="11">
        <v>0.89746805481498859</v>
      </c>
      <c r="AX47" s="11"/>
      <c r="BA47" s="7">
        <v>5</v>
      </c>
      <c r="BB47" s="7">
        <v>4.75</v>
      </c>
      <c r="BC47" s="11">
        <v>1.1372307692310269E-5</v>
      </c>
      <c r="BD47" s="11">
        <v>-4.2344888888893424E-4</v>
      </c>
      <c r="BE47" s="11">
        <v>4.8249835897438463E-3</v>
      </c>
      <c r="BF47" s="1">
        <v>8.6850819658115044E-3</v>
      </c>
      <c r="BG47" s="3">
        <f t="shared" si="56"/>
        <v>2.3645316153846165E-2</v>
      </c>
      <c r="BH47" s="11">
        <f t="shared" si="65"/>
        <v>0.89746806448229333</v>
      </c>
      <c r="BI47" s="3">
        <v>5.2206794272612409E-3</v>
      </c>
      <c r="BJ47" s="11">
        <v>0.89746806448229333</v>
      </c>
      <c r="BK47" s="11"/>
      <c r="BN47" s="7">
        <v>5</v>
      </c>
      <c r="BO47" s="7">
        <v>4.75</v>
      </c>
      <c r="BP47" s="11">
        <v>-1.1276923076896555E-6</v>
      </c>
      <c r="BQ47" s="11">
        <v>-1.9532388888893559E-4</v>
      </c>
      <c r="BR47" s="11">
        <v>3.4538898397438547E-3</v>
      </c>
      <c r="BS47" s="1">
        <v>1.1390355403311486E-2</v>
      </c>
      <c r="BT47" s="3">
        <f t="shared" si="57"/>
        <v>2.3635745841346163E-2</v>
      </c>
      <c r="BU47" s="11">
        <f t="shared" si="66"/>
        <v>0.89746461789640164</v>
      </c>
      <c r="BV47" s="3">
        <v>5.2206593780575175E-3</v>
      </c>
      <c r="BW47" s="11">
        <v>0.89746461789640164</v>
      </c>
      <c r="BX47" s="11"/>
      <c r="CA47" s="7">
        <v>5</v>
      </c>
      <c r="CB47" s="7">
        <v>4.75</v>
      </c>
      <c r="CC47" s="11">
        <v>3.6372307692310118E-5</v>
      </c>
      <c r="CD47" s="11">
        <v>-8.6719888888893155E-4</v>
      </c>
      <c r="CE47" s="11">
        <v>7.3734210897438302E-3</v>
      </c>
      <c r="CF47" s="1">
        <v>4.0128163408115342E-3</v>
      </c>
      <c r="CG47" s="3">
        <f t="shared" si="58"/>
        <v>2.3746488028846161E-2</v>
      </c>
      <c r="CH47" s="11">
        <f t="shared" si="67"/>
        <v>0.89750334136678023</v>
      </c>
      <c r="CI47" s="3">
        <v>5.2433222206656957E-3</v>
      </c>
      <c r="CJ47" s="11">
        <v>0.89750334136678023</v>
      </c>
      <c r="CK47" s="11"/>
      <c r="CN47" s="7">
        <v>5</v>
      </c>
      <c r="CO47" s="7">
        <v>4.75</v>
      </c>
      <c r="CP47" s="11">
        <v>-5.2943589743562969E-6</v>
      </c>
      <c r="CQ47" s="11">
        <v>-1.4011555555560259E-4</v>
      </c>
      <c r="CR47" s="11">
        <v>3.2864419230771891E-3</v>
      </c>
      <c r="CS47" s="1">
        <v>1.1386644465811486E-2</v>
      </c>
      <c r="CT47" s="3">
        <f t="shared" si="59"/>
        <v>2.3654170320512834E-2</v>
      </c>
      <c r="CU47" s="11">
        <f t="shared" si="68"/>
        <v>0.89755911810492739</v>
      </c>
      <c r="CV47" s="3">
        <v>5.2212090971105367E-3</v>
      </c>
      <c r="CW47" s="11">
        <v>0.89755911810492739</v>
      </c>
      <c r="CX47" s="11"/>
      <c r="DA47" s="7">
        <v>5</v>
      </c>
      <c r="DB47" s="7">
        <v>4.75</v>
      </c>
      <c r="DC47" s="11">
        <v>1.553897435897691E-5</v>
      </c>
      <c r="DD47" s="11">
        <v>-4.9115722222226716E-4</v>
      </c>
      <c r="DE47" s="11">
        <v>5.1861815064105114E-3</v>
      </c>
      <c r="DF47" s="1">
        <v>8.0505116533114984E-3</v>
      </c>
      <c r="DG47" s="3">
        <f t="shared" si="60"/>
        <v>2.364486042467949E-2</v>
      </c>
      <c r="DH47" s="11">
        <f t="shared" si="69"/>
        <v>0.8975573748070852</v>
      </c>
      <c r="DI47" s="3">
        <v>5.2211989561377929E-3</v>
      </c>
      <c r="DJ47" s="11">
        <v>0.8975573748070852</v>
      </c>
      <c r="DK47" s="11"/>
    </row>
    <row r="48" spans="1:115" x14ac:dyDescent="0.25">
      <c r="A48" s="7">
        <v>5.25</v>
      </c>
      <c r="B48" s="7">
        <v>4.75</v>
      </c>
      <c r="C48" s="11">
        <v>1.1372307692310269E-5</v>
      </c>
      <c r="D48" s="11">
        <v>-4.2344888888893424E-4</v>
      </c>
      <c r="E48" s="11">
        <v>4.8249835897438463E-3</v>
      </c>
      <c r="F48" s="1">
        <v>8.6850819658115044E-3</v>
      </c>
      <c r="G48" s="3">
        <f t="shared" si="52"/>
        <v>2.3990544273504284E-2</v>
      </c>
      <c r="H48" s="11">
        <f t="shared" si="61"/>
        <v>0.89228279759514129</v>
      </c>
      <c r="I48" s="3">
        <v>5.2745772119438608E-3</v>
      </c>
      <c r="J48" s="11">
        <v>0</v>
      </c>
      <c r="K48" s="11"/>
      <c r="N48" s="7">
        <v>5.25</v>
      </c>
      <c r="O48" s="7">
        <v>4.75</v>
      </c>
      <c r="P48" s="11">
        <v>1.1372307692310269E-5</v>
      </c>
      <c r="Q48" s="11">
        <v>-4.2344888888893424E-4</v>
      </c>
      <c r="R48" s="11">
        <v>4.8249835897438463E-3</v>
      </c>
      <c r="S48" s="1">
        <v>8.6850819658115044E-3</v>
      </c>
      <c r="T48" s="3">
        <f t="shared" si="53"/>
        <v>2.3990544273504284E-2</v>
      </c>
      <c r="U48" s="11">
        <f t="shared" si="62"/>
        <v>0.89223851120598163</v>
      </c>
      <c r="V48" s="3">
        <v>5.2743154205256125E-3</v>
      </c>
      <c r="W48" s="11">
        <v>0</v>
      </c>
      <c r="AA48" s="7">
        <v>5.25</v>
      </c>
      <c r="AB48" s="7">
        <v>4.75</v>
      </c>
      <c r="AC48" s="11">
        <v>1.1372307692310269E-5</v>
      </c>
      <c r="AD48" s="11">
        <v>-4.2344888888893424E-4</v>
      </c>
      <c r="AE48" s="11">
        <v>4.8249835897438463E-3</v>
      </c>
      <c r="AF48" s="1">
        <v>8.6850819658115044E-3</v>
      </c>
      <c r="AG48" s="3">
        <f t="shared" si="54"/>
        <v>2.3990544273504284E-2</v>
      </c>
      <c r="AH48" s="11">
        <f t="shared" si="63"/>
        <v>0.89220511931200819</v>
      </c>
      <c r="AI48" s="3">
        <v>5.2741180300531184E-3</v>
      </c>
      <c r="AJ48" s="11">
        <v>0</v>
      </c>
      <c r="AK48" s="11"/>
      <c r="AN48" s="7">
        <v>5.25</v>
      </c>
      <c r="AO48" s="7">
        <v>4.75</v>
      </c>
      <c r="AP48" s="11">
        <v>1.1372307692310269E-5</v>
      </c>
      <c r="AQ48" s="11">
        <v>-4.2344888888893424E-4</v>
      </c>
      <c r="AR48" s="11">
        <v>4.8249835897438463E-3</v>
      </c>
      <c r="AS48" s="1">
        <v>8.6850819658115044E-3</v>
      </c>
      <c r="AT48" s="3">
        <f t="shared" si="55"/>
        <v>2.3990544273504284E-2</v>
      </c>
      <c r="AU48" s="11">
        <f t="shared" si="64"/>
        <v>0.89219400250006864</v>
      </c>
      <c r="AV48" s="3">
        <v>5.2740523149198849E-3</v>
      </c>
      <c r="AW48" s="11">
        <v>0</v>
      </c>
      <c r="AX48" s="11"/>
      <c r="BA48" s="7">
        <v>5.25</v>
      </c>
      <c r="BB48" s="7">
        <v>4.75</v>
      </c>
      <c r="BC48" s="11">
        <v>1.1372307692310269E-5</v>
      </c>
      <c r="BD48" s="11">
        <v>-4.2344888888893424E-4</v>
      </c>
      <c r="BE48" s="11">
        <v>4.8249835897438463E-3</v>
      </c>
      <c r="BF48" s="1">
        <v>8.6850819658115044E-3</v>
      </c>
      <c r="BG48" s="3">
        <f t="shared" si="56"/>
        <v>2.3990544273504284E-2</v>
      </c>
      <c r="BH48" s="11">
        <f t="shared" si="65"/>
        <v>0.8921940121105626</v>
      </c>
      <c r="BI48" s="3">
        <v>5.2740523717306762E-3</v>
      </c>
      <c r="BJ48" s="11">
        <v>0</v>
      </c>
      <c r="BK48" s="11"/>
      <c r="BN48" s="7">
        <v>5.25</v>
      </c>
      <c r="BO48" s="7">
        <v>4.75</v>
      </c>
      <c r="BP48" s="11">
        <v>-1.1276923076896555E-6</v>
      </c>
      <c r="BQ48" s="11">
        <v>-1.9532388888893559E-4</v>
      </c>
      <c r="BR48" s="11">
        <v>3.4538898397438547E-3</v>
      </c>
      <c r="BS48" s="1">
        <v>1.1390355403311486E-2</v>
      </c>
      <c r="BT48" s="3">
        <f t="shared" si="57"/>
        <v>2.3976481773504282E-2</v>
      </c>
      <c r="BU48" s="11">
        <f t="shared" si="66"/>
        <v>0.89219270787519145</v>
      </c>
      <c r="BV48" s="3">
        <v>5.2719100212101069E-3</v>
      </c>
      <c r="BW48" s="11">
        <v>0</v>
      </c>
      <c r="BX48" s="11"/>
      <c r="CA48" s="7">
        <v>5.25</v>
      </c>
      <c r="CB48" s="7">
        <v>4.75</v>
      </c>
      <c r="CC48" s="11">
        <v>3.6372307692310118E-5</v>
      </c>
      <c r="CD48" s="11">
        <v>-8.6719888888893155E-4</v>
      </c>
      <c r="CE48" s="11">
        <v>7.3734210897438302E-3</v>
      </c>
      <c r="CF48" s="1">
        <v>4.0128163408115342E-3</v>
      </c>
      <c r="CG48" s="3">
        <f t="shared" si="58"/>
        <v>2.4084294273504281E-2</v>
      </c>
      <c r="CH48" s="11">
        <f t="shared" si="67"/>
        <v>0.89220664774678626</v>
      </c>
      <c r="CI48" s="3">
        <v>5.2966936199940057E-3</v>
      </c>
      <c r="CJ48" s="11">
        <v>0</v>
      </c>
      <c r="CK48" s="11"/>
      <c r="CN48" s="7">
        <v>5.25</v>
      </c>
      <c r="CO48" s="7">
        <v>4.75</v>
      </c>
      <c r="CP48" s="11">
        <v>-5.2943589743562969E-6</v>
      </c>
      <c r="CQ48" s="11">
        <v>-1.4011555555560259E-4</v>
      </c>
      <c r="CR48" s="11">
        <v>3.2864419230771891E-3</v>
      </c>
      <c r="CS48" s="1">
        <v>1.1386644465811486E-2</v>
      </c>
      <c r="CT48" s="3">
        <f t="shared" si="59"/>
        <v>2.4012419273504282E-2</v>
      </c>
      <c r="CU48" s="11">
        <f t="shared" si="68"/>
        <v>0.8922825671505763</v>
      </c>
      <c r="CV48" s="3">
        <v>5.2765509543510405E-3</v>
      </c>
      <c r="CW48" s="11">
        <v>0</v>
      </c>
      <c r="CX48" s="11"/>
      <c r="DA48" s="7">
        <v>5.25</v>
      </c>
      <c r="DB48" s="7">
        <v>4.75</v>
      </c>
      <c r="DC48" s="11">
        <v>1.553897435897691E-5</v>
      </c>
      <c r="DD48" s="11">
        <v>-4.9115722222226716E-4</v>
      </c>
      <c r="DE48" s="11">
        <v>5.1861815064105114E-3</v>
      </c>
      <c r="DF48" s="1">
        <v>8.0505116533114984E-3</v>
      </c>
      <c r="DG48" s="3">
        <f t="shared" si="60"/>
        <v>2.3988981773504274E-2</v>
      </c>
      <c r="DH48" s="11">
        <f t="shared" si="69"/>
        <v>0.89228289865756361</v>
      </c>
      <c r="DI48" s="3">
        <v>5.2744761495216314E-3</v>
      </c>
      <c r="DJ48" s="11">
        <v>0</v>
      </c>
      <c r="DK48" s="11"/>
    </row>
    <row r="49" spans="1:115" x14ac:dyDescent="0.25">
      <c r="A49" s="7">
        <v>5.5</v>
      </c>
      <c r="B49" s="7">
        <v>4.75</v>
      </c>
      <c r="C49" s="11">
        <v>1.1372307692310269E-5</v>
      </c>
      <c r="D49" s="11">
        <v>-4.2344888888893424E-4</v>
      </c>
      <c r="E49" s="11">
        <v>4.8249835897438463E-3</v>
      </c>
      <c r="F49" s="1">
        <v>8.6850819658115044E-3</v>
      </c>
      <c r="G49" s="3">
        <f t="shared" si="52"/>
        <v>2.4305230512820519E-2</v>
      </c>
      <c r="H49" s="11">
        <f t="shared" si="61"/>
        <v>0.88696311562157015</v>
      </c>
      <c r="I49" s="3">
        <v>5.3196819735711444E-3</v>
      </c>
      <c r="J49" s="11">
        <v>0</v>
      </c>
      <c r="K49" s="11"/>
      <c r="N49" s="7">
        <v>5.5</v>
      </c>
      <c r="O49" s="7">
        <v>4.75</v>
      </c>
      <c r="P49" s="11">
        <v>1.1372307692310269E-5</v>
      </c>
      <c r="Q49" s="11">
        <v>-4.2344888888893424E-4</v>
      </c>
      <c r="R49" s="11">
        <v>4.8249835897438463E-3</v>
      </c>
      <c r="S49" s="1">
        <v>8.6850819658115044E-3</v>
      </c>
      <c r="T49" s="3">
        <f t="shared" si="53"/>
        <v>2.4305230512820519E-2</v>
      </c>
      <c r="U49" s="11">
        <f t="shared" si="62"/>
        <v>0.88691909326249918</v>
      </c>
      <c r="V49" s="3">
        <v>5.3194179434825654E-3</v>
      </c>
      <c r="W49" s="11">
        <v>0</v>
      </c>
      <c r="AA49" s="7">
        <v>5.5</v>
      </c>
      <c r="AB49" s="7">
        <v>4.75</v>
      </c>
      <c r="AC49" s="11">
        <v>1.1372307692310269E-5</v>
      </c>
      <c r="AD49" s="11">
        <v>-4.2344888888893424E-4</v>
      </c>
      <c r="AE49" s="11">
        <v>4.8249835897438463E-3</v>
      </c>
      <c r="AF49" s="1">
        <v>8.6850819658115044E-3</v>
      </c>
      <c r="AG49" s="3">
        <f t="shared" si="54"/>
        <v>2.4305230512820519E-2</v>
      </c>
      <c r="AH49" s="11">
        <f t="shared" si="63"/>
        <v>0.88688590044695337</v>
      </c>
      <c r="AI49" s="3">
        <v>5.3192188650548373E-3</v>
      </c>
      <c r="AJ49" s="11">
        <v>0</v>
      </c>
      <c r="AK49" s="11"/>
      <c r="AN49" s="7">
        <v>5.5</v>
      </c>
      <c r="AO49" s="7">
        <v>4.75</v>
      </c>
      <c r="AP49" s="11">
        <v>1.1372307692310269E-5</v>
      </c>
      <c r="AQ49" s="11">
        <v>-4.2344888888893424E-4</v>
      </c>
      <c r="AR49" s="11">
        <v>4.8249835897438463E-3</v>
      </c>
      <c r="AS49" s="1">
        <v>8.6850819658115044E-3</v>
      </c>
      <c r="AT49" s="3">
        <f t="shared" si="55"/>
        <v>2.4305230512820519E-2</v>
      </c>
      <c r="AU49" s="11">
        <f t="shared" si="64"/>
        <v>0.8868748499121003</v>
      </c>
      <c r="AV49" s="3">
        <v>5.3191525879684272E-3</v>
      </c>
      <c r="AW49" s="11">
        <v>0</v>
      </c>
      <c r="AX49" s="11"/>
      <c r="BA49" s="7">
        <v>5.5</v>
      </c>
      <c r="BB49" s="7">
        <v>4.75</v>
      </c>
      <c r="BC49" s="11">
        <v>1.1372307692310269E-5</v>
      </c>
      <c r="BD49" s="11">
        <v>-4.2344888888893424E-4</v>
      </c>
      <c r="BE49" s="11">
        <v>4.8249835897438463E-3</v>
      </c>
      <c r="BF49" s="1">
        <v>8.6850819658115044E-3</v>
      </c>
      <c r="BG49" s="3">
        <f t="shared" si="56"/>
        <v>2.4305230512820519E-2</v>
      </c>
      <c r="BH49" s="11">
        <f t="shared" si="65"/>
        <v>0.88687485946529765</v>
      </c>
      <c r="BI49" s="3">
        <v>5.3191526452650286E-3</v>
      </c>
      <c r="BJ49" s="11">
        <v>0</v>
      </c>
      <c r="BK49" s="11"/>
      <c r="BN49" s="7">
        <v>5.5</v>
      </c>
      <c r="BO49" s="7">
        <v>4.75</v>
      </c>
      <c r="BP49" s="11">
        <v>-1.1276923076896555E-6</v>
      </c>
      <c r="BQ49" s="11">
        <v>-1.9532388888893559E-4</v>
      </c>
      <c r="BR49" s="11">
        <v>3.4538898397438547E-3</v>
      </c>
      <c r="BS49" s="1">
        <v>1.1390355403311486E-2</v>
      </c>
      <c r="BT49" s="3">
        <f t="shared" si="57"/>
        <v>2.4290582075320519E-2</v>
      </c>
      <c r="BU49" s="11">
        <f t="shared" si="66"/>
        <v>0.88687666234269003</v>
      </c>
      <c r="BV49" s="3">
        <v>5.3160455325014545E-3</v>
      </c>
      <c r="BW49" s="11">
        <v>0</v>
      </c>
      <c r="BX49" s="11"/>
      <c r="CA49" s="7">
        <v>5.5</v>
      </c>
      <c r="CB49" s="7">
        <v>4.75</v>
      </c>
      <c r="CC49" s="11">
        <v>3.6372307692310118E-5</v>
      </c>
      <c r="CD49" s="11">
        <v>-8.6719888888893155E-4</v>
      </c>
      <c r="CE49" s="11">
        <v>7.3734210897438302E-3</v>
      </c>
      <c r="CF49" s="1">
        <v>4.0128163408115342E-3</v>
      </c>
      <c r="CG49" s="3">
        <f t="shared" si="58"/>
        <v>2.4385308637820517E-2</v>
      </c>
      <c r="CH49" s="11">
        <f t="shared" si="67"/>
        <v>0.88686675775300816</v>
      </c>
      <c r="CI49" s="3">
        <v>5.3398899937780204E-3</v>
      </c>
      <c r="CJ49" s="11">
        <v>0</v>
      </c>
      <c r="CK49" s="11"/>
      <c r="CN49" s="7">
        <v>5.5</v>
      </c>
      <c r="CO49" s="7">
        <v>4.75</v>
      </c>
      <c r="CP49" s="11">
        <v>-5.2943589743562969E-6</v>
      </c>
      <c r="CQ49" s="11">
        <v>-1.4011555555560259E-4</v>
      </c>
      <c r="CR49" s="11">
        <v>3.2864419230771891E-3</v>
      </c>
      <c r="CS49" s="1">
        <v>1.1386644465811486E-2</v>
      </c>
      <c r="CT49" s="3">
        <f t="shared" si="59"/>
        <v>2.4342730512820519E-2</v>
      </c>
      <c r="CU49" s="11">
        <f t="shared" si="68"/>
        <v>0.88695806491737339</v>
      </c>
      <c r="CV49" s="3">
        <v>5.3245022332029995E-3</v>
      </c>
      <c r="CW49" s="11">
        <v>0</v>
      </c>
      <c r="CX49" s="11"/>
      <c r="DA49" s="7">
        <v>5.5</v>
      </c>
      <c r="DB49" s="7">
        <v>4.75</v>
      </c>
      <c r="DC49" s="11">
        <v>1.553897435897691E-5</v>
      </c>
      <c r="DD49" s="11">
        <v>-4.9115722222226716E-4</v>
      </c>
      <c r="DE49" s="11">
        <v>5.1861815064105114E-3</v>
      </c>
      <c r="DF49" s="1">
        <v>8.0505116533114984E-3</v>
      </c>
      <c r="DG49" s="3">
        <f t="shared" si="60"/>
        <v>2.4302300825320512E-2</v>
      </c>
      <c r="DH49" s="11">
        <f t="shared" si="69"/>
        <v>0.88696356048599834</v>
      </c>
      <c r="DI49" s="3">
        <v>5.319338171565267E-3</v>
      </c>
      <c r="DJ49" s="11">
        <v>0</v>
      </c>
      <c r="DK49" s="11"/>
    </row>
    <row r="50" spans="1:115" x14ac:dyDescent="0.25">
      <c r="A50" s="7">
        <v>5.75</v>
      </c>
      <c r="B50" s="7">
        <v>4.75</v>
      </c>
      <c r="C50" s="11">
        <v>1.1372307692310269E-5</v>
      </c>
      <c r="D50" s="11">
        <v>-4.2344888888893424E-4</v>
      </c>
      <c r="E50" s="11">
        <v>4.8249835897438463E-3</v>
      </c>
      <c r="F50" s="1">
        <v>8.6850819658115044E-3</v>
      </c>
      <c r="G50" s="3">
        <f t="shared" si="52"/>
        <v>2.4590441025641029E-2</v>
      </c>
      <c r="H50" s="11">
        <f t="shared" si="61"/>
        <v>0.88160620511237286</v>
      </c>
      <c r="I50" s="3">
        <v>5.356910509197288E-3</v>
      </c>
      <c r="J50" s="11">
        <v>0</v>
      </c>
      <c r="K50" s="11"/>
      <c r="N50" s="7">
        <v>5.75</v>
      </c>
      <c r="O50" s="7">
        <v>4.75</v>
      </c>
      <c r="P50" s="11">
        <v>1.1372307692310269E-5</v>
      </c>
      <c r="Q50" s="11">
        <v>-4.2344888888893424E-4</v>
      </c>
      <c r="R50" s="11">
        <v>4.8249835897438463E-3</v>
      </c>
      <c r="S50" s="1">
        <v>8.6850819658115044E-3</v>
      </c>
      <c r="T50" s="3">
        <f t="shared" si="53"/>
        <v>2.4590441025641029E-2</v>
      </c>
      <c r="U50" s="11">
        <f t="shared" si="62"/>
        <v>0.88156244863114264</v>
      </c>
      <c r="V50" s="3">
        <v>5.3566446313566048E-3</v>
      </c>
      <c r="W50" s="11">
        <v>0</v>
      </c>
      <c r="AA50" s="7">
        <v>5.75</v>
      </c>
      <c r="AB50" s="7">
        <v>4.75</v>
      </c>
      <c r="AC50" s="11">
        <v>1.1372307692310269E-5</v>
      </c>
      <c r="AD50" s="11">
        <v>-4.2344888888893424E-4</v>
      </c>
      <c r="AE50" s="11">
        <v>4.8249835897438463E-3</v>
      </c>
      <c r="AF50" s="1">
        <v>8.6850819658115044E-3</v>
      </c>
      <c r="AG50" s="3">
        <f t="shared" si="54"/>
        <v>2.4590441025641029E-2</v>
      </c>
      <c r="AH50" s="11">
        <f t="shared" si="63"/>
        <v>0.88152945628722779</v>
      </c>
      <c r="AI50" s="3">
        <v>5.3564441597256027E-3</v>
      </c>
      <c r="AJ50" s="11">
        <v>0</v>
      </c>
      <c r="AK50" s="11"/>
      <c r="AN50" s="7">
        <v>5.75</v>
      </c>
      <c r="AO50" s="7">
        <v>4.75</v>
      </c>
      <c r="AP50" s="11">
        <v>1.1372307692310269E-5</v>
      </c>
      <c r="AQ50" s="11">
        <v>-4.2344888888893424E-4</v>
      </c>
      <c r="AR50" s="11">
        <v>4.8249835897438463E-3</v>
      </c>
      <c r="AS50" s="1">
        <v>8.6850819658115044E-3</v>
      </c>
      <c r="AT50" s="3">
        <f t="shared" si="55"/>
        <v>2.4590441025641029E-2</v>
      </c>
      <c r="AU50" s="11">
        <f t="shared" si="64"/>
        <v>0.88151847249328563</v>
      </c>
      <c r="AV50" s="3">
        <v>5.356377418814685E-3</v>
      </c>
      <c r="AW50" s="11">
        <v>0</v>
      </c>
      <c r="AX50" s="11"/>
      <c r="BA50" s="7">
        <v>5.75</v>
      </c>
      <c r="BB50" s="7">
        <v>4.75</v>
      </c>
      <c r="BC50" s="11">
        <v>1.1372307692310269E-5</v>
      </c>
      <c r="BD50" s="11">
        <v>-4.2344888888893424E-4</v>
      </c>
      <c r="BE50" s="11">
        <v>4.8249835897438463E-3</v>
      </c>
      <c r="BF50" s="1">
        <v>8.6850819658115044E-3</v>
      </c>
      <c r="BG50" s="3">
        <f t="shared" si="56"/>
        <v>2.4590441025641029E-2</v>
      </c>
      <c r="BH50" s="11">
        <f t="shared" si="65"/>
        <v>0.88151848198878546</v>
      </c>
      <c r="BI50" s="3">
        <v>5.3563774765122635E-3</v>
      </c>
      <c r="BJ50" s="11">
        <v>0</v>
      </c>
      <c r="BK50" s="11"/>
      <c r="BN50" s="7">
        <v>5.75</v>
      </c>
      <c r="BO50" s="7">
        <v>4.75</v>
      </c>
      <c r="BP50" s="11">
        <v>-1.1276923076896555E-6</v>
      </c>
      <c r="BQ50" s="11">
        <v>-1.9532388888893559E-4</v>
      </c>
      <c r="BR50" s="11">
        <v>3.4538898397438547E-3</v>
      </c>
      <c r="BS50" s="1">
        <v>1.1390355403311486E-2</v>
      </c>
      <c r="BT50" s="3">
        <f t="shared" si="57"/>
        <v>2.457794102564103E-2</v>
      </c>
      <c r="BU50" s="11">
        <f t="shared" si="66"/>
        <v>0.88152348271563352</v>
      </c>
      <c r="BV50" s="3">
        <v>5.3531796270566215E-3</v>
      </c>
      <c r="BW50" s="11">
        <v>0</v>
      </c>
      <c r="BX50" s="11"/>
      <c r="CA50" s="7">
        <v>5.75</v>
      </c>
      <c r="CB50" s="7">
        <v>4.75</v>
      </c>
      <c r="CC50" s="11">
        <v>3.6372307692310118E-5</v>
      </c>
      <c r="CD50" s="11">
        <v>-8.6719888888893155E-4</v>
      </c>
      <c r="CE50" s="11">
        <v>7.3734210897438302E-3</v>
      </c>
      <c r="CF50" s="1">
        <v>4.0128163408115342E-3</v>
      </c>
      <c r="CG50" s="3">
        <f t="shared" si="58"/>
        <v>2.4652941025641029E-2</v>
      </c>
      <c r="CH50" s="11">
        <f t="shared" si="67"/>
        <v>0.88149288871467035</v>
      </c>
      <c r="CI50" s="3">
        <v>5.3738690383378024E-3</v>
      </c>
      <c r="CJ50" s="11">
        <v>0</v>
      </c>
      <c r="CK50" s="11"/>
      <c r="CN50" s="7">
        <v>5.75</v>
      </c>
      <c r="CO50" s="7">
        <v>4.75</v>
      </c>
      <c r="CP50" s="11">
        <v>-5.2943589743562969E-6</v>
      </c>
      <c r="CQ50" s="11">
        <v>-1.4011555555560259E-4</v>
      </c>
      <c r="CR50" s="11">
        <v>3.2864419230771891E-3</v>
      </c>
      <c r="CS50" s="1">
        <v>1.1386644465811486E-2</v>
      </c>
      <c r="CT50" s="3">
        <f t="shared" si="59"/>
        <v>2.4644607692307696E-2</v>
      </c>
      <c r="CU50" s="11">
        <f t="shared" si="68"/>
        <v>0.88159296989533353</v>
      </c>
      <c r="CV50" s="3">
        <v>5.3650950220397991E-3</v>
      </c>
      <c r="CW50" s="11">
        <v>0</v>
      </c>
      <c r="CX50" s="11"/>
      <c r="DA50" s="7">
        <v>5.75</v>
      </c>
      <c r="DB50" s="7">
        <v>4.75</v>
      </c>
      <c r="DC50" s="11">
        <v>1.553897435897691E-5</v>
      </c>
      <c r="DD50" s="11">
        <v>-4.9115722222226716E-4</v>
      </c>
      <c r="DE50" s="11">
        <v>5.1861815064105114E-3</v>
      </c>
      <c r="DF50" s="1">
        <v>8.0505116533114984E-3</v>
      </c>
      <c r="DG50" s="3">
        <f t="shared" si="60"/>
        <v>2.4586274358974355E-2</v>
      </c>
      <c r="DH50" s="11">
        <f t="shared" si="69"/>
        <v>0.88160728909863073</v>
      </c>
      <c r="DI50" s="3">
        <v>5.3562713873675583E-3</v>
      </c>
      <c r="DJ50" s="11">
        <v>0</v>
      </c>
      <c r="DK50" s="11"/>
    </row>
    <row r="51" spans="1:115" x14ac:dyDescent="0.25">
      <c r="A51" s="7">
        <v>6</v>
      </c>
      <c r="B51" s="7">
        <v>4.75</v>
      </c>
      <c r="C51" s="11">
        <v>1.1372307692310269E-5</v>
      </c>
      <c r="D51" s="11">
        <v>-4.2344888888893424E-4</v>
      </c>
      <c r="E51" s="11">
        <v>4.8249835897438463E-3</v>
      </c>
      <c r="F51" s="1">
        <v>8.6850819658115044E-3</v>
      </c>
      <c r="G51" s="3">
        <f t="shared" si="52"/>
        <v>2.4847241965811971E-2</v>
      </c>
      <c r="H51" s="11">
        <f t="shared" si="61"/>
        <v>0.87621954882713604</v>
      </c>
      <c r="I51" s="3">
        <v>5.3866562852368698E-3</v>
      </c>
      <c r="J51" s="11">
        <v>0.87621954882713604</v>
      </c>
      <c r="K51" s="11"/>
      <c r="N51" s="7">
        <v>6</v>
      </c>
      <c r="O51" s="7">
        <v>4.75</v>
      </c>
      <c r="P51" s="11">
        <v>1.1372307692310269E-5</v>
      </c>
      <c r="Q51" s="11">
        <v>-4.2344888888893424E-4</v>
      </c>
      <c r="R51" s="11">
        <v>4.8249835897438463E-3</v>
      </c>
      <c r="S51" s="1">
        <v>8.6850819658115044E-3</v>
      </c>
      <c r="T51" s="3">
        <f t="shared" si="53"/>
        <v>2.4847241965811971E-2</v>
      </c>
      <c r="U51" s="11">
        <f t="shared" si="62"/>
        <v>0.87617605970010914</v>
      </c>
      <c r="V51" s="3">
        <v>5.3863889310335165E-3</v>
      </c>
      <c r="W51" s="11">
        <v>0.87617605970010914</v>
      </c>
      <c r="AA51" s="7">
        <v>6</v>
      </c>
      <c r="AB51" s="7">
        <v>4.75</v>
      </c>
      <c r="AC51" s="11">
        <v>1.1372307692310269E-5</v>
      </c>
      <c r="AD51" s="11">
        <v>-4.2344888888893424E-4</v>
      </c>
      <c r="AE51" s="11">
        <v>4.8249835897438463E-3</v>
      </c>
      <c r="AF51" s="1">
        <v>8.6850819658115044E-3</v>
      </c>
      <c r="AG51" s="3">
        <f t="shared" si="54"/>
        <v>2.4847241965811971E-2</v>
      </c>
      <c r="AH51" s="11">
        <f t="shared" si="63"/>
        <v>0.87614326894100136</v>
      </c>
      <c r="AI51" s="3">
        <v>5.3861873462265099E-3</v>
      </c>
      <c r="AJ51" s="11">
        <v>0.87614326894100136</v>
      </c>
      <c r="AK51" s="11"/>
      <c r="AN51" s="7">
        <v>6</v>
      </c>
      <c r="AO51" s="7">
        <v>4.75</v>
      </c>
      <c r="AP51" s="11">
        <v>1.1372307692310269E-5</v>
      </c>
      <c r="AQ51" s="11">
        <v>-4.2344888888893424E-4</v>
      </c>
      <c r="AR51" s="11">
        <v>4.8249835897438463E-3</v>
      </c>
      <c r="AS51" s="1">
        <v>8.6850819658115044E-3</v>
      </c>
      <c r="AT51" s="3">
        <f t="shared" si="55"/>
        <v>2.4847241965811971E-2</v>
      </c>
      <c r="AU51" s="11">
        <f t="shared" si="64"/>
        <v>0.87613235225856811</v>
      </c>
      <c r="AV51" s="3">
        <v>5.3861202347176181E-3</v>
      </c>
      <c r="AW51" s="11">
        <v>0.87613235225856811</v>
      </c>
      <c r="AX51" s="11"/>
      <c r="BA51" s="7">
        <v>6</v>
      </c>
      <c r="BB51" s="7">
        <v>4.75</v>
      </c>
      <c r="BC51" s="11">
        <v>1.1372307692310269E-5</v>
      </c>
      <c r="BD51" s="11">
        <v>-4.2344888888893424E-4</v>
      </c>
      <c r="BE51" s="11">
        <v>4.8249835897438463E-3</v>
      </c>
      <c r="BF51" s="1">
        <v>8.6850819658115044E-3</v>
      </c>
      <c r="BG51" s="3">
        <f t="shared" si="56"/>
        <v>2.4847241965811971E-2</v>
      </c>
      <c r="BH51" s="11">
        <f t="shared" si="65"/>
        <v>0.87613236169604991</v>
      </c>
      <c r="BI51" s="3">
        <v>5.3861202927355774E-3</v>
      </c>
      <c r="BJ51" s="11">
        <v>0.87613236169604991</v>
      </c>
      <c r="BK51" s="11"/>
      <c r="BN51" s="7">
        <v>6</v>
      </c>
      <c r="BO51" s="7">
        <v>4.75</v>
      </c>
      <c r="BP51" s="11">
        <v>-1.1276923076896555E-6</v>
      </c>
      <c r="BQ51" s="11">
        <v>-1.9532388888893559E-4</v>
      </c>
      <c r="BR51" s="11">
        <v>3.4538898397438547E-3</v>
      </c>
      <c r="BS51" s="1">
        <v>1.1390355403311486E-2</v>
      </c>
      <c r="BT51" s="3">
        <f t="shared" si="57"/>
        <v>2.4838452903311967E-2</v>
      </c>
      <c r="BU51" s="11">
        <f t="shared" si="66"/>
        <v>0.87614005307695164</v>
      </c>
      <c r="BV51" s="3">
        <v>5.38342963868183E-3</v>
      </c>
      <c r="BW51" s="11">
        <v>0.87614005307695164</v>
      </c>
      <c r="BX51" s="11"/>
      <c r="CA51" s="7">
        <v>6</v>
      </c>
      <c r="CB51" s="7">
        <v>4.75</v>
      </c>
      <c r="CC51" s="11">
        <v>3.6372307692310118E-5</v>
      </c>
      <c r="CD51" s="11">
        <v>-8.6719888888893155E-4</v>
      </c>
      <c r="CE51" s="11">
        <v>7.3734210897438302E-3</v>
      </c>
      <c r="CF51" s="1">
        <v>4.0128163408115342E-3</v>
      </c>
      <c r="CG51" s="3">
        <f t="shared" si="58"/>
        <v>2.4890601340811967E-2</v>
      </c>
      <c r="CH51" s="11">
        <f t="shared" si="67"/>
        <v>0.87609331948014479</v>
      </c>
      <c r="CI51" s="3">
        <v>5.3995692345255239E-3</v>
      </c>
      <c r="CJ51" s="11">
        <v>0.87609331948014479</v>
      </c>
      <c r="CK51" s="11"/>
      <c r="CN51" s="7">
        <v>6</v>
      </c>
      <c r="CO51" s="7">
        <v>4.75</v>
      </c>
      <c r="CP51" s="11">
        <v>-5.2943589743562969E-6</v>
      </c>
      <c r="CQ51" s="11">
        <v>-1.4011555555560259E-4</v>
      </c>
      <c r="CR51" s="11">
        <v>3.2864419230771891E-3</v>
      </c>
      <c r="CS51" s="1">
        <v>1.1386644465811486E-2</v>
      </c>
      <c r="CT51" s="3">
        <f t="shared" si="59"/>
        <v>2.4917554465811967E-2</v>
      </c>
      <c r="CU51" s="11">
        <f t="shared" si="68"/>
        <v>0.87619460183922226</v>
      </c>
      <c r="CV51" s="3">
        <v>5.3983680561113436E-3</v>
      </c>
      <c r="CW51" s="11">
        <v>0.87619460183922226</v>
      </c>
      <c r="CX51" s="11"/>
      <c r="DA51" s="7">
        <v>6</v>
      </c>
      <c r="DB51" s="7">
        <v>4.75</v>
      </c>
      <c r="DC51" s="11">
        <v>1.553897435897691E-5</v>
      </c>
      <c r="DD51" s="11">
        <v>-4.9115722222226716E-4</v>
      </c>
      <c r="DE51" s="11">
        <v>5.1861815064105114E-3</v>
      </c>
      <c r="DF51" s="1">
        <v>8.0505116533114984E-3</v>
      </c>
      <c r="DG51" s="3">
        <f t="shared" si="60"/>
        <v>2.4842359153311958E-2</v>
      </c>
      <c r="DH51" s="11">
        <f t="shared" si="69"/>
        <v>0.8762215333441209</v>
      </c>
      <c r="DI51" s="3">
        <v>5.3857557545099379E-3</v>
      </c>
      <c r="DJ51" s="11">
        <v>0.8762215333441209</v>
      </c>
      <c r="DK51" s="11"/>
    </row>
    <row r="52" spans="1:115" x14ac:dyDescent="0.25">
      <c r="A52" s="7">
        <v>6.25</v>
      </c>
      <c r="B52" s="7">
        <v>4.75</v>
      </c>
      <c r="C52" s="11">
        <v>1.1372307692310269E-5</v>
      </c>
      <c r="D52" s="11">
        <v>-4.2344888888893424E-4</v>
      </c>
      <c r="E52" s="11">
        <v>4.8249835897438463E-3</v>
      </c>
      <c r="F52" s="1">
        <v>8.6850819658115044E-3</v>
      </c>
      <c r="G52" s="3">
        <f t="shared" si="52"/>
        <v>2.5076699487179489E-2</v>
      </c>
      <c r="H52" s="11">
        <f t="shared" si="61"/>
        <v>0.8708102406382745</v>
      </c>
      <c r="I52" s="3">
        <v>5.4093081888615391E-3</v>
      </c>
      <c r="J52" s="11">
        <v>0</v>
      </c>
      <c r="K52" s="11"/>
      <c r="N52" s="7">
        <v>6.25</v>
      </c>
      <c r="O52" s="7">
        <v>4.75</v>
      </c>
      <c r="P52" s="11">
        <v>1.1372307692310269E-5</v>
      </c>
      <c r="Q52" s="11">
        <v>-4.2344888888893424E-4</v>
      </c>
      <c r="R52" s="11">
        <v>4.8249835897438463E-3</v>
      </c>
      <c r="S52" s="1">
        <v>8.6850819658115044E-3</v>
      </c>
      <c r="T52" s="3">
        <f t="shared" si="53"/>
        <v>2.5076699487179489E-2</v>
      </c>
      <c r="U52" s="11">
        <f t="shared" si="62"/>
        <v>0.87076701998972572</v>
      </c>
      <c r="V52" s="3">
        <v>5.4090397103834361E-3</v>
      </c>
      <c r="W52" s="11">
        <v>0</v>
      </c>
      <c r="AA52" s="7">
        <v>6.25</v>
      </c>
      <c r="AB52" s="7">
        <v>4.75</v>
      </c>
      <c r="AC52" s="11">
        <v>1.1372307692310269E-5</v>
      </c>
      <c r="AD52" s="11">
        <v>-4.2344888888893424E-4</v>
      </c>
      <c r="AE52" s="11">
        <v>4.8249835897438463E-3</v>
      </c>
      <c r="AF52" s="1">
        <v>8.6850819658115044E-3</v>
      </c>
      <c r="AG52" s="3">
        <f t="shared" si="54"/>
        <v>2.5076699487179489E-2</v>
      </c>
      <c r="AH52" s="11">
        <f t="shared" si="63"/>
        <v>0.87073443166312692</v>
      </c>
      <c r="AI52" s="3">
        <v>5.4088372778743708E-3</v>
      </c>
      <c r="AJ52" s="11">
        <v>0</v>
      </c>
      <c r="AK52" s="11"/>
      <c r="AN52" s="7">
        <v>6.25</v>
      </c>
      <c r="AO52" s="7">
        <v>4.75</v>
      </c>
      <c r="AP52" s="11">
        <v>1.1372307692310269E-5</v>
      </c>
      <c r="AQ52" s="11">
        <v>-4.2344888888893424E-4</v>
      </c>
      <c r="AR52" s="11">
        <v>4.8249835897438463E-3</v>
      </c>
      <c r="AS52" s="1">
        <v>8.6850819658115044E-3</v>
      </c>
      <c r="AT52" s="3">
        <f t="shared" si="55"/>
        <v>2.5076699487179489E-2</v>
      </c>
      <c r="AU52" s="11">
        <f t="shared" si="64"/>
        <v>0.87072358237441916</v>
      </c>
      <c r="AV52" s="3">
        <v>5.408769884148951E-3</v>
      </c>
      <c r="AW52" s="11">
        <v>0</v>
      </c>
      <c r="AX52" s="11"/>
      <c r="BA52" s="7">
        <v>6.25</v>
      </c>
      <c r="BB52" s="7">
        <v>4.75</v>
      </c>
      <c r="BC52" s="11">
        <v>1.1372307692310269E-5</v>
      </c>
      <c r="BD52" s="11">
        <v>-4.2344888888893424E-4</v>
      </c>
      <c r="BE52" s="11">
        <v>4.8249835897438463E-3</v>
      </c>
      <c r="BF52" s="1">
        <v>8.6850819658115044E-3</v>
      </c>
      <c r="BG52" s="3">
        <f t="shared" si="56"/>
        <v>2.5076699487179489E-2</v>
      </c>
      <c r="BH52" s="11">
        <f t="shared" si="65"/>
        <v>0.870723591753639</v>
      </c>
      <c r="BI52" s="3">
        <v>5.4087699424108871E-3</v>
      </c>
      <c r="BJ52" s="11">
        <v>0</v>
      </c>
      <c r="BK52" s="11"/>
      <c r="BN52" s="7">
        <v>6.25</v>
      </c>
      <c r="BO52" s="7">
        <v>4.75</v>
      </c>
      <c r="BP52" s="11">
        <v>-1.1276923076896555E-6</v>
      </c>
      <c r="BQ52" s="11">
        <v>-1.9532388888893559E-4</v>
      </c>
      <c r="BR52" s="11">
        <v>3.4538898397438547E-3</v>
      </c>
      <c r="BS52" s="1">
        <v>1.1390355403311486E-2</v>
      </c>
      <c r="BT52" s="3">
        <f t="shared" si="57"/>
        <v>2.5072011987179486E-2</v>
      </c>
      <c r="BU52" s="11">
        <f t="shared" si="66"/>
        <v>0.87073313707281752</v>
      </c>
      <c r="BV52" s="3">
        <v>5.4069160041340658E-3</v>
      </c>
      <c r="BW52" s="11">
        <v>0</v>
      </c>
      <c r="BX52" s="11"/>
      <c r="CA52" s="7">
        <v>6.25</v>
      </c>
      <c r="CB52" s="7">
        <v>4.75</v>
      </c>
      <c r="CC52" s="11">
        <v>3.6372307692310118E-5</v>
      </c>
      <c r="CD52" s="11">
        <v>-8.6719888888893155E-4</v>
      </c>
      <c r="CE52" s="11">
        <v>7.3734210897438302E-3</v>
      </c>
      <c r="CF52" s="1">
        <v>4.0128163408115342E-3</v>
      </c>
      <c r="CG52" s="3">
        <f t="shared" si="58"/>
        <v>2.5101699487179486E-2</v>
      </c>
      <c r="CH52" s="11">
        <f t="shared" si="67"/>
        <v>0.87067541084300959</v>
      </c>
      <c r="CI52" s="3">
        <v>5.4179086371352559E-3</v>
      </c>
      <c r="CJ52" s="11">
        <v>0</v>
      </c>
      <c r="CK52" s="11"/>
      <c r="CN52" s="7">
        <v>6.25</v>
      </c>
      <c r="CO52" s="7">
        <v>4.75</v>
      </c>
      <c r="CP52" s="11">
        <v>-5.2943589743562969E-6</v>
      </c>
      <c r="CQ52" s="11">
        <v>-1.4011555555560259E-4</v>
      </c>
      <c r="CR52" s="11">
        <v>3.2864419230771891E-3</v>
      </c>
      <c r="CS52" s="1">
        <v>1.1386644465811486E-2</v>
      </c>
      <c r="CT52" s="3">
        <f t="shared" si="59"/>
        <v>2.5161074487179486E-2</v>
      </c>
      <c r="CU52" s="11">
        <f t="shared" si="68"/>
        <v>0.87077023564574452</v>
      </c>
      <c r="CV52" s="3">
        <v>5.4243661934776904E-3</v>
      </c>
      <c r="CW52" s="11">
        <v>0</v>
      </c>
      <c r="CX52" s="11"/>
      <c r="DA52" s="7">
        <v>6.25</v>
      </c>
      <c r="DB52" s="7">
        <v>4.75</v>
      </c>
      <c r="DC52" s="11">
        <v>1.553897435897691E-5</v>
      </c>
      <c r="DD52" s="11">
        <v>-4.9115722222226716E-4</v>
      </c>
      <c r="DE52" s="11">
        <v>5.1861815064105114E-3</v>
      </c>
      <c r="DF52" s="1">
        <v>8.0505116533114984E-3</v>
      </c>
      <c r="DG52" s="3">
        <f t="shared" si="60"/>
        <v>2.5072011987179475E-2</v>
      </c>
      <c r="DH52" s="11">
        <f t="shared" si="69"/>
        <v>0.87081326934598025</v>
      </c>
      <c r="DI52" s="3">
        <v>5.408263998140656E-3</v>
      </c>
      <c r="DJ52" s="11">
        <v>0</v>
      </c>
      <c r="DK52" s="11"/>
    </row>
    <row r="53" spans="1:115" x14ac:dyDescent="0.25">
      <c r="A53" s="7">
        <v>6.5</v>
      </c>
      <c r="B53" s="7">
        <v>4.75</v>
      </c>
      <c r="C53" s="11">
        <v>1.1372307692310269E-5</v>
      </c>
      <c r="D53" s="11">
        <v>-4.2344888888893424E-4</v>
      </c>
      <c r="E53" s="11">
        <v>4.8249835897438463E-3</v>
      </c>
      <c r="F53" s="1">
        <v>8.6850819658115044E-3</v>
      </c>
      <c r="G53" s="3">
        <f t="shared" si="52"/>
        <v>2.527987974358974E-2</v>
      </c>
      <c r="H53" s="11">
        <f t="shared" si="61"/>
        <v>0.86538499079952569</v>
      </c>
      <c r="I53" s="3">
        <v>5.425249838748823E-3</v>
      </c>
      <c r="J53" s="11">
        <v>0</v>
      </c>
      <c r="K53" s="11"/>
      <c r="N53" s="7">
        <v>6.5</v>
      </c>
      <c r="O53" s="7">
        <v>4.75</v>
      </c>
      <c r="P53" s="11">
        <v>1.1372307692310269E-5</v>
      </c>
      <c r="Q53" s="11">
        <v>-4.2344888888893424E-4</v>
      </c>
      <c r="R53" s="11">
        <v>4.8249835897438463E-3</v>
      </c>
      <c r="S53" s="1">
        <v>8.6850819658115044E-3</v>
      </c>
      <c r="T53" s="3">
        <f t="shared" si="53"/>
        <v>2.527987974358974E-2</v>
      </c>
      <c r="U53" s="11">
        <f t="shared" si="62"/>
        <v>0.86534203942068177</v>
      </c>
      <c r="V53" s="3">
        <v>5.4249805690438661E-3</v>
      </c>
      <c r="W53" s="11">
        <v>0</v>
      </c>
      <c r="AA53" s="7">
        <v>6.5</v>
      </c>
      <c r="AB53" s="7">
        <v>4.75</v>
      </c>
      <c r="AC53" s="11">
        <v>1.1372307692310269E-5</v>
      </c>
      <c r="AD53" s="11">
        <v>-4.2344888888893424E-4</v>
      </c>
      <c r="AE53" s="11">
        <v>4.8249835897438463E-3</v>
      </c>
      <c r="AF53" s="1">
        <v>8.6850819658115044E-3</v>
      </c>
      <c r="AG53" s="3">
        <f t="shared" si="54"/>
        <v>2.527987974358974E-2</v>
      </c>
      <c r="AH53" s="11">
        <f t="shared" si="63"/>
        <v>0.8653096541231764</v>
      </c>
      <c r="AI53" s="3">
        <v>5.4247775399505292E-3</v>
      </c>
      <c r="AJ53" s="11">
        <v>0</v>
      </c>
      <c r="AK53" s="11"/>
      <c r="AN53" s="7">
        <v>6.5</v>
      </c>
      <c r="AO53" s="7">
        <v>4.75</v>
      </c>
      <c r="AP53" s="11">
        <v>1.1372307692310269E-5</v>
      </c>
      <c r="AQ53" s="11">
        <v>-4.2344888888893424E-4</v>
      </c>
      <c r="AR53" s="11">
        <v>4.8249835897438463E-3</v>
      </c>
      <c r="AS53" s="1">
        <v>8.6850819658115044E-3</v>
      </c>
      <c r="AT53" s="3">
        <f t="shared" si="55"/>
        <v>2.527987974358974E-2</v>
      </c>
      <c r="AU53" s="11">
        <f t="shared" si="64"/>
        <v>0.86529887242680859</v>
      </c>
      <c r="AV53" s="3">
        <v>5.4247099476105853E-3</v>
      </c>
      <c r="AW53" s="11">
        <v>0</v>
      </c>
      <c r="AX53" s="11"/>
      <c r="BA53" s="7">
        <v>6.5</v>
      </c>
      <c r="BB53" s="7">
        <v>4.75</v>
      </c>
      <c r="BC53" s="11">
        <v>1.1372307692310269E-5</v>
      </c>
      <c r="BD53" s="11">
        <v>-4.2344888888893424E-4</v>
      </c>
      <c r="BE53" s="11">
        <v>4.8249835897438463E-3</v>
      </c>
      <c r="BF53" s="1">
        <v>8.6850819658115044E-3</v>
      </c>
      <c r="BG53" s="3">
        <f t="shared" si="56"/>
        <v>2.527987974358974E-2</v>
      </c>
      <c r="BH53" s="11">
        <f t="shared" si="65"/>
        <v>0.86529888174759473</v>
      </c>
      <c r="BI53" s="3">
        <v>5.4247100060442234E-3</v>
      </c>
      <c r="BJ53" s="11">
        <v>0</v>
      </c>
      <c r="BK53" s="11"/>
      <c r="BN53" s="7">
        <v>6.5</v>
      </c>
      <c r="BO53" s="7">
        <v>4.75</v>
      </c>
      <c r="BP53" s="11">
        <v>-1.1276923076896555E-6</v>
      </c>
      <c r="BQ53" s="11">
        <v>-1.9532388888893559E-4</v>
      </c>
      <c r="BR53" s="11">
        <v>3.4538898397438547E-3</v>
      </c>
      <c r="BS53" s="1">
        <v>1.1390355403311486E-2</v>
      </c>
      <c r="BT53" s="3">
        <f t="shared" si="57"/>
        <v>2.527851255608974E-2</v>
      </c>
      <c r="BU53" s="11">
        <f t="shared" si="66"/>
        <v>0.86530937531518715</v>
      </c>
      <c r="BV53" s="3">
        <v>5.423761757630291E-3</v>
      </c>
      <c r="BW53" s="11">
        <v>0</v>
      </c>
      <c r="BX53" s="11"/>
      <c r="CA53" s="7">
        <v>6.5</v>
      </c>
      <c r="CB53" s="7">
        <v>4.75</v>
      </c>
      <c r="CC53" s="11">
        <v>3.6372307692310118E-5</v>
      </c>
      <c r="CD53" s="11">
        <v>-8.6719888888893155E-4</v>
      </c>
      <c r="CE53" s="11">
        <v>7.3734210897438302E-3</v>
      </c>
      <c r="CF53" s="1">
        <v>4.0128163408115342E-3</v>
      </c>
      <c r="CG53" s="3">
        <f t="shared" si="58"/>
        <v>2.5289645368589742E-2</v>
      </c>
      <c r="CH53" s="11">
        <f t="shared" si="67"/>
        <v>0.86524562691565132</v>
      </c>
      <c r="CI53" s="3">
        <v>5.4297839273582246E-3</v>
      </c>
      <c r="CJ53" s="11">
        <v>0</v>
      </c>
      <c r="CK53" s="11"/>
      <c r="CN53" s="7">
        <v>6.5</v>
      </c>
      <c r="CO53" s="7">
        <v>4.75</v>
      </c>
      <c r="CP53" s="11">
        <v>-5.2943589743562969E-6</v>
      </c>
      <c r="CQ53" s="11">
        <v>-1.4011555555560259E-4</v>
      </c>
      <c r="CR53" s="11">
        <v>3.2864419230771891E-3</v>
      </c>
      <c r="CS53" s="1">
        <v>1.1386644465811486E-2</v>
      </c>
      <c r="CT53" s="3">
        <f t="shared" si="59"/>
        <v>2.5374671410256407E-2</v>
      </c>
      <c r="CU53" s="11">
        <f t="shared" si="68"/>
        <v>0.86532709576764832</v>
      </c>
      <c r="CV53" s="3">
        <v>5.4431398780961241E-3</v>
      </c>
      <c r="CW53" s="11">
        <v>0</v>
      </c>
      <c r="CX53" s="11"/>
      <c r="DA53" s="7">
        <v>6.5</v>
      </c>
      <c r="DB53" s="7">
        <v>4.75</v>
      </c>
      <c r="DC53" s="11">
        <v>1.553897435897691E-5</v>
      </c>
      <c r="DD53" s="11">
        <v>-4.9115722222226716E-4</v>
      </c>
      <c r="DE53" s="11">
        <v>5.1861815064105114E-3</v>
      </c>
      <c r="DF53" s="1">
        <v>8.0505116533114984E-3</v>
      </c>
      <c r="DG53" s="3">
        <f t="shared" si="60"/>
        <v>2.5276689639423065E-2</v>
      </c>
      <c r="DH53" s="11">
        <f t="shared" si="69"/>
        <v>0.865389008447637</v>
      </c>
      <c r="DI53" s="3">
        <v>5.4242608983431284E-3</v>
      </c>
      <c r="DJ53" s="11">
        <v>0</v>
      </c>
      <c r="DK53" s="11"/>
    </row>
    <row r="54" spans="1:115" x14ac:dyDescent="0.25">
      <c r="A54" s="7">
        <v>6.75</v>
      </c>
      <c r="B54" s="7">
        <v>6.75</v>
      </c>
      <c r="C54" s="11">
        <v>3.5141652421652057E-5</v>
      </c>
      <c r="D54" s="11">
        <v>-9.609796011395916E-4</v>
      </c>
      <c r="E54" s="11">
        <v>8.8326758974358148E-3</v>
      </c>
      <c r="F54" s="1">
        <v>-1.1857857264954905E-3</v>
      </c>
      <c r="G54" s="3">
        <f t="shared" si="52"/>
        <v>2.5457848888888884E-2</v>
      </c>
      <c r="H54" s="11">
        <f t="shared" si="61"/>
        <v>0.85995013182005198</v>
      </c>
      <c r="I54" s="3">
        <v>5.434858979473765E-3</v>
      </c>
      <c r="J54" s="11">
        <v>0</v>
      </c>
      <c r="K54" s="11"/>
      <c r="N54" s="7">
        <v>6.75</v>
      </c>
      <c r="O54" s="7">
        <v>6.75</v>
      </c>
      <c r="P54" s="11">
        <v>3.5141652421652057E-5</v>
      </c>
      <c r="Q54" s="11">
        <v>-9.609796011395916E-4</v>
      </c>
      <c r="R54" s="11">
        <v>8.8326758974358148E-3</v>
      </c>
      <c r="S54" s="1">
        <v>-1.1857857264954905E-3</v>
      </c>
      <c r="T54" s="3">
        <f t="shared" si="53"/>
        <v>2.5457848888888884E-2</v>
      </c>
      <c r="U54" s="11">
        <f t="shared" si="62"/>
        <v>0.85990745018784043</v>
      </c>
      <c r="V54" s="3">
        <v>5.434589232841373E-3</v>
      </c>
      <c r="W54" s="11">
        <v>0</v>
      </c>
      <c r="AA54" s="7">
        <v>6.75</v>
      </c>
      <c r="AB54" s="7">
        <v>6.75</v>
      </c>
      <c r="AC54" s="11">
        <v>3.5141652421652057E-5</v>
      </c>
      <c r="AD54" s="11">
        <v>-9.609796011395916E-4</v>
      </c>
      <c r="AE54" s="11">
        <v>8.8326758974358148E-3</v>
      </c>
      <c r="AF54" s="1">
        <v>-1.1857857264954905E-3</v>
      </c>
      <c r="AG54" s="3">
        <f t="shared" si="54"/>
        <v>2.5457848888888884E-2</v>
      </c>
      <c r="AH54" s="11">
        <f t="shared" si="63"/>
        <v>0.85987526827903127</v>
      </c>
      <c r="AI54" s="3">
        <v>5.4343858441452189E-3</v>
      </c>
      <c r="AJ54" s="11">
        <v>0</v>
      </c>
      <c r="AK54" s="11"/>
      <c r="AN54" s="7">
        <v>6.75</v>
      </c>
      <c r="AO54" s="7">
        <v>6.75</v>
      </c>
      <c r="AP54" s="11">
        <v>3.5141652421652057E-5</v>
      </c>
      <c r="AQ54" s="11">
        <v>-9.609796011395916E-4</v>
      </c>
      <c r="AR54" s="11">
        <v>8.8326758974358148E-3</v>
      </c>
      <c r="AS54" s="1">
        <v>-1.1857857264954905E-3</v>
      </c>
      <c r="AT54" s="3">
        <f t="shared" si="55"/>
        <v>2.5457848888888884E-2</v>
      </c>
      <c r="AU54" s="11">
        <f t="shared" si="64"/>
        <v>0.85986455429472219</v>
      </c>
      <c r="AV54" s="3">
        <v>5.4343181320864915E-3</v>
      </c>
      <c r="AW54" s="11">
        <v>0</v>
      </c>
      <c r="AX54" s="11"/>
      <c r="BA54" s="7">
        <v>6.75</v>
      </c>
      <c r="BB54" s="7">
        <v>6.75</v>
      </c>
      <c r="BC54" s="11">
        <v>3.5141652421652057E-5</v>
      </c>
      <c r="BD54" s="11">
        <v>-9.609796011395916E-4</v>
      </c>
      <c r="BE54" s="11">
        <v>8.8326758974358148E-3</v>
      </c>
      <c r="BF54" s="1">
        <v>-1.1857857264954905E-3</v>
      </c>
      <c r="BG54" s="3">
        <f t="shared" si="56"/>
        <v>2.5457848888888884E-2</v>
      </c>
      <c r="BH54" s="11">
        <f t="shared" si="65"/>
        <v>0.85986456355697116</v>
      </c>
      <c r="BI54" s="3">
        <v>5.4343181906236267E-3</v>
      </c>
      <c r="BJ54" s="11">
        <v>0</v>
      </c>
      <c r="BK54" s="11"/>
      <c r="BN54" s="7">
        <v>6.75</v>
      </c>
      <c r="BO54" s="7">
        <v>6.75</v>
      </c>
      <c r="BP54" s="11">
        <v>3.5141652421652057E-5</v>
      </c>
      <c r="BQ54" s="11">
        <v>-9.609796011395916E-4</v>
      </c>
      <c r="BR54" s="11">
        <v>8.8326758974358148E-3</v>
      </c>
      <c r="BS54" s="1">
        <v>-1.1857857264954905E-3</v>
      </c>
      <c r="BT54" s="3">
        <f t="shared" si="57"/>
        <v>2.5457848888888884E-2</v>
      </c>
      <c r="BU54" s="11">
        <f t="shared" si="66"/>
        <v>0.8598752832789277</v>
      </c>
      <c r="BV54" s="3">
        <v>5.4340920362593989E-3</v>
      </c>
      <c r="BW54" s="11">
        <v>0</v>
      </c>
      <c r="BX54" s="11"/>
      <c r="CA54" s="7">
        <v>6.75</v>
      </c>
      <c r="CB54" s="7">
        <v>6.75</v>
      </c>
      <c r="CC54" s="11">
        <v>3.2363874643874296E-5</v>
      </c>
      <c r="CD54" s="11">
        <v>-8.8806293447292548E-4</v>
      </c>
      <c r="CE54" s="11">
        <v>8.2029883974358217E-3</v>
      </c>
      <c r="CF54" s="1">
        <v>5.9663614850447716E-4</v>
      </c>
      <c r="CG54" s="3">
        <f t="shared" si="58"/>
        <v>2.5457848888888884E-2</v>
      </c>
      <c r="CH54" s="11">
        <f t="shared" si="67"/>
        <v>0.85980955721900321</v>
      </c>
      <c r="CI54" s="3">
        <v>5.4360696966481905E-3</v>
      </c>
      <c r="CJ54" s="11">
        <v>0</v>
      </c>
      <c r="CK54" s="11"/>
      <c r="CN54" s="7">
        <v>6.75</v>
      </c>
      <c r="CO54" s="7">
        <v>6.75</v>
      </c>
      <c r="CP54" s="11">
        <v>4.16231339031335E-5</v>
      </c>
      <c r="CQ54" s="11">
        <v>-1.1255629344729238E-3</v>
      </c>
      <c r="CR54" s="11">
        <v>1.0176946730769139E-2</v>
      </c>
      <c r="CS54" s="1">
        <v>-4.6541451014954632E-3</v>
      </c>
      <c r="CT54" s="3">
        <f t="shared" si="59"/>
        <v>2.5557848888888887E-2</v>
      </c>
      <c r="CU54" s="11">
        <f t="shared" si="68"/>
        <v>0.85987235117618321</v>
      </c>
      <c r="CV54" s="3">
        <v>5.4547445914650636E-3</v>
      </c>
      <c r="CW54" s="11">
        <v>0</v>
      </c>
      <c r="CX54" s="11"/>
      <c r="DA54" s="7">
        <v>6.75</v>
      </c>
      <c r="DB54" s="7">
        <v>6.75</v>
      </c>
      <c r="DC54" s="11">
        <v>3.1437948717948369E-5</v>
      </c>
      <c r="DD54" s="11">
        <v>-8.6931293447292527E-4</v>
      </c>
      <c r="DE54" s="11">
        <v>8.1180925641024856E-3</v>
      </c>
      <c r="DF54" s="1">
        <v>6.0015177350448978E-4</v>
      </c>
      <c r="DG54" s="3">
        <f t="shared" si="60"/>
        <v>2.5457848888888884E-2</v>
      </c>
      <c r="DH54" s="11">
        <f t="shared" si="69"/>
        <v>0.85995480576532202</v>
      </c>
      <c r="DI54" s="3">
        <v>5.4342026823150976E-3</v>
      </c>
      <c r="DJ54" s="11">
        <v>0</v>
      </c>
      <c r="DK54" s="11"/>
    </row>
    <row r="55" spans="1:115" x14ac:dyDescent="0.25">
      <c r="A55" s="7">
        <v>7</v>
      </c>
      <c r="B55" s="7">
        <v>6.75</v>
      </c>
      <c r="C55" s="11">
        <v>3.5141652421652057E-5</v>
      </c>
      <c r="D55" s="11">
        <v>-9.609796011395916E-4</v>
      </c>
      <c r="E55" s="11">
        <v>8.8326758974358148E-3</v>
      </c>
      <c r="F55" s="1">
        <v>-1.1857857264954905E-3</v>
      </c>
      <c r="G55" s="3">
        <f t="shared" si="52"/>
        <v>2.560853188034188E-2</v>
      </c>
      <c r="H55" s="11">
        <f t="shared" si="61"/>
        <v>0.85451162486514798</v>
      </c>
      <c r="I55" s="3">
        <v>5.4385069549039607E-3</v>
      </c>
      <c r="J55" s="11">
        <v>0.85451162486514798</v>
      </c>
      <c r="K55" s="11"/>
      <c r="N55" s="7">
        <v>7</v>
      </c>
      <c r="O55" s="7">
        <v>6.75</v>
      </c>
      <c r="P55" s="11">
        <v>3.5141652421652057E-5</v>
      </c>
      <c r="Q55" s="11">
        <v>-9.609796011395916E-4</v>
      </c>
      <c r="R55" s="11">
        <v>8.8326758974358148E-3</v>
      </c>
      <c r="S55" s="1">
        <v>-1.1857857264954905E-3</v>
      </c>
      <c r="T55" s="3">
        <f t="shared" si="53"/>
        <v>2.560853188034188E-2</v>
      </c>
      <c r="U55" s="11">
        <f t="shared" si="62"/>
        <v>0.85446921316062763</v>
      </c>
      <c r="V55" s="3">
        <v>5.438237027212761E-3</v>
      </c>
      <c r="W55" s="11">
        <v>0.85446921316062763</v>
      </c>
      <c r="AA55" s="7">
        <v>7</v>
      </c>
      <c r="AB55" s="7">
        <v>6.75</v>
      </c>
      <c r="AC55" s="11">
        <v>3.5141652421652057E-5</v>
      </c>
      <c r="AD55" s="11">
        <v>-9.609796011395916E-4</v>
      </c>
      <c r="AE55" s="11">
        <v>8.8326758974358148E-3</v>
      </c>
      <c r="AF55" s="1">
        <v>-1.1857857264954905E-3</v>
      </c>
      <c r="AG55" s="3">
        <f t="shared" si="54"/>
        <v>2.560853188034188E-2</v>
      </c>
      <c r="AH55" s="11">
        <f t="shared" si="63"/>
        <v>0.85443723477703271</v>
      </c>
      <c r="AI55" s="3">
        <v>5.4380335019984429E-3</v>
      </c>
      <c r="AJ55" s="11">
        <v>0.85443723477703271</v>
      </c>
      <c r="AK55" s="11"/>
      <c r="AN55" s="7">
        <v>7</v>
      </c>
      <c r="AO55" s="7">
        <v>6.75</v>
      </c>
      <c r="AP55" s="11">
        <v>3.5141652421652057E-5</v>
      </c>
      <c r="AQ55" s="11">
        <v>-9.609796011395916E-4</v>
      </c>
      <c r="AR55" s="11">
        <v>8.8326758974358148E-3</v>
      </c>
      <c r="AS55" s="1">
        <v>-1.1857857264954905E-3</v>
      </c>
      <c r="AT55" s="3">
        <f t="shared" si="55"/>
        <v>2.560853188034188E-2</v>
      </c>
      <c r="AU55" s="11">
        <f t="shared" si="64"/>
        <v>0.8544265885502319</v>
      </c>
      <c r="AV55" s="3">
        <v>5.43796574449016E-3</v>
      </c>
      <c r="AW55" s="11">
        <v>0.8544265885502319</v>
      </c>
      <c r="AX55" s="11"/>
      <c r="BA55" s="7">
        <v>7</v>
      </c>
      <c r="BB55" s="7">
        <v>6.75</v>
      </c>
      <c r="BC55" s="11">
        <v>3.5141652421652057E-5</v>
      </c>
      <c r="BD55" s="11">
        <v>-9.609796011395916E-4</v>
      </c>
      <c r="BE55" s="11">
        <v>8.8326758974358148E-3</v>
      </c>
      <c r="BF55" s="1">
        <v>-1.1857857264954905E-3</v>
      </c>
      <c r="BG55" s="3">
        <f t="shared" si="56"/>
        <v>2.560853188034188E-2</v>
      </c>
      <c r="BH55" s="11">
        <f t="shared" si="65"/>
        <v>0.8544265977539045</v>
      </c>
      <c r="BI55" s="3">
        <v>5.4379658030665867E-3</v>
      </c>
      <c r="BJ55" s="11">
        <v>0.8544265977539045</v>
      </c>
      <c r="BK55" s="11"/>
      <c r="BN55" s="7">
        <v>7</v>
      </c>
      <c r="BO55" s="7">
        <v>6.75</v>
      </c>
      <c r="BP55" s="11">
        <v>3.5141652421652057E-5</v>
      </c>
      <c r="BQ55" s="11">
        <v>-9.609796011395916E-4</v>
      </c>
      <c r="BR55" s="11">
        <v>8.8326758974358148E-3</v>
      </c>
      <c r="BS55" s="1">
        <v>-1.1857857264954905E-3</v>
      </c>
      <c r="BT55" s="3">
        <f t="shared" si="57"/>
        <v>2.560853188034188E-2</v>
      </c>
      <c r="BU55" s="11">
        <f t="shared" si="66"/>
        <v>0.85443724968206669</v>
      </c>
      <c r="BV55" s="3">
        <v>5.4380335968609687E-3</v>
      </c>
      <c r="BW55" s="11">
        <v>0.85443724968206669</v>
      </c>
      <c r="BX55" s="11"/>
      <c r="CA55" s="7">
        <v>7</v>
      </c>
      <c r="CB55" s="7">
        <v>6.75</v>
      </c>
      <c r="CC55" s="11">
        <v>3.2363874643874296E-5</v>
      </c>
      <c r="CD55" s="11">
        <v>-8.8806293447292548E-4</v>
      </c>
      <c r="CE55" s="11">
        <v>8.2029883974358217E-3</v>
      </c>
      <c r="CF55" s="1">
        <v>5.9663614850447716E-4</v>
      </c>
      <c r="CG55" s="3">
        <f t="shared" si="58"/>
        <v>2.5603280144230765E-2</v>
      </c>
      <c r="CH55" s="11">
        <f t="shared" si="67"/>
        <v>0.85437193928767996</v>
      </c>
      <c r="CI55" s="3">
        <v>5.4376179313231762E-3</v>
      </c>
      <c r="CJ55" s="11">
        <v>0.85437193928767996</v>
      </c>
      <c r="CK55" s="11"/>
      <c r="CN55" s="7">
        <v>7</v>
      </c>
      <c r="CO55" s="7">
        <v>6.75</v>
      </c>
      <c r="CP55" s="11">
        <v>4.16231339031335E-5</v>
      </c>
      <c r="CQ55" s="11">
        <v>-1.1255629344729238E-3</v>
      </c>
      <c r="CR55" s="11">
        <v>1.0176946730769139E-2</v>
      </c>
      <c r="CS55" s="1">
        <v>-4.6541451014954632E-3</v>
      </c>
      <c r="CT55" s="3">
        <f t="shared" si="59"/>
        <v>2.5708633153490042E-2</v>
      </c>
      <c r="CU55" s="11">
        <f t="shared" si="68"/>
        <v>0.85441311088203109</v>
      </c>
      <c r="CV55" s="3">
        <v>5.4592402941521043E-3</v>
      </c>
      <c r="CW55" s="11">
        <v>0.85441311088203109</v>
      </c>
      <c r="CX55" s="11"/>
      <c r="DA55" s="7">
        <v>7</v>
      </c>
      <c r="DB55" s="7">
        <v>6.75</v>
      </c>
      <c r="DC55" s="11">
        <v>3.1437948717948369E-5</v>
      </c>
      <c r="DD55" s="11">
        <v>-8.6931293447292527E-4</v>
      </c>
      <c r="DE55" s="11">
        <v>8.1180925641024856E-3</v>
      </c>
      <c r="DF55" s="1">
        <v>6.0015177350448978E-4</v>
      </c>
      <c r="DG55" s="3">
        <f t="shared" si="60"/>
        <v>2.5613682343304842E-2</v>
      </c>
      <c r="DH55" s="11">
        <f t="shared" si="69"/>
        <v>0.85451626925139712</v>
      </c>
      <c r="DI55" s="3">
        <v>5.4385365139247889E-3</v>
      </c>
      <c r="DJ55" s="11">
        <v>0.85451626925139712</v>
      </c>
      <c r="DK55" s="11"/>
    </row>
    <row r="56" spans="1:115" x14ac:dyDescent="0.25">
      <c r="A56" s="7">
        <v>7.25</v>
      </c>
      <c r="B56" s="7">
        <v>6.75</v>
      </c>
      <c r="C56" s="11">
        <v>3.5141652421652057E-5</v>
      </c>
      <c r="D56" s="11">
        <v>-9.609796011395916E-4</v>
      </c>
      <c r="E56" s="11">
        <v>8.8326758974358148E-3</v>
      </c>
      <c r="F56" s="1">
        <v>-1.1857857264954905E-3</v>
      </c>
      <c r="G56" s="3">
        <f t="shared" si="52"/>
        <v>2.5731339259259252E-2</v>
      </c>
      <c r="H56" s="11">
        <f t="shared" si="61"/>
        <v>0.84907572914548635</v>
      </c>
      <c r="I56" s="3">
        <v>5.4358957196616788E-3</v>
      </c>
      <c r="J56" s="11">
        <v>0</v>
      </c>
      <c r="K56" s="11"/>
      <c r="N56" s="7">
        <v>7.25</v>
      </c>
      <c r="O56" s="7">
        <v>6.75</v>
      </c>
      <c r="P56" s="11">
        <v>3.5141652421652057E-5</v>
      </c>
      <c r="Q56" s="11">
        <v>-9.609796011395916E-4</v>
      </c>
      <c r="R56" s="11">
        <v>8.8326758974358148E-3</v>
      </c>
      <c r="S56" s="1">
        <v>-1.1857857264954905E-3</v>
      </c>
      <c r="T56" s="3">
        <f t="shared" si="53"/>
        <v>2.5731339259259252E-2</v>
      </c>
      <c r="U56" s="11">
        <f t="shared" si="62"/>
        <v>0.84903358723905464</v>
      </c>
      <c r="V56" s="3">
        <v>5.4356259215730899E-3</v>
      </c>
      <c r="W56" s="11">
        <v>0</v>
      </c>
      <c r="AA56" s="7">
        <v>7.25</v>
      </c>
      <c r="AB56" s="7">
        <v>6.75</v>
      </c>
      <c r="AC56" s="11">
        <v>3.5141652421652057E-5</v>
      </c>
      <c r="AD56" s="11">
        <v>-9.609796011395916E-4</v>
      </c>
      <c r="AE56" s="11">
        <v>8.8326758974358148E-3</v>
      </c>
      <c r="AF56" s="1">
        <v>-1.1857857264954905E-3</v>
      </c>
      <c r="AG56" s="3">
        <f t="shared" si="54"/>
        <v>2.5731339259259252E-2</v>
      </c>
      <c r="AH56" s="11">
        <f t="shared" si="63"/>
        <v>0.84900181228295379</v>
      </c>
      <c r="AI56" s="3">
        <v>5.4354224940790135E-3</v>
      </c>
      <c r="AJ56" s="11">
        <v>0</v>
      </c>
      <c r="AK56" s="11"/>
      <c r="AN56" s="7">
        <v>7.25</v>
      </c>
      <c r="AO56" s="7">
        <v>6.75</v>
      </c>
      <c r="AP56" s="11">
        <v>3.5141652421652057E-5</v>
      </c>
      <c r="AQ56" s="11">
        <v>-9.609796011395916E-4</v>
      </c>
      <c r="AR56" s="11">
        <v>8.8326758974358148E-3</v>
      </c>
      <c r="AS56" s="1">
        <v>-1.1857857264954905E-3</v>
      </c>
      <c r="AT56" s="3">
        <f t="shared" si="55"/>
        <v>2.5731339259259252E-2</v>
      </c>
      <c r="AU56" s="11">
        <f t="shared" si="64"/>
        <v>0.84899123378112828</v>
      </c>
      <c r="AV56" s="3">
        <v>5.4353547691037025E-3</v>
      </c>
      <c r="AW56" s="11">
        <v>0</v>
      </c>
      <c r="AX56" s="11"/>
      <c r="BA56" s="7">
        <v>7.25</v>
      </c>
      <c r="BB56" s="7">
        <v>6.75</v>
      </c>
      <c r="BC56" s="11">
        <v>3.5141652421652057E-5</v>
      </c>
      <c r="BD56" s="11">
        <v>-9.609796011395916E-4</v>
      </c>
      <c r="BE56" s="11">
        <v>8.8326758974358148E-3</v>
      </c>
      <c r="BF56" s="1">
        <v>-1.1857857264954905E-3</v>
      </c>
      <c r="BG56" s="3">
        <f t="shared" si="56"/>
        <v>2.5731339259259252E-2</v>
      </c>
      <c r="BH56" s="11">
        <f t="shared" si="65"/>
        <v>0.84899124292625261</v>
      </c>
      <c r="BI56" s="3">
        <v>5.4353548276520041E-3</v>
      </c>
      <c r="BJ56" s="11">
        <v>0</v>
      </c>
      <c r="BK56" s="11"/>
      <c r="BN56" s="7">
        <v>7.25</v>
      </c>
      <c r="BO56" s="7">
        <v>6.75</v>
      </c>
      <c r="BP56" s="11">
        <v>3.5141652421652057E-5</v>
      </c>
      <c r="BQ56" s="11">
        <v>-9.609796011395916E-4</v>
      </c>
      <c r="BR56" s="11">
        <v>8.8326758974358148E-3</v>
      </c>
      <c r="BS56" s="1">
        <v>-1.1857857264954905E-3</v>
      </c>
      <c r="BT56" s="3">
        <f t="shared" si="57"/>
        <v>2.5731339259259252E-2</v>
      </c>
      <c r="BU56" s="11">
        <f t="shared" si="66"/>
        <v>0.84900182709317074</v>
      </c>
      <c r="BV56" s="3">
        <v>5.4354225888959915E-3</v>
      </c>
      <c r="BW56" s="11">
        <v>0</v>
      </c>
      <c r="BX56" s="11"/>
      <c r="CA56" s="7">
        <v>7.25</v>
      </c>
      <c r="CB56" s="7">
        <v>6.75</v>
      </c>
      <c r="CC56" s="11">
        <v>3.2363874643874296E-5</v>
      </c>
      <c r="CD56" s="11">
        <v>-8.8806293447292548E-4</v>
      </c>
      <c r="CE56" s="11">
        <v>8.2029883974358217E-3</v>
      </c>
      <c r="CF56" s="1">
        <v>5.9663614850447716E-4</v>
      </c>
      <c r="CG56" s="3">
        <f t="shared" si="58"/>
        <v>2.5722658703703702E-2</v>
      </c>
      <c r="CH56" s="11">
        <f t="shared" si="67"/>
        <v>0.84893803967396331</v>
      </c>
      <c r="CI56" s="3">
        <v>5.4338996137166433E-3</v>
      </c>
      <c r="CJ56" s="11">
        <v>0</v>
      </c>
      <c r="CK56" s="11"/>
      <c r="CN56" s="7">
        <v>7.25</v>
      </c>
      <c r="CO56" s="7">
        <v>6.75</v>
      </c>
      <c r="CP56" s="11">
        <v>4.16231339031335E-5</v>
      </c>
      <c r="CQ56" s="11">
        <v>-1.1255629344729238E-3</v>
      </c>
      <c r="CR56" s="11">
        <v>1.0176946730769139E-2</v>
      </c>
      <c r="CS56" s="1">
        <v>-4.6541451014954632E-3</v>
      </c>
      <c r="CT56" s="3">
        <f t="shared" si="59"/>
        <v>2.5827982777777786E-2</v>
      </c>
      <c r="CU56" s="11">
        <f t="shared" si="68"/>
        <v>0.84895673158813467</v>
      </c>
      <c r="CV56" s="3">
        <v>5.4563792938963161E-3</v>
      </c>
      <c r="CW56" s="11">
        <v>0</v>
      </c>
      <c r="CX56" s="11"/>
      <c r="DA56" s="7">
        <v>7.25</v>
      </c>
      <c r="DB56" s="7">
        <v>6.75</v>
      </c>
      <c r="DC56" s="11">
        <v>3.1437948717948369E-5</v>
      </c>
      <c r="DD56" s="11">
        <v>-8.6931293447292527E-4</v>
      </c>
      <c r="DE56" s="11">
        <v>8.1180925641024856E-3</v>
      </c>
      <c r="DF56" s="1">
        <v>6.0015177350448978E-4</v>
      </c>
      <c r="DG56" s="3">
        <f t="shared" si="60"/>
        <v>2.5743376296296291E-2</v>
      </c>
      <c r="DH56" s="11">
        <f t="shared" si="69"/>
        <v>0.84907925765393799</v>
      </c>
      <c r="DI56" s="3">
        <v>5.4370115974592638E-3</v>
      </c>
      <c r="DJ56" s="11">
        <v>0</v>
      </c>
      <c r="DK56" s="11"/>
    </row>
    <row r="57" spans="1:115" x14ac:dyDescent="0.25">
      <c r="A57" s="7">
        <v>7.5</v>
      </c>
      <c r="B57" s="7">
        <v>6.75</v>
      </c>
      <c r="C57" s="11">
        <v>3.5141652421652057E-5</v>
      </c>
      <c r="D57" s="11">
        <v>-9.609796011395916E-4</v>
      </c>
      <c r="E57" s="11">
        <v>8.8326758974358148E-3</v>
      </c>
      <c r="F57" s="1">
        <v>-1.1857857264954905E-3</v>
      </c>
      <c r="G57" s="3">
        <f t="shared" si="52"/>
        <v>2.5829565555555559E-2</v>
      </c>
      <c r="H57" s="11">
        <f t="shared" si="61"/>
        <v>0.84364867656739118</v>
      </c>
      <c r="I57" s="3">
        <v>5.4270525780951559E-3</v>
      </c>
      <c r="J57" s="11">
        <v>0</v>
      </c>
      <c r="K57" s="11"/>
      <c r="N57" s="7">
        <v>7.5</v>
      </c>
      <c r="O57" s="7">
        <v>6.75</v>
      </c>
      <c r="P57" s="11">
        <v>3.5141652421652057E-5</v>
      </c>
      <c r="Q57" s="11">
        <v>-9.609796011395916E-4</v>
      </c>
      <c r="R57" s="11">
        <v>8.8326758974358148E-3</v>
      </c>
      <c r="S57" s="1">
        <v>-1.1857857264954905E-3</v>
      </c>
      <c r="T57" s="3">
        <f t="shared" si="53"/>
        <v>2.5829565555555559E-2</v>
      </c>
      <c r="U57" s="11">
        <f t="shared" si="62"/>
        <v>0.84360680402013921</v>
      </c>
      <c r="V57" s="3">
        <v>5.4267832189154085E-3</v>
      </c>
      <c r="W57" s="11">
        <v>0</v>
      </c>
      <c r="AA57" s="7">
        <v>7.5</v>
      </c>
      <c r="AB57" s="7">
        <v>6.75</v>
      </c>
      <c r="AC57" s="11">
        <v>3.5141652421652057E-5</v>
      </c>
      <c r="AD57" s="11">
        <v>-9.609796011395916E-4</v>
      </c>
      <c r="AE57" s="11">
        <v>8.8326758974358148E-3</v>
      </c>
      <c r="AF57" s="1">
        <v>-1.1857857264954905E-3</v>
      </c>
      <c r="AG57" s="3">
        <f t="shared" si="54"/>
        <v>2.5829565555555559E-2</v>
      </c>
      <c r="AH57" s="11">
        <f t="shared" si="63"/>
        <v>0.8435752321605956</v>
      </c>
      <c r="AI57" s="3">
        <v>5.4265801223581682E-3</v>
      </c>
      <c r="AJ57" s="11">
        <v>0</v>
      </c>
      <c r="AK57" s="11"/>
      <c r="AN57" s="7">
        <v>7.5</v>
      </c>
      <c r="AO57" s="7">
        <v>6.75</v>
      </c>
      <c r="AP57" s="11">
        <v>3.5141652421652057E-5</v>
      </c>
      <c r="AQ57" s="11">
        <v>-9.609796011395916E-4</v>
      </c>
      <c r="AR57" s="11">
        <v>8.8326758974358148E-3</v>
      </c>
      <c r="AS57" s="1">
        <v>-1.1857857264954905E-3</v>
      </c>
      <c r="AT57" s="3">
        <f t="shared" si="55"/>
        <v>2.5829565555555559E-2</v>
      </c>
      <c r="AU57" s="11">
        <f t="shared" si="64"/>
        <v>0.84356472127357007</v>
      </c>
      <c r="AV57" s="3">
        <v>5.4265125075581757E-3</v>
      </c>
      <c r="AW57" s="11">
        <v>0</v>
      </c>
      <c r="AX57" s="11"/>
      <c r="BA57" s="7">
        <v>7.5</v>
      </c>
      <c r="BB57" s="7">
        <v>6.75</v>
      </c>
      <c r="BC57" s="11">
        <v>3.5141652421652057E-5</v>
      </c>
      <c r="BD57" s="11">
        <v>-9.609796011395916E-4</v>
      </c>
      <c r="BE57" s="11">
        <v>8.8326758974358148E-3</v>
      </c>
      <c r="BF57" s="1">
        <v>-1.1857857264954905E-3</v>
      </c>
      <c r="BG57" s="3">
        <f t="shared" si="56"/>
        <v>2.5829565555555559E-2</v>
      </c>
      <c r="BH57" s="11">
        <f t="shared" si="65"/>
        <v>0.84356473036024138</v>
      </c>
      <c r="BI57" s="3">
        <v>5.4265125660112306E-3</v>
      </c>
      <c r="BJ57" s="11">
        <v>0</v>
      </c>
      <c r="BK57" s="11"/>
      <c r="BN57" s="7">
        <v>7.5</v>
      </c>
      <c r="BO57" s="7">
        <v>6.75</v>
      </c>
      <c r="BP57" s="11">
        <v>3.5141652421652057E-5</v>
      </c>
      <c r="BQ57" s="11">
        <v>-9.609796011395916E-4</v>
      </c>
      <c r="BR57" s="11">
        <v>8.8326758974358148E-3</v>
      </c>
      <c r="BS57" s="1">
        <v>-1.1857857264954905E-3</v>
      </c>
      <c r="BT57" s="3">
        <f t="shared" si="57"/>
        <v>2.5829565555555559E-2</v>
      </c>
      <c r="BU57" s="11">
        <f t="shared" si="66"/>
        <v>0.84357524687614982</v>
      </c>
      <c r="BV57" s="3">
        <v>5.4265802170208972E-3</v>
      </c>
      <c r="BW57" s="11">
        <v>0</v>
      </c>
      <c r="BX57" s="11"/>
      <c r="CA57" s="7">
        <v>7.5</v>
      </c>
      <c r="CB57" s="7">
        <v>6.75</v>
      </c>
      <c r="CC57" s="11">
        <v>3.2363874643874296E-5</v>
      </c>
      <c r="CD57" s="11">
        <v>-8.8806293447292548E-4</v>
      </c>
      <c r="CE57" s="11">
        <v>8.2029883974358217E-3</v>
      </c>
      <c r="CF57" s="1">
        <v>5.9663614850447716E-4</v>
      </c>
      <c r="CG57" s="3">
        <f t="shared" si="58"/>
        <v>2.5819018680555542E-2</v>
      </c>
      <c r="CH57" s="11">
        <f t="shared" si="67"/>
        <v>0.84351368600968069</v>
      </c>
      <c r="CI57" s="3">
        <v>5.4243536642825264E-3</v>
      </c>
      <c r="CJ57" s="11">
        <v>0</v>
      </c>
      <c r="CK57" s="11"/>
      <c r="CN57" s="7">
        <v>7.5</v>
      </c>
      <c r="CO57" s="7">
        <v>6.75</v>
      </c>
      <c r="CP57" s="11">
        <v>4.16231339031335E-5</v>
      </c>
      <c r="CQ57" s="11">
        <v>-1.1255629344729238E-3</v>
      </c>
      <c r="CR57" s="11">
        <v>1.0176946730769139E-2</v>
      </c>
      <c r="CS57" s="1">
        <v>-4.6541451014954632E-3</v>
      </c>
      <c r="CT57" s="3">
        <f t="shared" si="59"/>
        <v>2.5919799930555557E-2</v>
      </c>
      <c r="CU57" s="11">
        <f t="shared" si="68"/>
        <v>0.84351018992357807</v>
      </c>
      <c r="CV57" s="3">
        <v>5.4465416645565609E-3</v>
      </c>
      <c r="CW57" s="11">
        <v>0</v>
      </c>
      <c r="CX57" s="11"/>
      <c r="DA57" s="7">
        <v>7.5</v>
      </c>
      <c r="DB57" s="7">
        <v>6.75</v>
      </c>
      <c r="DC57" s="11">
        <v>3.1437948717948369E-5</v>
      </c>
      <c r="DD57" s="11">
        <v>-8.6931293447292527E-4</v>
      </c>
      <c r="DE57" s="11">
        <v>8.1180925641024856E-3</v>
      </c>
      <c r="DF57" s="1">
        <v>6.0015177350448978E-4</v>
      </c>
      <c r="DG57" s="3">
        <f t="shared" si="60"/>
        <v>2.5849878055555553E-2</v>
      </c>
      <c r="DH57" s="11">
        <f t="shared" si="69"/>
        <v>0.84364965998910246</v>
      </c>
      <c r="DI57" s="3">
        <v>5.4295976648354718E-3</v>
      </c>
      <c r="DJ57" s="11">
        <v>0</v>
      </c>
      <c r="DK57" s="11"/>
    </row>
    <row r="58" spans="1:115" x14ac:dyDescent="0.25">
      <c r="A58" s="7">
        <v>7.75</v>
      </c>
      <c r="B58" s="7">
        <v>6.75</v>
      </c>
      <c r="C58" s="11">
        <v>3.5141652421652057E-5</v>
      </c>
      <c r="D58" s="11">
        <v>-9.609796011395916E-4</v>
      </c>
      <c r="E58" s="11">
        <v>8.8326758974358148E-3</v>
      </c>
      <c r="F58" s="1">
        <v>-1.1857857264954905E-3</v>
      </c>
      <c r="G58" s="3">
        <f t="shared" si="52"/>
        <v>2.5906505299145302E-2</v>
      </c>
      <c r="H58" s="11">
        <f t="shared" si="61"/>
        <v>0.83823585954610036</v>
      </c>
      <c r="I58" s="3">
        <v>5.4128170212908652E-3</v>
      </c>
      <c r="J58" s="11">
        <v>0</v>
      </c>
      <c r="K58" s="11"/>
      <c r="N58" s="7">
        <v>7.75</v>
      </c>
      <c r="O58" s="7">
        <v>6.75</v>
      </c>
      <c r="P58" s="11">
        <v>3.5141652421652057E-5</v>
      </c>
      <c r="Q58" s="11">
        <v>-9.609796011395916E-4</v>
      </c>
      <c r="R58" s="11">
        <v>8.8326758974358148E-3</v>
      </c>
      <c r="S58" s="1">
        <v>-1.1857857264954905E-3</v>
      </c>
      <c r="T58" s="3">
        <f t="shared" si="53"/>
        <v>2.5906505299145302E-2</v>
      </c>
      <c r="U58" s="11">
        <f t="shared" si="62"/>
        <v>0.83819425565147931</v>
      </c>
      <c r="V58" s="3">
        <v>5.4125483686599954E-3</v>
      </c>
      <c r="W58" s="11">
        <v>0</v>
      </c>
      <c r="AA58" s="7">
        <v>7.75</v>
      </c>
      <c r="AB58" s="7">
        <v>6.75</v>
      </c>
      <c r="AC58" s="11">
        <v>3.5141652421652057E-5</v>
      </c>
      <c r="AD58" s="11">
        <v>-9.609796011395916E-4</v>
      </c>
      <c r="AE58" s="11">
        <v>8.8326758974358148E-3</v>
      </c>
      <c r="AF58" s="1">
        <v>-1.1857857264954905E-3</v>
      </c>
      <c r="AG58" s="3">
        <f t="shared" si="54"/>
        <v>2.5906505299145302E-2</v>
      </c>
      <c r="AH58" s="11">
        <f t="shared" si="63"/>
        <v>0.83816288635575575</v>
      </c>
      <c r="AI58" s="3">
        <v>5.4123458048399142E-3</v>
      </c>
      <c r="AJ58" s="11">
        <v>0</v>
      </c>
      <c r="AK58" s="11"/>
      <c r="AN58" s="7">
        <v>7.75</v>
      </c>
      <c r="AO58" s="7">
        <v>6.75</v>
      </c>
      <c r="AP58" s="11">
        <v>3.5141652421652057E-5</v>
      </c>
      <c r="AQ58" s="11">
        <v>-9.609796011395916E-4</v>
      </c>
      <c r="AR58" s="11">
        <v>8.8326758974358148E-3</v>
      </c>
      <c r="AS58" s="1">
        <v>-1.1857857264954905E-3</v>
      </c>
      <c r="AT58" s="3">
        <f t="shared" si="55"/>
        <v>2.5906505299145302E-2</v>
      </c>
      <c r="AU58" s="11">
        <f t="shared" si="64"/>
        <v>0.83815244290617164</v>
      </c>
      <c r="AV58" s="3">
        <v>5.4122783673984992E-3</v>
      </c>
      <c r="AW58" s="11">
        <v>0</v>
      </c>
      <c r="AX58" s="11"/>
      <c r="BA58" s="7">
        <v>7.75</v>
      </c>
      <c r="BB58" s="7">
        <v>6.75</v>
      </c>
      <c r="BC58" s="11">
        <v>3.5141652421652057E-5</v>
      </c>
      <c r="BD58" s="11">
        <v>-9.609796011395916E-4</v>
      </c>
      <c r="BE58" s="11">
        <v>8.8326758974358148E-3</v>
      </c>
      <c r="BF58" s="1">
        <v>-1.1857857264954905E-3</v>
      </c>
      <c r="BG58" s="3">
        <f t="shared" si="56"/>
        <v>2.5906505299145302E-2</v>
      </c>
      <c r="BH58" s="11">
        <f t="shared" si="65"/>
        <v>0.83815245193454324</v>
      </c>
      <c r="BI58" s="3">
        <v>5.4122784256982288E-3</v>
      </c>
      <c r="BJ58" s="11">
        <v>0</v>
      </c>
      <c r="BK58" s="11"/>
      <c r="BN58" s="7">
        <v>7.75</v>
      </c>
      <c r="BO58" s="7">
        <v>6.75</v>
      </c>
      <c r="BP58" s="11">
        <v>3.5141652421652057E-5</v>
      </c>
      <c r="BQ58" s="11">
        <v>-9.609796011395916E-4</v>
      </c>
      <c r="BR58" s="11">
        <v>8.8326758974358148E-3</v>
      </c>
      <c r="BS58" s="1">
        <v>-1.1857857264954905E-3</v>
      </c>
      <c r="BT58" s="3">
        <f t="shared" si="57"/>
        <v>2.5906505299145302E-2</v>
      </c>
      <c r="BU58" s="11">
        <f t="shared" si="66"/>
        <v>0.83816290097689561</v>
      </c>
      <c r="BV58" s="3">
        <v>5.4123458992543366E-3</v>
      </c>
      <c r="BW58" s="11">
        <v>0</v>
      </c>
      <c r="BX58" s="11"/>
      <c r="CA58" s="7">
        <v>7.75</v>
      </c>
      <c r="CB58" s="7">
        <v>6.75</v>
      </c>
      <c r="CC58" s="11">
        <v>3.2363874643874296E-5</v>
      </c>
      <c r="CD58" s="11">
        <v>-8.8806293447292548E-4</v>
      </c>
      <c r="CE58" s="11">
        <v>8.2029883974358217E-3</v>
      </c>
      <c r="CF58" s="1">
        <v>5.9663614850447716E-4</v>
      </c>
      <c r="CG58" s="3">
        <f t="shared" si="58"/>
        <v>2.5895394188034181E-2</v>
      </c>
      <c r="CH58" s="11">
        <f t="shared" si="67"/>
        <v>0.83810393074861933</v>
      </c>
      <c r="CI58" s="3">
        <v>5.4097552610614073E-3</v>
      </c>
      <c r="CJ58" s="11">
        <v>0</v>
      </c>
      <c r="CK58" s="11"/>
      <c r="CN58" s="7">
        <v>7.75</v>
      </c>
      <c r="CO58" s="7">
        <v>6.75</v>
      </c>
      <c r="CP58" s="11">
        <v>4.16231339031335E-5</v>
      </c>
      <c r="CQ58" s="11">
        <v>-1.1255629344729238E-3</v>
      </c>
      <c r="CR58" s="11">
        <v>1.0176946730769139E-2</v>
      </c>
      <c r="CS58" s="1">
        <v>-4.6541451014954632E-3</v>
      </c>
      <c r="CT58" s="3">
        <f t="shared" si="59"/>
        <v>2.5987986780626783E-2</v>
      </c>
      <c r="CU58" s="11">
        <f t="shared" si="68"/>
        <v>0.83807947683222905</v>
      </c>
      <c r="CV58" s="3">
        <v>5.4307130913490119E-3</v>
      </c>
      <c r="CW58" s="11">
        <v>0</v>
      </c>
      <c r="CX58" s="11"/>
      <c r="DA58" s="7">
        <v>7.75</v>
      </c>
      <c r="DB58" s="7">
        <v>6.75</v>
      </c>
      <c r="DC58" s="11">
        <v>3.1437948717948369E-5</v>
      </c>
      <c r="DD58" s="11">
        <v>-8.6931293447292527E-4</v>
      </c>
      <c r="DE58" s="11">
        <v>8.1180925641024856E-3</v>
      </c>
      <c r="DF58" s="1">
        <v>6.0015177350448978E-4</v>
      </c>
      <c r="DG58" s="3">
        <f t="shared" si="60"/>
        <v>2.5936134928774918E-2</v>
      </c>
      <c r="DH58" s="11">
        <f t="shared" si="69"/>
        <v>0.83823260731875748</v>
      </c>
      <c r="DI58" s="3">
        <v>5.4170526703450662E-3</v>
      </c>
      <c r="DJ58" s="11">
        <v>0</v>
      </c>
      <c r="DK58" s="11"/>
    </row>
    <row r="59" spans="1:115" x14ac:dyDescent="0.25">
      <c r="A59" s="7">
        <v>8</v>
      </c>
      <c r="B59" s="7">
        <v>6.75</v>
      </c>
      <c r="C59" s="11">
        <v>3.5141652421652057E-5</v>
      </c>
      <c r="D59" s="11">
        <v>-9.609796011395916E-4</v>
      </c>
      <c r="E59" s="11">
        <v>8.8326758974358148E-3</v>
      </c>
      <c r="F59" s="1">
        <v>-1.1857857264954905E-3</v>
      </c>
      <c r="G59" s="3">
        <f t="shared" si="52"/>
        <v>2.5965453019943019E-2</v>
      </c>
      <c r="H59" s="11">
        <f t="shared" si="61"/>
        <v>0.83284185406964895</v>
      </c>
      <c r="I59" s="3">
        <v>5.3940054764513396E-3</v>
      </c>
      <c r="J59" s="11">
        <v>0.83284185406964895</v>
      </c>
      <c r="K59" s="11"/>
      <c r="N59" s="7">
        <v>8</v>
      </c>
      <c r="O59" s="7">
        <v>6.75</v>
      </c>
      <c r="P59" s="11">
        <v>3.5141652421652057E-5</v>
      </c>
      <c r="Q59" s="11">
        <v>-9.609796011395916E-4</v>
      </c>
      <c r="R59" s="11">
        <v>8.8326758974358148E-3</v>
      </c>
      <c r="S59" s="1">
        <v>-1.1857857264954905E-3</v>
      </c>
      <c r="T59" s="3">
        <f t="shared" si="53"/>
        <v>2.5965453019943019E-2</v>
      </c>
      <c r="U59" s="11">
        <f t="shared" si="62"/>
        <v>0.83280051789399134</v>
      </c>
      <c r="V59" s="3">
        <v>5.3937377574879101E-3</v>
      </c>
      <c r="W59" s="11">
        <v>0.83280051789399134</v>
      </c>
      <c r="AA59" s="7">
        <v>8</v>
      </c>
      <c r="AB59" s="7">
        <v>6.75</v>
      </c>
      <c r="AC59" s="11">
        <v>3.5141652421652057E-5</v>
      </c>
      <c r="AD59" s="11">
        <v>-9.609796011395916E-4</v>
      </c>
      <c r="AE59" s="11">
        <v>8.8326758974358148E-3</v>
      </c>
      <c r="AF59" s="1">
        <v>-1.1857857264954905E-3</v>
      </c>
      <c r="AG59" s="3">
        <f t="shared" si="54"/>
        <v>2.5965453019943019E-2</v>
      </c>
      <c r="AH59" s="11">
        <f t="shared" si="63"/>
        <v>0.83276935045810352</v>
      </c>
      <c r="AI59" s="3">
        <v>5.3935358976521623E-3</v>
      </c>
      <c r="AJ59" s="11">
        <v>0.83276935045810352</v>
      </c>
      <c r="AK59" s="11"/>
      <c r="AN59" s="7">
        <v>8</v>
      </c>
      <c r="AO59" s="7">
        <v>6.75</v>
      </c>
      <c r="AP59" s="11">
        <v>3.5141652421652057E-5</v>
      </c>
      <c r="AQ59" s="11">
        <v>-9.609796011395916E-4</v>
      </c>
      <c r="AR59" s="11">
        <v>8.8326758974358148E-3</v>
      </c>
      <c r="AS59" s="1">
        <v>-1.1857857264954905E-3</v>
      </c>
      <c r="AT59" s="3">
        <f t="shared" si="55"/>
        <v>2.5965453019943019E-2</v>
      </c>
      <c r="AU59" s="11">
        <f t="shared" si="64"/>
        <v>0.83275897421159073</v>
      </c>
      <c r="AV59" s="3">
        <v>5.3934686945808453E-3</v>
      </c>
      <c r="AW59" s="11">
        <v>0.83275897421159073</v>
      </c>
      <c r="AX59" s="11"/>
      <c r="BA59" s="7">
        <v>8</v>
      </c>
      <c r="BB59" s="7">
        <v>6.75</v>
      </c>
      <c r="BC59" s="11">
        <v>3.5141652421652057E-5</v>
      </c>
      <c r="BD59" s="11">
        <v>-9.609796011395916E-4</v>
      </c>
      <c r="BE59" s="11">
        <v>8.8326758974358148E-3</v>
      </c>
      <c r="BF59" s="1">
        <v>-1.1857857264954905E-3</v>
      </c>
      <c r="BG59" s="3">
        <f t="shared" si="56"/>
        <v>2.5965453019943019E-2</v>
      </c>
      <c r="BH59" s="11">
        <f t="shared" si="65"/>
        <v>0.83275898318186525</v>
      </c>
      <c r="BI59" s="3">
        <v>5.3934687526779618E-3</v>
      </c>
      <c r="BJ59" s="11">
        <v>0.83275898318186525</v>
      </c>
      <c r="BK59" s="11"/>
      <c r="BN59" s="7">
        <v>8</v>
      </c>
      <c r="BO59" s="7">
        <v>6.75</v>
      </c>
      <c r="BP59" s="11">
        <v>3.5141652421652057E-5</v>
      </c>
      <c r="BQ59" s="11">
        <v>-9.609796011395916E-4</v>
      </c>
      <c r="BR59" s="11">
        <v>8.8326758974358148E-3</v>
      </c>
      <c r="BS59" s="1">
        <v>-1.1857857264954905E-3</v>
      </c>
      <c r="BT59" s="3">
        <f t="shared" si="57"/>
        <v>2.5965453019943019E-2</v>
      </c>
      <c r="BU59" s="11">
        <f t="shared" si="66"/>
        <v>0.83276936498515708</v>
      </c>
      <c r="BV59" s="3">
        <v>5.3935359917384601E-3</v>
      </c>
      <c r="BW59" s="11">
        <v>0.83276936498515708</v>
      </c>
      <c r="BX59" s="11"/>
      <c r="CA59" s="7">
        <v>8</v>
      </c>
      <c r="CB59" s="7">
        <v>6.75</v>
      </c>
      <c r="CC59" s="11">
        <v>3.2363874643874296E-5</v>
      </c>
      <c r="CD59" s="11">
        <v>-8.8806293447292548E-4</v>
      </c>
      <c r="CE59" s="11">
        <v>8.2029883974358217E-3</v>
      </c>
      <c r="CF59" s="1">
        <v>5.9663614850447716E-4</v>
      </c>
      <c r="CG59" s="3">
        <f t="shared" si="58"/>
        <v>2.595481933938746E-2</v>
      </c>
      <c r="CH59" s="11">
        <f t="shared" si="67"/>
        <v>0.83271307243456372</v>
      </c>
      <c r="CI59" s="3">
        <v>5.3908583140555221E-3</v>
      </c>
      <c r="CJ59" s="11">
        <v>0.83271307243456372</v>
      </c>
      <c r="CK59" s="11"/>
      <c r="CN59" s="7">
        <v>8</v>
      </c>
      <c r="CO59" s="7">
        <v>6.75</v>
      </c>
      <c r="CP59" s="11">
        <v>4.16231339031335E-5</v>
      </c>
      <c r="CQ59" s="11">
        <v>-1.1255629344729238E-3</v>
      </c>
      <c r="CR59" s="11">
        <v>1.0176946730769139E-2</v>
      </c>
      <c r="CS59" s="1">
        <v>-4.6541451014954632E-3</v>
      </c>
      <c r="CT59" s="3">
        <f t="shared" si="59"/>
        <v>2.6036445496794874E-2</v>
      </c>
      <c r="CU59" s="11">
        <f t="shared" si="68"/>
        <v>0.83266962503025022</v>
      </c>
      <c r="CV59" s="3">
        <v>5.4098518019789011E-3</v>
      </c>
      <c r="CW59" s="11">
        <v>0.83266962503025022</v>
      </c>
      <c r="CX59" s="11"/>
      <c r="DA59" s="7">
        <v>8</v>
      </c>
      <c r="DB59" s="7">
        <v>6.75</v>
      </c>
      <c r="DC59" s="11">
        <v>3.1437948717948369E-5</v>
      </c>
      <c r="DD59" s="11">
        <v>-8.6931293447292527E-4</v>
      </c>
      <c r="DE59" s="11">
        <v>8.1180925641024856E-3</v>
      </c>
      <c r="DF59" s="1">
        <v>6.0015177350448978E-4</v>
      </c>
      <c r="DG59" s="3">
        <f t="shared" si="60"/>
        <v>2.6005094223646719E-2</v>
      </c>
      <c r="DH59" s="11">
        <f t="shared" si="69"/>
        <v>0.83283249333868248</v>
      </c>
      <c r="DI59" s="3">
        <v>5.400113980075027E-3</v>
      </c>
      <c r="DJ59" s="11">
        <v>0.83283249333868248</v>
      </c>
      <c r="DK59" s="11"/>
    </row>
    <row r="60" spans="1:115" x14ac:dyDescent="0.25">
      <c r="A60" s="7">
        <v>8.25</v>
      </c>
      <c r="B60" s="7">
        <v>6.75</v>
      </c>
      <c r="C60" s="11">
        <v>3.5141652421652057E-5</v>
      </c>
      <c r="D60" s="11">
        <v>-9.609796011395916E-4</v>
      </c>
      <c r="E60" s="11">
        <v>8.8326758974358148E-3</v>
      </c>
      <c r="F60" s="1">
        <v>-1.1857857264954905E-3</v>
      </c>
      <c r="G60" s="3">
        <f t="shared" si="52"/>
        <v>2.6009703247863246E-2</v>
      </c>
      <c r="H60" s="11">
        <f t="shared" si="61"/>
        <v>0.82747044284239513</v>
      </c>
      <c r="I60" s="3">
        <v>5.371411227253914E-3</v>
      </c>
      <c r="J60" s="11">
        <v>0</v>
      </c>
      <c r="K60" s="11"/>
      <c r="N60" s="7">
        <v>8.25</v>
      </c>
      <c r="O60" s="7">
        <v>6.75</v>
      </c>
      <c r="P60" s="11">
        <v>3.5141652421652057E-5</v>
      </c>
      <c r="Q60" s="11">
        <v>-9.609796011395916E-4</v>
      </c>
      <c r="R60" s="11">
        <v>8.8326758974358148E-3</v>
      </c>
      <c r="S60" s="1">
        <v>-1.1857857264954905E-3</v>
      </c>
      <c r="T60" s="3">
        <f t="shared" si="53"/>
        <v>2.6009703247863246E-2</v>
      </c>
      <c r="U60" s="11">
        <f t="shared" si="62"/>
        <v>0.82742937326428767</v>
      </c>
      <c r="V60" s="3">
        <v>5.3711446297036898E-3</v>
      </c>
      <c r="W60" s="11">
        <v>0</v>
      </c>
      <c r="AA60" s="7">
        <v>8.25</v>
      </c>
      <c r="AB60" s="7">
        <v>6.75</v>
      </c>
      <c r="AC60" s="11">
        <v>3.5141652421652057E-5</v>
      </c>
      <c r="AD60" s="11">
        <v>-9.609796011395916E-4</v>
      </c>
      <c r="AE60" s="11">
        <v>8.8326758974358148E-3</v>
      </c>
      <c r="AF60" s="1">
        <v>-1.1857857264954905E-3</v>
      </c>
      <c r="AG60" s="3">
        <f t="shared" si="54"/>
        <v>2.6009703247863246E-2</v>
      </c>
      <c r="AH60" s="11">
        <f t="shared" si="63"/>
        <v>0.82739840684269117</v>
      </c>
      <c r="AI60" s="3">
        <v>5.3709436154123994E-3</v>
      </c>
      <c r="AJ60" s="11">
        <v>0</v>
      </c>
      <c r="AK60" s="11"/>
      <c r="AN60" s="7">
        <v>8.25</v>
      </c>
      <c r="AO60" s="7">
        <v>6.75</v>
      </c>
      <c r="AP60" s="11">
        <v>3.5141652421652057E-5</v>
      </c>
      <c r="AQ60" s="11">
        <v>-9.609796011395916E-4</v>
      </c>
      <c r="AR60" s="11">
        <v>8.8326758974358148E-3</v>
      </c>
      <c r="AS60" s="1">
        <v>-1.1857857264954905E-3</v>
      </c>
      <c r="AT60" s="3">
        <f t="shared" si="55"/>
        <v>2.6009703247863246E-2</v>
      </c>
      <c r="AU60" s="11">
        <f t="shared" si="64"/>
        <v>0.82738809751775144</v>
      </c>
      <c r="AV60" s="3">
        <v>5.3708766938393021E-3</v>
      </c>
      <c r="AW60" s="11">
        <v>0</v>
      </c>
      <c r="AX60" s="11"/>
      <c r="BA60" s="7">
        <v>8.25</v>
      </c>
      <c r="BB60" s="7">
        <v>6.75</v>
      </c>
      <c r="BC60" s="11">
        <v>3.5141652421652057E-5</v>
      </c>
      <c r="BD60" s="11">
        <v>-9.609796011395916E-4</v>
      </c>
      <c r="BE60" s="11">
        <v>8.8326758974358148E-3</v>
      </c>
      <c r="BF60" s="1">
        <v>-1.1857857264954905E-3</v>
      </c>
      <c r="BG60" s="3">
        <f t="shared" si="56"/>
        <v>2.6009703247863246E-2</v>
      </c>
      <c r="BH60" s="11">
        <f t="shared" si="65"/>
        <v>0.82738810643017224</v>
      </c>
      <c r="BI60" s="3">
        <v>5.370876751693063E-3</v>
      </c>
      <c r="BJ60" s="11">
        <v>0</v>
      </c>
      <c r="BK60" s="11"/>
      <c r="BN60" s="7">
        <v>8.25</v>
      </c>
      <c r="BO60" s="7">
        <v>6.75</v>
      </c>
      <c r="BP60" s="11">
        <v>3.5141652421652057E-5</v>
      </c>
      <c r="BQ60" s="11">
        <v>-9.609796011395916E-4</v>
      </c>
      <c r="BR60" s="11">
        <v>8.8326758974358148E-3</v>
      </c>
      <c r="BS60" s="1">
        <v>-1.1857857264954905E-3</v>
      </c>
      <c r="BT60" s="3">
        <f t="shared" si="57"/>
        <v>2.6009703247863246E-2</v>
      </c>
      <c r="BU60" s="11">
        <f t="shared" si="66"/>
        <v>0.82739842127605256</v>
      </c>
      <c r="BV60" s="3">
        <v>5.3709437091045914E-3</v>
      </c>
      <c r="BW60" s="11">
        <v>0</v>
      </c>
      <c r="BX60" s="11"/>
      <c r="CA60" s="7">
        <v>8.25</v>
      </c>
      <c r="CB60" s="7">
        <v>6.75</v>
      </c>
      <c r="CC60" s="11">
        <v>3.2363874643874296E-5</v>
      </c>
      <c r="CD60" s="11">
        <v>-8.8806293447292548E-4</v>
      </c>
      <c r="CE60" s="11">
        <v>8.2029883974358217E-3</v>
      </c>
      <c r="CF60" s="1">
        <v>5.9663614850447716E-4</v>
      </c>
      <c r="CG60" s="3">
        <f t="shared" si="58"/>
        <v>2.6000328247863247E-2</v>
      </c>
      <c r="CH60" s="11">
        <f t="shared" si="67"/>
        <v>0.82734467702864323</v>
      </c>
      <c r="CI60" s="3">
        <v>5.3683954059205756E-3</v>
      </c>
      <c r="CJ60" s="11">
        <v>0</v>
      </c>
      <c r="CK60" s="11"/>
      <c r="CN60" s="7">
        <v>8.25</v>
      </c>
      <c r="CO60" s="7">
        <v>6.75</v>
      </c>
      <c r="CP60" s="11">
        <v>4.16231339031335E-5</v>
      </c>
      <c r="CQ60" s="11">
        <v>-1.1255629344729238E-3</v>
      </c>
      <c r="CR60" s="11">
        <v>1.0176946730769139E-2</v>
      </c>
      <c r="CS60" s="1">
        <v>-4.6541451014954632E-3</v>
      </c>
      <c r="CT60" s="3">
        <f t="shared" si="59"/>
        <v>2.6069078247863239E-2</v>
      </c>
      <c r="CU60" s="11">
        <f t="shared" si="68"/>
        <v>0.82728473654192425</v>
      </c>
      <c r="CV60" s="3">
        <v>5.3848884883260298E-3</v>
      </c>
      <c r="CW60" s="11">
        <v>0</v>
      </c>
      <c r="CX60" s="11"/>
      <c r="DA60" s="7">
        <v>8.25</v>
      </c>
      <c r="DB60" s="7">
        <v>6.75</v>
      </c>
      <c r="DC60" s="11">
        <v>3.1437948717948369E-5</v>
      </c>
      <c r="DD60" s="11">
        <v>-8.6931293447292527E-4</v>
      </c>
      <c r="DE60" s="11">
        <v>8.1180925641024856E-3</v>
      </c>
      <c r="DF60" s="1">
        <v>6.0015177350448978E-4</v>
      </c>
      <c r="DG60" s="3">
        <f t="shared" si="60"/>
        <v>2.6059703247863254E-2</v>
      </c>
      <c r="DH60" s="11">
        <f t="shared" si="69"/>
        <v>0.82745299506311865</v>
      </c>
      <c r="DI60" s="3">
        <v>5.3794982755637705E-3</v>
      </c>
      <c r="DJ60" s="11">
        <v>0</v>
      </c>
      <c r="DK60" s="11"/>
    </row>
    <row r="61" spans="1:115" x14ac:dyDescent="0.25">
      <c r="A61" s="7">
        <v>8.5</v>
      </c>
      <c r="B61" s="7">
        <v>6.75</v>
      </c>
      <c r="C61" s="11">
        <v>3.5141652421652057E-5</v>
      </c>
      <c r="D61" s="11">
        <v>-9.609796011395916E-4</v>
      </c>
      <c r="E61" s="11">
        <v>8.8326758974358148E-3</v>
      </c>
      <c r="F61" s="1">
        <v>-1.1857857264954905E-3</v>
      </c>
      <c r="G61" s="3">
        <f t="shared" si="52"/>
        <v>2.6042550512820506E-2</v>
      </c>
      <c r="H61" s="11">
        <f t="shared" si="61"/>
        <v>0.82212463837318417</v>
      </c>
      <c r="I61" s="3">
        <v>5.3458044692108516E-3</v>
      </c>
      <c r="J61" s="11">
        <v>0</v>
      </c>
      <c r="K61" s="11"/>
      <c r="N61" s="7">
        <v>8.5</v>
      </c>
      <c r="O61" s="7">
        <v>6.75</v>
      </c>
      <c r="P61" s="11">
        <v>3.5141652421652057E-5</v>
      </c>
      <c r="Q61" s="11">
        <v>-9.609796011395916E-4</v>
      </c>
      <c r="R61" s="11">
        <v>8.8326758974358148E-3</v>
      </c>
      <c r="S61" s="1">
        <v>-1.1857857264954905E-3</v>
      </c>
      <c r="T61" s="3">
        <f t="shared" si="53"/>
        <v>2.6042550512820506E-2</v>
      </c>
      <c r="U61" s="11">
        <f t="shared" si="62"/>
        <v>0.82208383412169483</v>
      </c>
      <c r="V61" s="3">
        <v>5.3455391425927291E-3</v>
      </c>
      <c r="W61" s="11">
        <v>0</v>
      </c>
      <c r="AA61" s="7">
        <v>8.5</v>
      </c>
      <c r="AB61" s="7">
        <v>6.75</v>
      </c>
      <c r="AC61" s="11">
        <v>3.5141652421652057E-5</v>
      </c>
      <c r="AD61" s="11">
        <v>-9.609796011395916E-4</v>
      </c>
      <c r="AE61" s="11">
        <v>8.8326758974358148E-3</v>
      </c>
      <c r="AF61" s="1">
        <v>-1.1857857264954905E-3</v>
      </c>
      <c r="AG61" s="3">
        <f t="shared" si="54"/>
        <v>2.6042550512820506E-2</v>
      </c>
      <c r="AH61" s="11">
        <f t="shared" si="63"/>
        <v>0.82205306775610809</v>
      </c>
      <c r="AI61" s="3">
        <v>5.345339086582997E-3</v>
      </c>
      <c r="AJ61" s="11">
        <v>0</v>
      </c>
      <c r="AK61" s="11"/>
      <c r="AN61" s="7">
        <v>8.5</v>
      </c>
      <c r="AO61" s="7">
        <v>6.75</v>
      </c>
      <c r="AP61" s="11">
        <v>3.5141652421652057E-5</v>
      </c>
      <c r="AQ61" s="11">
        <v>-9.609796011395916E-4</v>
      </c>
      <c r="AR61" s="11">
        <v>8.8326758974358148E-3</v>
      </c>
      <c r="AS61" s="1">
        <v>-1.1857857264954905E-3</v>
      </c>
      <c r="AT61" s="3">
        <f t="shared" si="55"/>
        <v>2.6042550512820506E-2</v>
      </c>
      <c r="AU61" s="11">
        <f t="shared" si="64"/>
        <v>0.82204282503371084</v>
      </c>
      <c r="AV61" s="3">
        <v>5.3452724840404968E-3</v>
      </c>
      <c r="AW61" s="11">
        <v>0</v>
      </c>
      <c r="AX61" s="11"/>
      <c r="BA61" s="7">
        <v>8.5</v>
      </c>
      <c r="BB61" s="7">
        <v>6.75</v>
      </c>
      <c r="BC61" s="11">
        <v>3.5141652421652057E-5</v>
      </c>
      <c r="BD61" s="11">
        <v>-9.609796011395916E-4</v>
      </c>
      <c r="BE61" s="11">
        <v>8.8326758974358148E-3</v>
      </c>
      <c r="BF61" s="1">
        <v>-1.1857857264954905E-3</v>
      </c>
      <c r="BG61" s="3">
        <f t="shared" si="56"/>
        <v>2.6042550512820506E-2</v>
      </c>
      <c r="BH61" s="11">
        <f t="shared" si="65"/>
        <v>0.8220428338885537</v>
      </c>
      <c r="BI61" s="3">
        <v>5.3452725416184557E-3</v>
      </c>
      <c r="BJ61" s="11">
        <v>0</v>
      </c>
      <c r="BK61" s="11"/>
      <c r="BN61" s="7">
        <v>8.5</v>
      </c>
      <c r="BO61" s="7">
        <v>6.75</v>
      </c>
      <c r="BP61" s="11">
        <v>3.5141652421652057E-5</v>
      </c>
      <c r="BQ61" s="11">
        <v>-9.609796011395916E-4</v>
      </c>
      <c r="BR61" s="11">
        <v>8.8326758974358148E-3</v>
      </c>
      <c r="BS61" s="1">
        <v>-1.1857857264954905E-3</v>
      </c>
      <c r="BT61" s="3">
        <f t="shared" si="57"/>
        <v>2.6042550512820506E-2</v>
      </c>
      <c r="BU61" s="11">
        <f t="shared" si="66"/>
        <v>0.82205308209622396</v>
      </c>
      <c r="BV61" s="3">
        <v>5.3453391798285368E-3</v>
      </c>
      <c r="BW61" s="11">
        <v>0</v>
      </c>
      <c r="BX61" s="11"/>
      <c r="CA61" s="7">
        <v>8.5</v>
      </c>
      <c r="CB61" s="7">
        <v>6.75</v>
      </c>
      <c r="CC61" s="11">
        <v>3.2363874643874296E-5</v>
      </c>
      <c r="CD61" s="11">
        <v>-8.8806293447292548E-4</v>
      </c>
      <c r="CE61" s="11">
        <v>8.2029883974358217E-3</v>
      </c>
      <c r="CF61" s="1">
        <v>5.9663614850447716E-4</v>
      </c>
      <c r="CG61" s="3">
        <f t="shared" si="58"/>
        <v>2.6034955026709397E-2</v>
      </c>
      <c r="CH61" s="11">
        <f t="shared" si="67"/>
        <v>0.82200159917891313</v>
      </c>
      <c r="CI61" s="3">
        <v>5.343077849730064E-3</v>
      </c>
      <c r="CJ61" s="11">
        <v>0</v>
      </c>
      <c r="CK61" s="11"/>
      <c r="CN61" s="7">
        <v>8.5</v>
      </c>
      <c r="CO61" s="7">
        <v>6.75</v>
      </c>
      <c r="CP61" s="11">
        <v>4.16231339031335E-5</v>
      </c>
      <c r="CQ61" s="11">
        <v>-1.1255629344729238E-3</v>
      </c>
      <c r="CR61" s="11">
        <v>1.0176946730769139E-2</v>
      </c>
      <c r="CS61" s="1">
        <v>-4.6541451014954632E-3</v>
      </c>
      <c r="CT61" s="3">
        <f t="shared" si="59"/>
        <v>2.6089787202635328E-2</v>
      </c>
      <c r="CU61" s="11">
        <f t="shared" si="68"/>
        <v>0.82192801013931616</v>
      </c>
      <c r="CV61" s="3">
        <v>5.356726402608091E-3</v>
      </c>
      <c r="CW61" s="11">
        <v>0</v>
      </c>
      <c r="CX61" s="11"/>
      <c r="DA61" s="7">
        <v>8.5</v>
      </c>
      <c r="DB61" s="7">
        <v>6.75</v>
      </c>
      <c r="DC61" s="11">
        <v>3.1437948717948369E-5</v>
      </c>
      <c r="DD61" s="11">
        <v>-8.6931293447292527E-4</v>
      </c>
      <c r="DE61" s="11">
        <v>8.1180925641024856E-3</v>
      </c>
      <c r="DF61" s="1">
        <v>6.0015177350448978E-4</v>
      </c>
      <c r="DG61" s="3">
        <f t="shared" si="60"/>
        <v>2.6102909309116809E-2</v>
      </c>
      <c r="DH61" s="11">
        <f t="shared" si="69"/>
        <v>0.82209709348880633</v>
      </c>
      <c r="DI61" s="3">
        <v>5.3559015743122971E-3</v>
      </c>
      <c r="DJ61" s="11">
        <v>0</v>
      </c>
      <c r="DK61" s="11"/>
    </row>
    <row r="62" spans="1:115" x14ac:dyDescent="0.25">
      <c r="A62" s="7">
        <v>8.75</v>
      </c>
      <c r="B62" s="7">
        <v>6.75</v>
      </c>
      <c r="C62" s="11">
        <v>3.5141652421652057E-5</v>
      </c>
      <c r="D62" s="11">
        <v>-9.609796011395916E-4</v>
      </c>
      <c r="E62" s="11">
        <v>8.8326758974358148E-3</v>
      </c>
      <c r="F62" s="1">
        <v>-1.1857857264954905E-3</v>
      </c>
      <c r="G62" s="3">
        <f t="shared" si="52"/>
        <v>2.606728934472935E-2</v>
      </c>
      <c r="H62" s="11">
        <f t="shared" si="61"/>
        <v>0.81680670589878923</v>
      </c>
      <c r="I62" s="3">
        <v>5.3179324743949357E-3</v>
      </c>
      <c r="J62" s="11">
        <v>0</v>
      </c>
      <c r="K62" s="11"/>
      <c r="N62" s="7">
        <v>8.75</v>
      </c>
      <c r="O62" s="7">
        <v>6.75</v>
      </c>
      <c r="P62" s="11">
        <v>3.5141652421652057E-5</v>
      </c>
      <c r="Q62" s="11">
        <v>-9.609796011395916E-4</v>
      </c>
      <c r="R62" s="11">
        <v>8.8326758974358148E-3</v>
      </c>
      <c r="S62" s="1">
        <v>-1.1857857264954905E-3</v>
      </c>
      <c r="T62" s="3">
        <f t="shared" si="53"/>
        <v>2.606728934472935E-2</v>
      </c>
      <c r="U62" s="11">
        <f t="shared" si="62"/>
        <v>0.81676616559055615</v>
      </c>
      <c r="V62" s="3">
        <v>5.317668531138694E-3</v>
      </c>
      <c r="W62" s="11">
        <v>0</v>
      </c>
      <c r="AA62" s="7">
        <v>8.75</v>
      </c>
      <c r="AB62" s="7">
        <v>6.75</v>
      </c>
      <c r="AC62" s="11">
        <v>3.5141652421652057E-5</v>
      </c>
      <c r="AD62" s="11">
        <v>-9.609796011395916E-4</v>
      </c>
      <c r="AE62" s="11">
        <v>8.8326758974358148E-3</v>
      </c>
      <c r="AF62" s="1">
        <v>-1.1857857264954905E-3</v>
      </c>
      <c r="AG62" s="3">
        <f t="shared" si="54"/>
        <v>2.606728934472935E-2</v>
      </c>
      <c r="AH62" s="11">
        <f t="shared" si="63"/>
        <v>0.81673559823792563</v>
      </c>
      <c r="AI62" s="3">
        <v>5.3174695181824631E-3</v>
      </c>
      <c r="AJ62" s="11">
        <v>0</v>
      </c>
      <c r="AK62" s="11"/>
      <c r="AN62" s="7">
        <v>8.75</v>
      </c>
      <c r="AO62" s="7">
        <v>6.75</v>
      </c>
      <c r="AP62" s="11">
        <v>3.5141652421652057E-5</v>
      </c>
      <c r="AQ62" s="11">
        <v>-9.609796011395916E-4</v>
      </c>
      <c r="AR62" s="11">
        <v>8.8326758974358148E-3</v>
      </c>
      <c r="AS62" s="1">
        <v>-1.1857857264954905E-3</v>
      </c>
      <c r="AT62" s="3">
        <f t="shared" si="55"/>
        <v>2.606728934472935E-2</v>
      </c>
      <c r="AU62" s="11">
        <f t="shared" si="64"/>
        <v>0.81672542177081808</v>
      </c>
      <c r="AV62" s="3">
        <v>5.3174032628927909E-3</v>
      </c>
      <c r="AW62" s="11">
        <v>0</v>
      </c>
      <c r="AX62" s="11"/>
      <c r="BA62" s="7">
        <v>8.75</v>
      </c>
      <c r="BB62" s="7">
        <v>6.75</v>
      </c>
      <c r="BC62" s="11">
        <v>3.5141652421652057E-5</v>
      </c>
      <c r="BD62" s="11">
        <v>-9.609796011395916E-4</v>
      </c>
      <c r="BE62" s="11">
        <v>8.8326758974358148E-3</v>
      </c>
      <c r="BF62" s="1">
        <v>-1.1857857264954905E-3</v>
      </c>
      <c r="BG62" s="3">
        <f t="shared" si="56"/>
        <v>2.606728934472935E-2</v>
      </c>
      <c r="BH62" s="11">
        <f t="shared" si="65"/>
        <v>0.81672543056838309</v>
      </c>
      <c r="BI62" s="3">
        <v>5.3174033201705481E-3</v>
      </c>
      <c r="BJ62" s="11">
        <v>0</v>
      </c>
      <c r="BK62" s="11"/>
      <c r="BN62" s="7">
        <v>8.75</v>
      </c>
      <c r="BO62" s="7">
        <v>6.75</v>
      </c>
      <c r="BP62" s="11">
        <v>3.5141652421652057E-5</v>
      </c>
      <c r="BQ62" s="11">
        <v>-9.609796011395916E-4</v>
      </c>
      <c r="BR62" s="11">
        <v>8.8326758974358148E-3</v>
      </c>
      <c r="BS62" s="1">
        <v>-1.1857857264954905E-3</v>
      </c>
      <c r="BT62" s="3">
        <f t="shared" si="57"/>
        <v>2.606728934472935E-2</v>
      </c>
      <c r="BU62" s="11">
        <f t="shared" si="66"/>
        <v>0.81673561248528215</v>
      </c>
      <c r="BV62" s="3">
        <v>5.3174696109418388E-3</v>
      </c>
      <c r="BW62" s="11">
        <v>0</v>
      </c>
      <c r="BX62" s="11"/>
      <c r="CA62" s="7">
        <v>8.75</v>
      </c>
      <c r="CB62" s="7">
        <v>6.75</v>
      </c>
      <c r="CC62" s="11">
        <v>3.2363874643874296E-5</v>
      </c>
      <c r="CD62" s="11">
        <v>-8.8806293447292548E-4</v>
      </c>
      <c r="CE62" s="11">
        <v>8.2029883974358217E-3</v>
      </c>
      <c r="CF62" s="1">
        <v>5.9663614850447716E-4</v>
      </c>
      <c r="CG62" s="3">
        <f t="shared" si="58"/>
        <v>2.6061733789173792E-2</v>
      </c>
      <c r="CH62" s="11">
        <f t="shared" si="67"/>
        <v>0.81668600333695796</v>
      </c>
      <c r="CI62" s="3">
        <v>5.3155958419551855E-3</v>
      </c>
      <c r="CJ62" s="11">
        <v>0</v>
      </c>
      <c r="CK62" s="11"/>
      <c r="CN62" s="7">
        <v>8.75</v>
      </c>
      <c r="CO62" s="7">
        <v>6.75</v>
      </c>
      <c r="CP62" s="11">
        <v>4.16231339031335E-5</v>
      </c>
      <c r="CQ62" s="11">
        <v>-1.1255629344729238E-3</v>
      </c>
      <c r="CR62" s="11">
        <v>1.0176946730769139E-2</v>
      </c>
      <c r="CS62" s="1">
        <v>-4.6541451014954632E-3</v>
      </c>
      <c r="CT62" s="3">
        <f t="shared" si="59"/>
        <v>2.6102474529914522E-2</v>
      </c>
      <c r="CU62" s="11">
        <f t="shared" si="68"/>
        <v>0.81660176854664679</v>
      </c>
      <c r="CV62" s="3">
        <v>5.3262415926694203E-3</v>
      </c>
      <c r="CW62" s="11">
        <v>0</v>
      </c>
      <c r="CX62" s="11"/>
      <c r="DA62" s="7">
        <v>8.75</v>
      </c>
      <c r="DB62" s="7">
        <v>6.75</v>
      </c>
      <c r="DC62" s="11">
        <v>3.1437948717948369E-5</v>
      </c>
      <c r="DD62" s="11">
        <v>-8.6931293447292527E-4</v>
      </c>
      <c r="DE62" s="11">
        <v>8.1180925641024856E-3</v>
      </c>
      <c r="DF62" s="1">
        <v>6.0015177350448978E-4</v>
      </c>
      <c r="DG62" s="3">
        <f t="shared" si="60"/>
        <v>2.6137659715099716E-2</v>
      </c>
      <c r="DH62" s="11">
        <f t="shared" si="69"/>
        <v>0.81676709414253801</v>
      </c>
      <c r="DI62" s="3">
        <v>5.3299993462683848E-3</v>
      </c>
      <c r="DJ62" s="11">
        <v>0</v>
      </c>
      <c r="DK62" s="11"/>
    </row>
    <row r="63" spans="1:115" x14ac:dyDescent="0.25">
      <c r="A63" s="7">
        <v>9</v>
      </c>
      <c r="B63" s="7">
        <v>6.75</v>
      </c>
      <c r="C63" s="11">
        <v>3.5141652421652057E-5</v>
      </c>
      <c r="D63" s="11">
        <v>-9.609796011395916E-4</v>
      </c>
      <c r="E63" s="11">
        <v>8.8326758974358148E-3</v>
      </c>
      <c r="F63" s="1">
        <v>-1.1857857264954905E-3</v>
      </c>
      <c r="G63" s="3">
        <f t="shared" si="52"/>
        <v>2.6087214273504272E-2</v>
      </c>
      <c r="H63" s="11">
        <f t="shared" si="61"/>
        <v>0.81151818605767057</v>
      </c>
      <c r="I63" s="3">
        <v>5.2885198411188016E-3</v>
      </c>
      <c r="J63" s="11">
        <v>0.81151818605767057</v>
      </c>
      <c r="K63" s="11"/>
      <c r="N63" s="7">
        <v>9</v>
      </c>
      <c r="O63" s="7">
        <v>6.75</v>
      </c>
      <c r="P63" s="11">
        <v>3.5141652421652057E-5</v>
      </c>
      <c r="Q63" s="11">
        <v>-9.609796011395916E-4</v>
      </c>
      <c r="R63" s="11">
        <v>8.8326758974358148E-3</v>
      </c>
      <c r="S63" s="1">
        <v>-1.1857857264954905E-3</v>
      </c>
      <c r="T63" s="3">
        <f t="shared" si="53"/>
        <v>2.6087214273504272E-2</v>
      </c>
      <c r="U63" s="11">
        <f t="shared" si="62"/>
        <v>0.81147790823286581</v>
      </c>
      <c r="V63" s="3">
        <v>5.2882573576904608E-3</v>
      </c>
      <c r="W63" s="11">
        <v>0.81147790823286581</v>
      </c>
      <c r="AA63" s="7">
        <v>9</v>
      </c>
      <c r="AB63" s="7">
        <v>6.75</v>
      </c>
      <c r="AC63" s="11">
        <v>3.5141652421652057E-5</v>
      </c>
      <c r="AD63" s="11">
        <v>-9.609796011395916E-4</v>
      </c>
      <c r="AE63" s="11">
        <v>8.8326758974358148E-3</v>
      </c>
      <c r="AF63" s="1">
        <v>-1.1857857264954905E-3</v>
      </c>
      <c r="AG63" s="3">
        <f t="shared" si="54"/>
        <v>2.6087214273504272E-2</v>
      </c>
      <c r="AH63" s="11">
        <f t="shared" si="63"/>
        <v>0.81144753879248266</v>
      </c>
      <c r="AI63" s="3">
        <v>5.2880594454430344E-3</v>
      </c>
      <c r="AJ63" s="11">
        <v>0.81144753879248266</v>
      </c>
      <c r="AK63" s="11"/>
      <c r="AN63" s="7">
        <v>9</v>
      </c>
      <c r="AO63" s="7">
        <v>6.75</v>
      </c>
      <c r="AP63" s="11">
        <v>3.5141652421652057E-5</v>
      </c>
      <c r="AQ63" s="11">
        <v>-9.609796011395916E-4</v>
      </c>
      <c r="AR63" s="11">
        <v>8.8326758974358148E-3</v>
      </c>
      <c r="AS63" s="1">
        <v>-1.1857857264954905E-3</v>
      </c>
      <c r="AT63" s="3">
        <f t="shared" si="55"/>
        <v>2.6087214273504272E-2</v>
      </c>
      <c r="AU63" s="11">
        <f t="shared" si="64"/>
        <v>0.81143742821421738</v>
      </c>
      <c r="AV63" s="3">
        <v>5.2879935566007641E-3</v>
      </c>
      <c r="AW63" s="11">
        <v>0.81143742821421738</v>
      </c>
      <c r="AX63" s="11"/>
      <c r="BA63" s="7">
        <v>9</v>
      </c>
      <c r="BB63" s="7">
        <v>6.75</v>
      </c>
      <c r="BC63" s="11">
        <v>3.5141652421652057E-5</v>
      </c>
      <c r="BD63" s="11">
        <v>-9.609796011395916E-4</v>
      </c>
      <c r="BE63" s="11">
        <v>8.8326758974358148E-3</v>
      </c>
      <c r="BF63" s="1">
        <v>-1.1857857264954905E-3</v>
      </c>
      <c r="BG63" s="3">
        <f t="shared" si="56"/>
        <v>2.6087214273504272E-2</v>
      </c>
      <c r="BH63" s="11">
        <f t="shared" si="65"/>
        <v>0.8114374369548214</v>
      </c>
      <c r="BI63" s="3">
        <v>5.287993613561727E-3</v>
      </c>
      <c r="BJ63" s="11">
        <v>0.8114374369548214</v>
      </c>
      <c r="BK63" s="11"/>
      <c r="BN63" s="7">
        <v>9</v>
      </c>
      <c r="BO63" s="7">
        <v>6.75</v>
      </c>
      <c r="BP63" s="11">
        <v>3.5141652421652057E-5</v>
      </c>
      <c r="BQ63" s="11">
        <v>-9.609796011395916E-4</v>
      </c>
      <c r="BR63" s="11">
        <v>8.8326758974358148E-3</v>
      </c>
      <c r="BS63" s="1">
        <v>-1.1857857264954905E-3</v>
      </c>
      <c r="BT63" s="3">
        <f t="shared" si="57"/>
        <v>2.6087214273504272E-2</v>
      </c>
      <c r="BU63" s="11">
        <f t="shared" si="66"/>
        <v>0.81144755294759285</v>
      </c>
      <c r="BV63" s="3">
        <v>5.2880595376893734E-3</v>
      </c>
      <c r="BW63" s="11">
        <v>0.81144755294759285</v>
      </c>
      <c r="BX63" s="11"/>
      <c r="CA63" s="7">
        <v>9</v>
      </c>
      <c r="CB63" s="7">
        <v>6.75</v>
      </c>
      <c r="CC63" s="11">
        <v>3.2363874643874296E-5</v>
      </c>
      <c r="CD63" s="11">
        <v>-8.8806293447292548E-4</v>
      </c>
      <c r="CE63" s="11">
        <v>8.2029883974358217E-3</v>
      </c>
      <c r="CF63" s="1">
        <v>5.9663614850447716E-4</v>
      </c>
      <c r="CG63" s="3">
        <f t="shared" si="58"/>
        <v>2.6083698648504273E-2</v>
      </c>
      <c r="CH63" s="11">
        <f t="shared" si="67"/>
        <v>0.81139938464711481</v>
      </c>
      <c r="CI63" s="3">
        <v>5.2866186898431339E-3</v>
      </c>
      <c r="CJ63" s="11">
        <v>0.81139938464711481</v>
      </c>
      <c r="CK63" s="11"/>
      <c r="CN63" s="7">
        <v>9</v>
      </c>
      <c r="CO63" s="7">
        <v>6.75</v>
      </c>
      <c r="CP63" s="11">
        <v>4.16231339031335E-5</v>
      </c>
      <c r="CQ63" s="11">
        <v>-1.1255629344729238E-3</v>
      </c>
      <c r="CR63" s="11">
        <v>1.0176946730769139E-2</v>
      </c>
      <c r="CS63" s="1">
        <v>-4.6541451014954632E-3</v>
      </c>
      <c r="CT63" s="3">
        <f t="shared" si="59"/>
        <v>2.6111042398504272E-2</v>
      </c>
      <c r="CU63" s="11">
        <f t="shared" si="68"/>
        <v>0.81130748530387842</v>
      </c>
      <c r="CV63" s="3">
        <v>5.2942832427683717E-3</v>
      </c>
      <c r="CW63" s="11">
        <v>0.81130748530387842</v>
      </c>
      <c r="CX63" s="11"/>
      <c r="DA63" s="7">
        <v>9</v>
      </c>
      <c r="DB63" s="7">
        <v>6.75</v>
      </c>
      <c r="DC63" s="11">
        <v>3.1437948717948369E-5</v>
      </c>
      <c r="DD63" s="11">
        <v>-8.6931293447292527E-4</v>
      </c>
      <c r="DE63" s="11">
        <v>8.1180925641024856E-3</v>
      </c>
      <c r="DF63" s="1">
        <v>6.0015177350448978E-4</v>
      </c>
      <c r="DG63" s="3">
        <f t="shared" si="60"/>
        <v>2.6166901773504267E-2</v>
      </c>
      <c r="DH63" s="11">
        <f t="shared" si="69"/>
        <v>0.81146464743615809</v>
      </c>
      <c r="DI63" s="3">
        <v>5.3024467063799161E-3</v>
      </c>
      <c r="DJ63" s="11">
        <v>0.81146464743615809</v>
      </c>
      <c r="DK63" s="11"/>
    </row>
    <row r="64" spans="1:115" x14ac:dyDescent="0.25">
      <c r="A64" s="7">
        <v>9.25</v>
      </c>
      <c r="B64" s="7">
        <v>6.75</v>
      </c>
      <c r="C64" s="11">
        <v>3.5141652421652057E-5</v>
      </c>
      <c r="D64" s="11">
        <v>-9.609796011395916E-4</v>
      </c>
      <c r="E64" s="11">
        <v>8.8326758974358148E-3</v>
      </c>
      <c r="F64" s="1">
        <v>-1.1857857264954905E-3</v>
      </c>
      <c r="G64" s="3">
        <f t="shared" si="52"/>
        <v>2.6105619829059838E-2</v>
      </c>
      <c r="H64" s="11">
        <f t="shared" si="61"/>
        <v>0.80625991725229595</v>
      </c>
      <c r="I64" s="3">
        <v>5.2582688053746168E-3</v>
      </c>
      <c r="J64" s="11">
        <v>0</v>
      </c>
      <c r="K64" s="11"/>
      <c r="N64" s="7">
        <v>9.25</v>
      </c>
      <c r="O64" s="7">
        <v>6.75</v>
      </c>
      <c r="P64" s="11">
        <v>3.5141652421652057E-5</v>
      </c>
      <c r="Q64" s="11">
        <v>-9.609796011395916E-4</v>
      </c>
      <c r="R64" s="11">
        <v>8.8326758974358148E-3</v>
      </c>
      <c r="S64" s="1">
        <v>-1.1857857264954905E-3</v>
      </c>
      <c r="T64" s="3">
        <f t="shared" si="53"/>
        <v>2.6105619829059838E-2</v>
      </c>
      <c r="U64" s="11">
        <f t="shared" si="62"/>
        <v>0.80621990040947944</v>
      </c>
      <c r="V64" s="3">
        <v>5.2580078233863412E-3</v>
      </c>
      <c r="W64" s="11">
        <v>0</v>
      </c>
      <c r="AA64" s="7">
        <v>9.25</v>
      </c>
      <c r="AB64" s="7">
        <v>6.75</v>
      </c>
      <c r="AC64" s="11">
        <v>3.5141652421652057E-5</v>
      </c>
      <c r="AD64" s="11">
        <v>-9.609796011395916E-4</v>
      </c>
      <c r="AE64" s="11">
        <v>8.8326758974358148E-3</v>
      </c>
      <c r="AF64" s="1">
        <v>-1.1857857264954905E-3</v>
      </c>
      <c r="AG64" s="3">
        <f t="shared" si="54"/>
        <v>2.6105619829059838E-2</v>
      </c>
      <c r="AH64" s="11">
        <f t="shared" si="63"/>
        <v>0.80618972774925945</v>
      </c>
      <c r="AI64" s="3">
        <v>5.2578110432232508E-3</v>
      </c>
      <c r="AJ64" s="11">
        <v>0</v>
      </c>
      <c r="AK64" s="11"/>
      <c r="AN64" s="7">
        <v>9.25</v>
      </c>
      <c r="AO64" s="7">
        <v>6.75</v>
      </c>
      <c r="AP64" s="11">
        <v>3.5141652421652057E-5</v>
      </c>
      <c r="AQ64" s="11">
        <v>-9.609796011395916E-4</v>
      </c>
      <c r="AR64" s="11">
        <v>8.8326758974358148E-3</v>
      </c>
      <c r="AS64" s="1">
        <v>-1.1857857264954905E-3</v>
      </c>
      <c r="AT64" s="3">
        <f t="shared" si="55"/>
        <v>2.6105619829059838E-2</v>
      </c>
      <c r="AU64" s="11">
        <f t="shared" si="64"/>
        <v>0.80617968268294349</v>
      </c>
      <c r="AV64" s="3">
        <v>5.2577455312739071E-3</v>
      </c>
      <c r="AW64" s="11">
        <v>0</v>
      </c>
      <c r="AX64" s="11"/>
      <c r="BA64" s="7">
        <v>9.25</v>
      </c>
      <c r="BB64" s="7">
        <v>6.75</v>
      </c>
      <c r="BC64" s="11">
        <v>3.5141652421652057E-5</v>
      </c>
      <c r="BD64" s="11">
        <v>-9.609796011395916E-4</v>
      </c>
      <c r="BE64" s="11">
        <v>8.8326758974358148E-3</v>
      </c>
      <c r="BF64" s="1">
        <v>-1.1857857264954905E-3</v>
      </c>
      <c r="BG64" s="3">
        <f t="shared" si="56"/>
        <v>2.6105619829059838E-2</v>
      </c>
      <c r="BH64" s="11">
        <f t="shared" si="65"/>
        <v>0.80617969136691237</v>
      </c>
      <c r="BI64" s="3">
        <v>5.2577455879090464E-3</v>
      </c>
      <c r="BJ64" s="11">
        <v>0</v>
      </c>
      <c r="BK64" s="11"/>
      <c r="BN64" s="7">
        <v>9.25</v>
      </c>
      <c r="BO64" s="7">
        <v>6.75</v>
      </c>
      <c r="BP64" s="11">
        <v>3.5141652421652057E-5</v>
      </c>
      <c r="BQ64" s="11">
        <v>-9.609796011395916E-4</v>
      </c>
      <c r="BR64" s="11">
        <v>8.8326758974358148E-3</v>
      </c>
      <c r="BS64" s="1">
        <v>-1.1857857264954905E-3</v>
      </c>
      <c r="BT64" s="3">
        <f t="shared" si="57"/>
        <v>2.6105619829059838E-2</v>
      </c>
      <c r="BU64" s="11">
        <f t="shared" si="66"/>
        <v>0.80618974181265091</v>
      </c>
      <c r="BV64" s="3">
        <v>5.2578111349419277E-3</v>
      </c>
      <c r="BW64" s="11">
        <v>0</v>
      </c>
      <c r="BX64" s="11"/>
      <c r="CA64" s="7">
        <v>9.25</v>
      </c>
      <c r="CB64" s="7">
        <v>6.75</v>
      </c>
      <c r="CC64" s="11">
        <v>3.2363874643874296E-5</v>
      </c>
      <c r="CD64" s="11">
        <v>-8.8806293447292548E-4</v>
      </c>
      <c r="CE64" s="11">
        <v>8.2029883974358217E-3</v>
      </c>
      <c r="CF64" s="1">
        <v>5.9663614850447716E-4</v>
      </c>
      <c r="CG64" s="3">
        <f t="shared" si="58"/>
        <v>2.6103883717948702E-2</v>
      </c>
      <c r="CH64" s="11">
        <f t="shared" si="67"/>
        <v>0.80614258955370388</v>
      </c>
      <c r="CI64" s="3">
        <v>5.2567950934109204E-3</v>
      </c>
      <c r="CJ64" s="11">
        <v>0</v>
      </c>
      <c r="CK64" s="11"/>
      <c r="CN64" s="7">
        <v>9.25</v>
      </c>
      <c r="CO64" s="7">
        <v>6.75</v>
      </c>
      <c r="CP64" s="11">
        <v>4.16231339031335E-5</v>
      </c>
      <c r="CQ64" s="11">
        <v>-1.1255629344729238E-3</v>
      </c>
      <c r="CR64" s="11">
        <v>1.0176946730769139E-2</v>
      </c>
      <c r="CS64" s="1">
        <v>-4.6541451014954632E-3</v>
      </c>
      <c r="CT64" s="3">
        <f t="shared" si="59"/>
        <v>2.6119392977207986E-2</v>
      </c>
      <c r="CU64" s="11">
        <f t="shared" si="68"/>
        <v>0.80604581121592944</v>
      </c>
      <c r="CV64" s="3">
        <v>5.2616740879489763E-3</v>
      </c>
      <c r="CW64" s="11">
        <v>0</v>
      </c>
      <c r="CX64" s="11"/>
      <c r="DA64" s="7">
        <v>9.25</v>
      </c>
      <c r="DB64" s="7">
        <v>6.75</v>
      </c>
      <c r="DC64" s="11">
        <v>3.1437948717948369E-5</v>
      </c>
      <c r="DD64" s="11">
        <v>-8.6931293447292527E-4</v>
      </c>
      <c r="DE64" s="11">
        <v>8.1180925641024856E-3</v>
      </c>
      <c r="DF64" s="1">
        <v>6.0015177350448978E-4</v>
      </c>
      <c r="DG64" s="3">
        <f t="shared" si="60"/>
        <v>2.6193582792022795E-2</v>
      </c>
      <c r="DH64" s="11">
        <f t="shared" si="69"/>
        <v>0.80619076877186813</v>
      </c>
      <c r="DI64" s="3">
        <v>5.2738786642898411E-3</v>
      </c>
      <c r="DJ64" s="11">
        <v>0</v>
      </c>
      <c r="DK64" s="11"/>
    </row>
    <row r="65" spans="1:115" x14ac:dyDescent="0.25">
      <c r="A65" s="7">
        <v>9.5</v>
      </c>
      <c r="B65" s="7">
        <v>6.75</v>
      </c>
      <c r="C65" s="11">
        <v>3.5141652421652057E-5</v>
      </c>
      <c r="D65" s="11">
        <v>-9.609796011395916E-4</v>
      </c>
      <c r="E65" s="11">
        <v>8.8326758974358148E-3</v>
      </c>
      <c r="F65" s="1">
        <v>-1.1857857264954905E-3</v>
      </c>
      <c r="G65" s="3">
        <f t="shared" si="52"/>
        <v>2.6125800541310536E-2</v>
      </c>
      <c r="H65" s="11">
        <f t="shared" si="61"/>
        <v>0.80103205766025398</v>
      </c>
      <c r="I65" s="3">
        <v>5.2278595920420322E-3</v>
      </c>
      <c r="J65" s="11">
        <v>0</v>
      </c>
      <c r="K65" s="11"/>
      <c r="N65" s="7">
        <v>9.5</v>
      </c>
      <c r="O65" s="7">
        <v>6.75</v>
      </c>
      <c r="P65" s="11">
        <v>3.5141652421652057E-5</v>
      </c>
      <c r="Q65" s="11">
        <v>-9.609796011395916E-4</v>
      </c>
      <c r="R65" s="11">
        <v>8.8326758974358148E-3</v>
      </c>
      <c r="S65" s="1">
        <v>-1.1857857264954905E-3</v>
      </c>
      <c r="T65" s="3">
        <f t="shared" si="53"/>
        <v>2.6125800541310536E-2</v>
      </c>
      <c r="U65" s="11">
        <f t="shared" si="62"/>
        <v>0.80099230029013491</v>
      </c>
      <c r="V65" s="3">
        <v>5.2276001193446E-3</v>
      </c>
      <c r="W65" s="11">
        <v>0</v>
      </c>
      <c r="AA65" s="7">
        <v>9.5</v>
      </c>
      <c r="AB65" s="7">
        <v>6.75</v>
      </c>
      <c r="AC65" s="11">
        <v>3.5141652421652057E-5</v>
      </c>
      <c r="AD65" s="11">
        <v>-9.609796011395916E-4</v>
      </c>
      <c r="AE65" s="11">
        <v>8.8326758974358148E-3</v>
      </c>
      <c r="AF65" s="1">
        <v>-1.1857857264954905E-3</v>
      </c>
      <c r="AG65" s="3">
        <f t="shared" si="54"/>
        <v>2.6125800541310536E-2</v>
      </c>
      <c r="AH65" s="11">
        <f t="shared" si="63"/>
        <v>0.80096232327207417</v>
      </c>
      <c r="AI65" s="3">
        <v>5.227404477185324E-3</v>
      </c>
      <c r="AJ65" s="11">
        <v>0</v>
      </c>
      <c r="AK65" s="11"/>
      <c r="AN65" s="7">
        <v>9.5</v>
      </c>
      <c r="AO65" s="7">
        <v>6.75</v>
      </c>
      <c r="AP65" s="11">
        <v>3.5141652421652057E-5</v>
      </c>
      <c r="AQ65" s="11">
        <v>-9.609796011395916E-4</v>
      </c>
      <c r="AR65" s="11">
        <v>8.8326758974358148E-3</v>
      </c>
      <c r="AS65" s="1">
        <v>-1.1857857264954905E-3</v>
      </c>
      <c r="AT65" s="3">
        <f t="shared" si="55"/>
        <v>2.6125800541310536E-2</v>
      </c>
      <c r="AU65" s="11">
        <f t="shared" si="64"/>
        <v>0.80095234333884391</v>
      </c>
      <c r="AV65" s="3">
        <v>5.227339344099617E-3</v>
      </c>
      <c r="AW65" s="11">
        <v>0</v>
      </c>
      <c r="AX65" s="11"/>
      <c r="BA65" s="7">
        <v>9.5</v>
      </c>
      <c r="BB65" s="7">
        <v>6.75</v>
      </c>
      <c r="BC65" s="11">
        <v>3.5141652421652057E-5</v>
      </c>
      <c r="BD65" s="11">
        <v>-9.609796011395916E-4</v>
      </c>
      <c r="BE65" s="11">
        <v>8.8326758974358148E-3</v>
      </c>
      <c r="BF65" s="1">
        <v>-1.1857857264954905E-3</v>
      </c>
      <c r="BG65" s="3">
        <f t="shared" si="56"/>
        <v>2.6125800541310536E-2</v>
      </c>
      <c r="BH65" s="11">
        <f t="shared" si="65"/>
        <v>0.80095235196650516</v>
      </c>
      <c r="BI65" s="3">
        <v>5.2273394004072283E-3</v>
      </c>
      <c r="BJ65" s="11">
        <v>0</v>
      </c>
      <c r="BK65" s="11"/>
      <c r="BN65" s="7">
        <v>9.5</v>
      </c>
      <c r="BO65" s="7">
        <v>6.75</v>
      </c>
      <c r="BP65" s="11">
        <v>3.5141652421652057E-5</v>
      </c>
      <c r="BQ65" s="11">
        <v>-9.609796011395916E-4</v>
      </c>
      <c r="BR65" s="11">
        <v>8.8326758974358148E-3</v>
      </c>
      <c r="BS65" s="1">
        <v>-1.1857857264954905E-3</v>
      </c>
      <c r="BT65" s="3">
        <f t="shared" si="57"/>
        <v>2.6125800541310536E-2</v>
      </c>
      <c r="BU65" s="11">
        <f t="shared" si="66"/>
        <v>0.80096233724427746</v>
      </c>
      <c r="BV65" s="3">
        <v>5.2274045683735806E-3</v>
      </c>
      <c r="BW65" s="11">
        <v>0</v>
      </c>
      <c r="BX65" s="11"/>
      <c r="CA65" s="7">
        <v>9.5</v>
      </c>
      <c r="CB65" s="7">
        <v>6.75</v>
      </c>
      <c r="CC65" s="11">
        <v>3.2363874643874296E-5</v>
      </c>
      <c r="CD65" s="11">
        <v>-8.8806293447292548E-4</v>
      </c>
      <c r="CE65" s="11">
        <v>8.2029883974358217E-3</v>
      </c>
      <c r="CF65" s="1">
        <v>5.9663614850447716E-4</v>
      </c>
      <c r="CG65" s="3">
        <f t="shared" si="58"/>
        <v>2.6125323110754974E-2</v>
      </c>
      <c r="CH65" s="11">
        <f t="shared" si="67"/>
        <v>0.80091583609041195</v>
      </c>
      <c r="CI65" s="3">
        <v>5.2267534632919437E-3</v>
      </c>
      <c r="CJ65" s="11">
        <v>0</v>
      </c>
      <c r="CK65" s="11"/>
      <c r="CN65" s="7">
        <v>9.5</v>
      </c>
      <c r="CO65" s="7">
        <v>6.75</v>
      </c>
      <c r="CP65" s="11">
        <v>4.16231339031335E-5</v>
      </c>
      <c r="CQ65" s="11">
        <v>-1.1255629344729238E-3</v>
      </c>
      <c r="CR65" s="11">
        <v>1.0176946730769139E-2</v>
      </c>
      <c r="CS65" s="1">
        <v>-4.6541451014954632E-3</v>
      </c>
      <c r="CT65" s="3">
        <f t="shared" si="59"/>
        <v>2.6131428434829074E-2</v>
      </c>
      <c r="CU65" s="11">
        <f t="shared" si="68"/>
        <v>0.80081660034416424</v>
      </c>
      <c r="CV65" s="3">
        <v>5.2292108717652344E-3</v>
      </c>
      <c r="CW65" s="11">
        <v>0</v>
      </c>
      <c r="CX65" s="11"/>
      <c r="DA65" s="7">
        <v>9.5</v>
      </c>
      <c r="DB65" s="7">
        <v>6.75</v>
      </c>
      <c r="DC65" s="11">
        <v>3.1437948717948369E-5</v>
      </c>
      <c r="DD65" s="11">
        <v>-8.6931293447292527E-4</v>
      </c>
      <c r="DE65" s="11">
        <v>8.1180925641024856E-3</v>
      </c>
      <c r="DF65" s="1">
        <v>6.0015177350448978E-4</v>
      </c>
      <c r="DG65" s="3">
        <f t="shared" si="60"/>
        <v>2.622065007834759E-2</v>
      </c>
      <c r="DH65" s="11">
        <f t="shared" si="69"/>
        <v>0.80094585835865684</v>
      </c>
      <c r="DI65" s="3">
        <v>5.24491041321131E-3</v>
      </c>
      <c r="DJ65" s="11">
        <v>0</v>
      </c>
      <c r="DK65" s="11"/>
    </row>
    <row r="66" spans="1:115" x14ac:dyDescent="0.25">
      <c r="A66" s="7">
        <v>9.75</v>
      </c>
      <c r="B66" s="7">
        <v>9.75</v>
      </c>
      <c r="C66" s="11">
        <v>1.4184504442252631E-8</v>
      </c>
      <c r="D66" s="11">
        <v>-2.9751998067624892E-6</v>
      </c>
      <c r="E66" s="11">
        <v>1.6950482808491895E-4</v>
      </c>
      <c r="F66" s="1">
        <v>2.4768061757051305E-2</v>
      </c>
      <c r="G66" s="3">
        <f t="shared" si="52"/>
        <v>2.6151050940170936E-2</v>
      </c>
      <c r="H66" s="11">
        <f t="shared" si="61"/>
        <v>0.7958341068752055</v>
      </c>
      <c r="I66" s="3">
        <v>5.197950785048408E-3</v>
      </c>
      <c r="J66" s="11">
        <v>0</v>
      </c>
      <c r="K66" s="11"/>
      <c r="N66" s="7">
        <v>9.75</v>
      </c>
      <c r="O66" s="7">
        <v>9.75</v>
      </c>
      <c r="P66" s="11">
        <v>1.4184504442252631E-8</v>
      </c>
      <c r="Q66" s="11">
        <v>-2.9751998067624892E-6</v>
      </c>
      <c r="R66" s="11">
        <v>1.6950482808491895E-4</v>
      </c>
      <c r="S66" s="1">
        <v>2.4768061757051305E-2</v>
      </c>
      <c r="T66" s="3">
        <f t="shared" si="53"/>
        <v>2.6151050940170936E-2</v>
      </c>
      <c r="U66" s="11">
        <f t="shared" si="62"/>
        <v>0.79579460749332953</v>
      </c>
      <c r="V66" s="3">
        <v>5.1976927968053087E-3</v>
      </c>
      <c r="W66" s="11">
        <v>0</v>
      </c>
      <c r="AA66" s="7">
        <v>9.75</v>
      </c>
      <c r="AB66" s="7">
        <v>9.75</v>
      </c>
      <c r="AC66" s="11">
        <v>1.4184504442252631E-8</v>
      </c>
      <c r="AD66" s="11">
        <v>-2.9751998067624892E-6</v>
      </c>
      <c r="AE66" s="11">
        <v>1.6950482808491895E-4</v>
      </c>
      <c r="AF66" s="1">
        <v>2.4768061757051305E-2</v>
      </c>
      <c r="AG66" s="3">
        <f t="shared" si="54"/>
        <v>2.6151050940170936E-2</v>
      </c>
      <c r="AH66" s="11">
        <f t="shared" si="63"/>
        <v>0.79576482499815093</v>
      </c>
      <c r="AI66" s="3">
        <v>5.1974982739231438E-3</v>
      </c>
      <c r="AJ66" s="11">
        <v>0</v>
      </c>
      <c r="AK66" s="11"/>
      <c r="AN66" s="7">
        <v>9.75</v>
      </c>
      <c r="AO66" s="7">
        <v>9.75</v>
      </c>
      <c r="AP66" s="11">
        <v>1.4184504442252631E-8</v>
      </c>
      <c r="AQ66" s="11">
        <v>-2.9751998067624892E-6</v>
      </c>
      <c r="AR66" s="11">
        <v>1.6950482808491895E-4</v>
      </c>
      <c r="AS66" s="1">
        <v>2.4768061757051305E-2</v>
      </c>
      <c r="AT66" s="3">
        <f t="shared" si="55"/>
        <v>2.6151050940170936E-2</v>
      </c>
      <c r="AU66" s="11">
        <f t="shared" si="64"/>
        <v>0.79575490982537722</v>
      </c>
      <c r="AV66" s="3">
        <v>5.1974335134665891E-3</v>
      </c>
      <c r="AW66" s="11">
        <v>0</v>
      </c>
      <c r="AX66" s="11"/>
      <c r="BA66" s="7">
        <v>9.75</v>
      </c>
      <c r="BB66" s="7">
        <v>9.75</v>
      </c>
      <c r="BC66" s="11">
        <v>1.4184504442252631E-8</v>
      </c>
      <c r="BD66" s="11">
        <v>-2.9751998067624892E-6</v>
      </c>
      <c r="BE66" s="11">
        <v>1.6950482808491895E-4</v>
      </c>
      <c r="BF66" s="1">
        <v>2.4768061757051305E-2</v>
      </c>
      <c r="BG66" s="3">
        <f t="shared" si="56"/>
        <v>2.6151050940170936E-2</v>
      </c>
      <c r="BH66" s="11">
        <f t="shared" si="65"/>
        <v>0.79575491839705303</v>
      </c>
      <c r="BI66" s="3">
        <v>5.1974335694520623E-3</v>
      </c>
      <c r="BJ66" s="11">
        <v>0</v>
      </c>
      <c r="BK66" s="11"/>
      <c r="BN66" s="7">
        <v>9.75</v>
      </c>
      <c r="BO66" s="7">
        <v>9.75</v>
      </c>
      <c r="BP66" s="11">
        <v>1.4184504442252631E-8</v>
      </c>
      <c r="BQ66" s="11">
        <v>-2.9751998067624892E-6</v>
      </c>
      <c r="BR66" s="11">
        <v>1.6950482808491895E-4</v>
      </c>
      <c r="BS66" s="1">
        <v>2.4768061757051305E-2</v>
      </c>
      <c r="BT66" s="3">
        <f t="shared" si="57"/>
        <v>2.6151050940170936E-2</v>
      </c>
      <c r="BU66" s="11">
        <f t="shared" si="66"/>
        <v>0.79576483887968763</v>
      </c>
      <c r="BV66" s="3">
        <v>5.1974983645897083E-3</v>
      </c>
      <c r="BW66" s="11">
        <v>0</v>
      </c>
      <c r="BX66" s="11"/>
      <c r="CA66" s="7">
        <v>9.75</v>
      </c>
      <c r="CB66" s="7">
        <v>9.75</v>
      </c>
      <c r="CC66" s="11">
        <v>1.4184504442252631E-8</v>
      </c>
      <c r="CD66" s="11">
        <v>-2.9751998067624892E-6</v>
      </c>
      <c r="CE66" s="11">
        <v>1.6950482808491895E-4</v>
      </c>
      <c r="CF66" s="1">
        <v>2.4768061757051305E-2</v>
      </c>
      <c r="CG66" s="3">
        <f t="shared" si="58"/>
        <v>2.6151050940170936E-2</v>
      </c>
      <c r="CH66" s="11">
        <f t="shared" si="67"/>
        <v>0.79571873383374025</v>
      </c>
      <c r="CI66" s="3">
        <v>5.1971022566718247E-3</v>
      </c>
      <c r="CJ66" s="11">
        <v>0</v>
      </c>
      <c r="CK66" s="11"/>
      <c r="CN66" s="7">
        <v>9.75</v>
      </c>
      <c r="CO66" s="7">
        <v>9.75</v>
      </c>
      <c r="CP66" s="11">
        <v>1.2138275003661268E-8</v>
      </c>
      <c r="CQ66" s="11">
        <v>-2.5460031820179505E-6</v>
      </c>
      <c r="CR66" s="11">
        <v>1.4505238629375215E-4</v>
      </c>
      <c r="CS66" s="1">
        <v>2.4967569127313963E-2</v>
      </c>
      <c r="CT66" s="3">
        <f t="shared" si="59"/>
        <v>2.6151050940170936E-2</v>
      </c>
      <c r="CU66" s="11">
        <f t="shared" si="68"/>
        <v>0.79561893552539498</v>
      </c>
      <c r="CV66" s="3">
        <v>5.1976648187691864E-3</v>
      </c>
      <c r="CW66" s="11">
        <v>0</v>
      </c>
      <c r="CX66" s="11"/>
      <c r="DA66" s="7">
        <v>9.75</v>
      </c>
      <c r="DB66" s="7">
        <v>9.75</v>
      </c>
      <c r="DC66" s="11">
        <v>1.6230733880843997E-8</v>
      </c>
      <c r="DD66" s="11">
        <v>-3.4043964315070278E-6</v>
      </c>
      <c r="DE66" s="11">
        <v>1.9395726987608573E-4</v>
      </c>
      <c r="DF66" s="1">
        <v>2.4668554386788645E-2</v>
      </c>
      <c r="DG66" s="3">
        <f t="shared" si="60"/>
        <v>2.6251050940170936E-2</v>
      </c>
      <c r="DH66" s="11">
        <f t="shared" si="69"/>
        <v>0.79572972071768688</v>
      </c>
      <c r="DI66" s="3">
        <v>5.2161376409699308E-3</v>
      </c>
      <c r="DJ66" s="11">
        <v>0</v>
      </c>
      <c r="DK66" s="11"/>
    </row>
    <row r="67" spans="1:115" x14ac:dyDescent="0.25">
      <c r="A67" s="7">
        <v>10</v>
      </c>
      <c r="B67" s="7">
        <v>9.75</v>
      </c>
      <c r="C67" s="11">
        <v>1.4184504442252631E-8</v>
      </c>
      <c r="D67" s="11">
        <v>-2.9751998067624892E-6</v>
      </c>
      <c r="E67" s="11">
        <v>1.6950482808491895E-4</v>
      </c>
      <c r="F67" s="1">
        <v>2.4768061757051305E-2</v>
      </c>
      <c r="H67" s="11">
        <f t="shared" si="61"/>
        <v>0.79066492717839332</v>
      </c>
      <c r="I67" s="3">
        <v>5.1691796968121768E-3</v>
      </c>
      <c r="J67" s="11">
        <v>0.79066492717839332</v>
      </c>
      <c r="K67" s="11"/>
      <c r="N67" s="7">
        <v>10</v>
      </c>
      <c r="O67" s="7">
        <v>9.75</v>
      </c>
      <c r="P67" s="11">
        <v>1.4184504442252631E-8</v>
      </c>
      <c r="Q67" s="11">
        <v>-2.9751998067624892E-6</v>
      </c>
      <c r="R67" s="11">
        <v>1.6950482808491895E-4</v>
      </c>
      <c r="S67" s="1">
        <v>2.4768061757051305E-2</v>
      </c>
      <c r="U67" s="11">
        <f t="shared" si="62"/>
        <v>0.79062568435677416</v>
      </c>
      <c r="V67" s="3">
        <v>5.168923136555377E-3</v>
      </c>
      <c r="W67" s="11">
        <v>0.79062568435677416</v>
      </c>
      <c r="AA67" s="7">
        <v>10</v>
      </c>
      <c r="AB67" s="7">
        <v>9.75</v>
      </c>
      <c r="AC67" s="11">
        <v>1.4184504442252631E-8</v>
      </c>
      <c r="AD67" s="11">
        <v>-2.9751998067624892E-6</v>
      </c>
      <c r="AE67" s="11">
        <v>1.6950482808491895E-4</v>
      </c>
      <c r="AF67" s="1">
        <v>2.4768061757051305E-2</v>
      </c>
      <c r="AH67" s="11">
        <f t="shared" si="63"/>
        <v>0.79059609530777752</v>
      </c>
      <c r="AI67" s="3">
        <v>5.1687296903734819E-3</v>
      </c>
      <c r="AJ67" s="11">
        <v>0.79059609530777752</v>
      </c>
      <c r="AK67" s="11"/>
      <c r="AN67" s="7">
        <v>10</v>
      </c>
      <c r="AO67" s="7">
        <v>9.75</v>
      </c>
      <c r="AP67" s="11">
        <v>1.4184504442252631E-8</v>
      </c>
      <c r="AQ67" s="11">
        <v>-2.9751998067624892E-6</v>
      </c>
      <c r="AR67" s="11">
        <v>1.6950482808491895E-4</v>
      </c>
      <c r="AS67" s="1">
        <v>2.4768061757051305E-2</v>
      </c>
      <c r="AU67" s="11">
        <f t="shared" si="64"/>
        <v>0.79058624453700588</v>
      </c>
      <c r="AV67" s="3">
        <v>5.168665288371419E-3</v>
      </c>
      <c r="AW67" s="11">
        <v>0.79058624453700588</v>
      </c>
      <c r="AX67" s="11"/>
      <c r="BA67" s="7">
        <v>10</v>
      </c>
      <c r="BB67" s="7">
        <v>9.75</v>
      </c>
      <c r="BC67" s="11">
        <v>1.4184504442252631E-8</v>
      </c>
      <c r="BD67" s="11">
        <v>-2.9751998067624892E-6</v>
      </c>
      <c r="BE67" s="11">
        <v>1.6950482808491895E-4</v>
      </c>
      <c r="BF67" s="1">
        <v>2.4768061757051305E-2</v>
      </c>
      <c r="BH67" s="11">
        <f t="shared" si="65"/>
        <v>0.79058625305300601</v>
      </c>
      <c r="BI67" s="3">
        <v>5.1686653440470073E-3</v>
      </c>
      <c r="BJ67" s="11">
        <v>0.79058625305300601</v>
      </c>
      <c r="BK67" s="11"/>
      <c r="BN67" s="7">
        <v>10</v>
      </c>
      <c r="BO67" s="7">
        <v>9.75</v>
      </c>
      <c r="BP67" s="11">
        <v>1.4184504442252631E-8</v>
      </c>
      <c r="BQ67" s="11">
        <v>-2.9751998067624892E-6</v>
      </c>
      <c r="BR67" s="11">
        <v>1.6950482808491895E-4</v>
      </c>
      <c r="BS67" s="1">
        <v>2.4768061757051305E-2</v>
      </c>
      <c r="BU67" s="11">
        <f t="shared" si="66"/>
        <v>0.79059610909914946</v>
      </c>
      <c r="BV67" s="3">
        <v>5.1687297805381996E-3</v>
      </c>
      <c r="BW67" s="11">
        <v>0.79059610909914946</v>
      </c>
      <c r="BX67" s="11"/>
      <c r="CA67" s="7">
        <v>10</v>
      </c>
      <c r="CB67" s="7">
        <v>9.75</v>
      </c>
      <c r="CC67" s="11">
        <v>1.4184504442252631E-8</v>
      </c>
      <c r="CD67" s="11">
        <v>-2.9751998067624892E-6</v>
      </c>
      <c r="CE67" s="11">
        <v>1.6950482808491895E-4</v>
      </c>
      <c r="CF67" s="1">
        <v>2.4768061757051305E-2</v>
      </c>
      <c r="CH67" s="11">
        <f t="shared" si="67"/>
        <v>0.79055030351921562</v>
      </c>
      <c r="CI67" s="3">
        <v>5.168430314524651E-3</v>
      </c>
      <c r="CJ67" s="11">
        <v>0.79055030351921562</v>
      </c>
      <c r="CK67" s="11"/>
      <c r="CN67" s="7">
        <v>10</v>
      </c>
      <c r="CO67" s="7">
        <v>9.75</v>
      </c>
      <c r="CP67" s="11">
        <v>1.2138275003661268E-8</v>
      </c>
      <c r="CQ67" s="11">
        <v>-2.5460031820179505E-6</v>
      </c>
      <c r="CR67" s="11">
        <v>1.4505238629375215E-4</v>
      </c>
      <c r="CS67" s="1">
        <v>2.4967569127313963E-2</v>
      </c>
      <c r="CU67" s="11">
        <f t="shared" si="68"/>
        <v>0.79045115343062478</v>
      </c>
      <c r="CV67" s="3">
        <v>5.1677820947702855E-3</v>
      </c>
      <c r="CW67" s="11">
        <v>0.79045115343062478</v>
      </c>
      <c r="CX67" s="11"/>
      <c r="DA67" s="7">
        <v>10</v>
      </c>
      <c r="DB67" s="7">
        <v>9.75</v>
      </c>
      <c r="DC67" s="11">
        <v>1.6230733880843997E-8</v>
      </c>
      <c r="DD67" s="11">
        <v>-3.4043964315070278E-6</v>
      </c>
      <c r="DE67" s="11">
        <v>1.9395726987608573E-4</v>
      </c>
      <c r="DF67" s="1">
        <v>2.4668554386788645E-2</v>
      </c>
      <c r="DH67" s="11">
        <f t="shared" si="69"/>
        <v>0.79054158387055962</v>
      </c>
      <c r="DI67" s="3">
        <v>5.1881368471273686E-3</v>
      </c>
      <c r="DJ67" s="11">
        <v>0.79054158387055962</v>
      </c>
      <c r="DK67" s="11"/>
    </row>
    <row r="68" spans="1:115" x14ac:dyDescent="0.25">
      <c r="A68" s="7"/>
      <c r="B68" s="7"/>
      <c r="C68" s="11"/>
      <c r="D68" s="11"/>
      <c r="E68" s="11"/>
      <c r="F68" s="1"/>
      <c r="H68" s="11"/>
      <c r="I68" s="3"/>
      <c r="J68" s="11"/>
    </row>
    <row r="69" spans="1:115" x14ac:dyDescent="0.25">
      <c r="A69" s="24" t="s">
        <v>62</v>
      </c>
      <c r="B69" s="24"/>
      <c r="C69" s="25"/>
      <c r="D69" s="25"/>
      <c r="E69" s="25"/>
      <c r="F69" s="26"/>
      <c r="G69" s="5"/>
      <c r="H69" s="25"/>
      <c r="I69" s="27"/>
      <c r="J69" s="2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115" s="23" customFormat="1" x14ac:dyDescent="0.25">
      <c r="F70" s="23" t="s">
        <v>4</v>
      </c>
    </row>
    <row r="71" spans="1:115" x14ac:dyDescent="0.25">
      <c r="A71" s="22" t="s">
        <v>63</v>
      </c>
      <c r="B71" s="22"/>
      <c r="C71" s="22"/>
      <c r="D71" s="22"/>
      <c r="F71" s="3">
        <f>M13</f>
        <v>1E-4</v>
      </c>
      <c r="G71" s="3">
        <f>Z13</f>
        <v>1E-4</v>
      </c>
      <c r="H71" s="3">
        <f>AM13</f>
        <v>1E-4</v>
      </c>
      <c r="I71" s="3">
        <f>AZ13</f>
        <v>1E-4</v>
      </c>
      <c r="J71" s="3">
        <f>BM13</f>
        <v>1E-4</v>
      </c>
      <c r="K71" s="3">
        <f>BZ13</f>
        <v>1E-4</v>
      </c>
      <c r="L71" s="3">
        <f>CM13</f>
        <v>1E-4</v>
      </c>
      <c r="M71" s="3">
        <f>CZ13</f>
        <v>1E-4</v>
      </c>
      <c r="AG71" t="s">
        <v>66</v>
      </c>
    </row>
    <row r="72" spans="1:115" x14ac:dyDescent="0.25">
      <c r="A72" t="s">
        <v>9</v>
      </c>
      <c r="B72" t="s">
        <v>10</v>
      </c>
      <c r="C72" t="s">
        <v>64</v>
      </c>
      <c r="D72" s="28" t="s">
        <v>31</v>
      </c>
      <c r="E72" s="28"/>
      <c r="F72" s="28" t="s">
        <v>65</v>
      </c>
      <c r="O72" t="s">
        <v>51</v>
      </c>
      <c r="X72" t="s">
        <v>53</v>
      </c>
      <c r="AG72" t="s">
        <v>9</v>
      </c>
      <c r="AH72" t="s">
        <v>10</v>
      </c>
    </row>
    <row r="73" spans="1:115" x14ac:dyDescent="0.25">
      <c r="A73" s="7">
        <f>A14</f>
        <v>0</v>
      </c>
      <c r="B73" s="9">
        <f>B14</f>
        <v>3.2000000000000001E-2</v>
      </c>
      <c r="C73" t="str">
        <f>A2</f>
        <v>3M Fixing</v>
      </c>
      <c r="D73" s="9">
        <f t="array" ref="D73:D80">TRANSPOSE(A24:H24)</f>
        <v>3.2000000000000001E-2</v>
      </c>
      <c r="F73" s="9">
        <f t="array" ref="F73:F80">TRANSPOSE(N24:U24)</f>
        <v>3.2100000000000004E-2</v>
      </c>
      <c r="G73" s="9">
        <f t="array" ref="G73:G80">TRANSPOSE(AA24:AH24)</f>
        <v>3.2000000000000001E-2</v>
      </c>
      <c r="H73" s="9">
        <f t="array" ref="H73:H80">TRANSPOSE(AN24:AU24)</f>
        <v>3.2000000000000001E-2</v>
      </c>
      <c r="I73" s="9">
        <f t="array" ref="I73:I80">TRANSPOSE(BA24:BH24)</f>
        <v>3.2000000000000001E-2</v>
      </c>
      <c r="J73" s="9">
        <f t="array" ref="J73:J80">TRANSPOSE(BN24:BU24)</f>
        <v>3.2000000000000001E-2</v>
      </c>
      <c r="K73" s="9">
        <f t="array" ref="K73:K80">TRANSPOSE(CA24:CH24)</f>
        <v>3.2000000000000001E-2</v>
      </c>
      <c r="L73" s="9">
        <f t="array" ref="L73:L80">TRANSPOSE(CN24:CU24)</f>
        <v>3.2000000000000001E-2</v>
      </c>
      <c r="M73" s="9">
        <f t="array" ref="M73:M80">TRANSPOSE(DA24:DH24)</f>
        <v>3.2000000000000001E-2</v>
      </c>
      <c r="O73" s="11">
        <f t="array" ref="O73:O80">(F73:F80-$D73:$D80)/F71</f>
        <v>1.0000000000000286</v>
      </c>
      <c r="P73" s="11">
        <f t="array" ref="P73:P80">(G73:G80-$D73:$D80)/G71</f>
        <v>0</v>
      </c>
      <c r="Q73" s="11">
        <f t="array" ref="Q73:Q80">(H73:H80-$D73:$D80)/H71</f>
        <v>0</v>
      </c>
      <c r="R73" s="11">
        <f t="array" ref="R73:R80">(I73:I80-$D73:$D80)/I71</f>
        <v>0</v>
      </c>
      <c r="S73" s="11">
        <f t="array" ref="S73:S80">(J73:J80-$D73:$D80)/J71</f>
        <v>0</v>
      </c>
      <c r="T73" s="11">
        <f t="array" ref="T73:T80">(K73:K80-$D73:$D80)/K71</f>
        <v>0</v>
      </c>
      <c r="U73" s="11">
        <f t="array" ref="U73:U80">(L73:L80-$D73:$D80)/L71</f>
        <v>0</v>
      </c>
      <c r="V73" s="11">
        <f t="array" ref="V73:V80">(M73:M80-$D73:$D80)/M71</f>
        <v>0</v>
      </c>
      <c r="X73" s="21">
        <f t="array" ref="X73:AE80">MINVERSE(O73:V80)</f>
        <v>0.99999999999997136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G73" s="7">
        <f>A73</f>
        <v>0</v>
      </c>
      <c r="AH73" s="9">
        <f t="array" ref="AH73:AH80">B73:B80 - MMULT(X73:AE80, D73:D80-B2:B9)</f>
        <v>3.2000000000000001E-2</v>
      </c>
    </row>
    <row r="74" spans="1:115" x14ac:dyDescent="0.25">
      <c r="A74" s="7">
        <f t="shared" ref="A74:A80" si="70">A15</f>
        <v>0.75</v>
      </c>
      <c r="B74" s="9">
        <f>B15</f>
        <v>1.8799999999999997E-2</v>
      </c>
      <c r="C74" t="str">
        <f>A3</f>
        <v>1Y Swap</v>
      </c>
      <c r="D74" s="9">
        <v>2.563956445066666E-2</v>
      </c>
      <c r="F74" s="9">
        <v>2.5690472220638597E-2</v>
      </c>
      <c r="G74" s="9">
        <v>2.5690575143347473E-2</v>
      </c>
      <c r="H74" s="9">
        <v>2.563956445066666E-2</v>
      </c>
      <c r="I74" s="9">
        <v>2.563956445066666E-2</v>
      </c>
      <c r="J74" s="9">
        <v>2.563956445066666E-2</v>
      </c>
      <c r="K74" s="9">
        <v>2.563956445066666E-2</v>
      </c>
      <c r="L74" s="9">
        <v>2.563956445066666E-2</v>
      </c>
      <c r="M74" s="9">
        <v>2.563956445066666E-2</v>
      </c>
      <c r="O74" s="11">
        <v>0.50907769971936245</v>
      </c>
      <c r="P74" s="11">
        <v>0.51010692680812653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X74" s="21">
        <v>-0.99798233069443154</v>
      </c>
      <c r="Y74" s="21">
        <v>1.9603733010591791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G74" s="7">
        <f>A74</f>
        <v>0.75</v>
      </c>
      <c r="AH74" s="9">
        <v>1.8330364247030165E-2</v>
      </c>
    </row>
    <row r="75" spans="1:115" x14ac:dyDescent="0.25">
      <c r="A75" s="7">
        <f t="shared" si="70"/>
        <v>1.75</v>
      </c>
      <c r="B75" s="9">
        <f>B16</f>
        <v>1.9120000000000005E-2</v>
      </c>
      <c r="C75" t="str">
        <f>A4</f>
        <v>2Y Swap</v>
      </c>
      <c r="D75" s="9">
        <v>2.2371884239539012E-2</v>
      </c>
      <c r="F75" s="9">
        <v>2.2397578185106643E-2</v>
      </c>
      <c r="G75" s="9">
        <v>2.2418498985100257E-2</v>
      </c>
      <c r="H75" s="9">
        <v>2.240338237995082E-2</v>
      </c>
      <c r="I75" s="9">
        <v>2.2369915528160634E-2</v>
      </c>
      <c r="J75" s="9">
        <v>2.2371884239539012E-2</v>
      </c>
      <c r="K75" s="9">
        <v>2.2371884239539012E-2</v>
      </c>
      <c r="L75" s="9">
        <v>2.2371884239539012E-2</v>
      </c>
      <c r="M75" s="9">
        <v>2.2371884239539012E-2</v>
      </c>
      <c r="O75" s="11">
        <v>0.25693945567631382</v>
      </c>
      <c r="P75" s="11">
        <v>0.46614745561245063</v>
      </c>
      <c r="Q75" s="11">
        <v>0.31498140411808512</v>
      </c>
      <c r="R75" s="11">
        <v>-1.9687113783778409E-2</v>
      </c>
      <c r="S75" s="11">
        <v>0</v>
      </c>
      <c r="T75" s="11">
        <v>0</v>
      </c>
      <c r="U75" s="11">
        <v>0</v>
      </c>
      <c r="V75" s="11">
        <v>0</v>
      </c>
      <c r="X75" s="21">
        <v>0.64847291809150054</v>
      </c>
      <c r="Y75" s="21">
        <v>-2.8491678423333506</v>
      </c>
      <c r="Z75" s="21">
        <v>3.0383642658475822</v>
      </c>
      <c r="AA75" s="21">
        <v>0.115986689334588</v>
      </c>
      <c r="AB75" s="21">
        <v>8.853085966837107E-3</v>
      </c>
      <c r="AC75" s="21">
        <v>6.9284984949011935E-4</v>
      </c>
      <c r="AD75" s="21">
        <v>1.5373007010033264E-5</v>
      </c>
      <c r="AE75" s="21">
        <v>7.9694722064210839E-7</v>
      </c>
      <c r="AG75" s="7">
        <f>A75</f>
        <v>1.75</v>
      </c>
      <c r="AH75" s="9">
        <v>1.9257445267013194E-2</v>
      </c>
    </row>
    <row r="76" spans="1:115" x14ac:dyDescent="0.25">
      <c r="A76" s="7">
        <f t="shared" si="70"/>
        <v>2.75</v>
      </c>
      <c r="B76" s="9">
        <f>B17</f>
        <v>2.1167999999999989E-2</v>
      </c>
      <c r="C76" t="str">
        <f>A5</f>
        <v>3Y Swap</v>
      </c>
      <c r="D76" s="9">
        <v>2.1782229554985853E-2</v>
      </c>
      <c r="F76" s="9">
        <v>2.1799528344723266E-2</v>
      </c>
      <c r="G76" s="9">
        <v>2.1812324363107816E-2</v>
      </c>
      <c r="H76" s="9">
        <v>2.1817203670098696E-2</v>
      </c>
      <c r="I76" s="9">
        <v>2.1830194424571306E-2</v>
      </c>
      <c r="J76" s="9">
        <v>2.1780932034028207E-2</v>
      </c>
      <c r="K76" s="9">
        <v>2.1782229554985853E-2</v>
      </c>
      <c r="L76" s="9">
        <v>2.1782229554985853E-2</v>
      </c>
      <c r="M76" s="9">
        <v>2.1782229554985853E-2</v>
      </c>
      <c r="O76" s="11">
        <v>0.17298789737413278</v>
      </c>
      <c r="P76" s="11">
        <v>0.30094808121963051</v>
      </c>
      <c r="Q76" s="11">
        <v>0.34974115112842985</v>
      </c>
      <c r="R76" s="11">
        <v>0.4796486958545329</v>
      </c>
      <c r="S76" s="11">
        <v>-1.2975209576458757E-2</v>
      </c>
      <c r="T76" s="11">
        <v>0</v>
      </c>
      <c r="U76" s="11">
        <v>0</v>
      </c>
      <c r="V76" s="11">
        <v>0</v>
      </c>
      <c r="X76" s="21">
        <v>-0.20371489158445608</v>
      </c>
      <c r="Y76" s="21">
        <v>0.83242972906300716</v>
      </c>
      <c r="Z76" s="21">
        <v>-2.1827352548000736</v>
      </c>
      <c r="AA76" s="21">
        <v>1.8557138779641404</v>
      </c>
      <c r="AB76" s="21">
        <v>0.14164379193613172</v>
      </c>
      <c r="AC76" s="21">
        <v>1.1085160619898511E-2</v>
      </c>
      <c r="AD76" s="21">
        <v>2.45958416592649E-4</v>
      </c>
      <c r="AE76" s="21">
        <v>1.2750652905388927E-5</v>
      </c>
      <c r="AG76" s="7">
        <f>A76</f>
        <v>2.75</v>
      </c>
      <c r="AH76" s="9">
        <v>2.0977897549208143E-2</v>
      </c>
    </row>
    <row r="77" spans="1:115" x14ac:dyDescent="0.25">
      <c r="A77" s="7">
        <f t="shared" si="70"/>
        <v>3.75</v>
      </c>
      <c r="B77" s="9">
        <f>B18</f>
        <v>2.1219200000000001E-2</v>
      </c>
      <c r="C77" t="str">
        <f>A6</f>
        <v>4Y Swap</v>
      </c>
      <c r="D77" s="9">
        <v>2.1682096852053516E-2</v>
      </c>
      <c r="F77" s="9">
        <v>2.1695202981269285E-2</v>
      </c>
      <c r="G77" s="9">
        <v>2.1704898590372782E-2</v>
      </c>
      <c r="H77" s="9">
        <v>2.1707636246211019E-2</v>
      </c>
      <c r="I77" s="9">
        <v>2.1727693714363557E-2</v>
      </c>
      <c r="J77" s="9">
        <v>2.169747022887766E-2</v>
      </c>
      <c r="K77" s="9">
        <v>2.1681134667918579E-2</v>
      </c>
      <c r="L77" s="9">
        <v>2.1682096852053516E-2</v>
      </c>
      <c r="M77" s="9">
        <v>2.1682096852053516E-2</v>
      </c>
      <c r="O77" s="11">
        <v>0.13106129215768869</v>
      </c>
      <c r="P77" s="11">
        <v>0.22801738319266213</v>
      </c>
      <c r="Q77" s="11">
        <v>0.25539394157503281</v>
      </c>
      <c r="R77" s="11">
        <v>0.45596862310041258</v>
      </c>
      <c r="S77" s="11">
        <v>0.15373376824143886</v>
      </c>
      <c r="T77" s="11">
        <v>-9.6218413493665E-3</v>
      </c>
      <c r="U77" s="11">
        <v>0</v>
      </c>
      <c r="V77" s="11">
        <v>0</v>
      </c>
      <c r="X77" s="21">
        <v>0.13357107063533202</v>
      </c>
      <c r="Y77" s="21">
        <v>-0.55697162574669379</v>
      </c>
      <c r="Z77" s="21">
        <v>1.2096064754845239</v>
      </c>
      <c r="AA77" s="21">
        <v>-5.3443406754446734</v>
      </c>
      <c r="AB77" s="21">
        <v>5.4747130007070162</v>
      </c>
      <c r="AC77" s="21">
        <v>0.42845557952902413</v>
      </c>
      <c r="AD77" s="21">
        <v>9.5066061318116804E-3</v>
      </c>
      <c r="AE77" s="21">
        <v>4.9282897806147117E-4</v>
      </c>
      <c r="AG77" s="7">
        <f>A77</f>
        <v>3.75</v>
      </c>
      <c r="AH77" s="9">
        <v>2.1048216215252994E-2</v>
      </c>
    </row>
    <row r="78" spans="1:115" x14ac:dyDescent="0.25">
      <c r="A78" s="7">
        <f t="shared" si="70"/>
        <v>4.75</v>
      </c>
      <c r="B78" s="9">
        <f>B19</f>
        <v>2.3268480000000008E-2</v>
      </c>
      <c r="C78" t="str">
        <f>A7</f>
        <v>5Y Swap</v>
      </c>
      <c r="D78" s="9">
        <v>2.186735859479709E-2</v>
      </c>
      <c r="F78" s="9">
        <v>2.1877953691749892E-2</v>
      </c>
      <c r="G78" s="9">
        <v>2.188579043603393E-2</v>
      </c>
      <c r="H78" s="9">
        <v>2.1887999869715642E-2</v>
      </c>
      <c r="I78" s="9">
        <v>2.1888228931188438E-2</v>
      </c>
      <c r="J78" s="9">
        <v>2.1887841403292984E-2</v>
      </c>
      <c r="K78" s="9">
        <v>2.1879128245289394E-2</v>
      </c>
      <c r="L78" s="9">
        <v>2.1866978333972671E-2</v>
      </c>
      <c r="M78" s="9">
        <v>2.186735859479709E-2</v>
      </c>
      <c r="O78" s="11">
        <v>0.10595096952802086</v>
      </c>
      <c r="P78" s="11">
        <v>0.18431841236839913</v>
      </c>
      <c r="Q78" s="11">
        <v>0.20641274918551528</v>
      </c>
      <c r="R78" s="11">
        <v>0.20870336391348027</v>
      </c>
      <c r="S78" s="11">
        <v>0.20482808495893984</v>
      </c>
      <c r="T78" s="11">
        <v>0.11769650492304135</v>
      </c>
      <c r="U78" s="11">
        <v>-3.8026082441883213E-3</v>
      </c>
      <c r="V78" s="11">
        <v>0</v>
      </c>
      <c r="X78" s="21">
        <v>-0.33602584893334642</v>
      </c>
      <c r="Y78" s="21">
        <v>1.3797229452252429</v>
      </c>
      <c r="Z78" s="21">
        <v>-3.4631210547953248</v>
      </c>
      <c r="AA78" s="21">
        <v>5.6292726926426848</v>
      </c>
      <c r="AB78" s="21">
        <v>-9.5101953709647855</v>
      </c>
      <c r="AC78" s="21">
        <v>7.389388710761736</v>
      </c>
      <c r="AD78" s="21">
        <v>0.16395633849671024</v>
      </c>
      <c r="AE78" s="21">
        <v>8.499608969568466E-3</v>
      </c>
      <c r="AG78" s="7">
        <f>A78</f>
        <v>4.75</v>
      </c>
      <c r="AH78" s="9">
        <v>2.2972038906409552E-2</v>
      </c>
    </row>
    <row r="79" spans="1:115" x14ac:dyDescent="0.25">
      <c r="A79" s="7">
        <f t="shared" si="70"/>
        <v>6.75</v>
      </c>
      <c r="B79" s="9">
        <f>B20</f>
        <v>2.5457848888888884E-2</v>
      </c>
      <c r="C79" t="str">
        <f>A8</f>
        <v>7Y Swap</v>
      </c>
      <c r="D79" s="9">
        <v>2.267778083665788E-2</v>
      </c>
      <c r="F79" s="9">
        <v>2.2685517640176549E-2</v>
      </c>
      <c r="G79" s="9">
        <v>2.2691236123780299E-2</v>
      </c>
      <c r="H79" s="9">
        <v>2.2692837413842325E-2</v>
      </c>
      <c r="I79" s="9">
        <v>2.2693010893276369E-2</v>
      </c>
      <c r="J79" s="9">
        <v>2.2690435172733846E-2</v>
      </c>
      <c r="K79" s="9">
        <v>2.270067361082272E-2</v>
      </c>
      <c r="L79" s="9">
        <v>2.2693567110084755E-2</v>
      </c>
      <c r="M79" s="9">
        <v>2.26770334684579E-2</v>
      </c>
      <c r="O79" s="11">
        <v>7.7368035186695105E-2</v>
      </c>
      <c r="P79" s="11">
        <v>0.13455287122418613</v>
      </c>
      <c r="Q79" s="11">
        <v>0.15056577184445474</v>
      </c>
      <c r="R79" s="11">
        <v>0.15230056618489168</v>
      </c>
      <c r="S79" s="11">
        <v>0.12654336075966499</v>
      </c>
      <c r="T79" s="11">
        <v>0.22892774164839924</v>
      </c>
      <c r="U79" s="11">
        <v>0.15786273426875164</v>
      </c>
      <c r="V79" s="11">
        <v>-7.4736819997978099E-3</v>
      </c>
      <c r="X79" s="21">
        <v>0.30284056424621691</v>
      </c>
      <c r="Y79" s="21">
        <v>-1.2453691803755755</v>
      </c>
      <c r="Z79" s="21">
        <v>3.0971017332452235</v>
      </c>
      <c r="AA79" s="21">
        <v>-5.4937251456657394</v>
      </c>
      <c r="AB79" s="21">
        <v>8.795844025118372</v>
      </c>
      <c r="AC79" s="21">
        <v>-10.539743632233469</v>
      </c>
      <c r="AD79" s="21">
        <v>5.6011064236231878</v>
      </c>
      <c r="AE79" s="21">
        <v>0.29036519621159224</v>
      </c>
      <c r="AG79" s="7">
        <f>A79</f>
        <v>6.75</v>
      </c>
      <c r="AH79" s="9">
        <v>2.5347175131202184E-2</v>
      </c>
    </row>
    <row r="80" spans="1:115" x14ac:dyDescent="0.25">
      <c r="A80" s="7">
        <f t="shared" si="70"/>
        <v>9.75</v>
      </c>
      <c r="B80" s="9">
        <f>B21</f>
        <v>2.6151050940170936E-2</v>
      </c>
      <c r="C80" t="str">
        <f>A9</f>
        <v>10Y Swap</v>
      </c>
      <c r="D80" s="9">
        <v>2.3652386868798732E-2</v>
      </c>
      <c r="F80" s="9">
        <v>2.3657995053179733E-2</v>
      </c>
      <c r="G80" s="9">
        <v>2.3662136631675774E-2</v>
      </c>
      <c r="H80" s="9">
        <v>2.3663286789359816E-2</v>
      </c>
      <c r="I80" s="9">
        <v>2.3663417969721299E-2</v>
      </c>
      <c r="J80" s="9">
        <v>2.3661531281321754E-2</v>
      </c>
      <c r="K80" s="9">
        <v>2.366715260529512E-2</v>
      </c>
      <c r="L80" s="9">
        <v>2.3678462827624678E-2</v>
      </c>
      <c r="M80" s="9">
        <v>2.3666803503024646E-2</v>
      </c>
      <c r="O80" s="11">
        <v>5.608184381000747E-2</v>
      </c>
      <c r="P80" s="11">
        <v>9.7497628770426559E-2</v>
      </c>
      <c r="Q80" s="11">
        <v>0.10899920561083937</v>
      </c>
      <c r="R80" s="11">
        <v>0.11031100922567066</v>
      </c>
      <c r="S80" s="11">
        <v>9.144412523021811E-2</v>
      </c>
      <c r="T80" s="11">
        <v>0.14765736496388099</v>
      </c>
      <c r="U80" s="11">
        <v>0.26075958825946127</v>
      </c>
      <c r="V80" s="11">
        <v>0.14416634225914576</v>
      </c>
      <c r="X80" s="21">
        <v>-0.33682029409149861</v>
      </c>
      <c r="Y80" s="21">
        <v>1.3841414007378148</v>
      </c>
      <c r="Z80" s="21">
        <v>-3.4491726986499089</v>
      </c>
      <c r="AA80" s="21">
        <v>6.0534126838987374</v>
      </c>
      <c r="AB80" s="21">
        <v>-9.7565801128556391</v>
      </c>
      <c r="AC80" s="21">
        <v>11.214569488498869</v>
      </c>
      <c r="AD80" s="21">
        <v>-10.305107789381081</v>
      </c>
      <c r="AE80" s="21">
        <v>6.4022079421937574</v>
      </c>
      <c r="AG80" s="7">
        <f>A80</f>
        <v>9.75</v>
      </c>
      <c r="AH80" s="9">
        <v>2.6065433790117797E-2</v>
      </c>
    </row>
    <row r="81" spans="1:115" x14ac:dyDescent="0.25">
      <c r="A81" s="9"/>
    </row>
    <row r="82" spans="1:115" x14ac:dyDescent="0.25">
      <c r="A82" s="29" t="s">
        <v>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M82" s="5" t="s">
        <v>71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Z82" s="5" t="s">
        <v>72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 t="s">
        <v>73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 t="s">
        <v>74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M82" s="5" t="s">
        <v>75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Z82" s="5" t="s">
        <v>76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M82" s="5" t="s">
        <v>77</v>
      </c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Z82" s="5" t="s">
        <v>78</v>
      </c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</row>
    <row r="83" spans="1:115" x14ac:dyDescent="0.25">
      <c r="A83" s="22" t="s">
        <v>67</v>
      </c>
      <c r="B83" s="22"/>
      <c r="C83" s="22" t="s">
        <v>68</v>
      </c>
      <c r="D83" s="22"/>
      <c r="E83" s="28" t="s">
        <v>69</v>
      </c>
      <c r="F83" s="22" t="s">
        <v>48</v>
      </c>
      <c r="G83" s="22"/>
      <c r="H83" s="22" t="s">
        <v>47</v>
      </c>
      <c r="I83" s="22"/>
      <c r="J83" s="22"/>
      <c r="K83" s="22"/>
      <c r="L83" t="s">
        <v>80</v>
      </c>
      <c r="M83" t="s">
        <v>4</v>
      </c>
      <c r="N83" s="22" t="s">
        <v>67</v>
      </c>
      <c r="O83" s="22"/>
      <c r="P83" s="22" t="s">
        <v>68</v>
      </c>
      <c r="Q83" s="22"/>
      <c r="R83" s="28" t="s">
        <v>69</v>
      </c>
      <c r="S83" s="22" t="s">
        <v>48</v>
      </c>
      <c r="T83" s="22"/>
      <c r="U83" s="22" t="s">
        <v>47</v>
      </c>
      <c r="V83" s="22"/>
      <c r="W83" s="22"/>
      <c r="X83" s="22"/>
      <c r="Z83" t="s">
        <v>4</v>
      </c>
      <c r="AA83" s="22" t="s">
        <v>67</v>
      </c>
      <c r="AB83" s="22"/>
      <c r="AC83" s="22" t="s">
        <v>68</v>
      </c>
      <c r="AD83" s="22"/>
      <c r="AE83" s="28" t="s">
        <v>69</v>
      </c>
      <c r="AF83" s="22" t="s">
        <v>48</v>
      </c>
      <c r="AG83" s="22"/>
      <c r="AH83" s="22" t="s">
        <v>47</v>
      </c>
      <c r="AI83" s="22"/>
      <c r="AJ83" s="22"/>
      <c r="AK83" s="22"/>
      <c r="AM83" t="s">
        <v>4</v>
      </c>
      <c r="AN83" s="22" t="s">
        <v>67</v>
      </c>
      <c r="AO83" s="22"/>
      <c r="AP83" s="22" t="s">
        <v>68</v>
      </c>
      <c r="AQ83" s="22"/>
      <c r="AR83" s="28" t="s">
        <v>69</v>
      </c>
      <c r="AS83" s="22" t="s">
        <v>48</v>
      </c>
      <c r="AT83" s="22"/>
      <c r="AU83" s="22" t="s">
        <v>47</v>
      </c>
      <c r="AV83" s="22"/>
      <c r="AW83" s="22"/>
      <c r="AX83" s="22"/>
      <c r="AZ83" t="s">
        <v>4</v>
      </c>
      <c r="BA83" s="22" t="s">
        <v>67</v>
      </c>
      <c r="BB83" s="22"/>
      <c r="BC83" s="22" t="s">
        <v>68</v>
      </c>
      <c r="BD83" s="22"/>
      <c r="BE83" s="28" t="s">
        <v>69</v>
      </c>
      <c r="BF83" s="22" t="s">
        <v>48</v>
      </c>
      <c r="BG83" s="22"/>
      <c r="BH83" s="22" t="s">
        <v>47</v>
      </c>
      <c r="BI83" s="22"/>
      <c r="BJ83" s="22"/>
      <c r="BK83" s="22"/>
      <c r="BM83" t="s">
        <v>4</v>
      </c>
      <c r="BN83" s="22" t="s">
        <v>67</v>
      </c>
      <c r="BO83" s="22"/>
      <c r="BP83" s="22" t="s">
        <v>68</v>
      </c>
      <c r="BQ83" s="22"/>
      <c r="BR83" s="28" t="s">
        <v>69</v>
      </c>
      <c r="BS83" s="22" t="s">
        <v>48</v>
      </c>
      <c r="BT83" s="22"/>
      <c r="BU83" s="22" t="s">
        <v>47</v>
      </c>
      <c r="BV83" s="22"/>
      <c r="BW83" s="22"/>
      <c r="BX83" s="22"/>
      <c r="BZ83" t="s">
        <v>4</v>
      </c>
      <c r="CA83" s="22" t="s">
        <v>67</v>
      </c>
      <c r="CB83" s="22"/>
      <c r="CC83" s="22" t="s">
        <v>68</v>
      </c>
      <c r="CD83" s="22"/>
      <c r="CE83" s="28" t="s">
        <v>69</v>
      </c>
      <c r="CF83" s="22" t="s">
        <v>48</v>
      </c>
      <c r="CG83" s="22"/>
      <c r="CH83" s="22" t="s">
        <v>47</v>
      </c>
      <c r="CI83" s="22"/>
      <c r="CJ83" s="22"/>
      <c r="CK83" s="22"/>
      <c r="CM83" t="s">
        <v>4</v>
      </c>
      <c r="CN83" s="22" t="s">
        <v>67</v>
      </c>
      <c r="CO83" s="22"/>
      <c r="CP83" s="22" t="s">
        <v>68</v>
      </c>
      <c r="CQ83" s="22"/>
      <c r="CR83" s="28" t="s">
        <v>69</v>
      </c>
      <c r="CS83" s="22" t="s">
        <v>48</v>
      </c>
      <c r="CT83" s="22"/>
      <c r="CU83" s="22" t="s">
        <v>47</v>
      </c>
      <c r="CV83" s="22"/>
      <c r="CW83" s="22"/>
      <c r="CX83" s="22"/>
      <c r="CZ83" t="s">
        <v>4</v>
      </c>
      <c r="DA83" s="22" t="s">
        <v>67</v>
      </c>
      <c r="DB83" s="22"/>
      <c r="DC83" s="22" t="s">
        <v>68</v>
      </c>
      <c r="DD83" s="22"/>
      <c r="DE83" s="28" t="s">
        <v>69</v>
      </c>
      <c r="DF83" s="22" t="s">
        <v>48</v>
      </c>
      <c r="DG83" s="22"/>
      <c r="DH83" s="22" t="s">
        <v>47</v>
      </c>
      <c r="DI83" s="22"/>
      <c r="DJ83" s="22"/>
      <c r="DK83" s="22"/>
    </row>
    <row r="84" spans="1:115" x14ac:dyDescent="0.25">
      <c r="A84" t="s">
        <v>9</v>
      </c>
      <c r="B84" t="s">
        <v>10</v>
      </c>
      <c r="C84" t="s">
        <v>9</v>
      </c>
      <c r="D84" t="s">
        <v>10</v>
      </c>
      <c r="E84" s="28"/>
      <c r="F84" t="s">
        <v>49</v>
      </c>
      <c r="G84" t="s">
        <v>50</v>
      </c>
      <c r="H84" t="s">
        <v>36</v>
      </c>
      <c r="I84" t="s">
        <v>37</v>
      </c>
      <c r="J84" t="s">
        <v>38</v>
      </c>
      <c r="K84" t="s">
        <v>39</v>
      </c>
      <c r="L84">
        <f>0.1</f>
        <v>0.1</v>
      </c>
      <c r="M84" s="3">
        <f>$F$3*$L84</f>
        <v>1.0000000000000001E-5</v>
      </c>
      <c r="N84" t="s">
        <v>9</v>
      </c>
      <c r="O84" t="s">
        <v>10</v>
      </c>
      <c r="P84" t="s">
        <v>9</v>
      </c>
      <c r="Q84" t="s">
        <v>10</v>
      </c>
      <c r="R84" s="28"/>
      <c r="S84" t="s">
        <v>49</v>
      </c>
      <c r="T84" t="s">
        <v>50</v>
      </c>
      <c r="U84" t="s">
        <v>36</v>
      </c>
      <c r="V84" t="s">
        <v>37</v>
      </c>
      <c r="W84" t="s">
        <v>38</v>
      </c>
      <c r="X84" t="s">
        <v>39</v>
      </c>
      <c r="Z84" s="3">
        <f>$F$3*$L84</f>
        <v>1.0000000000000001E-5</v>
      </c>
      <c r="AA84" t="s">
        <v>9</v>
      </c>
      <c r="AB84" t="s">
        <v>10</v>
      </c>
      <c r="AC84" t="s">
        <v>9</v>
      </c>
      <c r="AD84" t="s">
        <v>10</v>
      </c>
      <c r="AE84" s="28"/>
      <c r="AF84" t="s">
        <v>49</v>
      </c>
      <c r="AG84" t="s">
        <v>50</v>
      </c>
      <c r="AH84" t="s">
        <v>36</v>
      </c>
      <c r="AI84" t="s">
        <v>37</v>
      </c>
      <c r="AJ84" t="s">
        <v>38</v>
      </c>
      <c r="AK84" t="s">
        <v>39</v>
      </c>
      <c r="AM84" s="3">
        <f>$F$3*$L84</f>
        <v>1.0000000000000001E-5</v>
      </c>
      <c r="AN84" t="s">
        <v>9</v>
      </c>
      <c r="AO84" t="s">
        <v>10</v>
      </c>
      <c r="AP84" t="s">
        <v>9</v>
      </c>
      <c r="AQ84" t="s">
        <v>10</v>
      </c>
      <c r="AR84" s="28"/>
      <c r="AS84" t="s">
        <v>49</v>
      </c>
      <c r="AT84" t="s">
        <v>50</v>
      </c>
      <c r="AU84" t="s">
        <v>36</v>
      </c>
      <c r="AV84" t="s">
        <v>37</v>
      </c>
      <c r="AW84" t="s">
        <v>38</v>
      </c>
      <c r="AX84" t="s">
        <v>39</v>
      </c>
      <c r="AZ84" s="3">
        <f>$F$3*$L84</f>
        <v>1.0000000000000001E-5</v>
      </c>
      <c r="BA84" t="s">
        <v>9</v>
      </c>
      <c r="BB84" t="s">
        <v>10</v>
      </c>
      <c r="BC84" t="s">
        <v>9</v>
      </c>
      <c r="BD84" t="s">
        <v>10</v>
      </c>
      <c r="BE84" s="28"/>
      <c r="BF84" t="s">
        <v>49</v>
      </c>
      <c r="BG84" t="s">
        <v>50</v>
      </c>
      <c r="BH84" t="s">
        <v>36</v>
      </c>
      <c r="BI84" t="s">
        <v>37</v>
      </c>
      <c r="BJ84" t="s">
        <v>38</v>
      </c>
      <c r="BK84" t="s">
        <v>39</v>
      </c>
      <c r="BM84" s="3">
        <f>$F$3*$L84</f>
        <v>1.0000000000000001E-5</v>
      </c>
      <c r="BN84" t="s">
        <v>9</v>
      </c>
      <c r="BO84" t="s">
        <v>10</v>
      </c>
      <c r="BP84" t="s">
        <v>9</v>
      </c>
      <c r="BQ84" t="s">
        <v>10</v>
      </c>
      <c r="BR84" s="28"/>
      <c r="BS84" t="s">
        <v>49</v>
      </c>
      <c r="BT84" t="s">
        <v>50</v>
      </c>
      <c r="BU84" t="s">
        <v>36</v>
      </c>
      <c r="BV84" t="s">
        <v>37</v>
      </c>
      <c r="BW84" t="s">
        <v>38</v>
      </c>
      <c r="BX84" t="s">
        <v>39</v>
      </c>
      <c r="BZ84" s="3">
        <f>$F$3*$L84</f>
        <v>1.0000000000000001E-5</v>
      </c>
      <c r="CA84" t="s">
        <v>9</v>
      </c>
      <c r="CB84" t="s">
        <v>10</v>
      </c>
      <c r="CC84" t="s">
        <v>9</v>
      </c>
      <c r="CD84" t="s">
        <v>10</v>
      </c>
      <c r="CE84" s="28"/>
      <c r="CF84" t="s">
        <v>49</v>
      </c>
      <c r="CG84" t="s">
        <v>50</v>
      </c>
      <c r="CH84" t="s">
        <v>36</v>
      </c>
      <c r="CI84" t="s">
        <v>37</v>
      </c>
      <c r="CJ84" t="s">
        <v>38</v>
      </c>
      <c r="CK84" t="s">
        <v>39</v>
      </c>
      <c r="CM84" s="3">
        <f>$F$3*$L84</f>
        <v>1.0000000000000001E-5</v>
      </c>
      <c r="CN84" t="s">
        <v>9</v>
      </c>
      <c r="CO84" t="s">
        <v>10</v>
      </c>
      <c r="CP84" t="s">
        <v>9</v>
      </c>
      <c r="CQ84" t="s">
        <v>10</v>
      </c>
      <c r="CR84" s="28"/>
      <c r="CS84" t="s">
        <v>49</v>
      </c>
      <c r="CT84" t="s">
        <v>50</v>
      </c>
      <c r="CU84" t="s">
        <v>36</v>
      </c>
      <c r="CV84" t="s">
        <v>37</v>
      </c>
      <c r="CW84" t="s">
        <v>38</v>
      </c>
      <c r="CX84" t="s">
        <v>39</v>
      </c>
      <c r="CZ84" s="3">
        <f>$F$3*$L84</f>
        <v>1.0000000000000001E-5</v>
      </c>
      <c r="DA84" t="s">
        <v>9</v>
      </c>
      <c r="DB84" t="s">
        <v>10</v>
      </c>
      <c r="DC84" t="s">
        <v>9</v>
      </c>
      <c r="DD84" t="s">
        <v>10</v>
      </c>
      <c r="DE84" s="28"/>
      <c r="DF84" t="s">
        <v>49</v>
      </c>
      <c r="DG84" t="s">
        <v>50</v>
      </c>
      <c r="DH84" t="s">
        <v>36</v>
      </c>
      <c r="DI84" t="s">
        <v>37</v>
      </c>
      <c r="DJ84" t="s">
        <v>38</v>
      </c>
      <c r="DK84" t="s">
        <v>39</v>
      </c>
    </row>
    <row r="85" spans="1:115" x14ac:dyDescent="0.25">
      <c r="A85" s="7">
        <f>A73</f>
        <v>0</v>
      </c>
      <c r="B85" s="9">
        <f>AH73</f>
        <v>3.2000000000000001E-2</v>
      </c>
      <c r="C85" s="7">
        <f>A86</f>
        <v>0.75</v>
      </c>
      <c r="D85" s="9">
        <f>B86</f>
        <v>1.8330364247030165E-2</v>
      </c>
      <c r="E85" s="11">
        <f>(D85-B85)/(C85-A85)</f>
        <v>-1.8226181003959781E-2</v>
      </c>
      <c r="F85" s="16">
        <v>0</v>
      </c>
      <c r="G85" s="11">
        <f>IF($F$5, (E85*E86&gt;=0) * AVERAGE(E85:E86), AVERAGE(E85:E86))</f>
        <v>0</v>
      </c>
      <c r="H85" s="11">
        <f>(F85+G85-2*(D85-B85)/(C85-A85))/(C85-A85)^2</f>
        <v>6.4804199125190337E-2</v>
      </c>
      <c r="I85" s="11">
        <f>((D85-B85)/(C85-A85) - F85 - H85*(C85^2 + A85*C85 - 2*A85^2))/(C85-A85)</f>
        <v>-7.2904724015839126E-2</v>
      </c>
      <c r="J85" s="16">
        <f>F85-2*I85*A85 - 3*H85*A85^2</f>
        <v>0</v>
      </c>
      <c r="K85" s="11">
        <f>B85 -H85*A85^3 - I85*A85^2 - J85*A85</f>
        <v>3.2000000000000001E-2</v>
      </c>
      <c r="N85" s="7">
        <f>$A85</f>
        <v>0</v>
      </c>
      <c r="O85" s="10">
        <f>$B85+M84</f>
        <v>3.2010000000000004E-2</v>
      </c>
      <c r="P85" s="7">
        <f>N86</f>
        <v>0.75</v>
      </c>
      <c r="Q85" s="9">
        <f>O86</f>
        <v>1.8330364247030165E-2</v>
      </c>
      <c r="R85" s="11">
        <f>(Q85-O85)/(P85-N85)</f>
        <v>-1.8239514337293119E-2</v>
      </c>
      <c r="S85" s="16">
        <v>0</v>
      </c>
      <c r="T85" s="11">
        <f>IF($F$5, (R85*R86&gt;=0) * AVERAGE(R85:R86), AVERAGE(R85:R86))</f>
        <v>0</v>
      </c>
      <c r="U85" s="11">
        <f>(S85+T85-2*(Q85-O85)/(P85-N85))/(P85-N85)^2</f>
        <v>6.485160653259775E-2</v>
      </c>
      <c r="V85" s="11">
        <f>((Q85-O85)/(P85-N85) - S85 - U85*(P85^2 + N85*P85 - 2*N85^2))/(P85-N85)</f>
        <v>-7.2958057349172475E-2</v>
      </c>
      <c r="W85" s="16">
        <f>S85-2*V85*N85 - 3*U85*N85^2</f>
        <v>0</v>
      </c>
      <c r="X85" s="11">
        <f>O85 -U85*N85^3 - V85*N85^2 - W85*N85</f>
        <v>3.2010000000000004E-2</v>
      </c>
      <c r="AA85" s="7">
        <f>$A85</f>
        <v>0</v>
      </c>
      <c r="AB85" s="9">
        <f>$B85</f>
        <v>3.2000000000000001E-2</v>
      </c>
      <c r="AC85" s="7">
        <f>AA86</f>
        <v>0.75</v>
      </c>
      <c r="AD85" s="10">
        <f>AB86</f>
        <v>1.8340364247030165E-2</v>
      </c>
      <c r="AE85" s="11">
        <f>(AD85-AB85)/(AC85-AA85)</f>
        <v>-1.8212847670626447E-2</v>
      </c>
      <c r="AF85" s="16">
        <v>0</v>
      </c>
      <c r="AG85" s="11">
        <f>IF($F$5, (AE85*AE86&gt;=0) * AVERAGE(AE85:AE86), AVERAGE(AE85:AE86))</f>
        <v>0</v>
      </c>
      <c r="AH85" s="11">
        <f>(AF85+AG85-2*(AD85-AB85)/(AC85-AA85))/(AC85-AA85)^2</f>
        <v>6.4756791717782924E-2</v>
      </c>
      <c r="AI85" s="11">
        <f>((AD85-AB85)/(AC85-AA85) - AF85 - AH85*(AC85^2 + AA85*AC85 - 2*AA85^2))/(AC85-AA85)</f>
        <v>-7.285139068250579E-2</v>
      </c>
      <c r="AJ85" s="16">
        <f>AF85-2*AI85*AA85 - 3*AH85*AA85^2</f>
        <v>0</v>
      </c>
      <c r="AK85" s="11">
        <f>AB85 -AH85*AA85^3 - AI85*AA85^2 - AJ85*AA85</f>
        <v>3.2000000000000001E-2</v>
      </c>
      <c r="AN85" s="7">
        <f>$A85</f>
        <v>0</v>
      </c>
      <c r="AO85" s="9">
        <f>$B85</f>
        <v>3.2000000000000001E-2</v>
      </c>
      <c r="AP85" s="7">
        <f>AN86</f>
        <v>0.75</v>
      </c>
      <c r="AQ85" s="9">
        <f>AO86</f>
        <v>1.8330364247030165E-2</v>
      </c>
      <c r="AR85" s="11">
        <f>(AQ85-AO85)/(AP85-AN85)</f>
        <v>-1.8226181003959781E-2</v>
      </c>
      <c r="AS85" s="16">
        <v>0</v>
      </c>
      <c r="AT85" s="11">
        <f>IF($F$5, (AR85*AR86&gt;=0) * AVERAGE(AR85:AR86), AVERAGE(AR85:AR86))</f>
        <v>0</v>
      </c>
      <c r="AU85" s="11">
        <f>(AS85+AT85-2*(AQ85-AO85)/(AP85-AN85))/(AP85-AN85)^2</f>
        <v>6.4804199125190337E-2</v>
      </c>
      <c r="AV85" s="11">
        <f>((AQ85-AO85)/(AP85-AN85) - AS85 - AU85*(AP85^2 + AN85*AP85 - 2*AN85^2))/(AP85-AN85)</f>
        <v>-7.2904724015839126E-2</v>
      </c>
      <c r="AW85" s="16">
        <f>AS85-2*AV85*AN85 - 3*AU85*AN85^2</f>
        <v>0</v>
      </c>
      <c r="AX85" s="11">
        <f>AO85 -AU85*AN85^3 - AV85*AN85^2 - AW85*AN85</f>
        <v>3.2000000000000001E-2</v>
      </c>
      <c r="BA85" s="7">
        <f>$A85</f>
        <v>0</v>
      </c>
      <c r="BB85" s="9">
        <f>$B85</f>
        <v>3.2000000000000001E-2</v>
      </c>
      <c r="BC85" s="7">
        <f>BA86</f>
        <v>0.75</v>
      </c>
      <c r="BD85" s="9">
        <f>BB86</f>
        <v>1.8330364247030165E-2</v>
      </c>
      <c r="BE85" s="11">
        <f>(BD85-BB85)/(BC85-BA85)</f>
        <v>-1.8226181003959781E-2</v>
      </c>
      <c r="BF85" s="16">
        <v>0</v>
      </c>
      <c r="BG85" s="11">
        <f>IF($F$5, (BE85*BE86&gt;=0) * AVERAGE(BE85:BE86), AVERAGE(BE85:BE86))</f>
        <v>0</v>
      </c>
      <c r="BH85" s="11">
        <f>(BF85+BG85-2*(BD85-BB85)/(BC85-BA85))/(BC85-BA85)^2</f>
        <v>6.4804199125190337E-2</v>
      </c>
      <c r="BI85" s="11">
        <f>((BD85-BB85)/(BC85-BA85) - BF85 - BH85*(BC85^2 + BA85*BC85 - 2*BA85^2))/(BC85-BA85)</f>
        <v>-7.2904724015839126E-2</v>
      </c>
      <c r="BJ85" s="16">
        <f>BF85-2*BI85*BA85 - 3*BH85*BA85^2</f>
        <v>0</v>
      </c>
      <c r="BK85" s="11">
        <f>BB85 -BH85*BA85^3 - BI85*BA85^2 - BJ85*BA85</f>
        <v>3.2000000000000001E-2</v>
      </c>
      <c r="BN85" s="7">
        <f>$A85</f>
        <v>0</v>
      </c>
      <c r="BO85" s="9">
        <f>$B85</f>
        <v>3.2000000000000001E-2</v>
      </c>
      <c r="BP85" s="7">
        <f>BN86</f>
        <v>0.75</v>
      </c>
      <c r="BQ85" s="9">
        <f>BO86</f>
        <v>1.8330364247030165E-2</v>
      </c>
      <c r="BR85" s="11">
        <f>(BQ85-BO85)/(BP85-BN85)</f>
        <v>-1.8226181003959781E-2</v>
      </c>
      <c r="BS85" s="16">
        <v>0</v>
      </c>
      <c r="BT85" s="11">
        <f>IF($F$5, (BR85*BR86&gt;=0) * AVERAGE(BR85:BR86), AVERAGE(BR85:BR86))</f>
        <v>0</v>
      </c>
      <c r="BU85" s="11">
        <f>(BS85+BT85-2*(BQ85-BO85)/(BP85-BN85))/(BP85-BN85)^2</f>
        <v>6.4804199125190337E-2</v>
      </c>
      <c r="BV85" s="11">
        <f>((BQ85-BO85)/(BP85-BN85) - BS85 - BU85*(BP85^2 + BN85*BP85 - 2*BN85^2))/(BP85-BN85)</f>
        <v>-7.2904724015839126E-2</v>
      </c>
      <c r="BW85" s="16">
        <f>BS85-2*BV85*BN85 - 3*BU85*BN85^2</f>
        <v>0</v>
      </c>
      <c r="BX85" s="11">
        <f>BO85 -BU85*BN85^3 - BV85*BN85^2 - BW85*BN85</f>
        <v>3.2000000000000001E-2</v>
      </c>
      <c r="CA85" s="7">
        <f>$A85</f>
        <v>0</v>
      </c>
      <c r="CB85" s="9">
        <f>$B85</f>
        <v>3.2000000000000001E-2</v>
      </c>
      <c r="CC85" s="7">
        <f>CA86</f>
        <v>0.75</v>
      </c>
      <c r="CD85" s="9">
        <f>CB86</f>
        <v>1.8330364247030165E-2</v>
      </c>
      <c r="CE85" s="11">
        <f>(CD85-CB85)/(CC85-CA85)</f>
        <v>-1.8226181003959781E-2</v>
      </c>
      <c r="CF85" s="16">
        <v>0</v>
      </c>
      <c r="CG85" s="11">
        <f>IF($F$5, (CE85*CE86&gt;=0) * AVERAGE(CE85:CE86), AVERAGE(CE85:CE86))</f>
        <v>0</v>
      </c>
      <c r="CH85" s="11">
        <f>(CF85+CG85-2*(CD85-CB85)/(CC85-CA85))/(CC85-CA85)^2</f>
        <v>6.4804199125190337E-2</v>
      </c>
      <c r="CI85" s="11">
        <f>((CD85-CB85)/(CC85-CA85) - CF85 - CH85*(CC85^2 + CA85*CC85 - 2*CA85^2))/(CC85-CA85)</f>
        <v>-7.2904724015839126E-2</v>
      </c>
      <c r="CJ85" s="16">
        <f>CF85-2*CI85*CA85 - 3*CH85*CA85^2</f>
        <v>0</v>
      </c>
      <c r="CK85" s="11">
        <f>CB85 -CH85*CA85^3 - CI85*CA85^2 - CJ85*CA85</f>
        <v>3.2000000000000001E-2</v>
      </c>
      <c r="CN85" s="7">
        <f>$A85</f>
        <v>0</v>
      </c>
      <c r="CO85" s="9">
        <f>$B85</f>
        <v>3.2000000000000001E-2</v>
      </c>
      <c r="CP85" s="7">
        <f>CN86</f>
        <v>0.75</v>
      </c>
      <c r="CQ85" s="9">
        <f>CO86</f>
        <v>1.8330364247030165E-2</v>
      </c>
      <c r="CR85" s="11">
        <f>(CQ85-CO85)/(CP85-CN85)</f>
        <v>-1.8226181003959781E-2</v>
      </c>
      <c r="CS85" s="16">
        <v>0</v>
      </c>
      <c r="CT85" s="11">
        <f>IF($F$5, (CR85*CR86&gt;=0) * AVERAGE(CR85:CR86), AVERAGE(CR85:CR86))</f>
        <v>0</v>
      </c>
      <c r="CU85" s="11">
        <f>(CS85+CT85-2*(CQ85-CO85)/(CP85-CN85))/(CP85-CN85)^2</f>
        <v>6.4804199125190337E-2</v>
      </c>
      <c r="CV85" s="11">
        <f>((CQ85-CO85)/(CP85-CN85) - CS85 - CU85*(CP85^2 + CN85*CP85 - 2*CN85^2))/(CP85-CN85)</f>
        <v>-7.2904724015839126E-2</v>
      </c>
      <c r="CW85" s="16">
        <f>CS85-2*CV85*CN85 - 3*CU85*CN85^2</f>
        <v>0</v>
      </c>
      <c r="CX85" s="11">
        <f>CO85 -CU85*CN85^3 - CV85*CN85^2 - CW85*CN85</f>
        <v>3.2000000000000001E-2</v>
      </c>
      <c r="DA85" s="7">
        <f>$A85</f>
        <v>0</v>
      </c>
      <c r="DB85" s="9">
        <f>$B85</f>
        <v>3.2000000000000001E-2</v>
      </c>
      <c r="DC85" s="7">
        <f>DA86</f>
        <v>0.75</v>
      </c>
      <c r="DD85" s="9">
        <f>DB86</f>
        <v>1.8330364247030165E-2</v>
      </c>
      <c r="DE85" s="11">
        <f>(DD85-DB85)/(DC85-DA85)</f>
        <v>-1.8226181003959781E-2</v>
      </c>
      <c r="DF85" s="16">
        <v>0</v>
      </c>
      <c r="DG85" s="11">
        <f>IF($F$5, (DE85*DE86&gt;=0) * AVERAGE(DE85:DE86), AVERAGE(DE85:DE86))</f>
        <v>0</v>
      </c>
      <c r="DH85" s="11">
        <f>(DF85+DG85-2*(DD85-DB85)/(DC85-DA85))/(DC85-DA85)^2</f>
        <v>6.4804199125190337E-2</v>
      </c>
      <c r="DI85" s="11">
        <f>((DD85-DB85)/(DC85-DA85) - DF85 - DH85*(DC85^2 + DA85*DC85 - 2*DA85^2))/(DC85-DA85)</f>
        <v>-7.2904724015839126E-2</v>
      </c>
      <c r="DJ85" s="16">
        <f>DF85-2*DI85*DA85 - 3*DH85*DA85^2</f>
        <v>0</v>
      </c>
      <c r="DK85" s="11">
        <f>DB85 -DH85*DA85^3 - DI85*DA85^2 - DJ85*DA85</f>
        <v>3.2000000000000001E-2</v>
      </c>
    </row>
    <row r="86" spans="1:115" x14ac:dyDescent="0.25">
      <c r="A86" s="7">
        <f>A74</f>
        <v>0.75</v>
      </c>
      <c r="B86" s="9">
        <f>AH74</f>
        <v>1.8330364247030165E-2</v>
      </c>
      <c r="C86" s="7">
        <f t="shared" ref="C86:C91" si="71">A87</f>
        <v>1.75</v>
      </c>
      <c r="D86" s="9">
        <f t="shared" ref="D86:D91" si="72">B87</f>
        <v>1.9257445267013194E-2</v>
      </c>
      <c r="E86" s="11">
        <f t="shared" ref="E86:E92" si="73">(D86-B86)/(C86-A86)</f>
        <v>9.2708101998302886E-4</v>
      </c>
      <c r="F86" s="16">
        <f>G85</f>
        <v>0</v>
      </c>
      <c r="G86" s="11">
        <f>IF($F$5, (E86*E87&gt;=0) * AVERAGE(E86:E87), AVERAGE(E86:E87))</f>
        <v>1.3237666510889888E-3</v>
      </c>
      <c r="H86" s="11">
        <f>(F86+G86-2*(D86-B86)/(C86-A86))/(C86-A86)^2</f>
        <v>-5.3039538887706891E-4</v>
      </c>
      <c r="I86" s="11">
        <f>((D86-B86)/(C86-A86) - F86 - H86*(C86^2 + A86*C86 - 2*A86^2))/(C86-A86)</f>
        <v>2.6508660338335028E-3</v>
      </c>
      <c r="J86" s="16">
        <f>F86-2*I86*A86 - 3*H86*A86^2</f>
        <v>-3.0812568320202002E-3</v>
      </c>
      <c r="K86" s="11">
        <f>B86 -H86*A86^3 - I86*A86^2 - J86*A86</f>
        <v>1.9373955281696484E-2</v>
      </c>
      <c r="N86" s="7">
        <f t="shared" ref="N86:N92" si="74">$A86</f>
        <v>0.75</v>
      </c>
      <c r="O86" s="9">
        <f>$B86</f>
        <v>1.8330364247030165E-2</v>
      </c>
      <c r="P86" s="7">
        <f t="shared" ref="P86:P91" si="75">N87</f>
        <v>1.75</v>
      </c>
      <c r="Q86" s="9">
        <f t="shared" ref="Q86:Q91" si="76">O87</f>
        <v>1.9257445267013194E-2</v>
      </c>
      <c r="R86" s="11">
        <f t="shared" ref="R86:R92" si="77">(Q86-O86)/(P86-N86)</f>
        <v>9.2708101998302886E-4</v>
      </c>
      <c r="S86" s="16">
        <f>T85</f>
        <v>0</v>
      </c>
      <c r="T86" s="11">
        <f>IF($F$5, (R86*R87&gt;=0) * AVERAGE(R86:R87), AVERAGE(R86:R87))</f>
        <v>1.3237666510889888E-3</v>
      </c>
      <c r="U86" s="11">
        <f>(S86+T86-2*(Q86-O86)/(P86-N86))/(P86-N86)^2</f>
        <v>-5.3039538887706891E-4</v>
      </c>
      <c r="V86" s="11">
        <f>((Q86-O86)/(P86-N86) - S86 - U86*(P86^2 + N86*P86 - 2*N86^2))/(P86-N86)</f>
        <v>2.6508660338335028E-3</v>
      </c>
      <c r="W86" s="16">
        <f>S86-2*V86*N86 - 3*U86*N86^2</f>
        <v>-3.0812568320202002E-3</v>
      </c>
      <c r="X86" s="11">
        <f>O86 -U86*N86^3 - V86*N86^2 - W86*N86</f>
        <v>1.9373955281696484E-2</v>
      </c>
      <c r="AA86" s="7">
        <f t="shared" ref="AA86:AA92" si="78">$A86</f>
        <v>0.75</v>
      </c>
      <c r="AB86" s="10">
        <f>$B86+Z84</f>
        <v>1.8340364247030165E-2</v>
      </c>
      <c r="AC86" s="7">
        <f t="shared" ref="AC86:AC91" si="79">AA87</f>
        <v>1.75</v>
      </c>
      <c r="AD86" s="9">
        <f t="shared" ref="AD86:AD91" si="80">AB87</f>
        <v>1.9257445267013194E-2</v>
      </c>
      <c r="AE86" s="11">
        <f t="shared" ref="AE86:AE92" si="81">(AD86-AB86)/(AC86-AA86)</f>
        <v>9.1708101998302927E-4</v>
      </c>
      <c r="AF86" s="16">
        <f>AG85</f>
        <v>0</v>
      </c>
      <c r="AG86" s="11">
        <f>IF($F$5, (AE86*AE87&gt;=0) * AVERAGE(AE86:AE87), AVERAGE(AE86:AE87))</f>
        <v>1.318766651088989E-3</v>
      </c>
      <c r="AH86" s="11">
        <f>(AF86+AG86-2*(AD86-AB86)/(AC86-AA86))/(AC86-AA86)^2</f>
        <v>-5.1539538887706952E-4</v>
      </c>
      <c r="AI86" s="11">
        <f>((AD86-AB86)/(AC86-AA86) - AF86 - AH86*(AC86^2 + AA86*AC86 - 2*AA86^2))/(AC86-AA86)</f>
        <v>2.5921160338335052E-3</v>
      </c>
      <c r="AJ86" s="16">
        <f>AF86-2*AI86*AA86 - 3*AH86*AA86^2</f>
        <v>-3.0184443320202029E-3</v>
      </c>
      <c r="AK86" s="11">
        <f>AB86 -AH86*AA86^3 - AI86*AA86^2 - AJ86*AA86</f>
        <v>1.9363564656696485E-2</v>
      </c>
      <c r="AN86" s="7">
        <f t="shared" ref="AN86:AN92" si="82">$A86</f>
        <v>0.75</v>
      </c>
      <c r="AO86" s="9">
        <f>$B86</f>
        <v>1.8330364247030165E-2</v>
      </c>
      <c r="AP86" s="7">
        <f t="shared" ref="AP86:AP91" si="83">AN87</f>
        <v>1.75</v>
      </c>
      <c r="AQ86" s="10">
        <f t="shared" ref="AQ86:AQ91" si="84">AO87</f>
        <v>1.9267445267013194E-2</v>
      </c>
      <c r="AR86" s="11">
        <f t="shared" ref="AR86:AR92" si="85">(AQ86-AO86)/(AP86-AN86)</f>
        <v>9.3708101998302845E-4</v>
      </c>
      <c r="AS86" s="16">
        <f>AT85</f>
        <v>0</v>
      </c>
      <c r="AT86" s="11">
        <f>IF($F$5, (AR86*AR87&gt;=0) * AVERAGE(AR86:AR87), AVERAGE(AR86:AR87))</f>
        <v>1.3237666510889888E-3</v>
      </c>
      <c r="AU86" s="11">
        <f>(AS86+AT86-2*(AQ86-AO86)/(AP86-AN86))/(AP86-AN86)^2</f>
        <v>-5.503953888770681E-4</v>
      </c>
      <c r="AV86" s="11">
        <f>((AQ86-AO86)/(AP86-AN86) - AS86 - AU86*(AP86^2 + AN86*AP86 - 2*AN86^2))/(AP86-AN86)</f>
        <v>2.7258660338334998E-3</v>
      </c>
      <c r="AW86" s="16">
        <f>AS86-2*AV86*AN86 - 3*AU86*AN86^2</f>
        <v>-3.1600068320201975E-3</v>
      </c>
      <c r="AX86" s="11">
        <f>AO86 -AU86*AN86^3 - AV86*AN86^2 - AW86*AN86</f>
        <v>1.939926778169648E-2</v>
      </c>
      <c r="BA86" s="7">
        <f t="shared" ref="BA86:BA92" si="86">$A86</f>
        <v>0.75</v>
      </c>
      <c r="BB86" s="9">
        <f t="shared" ref="BB86:BB92" si="87">$B86</f>
        <v>1.8330364247030165E-2</v>
      </c>
      <c r="BC86" s="7">
        <f t="shared" ref="BC86:BC91" si="88">BA87</f>
        <v>1.75</v>
      </c>
      <c r="BD86" s="9">
        <f>BB87</f>
        <v>1.9257445267013194E-2</v>
      </c>
      <c r="BE86" s="11">
        <f t="shared" ref="BE86:BE92" si="89">(BD86-BB86)/(BC86-BA86)</f>
        <v>9.2708101998302886E-4</v>
      </c>
      <c r="BF86" s="16">
        <f>BG85</f>
        <v>0</v>
      </c>
      <c r="BG86" s="11">
        <f>IF($F$5, (BE86*BE87&gt;=0) * AVERAGE(BE86:BE87), AVERAGE(BE86:BE87))</f>
        <v>1.3287666510889886E-3</v>
      </c>
      <c r="BH86" s="11">
        <f>(BF86+BG86-2*(BD86-BB86)/(BC86-BA86))/(BC86-BA86)^2</f>
        <v>-5.2539538887706912E-4</v>
      </c>
      <c r="BI86" s="11">
        <f>((BD86-BB86)/(BC86-BA86) - BF86 - BH86*(BC86^2 + BA86*BC86 - 2*BA86^2))/(BC86-BA86)</f>
        <v>2.6346160338335035E-3</v>
      </c>
      <c r="BJ86" s="16">
        <f>BF86-2*BI86*BA86 - 3*BH86*BA86^2</f>
        <v>-3.0653193320202012E-3</v>
      </c>
      <c r="BK86" s="11">
        <f>BB86 -BH86*BA86^3 - BI86*BA86^2 - BJ86*BA86</f>
        <v>1.9369033406696486E-2</v>
      </c>
      <c r="BN86" s="7">
        <f t="shared" ref="BN86:BN92" si="90">$A86</f>
        <v>0.75</v>
      </c>
      <c r="BO86" s="9">
        <f t="shared" ref="BO86:BO92" si="91">$B86</f>
        <v>1.8330364247030165E-2</v>
      </c>
      <c r="BP86" s="7">
        <f t="shared" ref="BP86:BP91" si="92">BN87</f>
        <v>1.75</v>
      </c>
      <c r="BQ86" s="9">
        <f t="shared" ref="BQ86:BQ91" si="93">BO87</f>
        <v>1.9257445267013194E-2</v>
      </c>
      <c r="BR86" s="11">
        <f t="shared" ref="BR86:BR92" si="94">(BQ86-BO86)/(BP86-BN86)</f>
        <v>9.2708101998302886E-4</v>
      </c>
      <c r="BS86" s="16">
        <f>BT85</f>
        <v>0</v>
      </c>
      <c r="BT86" s="11">
        <f>IF($F$5, (BR86*BR87&gt;=0) * AVERAGE(BR86:BR87), AVERAGE(BR86:BR87))</f>
        <v>1.3237666510889888E-3</v>
      </c>
      <c r="BU86" s="11">
        <f>(BS86+BT86-2*(BQ86-BO86)/(BP86-BN86))/(BP86-BN86)^2</f>
        <v>-5.3039538887706891E-4</v>
      </c>
      <c r="BV86" s="11">
        <f>((BQ86-BO86)/(BP86-BN86) - BS86 - BU86*(BP86^2 + BN86*BP86 - 2*BN86^2))/(BP86-BN86)</f>
        <v>2.6508660338335028E-3</v>
      </c>
      <c r="BW86" s="16">
        <f>BS86-2*BV86*BN86 - 3*BU86*BN86^2</f>
        <v>-3.0812568320202002E-3</v>
      </c>
      <c r="BX86" s="11">
        <f>BO86 -BU86*BN86^3 - BV86*BN86^2 - BW86*BN86</f>
        <v>1.9373955281696484E-2</v>
      </c>
      <c r="CA86" s="7">
        <f t="shared" ref="CA86:CA92" si="95">$A86</f>
        <v>0.75</v>
      </c>
      <c r="CB86" s="9">
        <f t="shared" ref="CB86:CB92" si="96">$B86</f>
        <v>1.8330364247030165E-2</v>
      </c>
      <c r="CC86" s="7">
        <f t="shared" ref="CC86:CC91" si="97">CA87</f>
        <v>1.75</v>
      </c>
      <c r="CD86" s="9">
        <f t="shared" ref="CD86:CD91" si="98">CB87</f>
        <v>1.9257445267013194E-2</v>
      </c>
      <c r="CE86" s="11">
        <f t="shared" ref="CE86:CE92" si="99">(CD86-CB86)/(CC86-CA86)</f>
        <v>9.2708101998302886E-4</v>
      </c>
      <c r="CF86" s="16">
        <f>CG85</f>
        <v>0</v>
      </c>
      <c r="CG86" s="11">
        <f>IF($F$5, (CE86*CE87&gt;=0) * AVERAGE(CE86:CE87), AVERAGE(CE86:CE87))</f>
        <v>1.3237666510889888E-3</v>
      </c>
      <c r="CH86" s="11">
        <f>(CF86+CG86-2*(CD86-CB86)/(CC86-CA86))/(CC86-CA86)^2</f>
        <v>-5.3039538887706891E-4</v>
      </c>
      <c r="CI86" s="11">
        <f>((CD86-CB86)/(CC86-CA86) - CF86 - CH86*(CC86^2 + CA86*CC86 - 2*CA86^2))/(CC86-CA86)</f>
        <v>2.6508660338335028E-3</v>
      </c>
      <c r="CJ86" s="16">
        <f>CF86-2*CI86*CA86 - 3*CH86*CA86^2</f>
        <v>-3.0812568320202002E-3</v>
      </c>
      <c r="CK86" s="11">
        <f>CB86 -CH86*CA86^3 - CI86*CA86^2 - CJ86*CA86</f>
        <v>1.9373955281696484E-2</v>
      </c>
      <c r="CN86" s="7">
        <f t="shared" ref="CN86:CN92" si="100">$A86</f>
        <v>0.75</v>
      </c>
      <c r="CO86" s="9">
        <f t="shared" ref="CO86:CO92" si="101">$B86</f>
        <v>1.8330364247030165E-2</v>
      </c>
      <c r="CP86" s="7">
        <f t="shared" ref="CP86:CP91" si="102">CN87</f>
        <v>1.75</v>
      </c>
      <c r="CQ86" s="9">
        <f t="shared" ref="CQ86:CQ91" si="103">CO87</f>
        <v>1.9257445267013194E-2</v>
      </c>
      <c r="CR86" s="11">
        <f t="shared" ref="CR86:CR92" si="104">(CQ86-CO86)/(CP86-CN86)</f>
        <v>9.2708101998302886E-4</v>
      </c>
      <c r="CS86" s="16">
        <f>CT85</f>
        <v>0</v>
      </c>
      <c r="CT86" s="11">
        <f>IF($F$5, (CR86*CR87&gt;=0) * AVERAGE(CR86:CR87), AVERAGE(CR86:CR87))</f>
        <v>1.3237666510889888E-3</v>
      </c>
      <c r="CU86" s="11">
        <f>(CS86+CT86-2*(CQ86-CO86)/(CP86-CN86))/(CP86-CN86)^2</f>
        <v>-5.3039538887706891E-4</v>
      </c>
      <c r="CV86" s="11">
        <f>((CQ86-CO86)/(CP86-CN86) - CS86 - CU86*(CP86^2 + CN86*CP86 - 2*CN86^2))/(CP86-CN86)</f>
        <v>2.6508660338335028E-3</v>
      </c>
      <c r="CW86" s="16">
        <f>CS86-2*CV86*CN86 - 3*CU86*CN86^2</f>
        <v>-3.0812568320202002E-3</v>
      </c>
      <c r="CX86" s="11">
        <f>CO86 -CU86*CN86^3 - CV86*CN86^2 - CW86*CN86</f>
        <v>1.9373955281696484E-2</v>
      </c>
      <c r="DA86" s="7">
        <f t="shared" ref="DA86:DA92" si="105">$A86</f>
        <v>0.75</v>
      </c>
      <c r="DB86" s="9">
        <f t="shared" ref="DB86:DB91" si="106">$B86</f>
        <v>1.8330364247030165E-2</v>
      </c>
      <c r="DC86" s="7">
        <f t="shared" ref="DC86:DC91" si="107">DA87</f>
        <v>1.75</v>
      </c>
      <c r="DD86" s="9">
        <f t="shared" ref="DD86:DD91" si="108">DB87</f>
        <v>1.9257445267013194E-2</v>
      </c>
      <c r="DE86" s="11">
        <f t="shared" ref="DE86:DE92" si="109">(DD86-DB86)/(DC86-DA86)</f>
        <v>9.2708101998302886E-4</v>
      </c>
      <c r="DF86" s="16">
        <f>DG85</f>
        <v>0</v>
      </c>
      <c r="DG86" s="11">
        <f>IF($F$5, (DE86*DE87&gt;=0) * AVERAGE(DE86:DE87), AVERAGE(DE86:DE87))</f>
        <v>1.3237666510889888E-3</v>
      </c>
      <c r="DH86" s="11">
        <f>(DF86+DG86-2*(DD86-DB86)/(DC86-DA86))/(DC86-DA86)^2</f>
        <v>-5.3039538887706891E-4</v>
      </c>
      <c r="DI86" s="11">
        <f>((DD86-DB86)/(DC86-DA86) - DF86 - DH86*(DC86^2 + DA86*DC86 - 2*DA86^2))/(DC86-DA86)</f>
        <v>2.6508660338335028E-3</v>
      </c>
      <c r="DJ86" s="16">
        <f>DF86-2*DI86*DA86 - 3*DH86*DA86^2</f>
        <v>-3.0812568320202002E-3</v>
      </c>
      <c r="DK86" s="11">
        <f>DB86 -DH86*DA86^3 - DI86*DA86^2 - DJ86*DA86</f>
        <v>1.9373955281696484E-2</v>
      </c>
    </row>
    <row r="87" spans="1:115" x14ac:dyDescent="0.25">
      <c r="A87" s="7">
        <f>A75</f>
        <v>1.75</v>
      </c>
      <c r="B87" s="9">
        <f>AH75</f>
        <v>1.9257445267013194E-2</v>
      </c>
      <c r="C87" s="7">
        <f t="shared" si="71"/>
        <v>2.75</v>
      </c>
      <c r="D87" s="9">
        <f t="shared" si="72"/>
        <v>2.0977897549208143E-2</v>
      </c>
      <c r="E87" s="11">
        <f t="shared" si="73"/>
        <v>1.7204522821949488E-3</v>
      </c>
      <c r="F87" s="16">
        <f t="shared" ref="F87:F92" si="110">G86</f>
        <v>1.3237666510889888E-3</v>
      </c>
      <c r="G87" s="11">
        <f>IF($F$5, (E87*E88&gt;=0) * AVERAGE(E87:E88), AVERAGE(E87:E88))</f>
        <v>8.9538547411989987E-4</v>
      </c>
      <c r="H87" s="11">
        <f>(F87+G87-2*(D87-B87)/(C87-A87))/(C87-A87)^2</f>
        <v>-1.2217524391810088E-3</v>
      </c>
      <c r="I87" s="11">
        <f>((D87-B87)/(C87-A87) - F87 - H87*(C87^2 + A87*C87 - 2*A87^2))/(C87-A87)</f>
        <v>8.0326383759872656E-3</v>
      </c>
      <c r="J87" s="16">
        <f>F87-2*I87*A87 - 3*H87*A87^2</f>
        <v>-1.5565617129890923E-2</v>
      </c>
      <c r="K87" s="11">
        <f>B87 -H87*A87^3 - I87*A87^2 - J87*A87</f>
        <v>2.8445149696597029E-2</v>
      </c>
      <c r="N87" s="7">
        <f t="shared" si="74"/>
        <v>1.75</v>
      </c>
      <c r="O87" s="9">
        <f t="shared" ref="O87:O92" si="111">$B87</f>
        <v>1.9257445267013194E-2</v>
      </c>
      <c r="P87" s="7">
        <f t="shared" si="75"/>
        <v>2.75</v>
      </c>
      <c r="Q87" s="9">
        <f t="shared" si="76"/>
        <v>2.0977897549208143E-2</v>
      </c>
      <c r="R87" s="11">
        <f t="shared" si="77"/>
        <v>1.7204522821949488E-3</v>
      </c>
      <c r="S87" s="16">
        <f t="shared" ref="S87:S92" si="112">T86</f>
        <v>1.3237666510889888E-3</v>
      </c>
      <c r="T87" s="11">
        <f>IF($F$5, (R87*R88&gt;=0) * AVERAGE(R87:R88), AVERAGE(R87:R88))</f>
        <v>8.9538547411989987E-4</v>
      </c>
      <c r="U87" s="11">
        <f>(S87+T87-2*(Q87-O87)/(P87-N87))/(P87-N87)^2</f>
        <v>-1.2217524391810088E-3</v>
      </c>
      <c r="V87" s="11">
        <f>((Q87-O87)/(P87-N87) - S87 - U87*(P87^2 + N87*P87 - 2*N87^2))/(P87-N87)</f>
        <v>8.0326383759872656E-3</v>
      </c>
      <c r="W87" s="16">
        <f>S87-2*V87*N87 - 3*U87*N87^2</f>
        <v>-1.5565617129890923E-2</v>
      </c>
      <c r="X87" s="11">
        <f>O87 -U87*N87^3 - V87*N87^2 - W87*N87</f>
        <v>2.8445149696597029E-2</v>
      </c>
      <c r="AA87" s="7">
        <f t="shared" si="78"/>
        <v>1.75</v>
      </c>
      <c r="AB87" s="9">
        <f t="shared" ref="AB87:AB92" si="113">$B87</f>
        <v>1.9257445267013194E-2</v>
      </c>
      <c r="AC87" s="7">
        <f t="shared" si="79"/>
        <v>2.75</v>
      </c>
      <c r="AD87" s="9">
        <f t="shared" si="80"/>
        <v>2.0977897549208143E-2</v>
      </c>
      <c r="AE87" s="11">
        <f t="shared" si="81"/>
        <v>1.7204522821949488E-3</v>
      </c>
      <c r="AF87" s="16">
        <f t="shared" ref="AF87:AF92" si="114">AG86</f>
        <v>1.318766651088989E-3</v>
      </c>
      <c r="AG87" s="11">
        <f>IF($F$5, (AE87*AE88&gt;=0) * AVERAGE(AE87:AE88), AVERAGE(AE87:AE88))</f>
        <v>8.9538547411989987E-4</v>
      </c>
      <c r="AH87" s="11">
        <f>(AF87+AG87-2*(AD87-AB87)/(AC87-AA87))/(AC87-AA87)^2</f>
        <v>-1.2267524391810086E-3</v>
      </c>
      <c r="AI87" s="11">
        <f>((AD87-AB87)/(AC87-AA87) - AF87 - AH87*(AC87^2 + AA87*AC87 - 2*AA87^2))/(AC87-AA87)</f>
        <v>8.0688883759872636E-3</v>
      </c>
      <c r="AJ87" s="16">
        <f>AF87-2*AI87*AA87 - 3*AH87*AA87^2</f>
        <v>-1.5651554629890919E-2</v>
      </c>
      <c r="AK87" s="11">
        <f>AB87 -AH87*AA87^3 - AI87*AA87^2 - AJ87*AA87</f>
        <v>2.8511321571597026E-2</v>
      </c>
      <c r="AN87" s="7">
        <f t="shared" si="82"/>
        <v>1.75</v>
      </c>
      <c r="AO87" s="10">
        <f>$B87+AM84</f>
        <v>1.9267445267013194E-2</v>
      </c>
      <c r="AP87" s="7">
        <f t="shared" si="83"/>
        <v>2.75</v>
      </c>
      <c r="AQ87" s="9">
        <f t="shared" si="84"/>
        <v>2.0977897549208143E-2</v>
      </c>
      <c r="AR87" s="11">
        <f t="shared" si="85"/>
        <v>1.7104522821949492E-3</v>
      </c>
      <c r="AS87" s="16">
        <f t="shared" ref="AS87:AS92" si="115">AT86</f>
        <v>1.3237666510889888E-3</v>
      </c>
      <c r="AT87" s="11">
        <f>IF($F$5, (AR87*AR88&gt;=0) * AVERAGE(AR87:AR88), AVERAGE(AR87:AR88))</f>
        <v>8.9038547411990007E-4</v>
      </c>
      <c r="AU87" s="11">
        <f>(AS87+AT87-2*(AQ87-AO87)/(AP87-AN87))/(AP87-AN87)^2</f>
        <v>-1.2067524391810094E-3</v>
      </c>
      <c r="AV87" s="11">
        <f>((AQ87-AO87)/(AP87-AN87) - AS87 - AU87*(AP87^2 + AN87*AP87 - 2*AN87^2))/(AP87-AN87)</f>
        <v>7.9288883759872694E-3</v>
      </c>
      <c r="AW87" s="16">
        <f>AS87-2*AV87*AN87 - 3*AU87*AN87^2</f>
        <v>-1.5340304629890928E-2</v>
      </c>
      <c r="AX87" s="11">
        <f>AO87 -AU87*AN87^3 - AV87*AN87^2 - AW87*AN87</f>
        <v>2.8298196571597028E-2</v>
      </c>
      <c r="BA87" s="7">
        <f t="shared" si="86"/>
        <v>1.75</v>
      </c>
      <c r="BB87" s="9">
        <f t="shared" si="87"/>
        <v>1.9257445267013194E-2</v>
      </c>
      <c r="BC87" s="7">
        <f t="shared" si="88"/>
        <v>2.75</v>
      </c>
      <c r="BD87" s="10">
        <f t="shared" ref="BD87:BD91" si="116">BB88</f>
        <v>2.0987897549208143E-2</v>
      </c>
      <c r="BE87" s="11">
        <f t="shared" si="89"/>
        <v>1.7304522821949483E-3</v>
      </c>
      <c r="BF87" s="16">
        <f t="shared" ref="BF87:BF92" si="117">BG86</f>
        <v>1.3287666510889886E-3</v>
      </c>
      <c r="BG87" s="11">
        <f>IF($F$5, (BE87*BE88&gt;=0) * AVERAGE(BE87:BE88), AVERAGE(BE87:BE88))</f>
        <v>8.9538547411989987E-4</v>
      </c>
      <c r="BH87" s="11">
        <f>(BF87+BG87-2*(BD87-BB87)/(BC87-BA87))/(BC87-BA87)^2</f>
        <v>-1.2367524391810082E-3</v>
      </c>
      <c r="BI87" s="11">
        <f>((BD87-BB87)/(BC87-BA87) - BF87 - BH87*(BC87^2 + BA87*BC87 - 2*BA87^2))/(BC87-BA87)</f>
        <v>8.131388375987262E-3</v>
      </c>
      <c r="BJ87" s="16">
        <f>BF87-2*BI87*BA87 - 3*BH87*BA87^2</f>
        <v>-1.5768429629890918E-2</v>
      </c>
      <c r="BK87" s="11">
        <f>BB87 -BH87*BA87^3 - BI87*BA87^2 - BJ87*BA87</f>
        <v>2.8578040321597026E-2</v>
      </c>
      <c r="BN87" s="7">
        <f t="shared" si="90"/>
        <v>1.75</v>
      </c>
      <c r="BO87" s="9">
        <f t="shared" si="91"/>
        <v>1.9257445267013194E-2</v>
      </c>
      <c r="BP87" s="7">
        <f t="shared" si="92"/>
        <v>2.75</v>
      </c>
      <c r="BQ87" s="9">
        <f t="shared" si="93"/>
        <v>2.0977897549208143E-2</v>
      </c>
      <c r="BR87" s="11">
        <f t="shared" si="94"/>
        <v>1.7204522821949488E-3</v>
      </c>
      <c r="BS87" s="16">
        <f t="shared" ref="BS87:BS92" si="118">BT86</f>
        <v>1.3237666510889888E-3</v>
      </c>
      <c r="BT87" s="11">
        <f>IF($F$5, (BR87*BR88&gt;=0) * AVERAGE(BR87:BR88), AVERAGE(BR87:BR88))</f>
        <v>9.0038547411989966E-4</v>
      </c>
      <c r="BU87" s="11">
        <f>(BS87+BT87-2*(BQ87-BO87)/(BP87-BN87))/(BP87-BN87)^2</f>
        <v>-1.216752439181009E-3</v>
      </c>
      <c r="BV87" s="11">
        <f>((BQ87-BO87)/(BP87-BN87) - BS87 - BU87*(BP87^2 + BN87*BP87 - 2*BN87^2))/(BP87-BN87)</f>
        <v>8.0013883759872673E-3</v>
      </c>
      <c r="BW87" s="16">
        <f>BS87-2*BV87*BN87 - 3*BU87*BN87^2</f>
        <v>-1.5502179629890925E-2</v>
      </c>
      <c r="BX87" s="11">
        <f>BO87 -BU87*BN87^3 - BV87*BN87^2 - BW87*BN87</f>
        <v>2.8403040321597028E-2</v>
      </c>
      <c r="CA87" s="7">
        <f t="shared" si="95"/>
        <v>1.75</v>
      </c>
      <c r="CB87" s="9">
        <f t="shared" si="96"/>
        <v>1.9257445267013194E-2</v>
      </c>
      <c r="CC87" s="7">
        <f t="shared" si="97"/>
        <v>2.75</v>
      </c>
      <c r="CD87" s="9">
        <f t="shared" si="98"/>
        <v>2.0977897549208143E-2</v>
      </c>
      <c r="CE87" s="11">
        <f t="shared" si="99"/>
        <v>1.7204522821949488E-3</v>
      </c>
      <c r="CF87" s="16">
        <f t="shared" ref="CF87:CF92" si="119">CG86</f>
        <v>1.3237666510889888E-3</v>
      </c>
      <c r="CG87" s="11">
        <f>IF($F$5, (CE87*CE88&gt;=0) * AVERAGE(CE87:CE88), AVERAGE(CE87:CE88))</f>
        <v>8.9538547411989987E-4</v>
      </c>
      <c r="CH87" s="11">
        <f>(CF87+CG87-2*(CD87-CB87)/(CC87-CA87))/(CC87-CA87)^2</f>
        <v>-1.2217524391810088E-3</v>
      </c>
      <c r="CI87" s="11">
        <f>((CD87-CB87)/(CC87-CA87) - CF87 - CH87*(CC87^2 + CA87*CC87 - 2*CA87^2))/(CC87-CA87)</f>
        <v>8.0326383759872656E-3</v>
      </c>
      <c r="CJ87" s="16">
        <f>CF87-2*CI87*CA87 - 3*CH87*CA87^2</f>
        <v>-1.5565617129890923E-2</v>
      </c>
      <c r="CK87" s="11">
        <f>CB87 -CH87*CA87^3 - CI87*CA87^2 - CJ87*CA87</f>
        <v>2.8445149696597029E-2</v>
      </c>
      <c r="CN87" s="7">
        <f t="shared" si="100"/>
        <v>1.75</v>
      </c>
      <c r="CO87" s="9">
        <f t="shared" si="101"/>
        <v>1.9257445267013194E-2</v>
      </c>
      <c r="CP87" s="7">
        <f t="shared" si="102"/>
        <v>2.75</v>
      </c>
      <c r="CQ87" s="9">
        <f t="shared" si="103"/>
        <v>2.0977897549208143E-2</v>
      </c>
      <c r="CR87" s="11">
        <f t="shared" si="104"/>
        <v>1.7204522821949488E-3</v>
      </c>
      <c r="CS87" s="16">
        <f t="shared" ref="CS87:CS92" si="120">CT86</f>
        <v>1.3237666510889888E-3</v>
      </c>
      <c r="CT87" s="11">
        <f>IF($F$5, (CR87*CR88&gt;=0) * AVERAGE(CR87:CR88), AVERAGE(CR87:CR88))</f>
        <v>8.9538547411989987E-4</v>
      </c>
      <c r="CU87" s="11">
        <f>(CS87+CT87-2*(CQ87-CO87)/(CP87-CN87))/(CP87-CN87)^2</f>
        <v>-1.2217524391810088E-3</v>
      </c>
      <c r="CV87" s="11">
        <f>((CQ87-CO87)/(CP87-CN87) - CS87 - CU87*(CP87^2 + CN87*CP87 - 2*CN87^2))/(CP87-CN87)</f>
        <v>8.0326383759872656E-3</v>
      </c>
      <c r="CW87" s="16">
        <f>CS87-2*CV87*CN87 - 3*CU87*CN87^2</f>
        <v>-1.5565617129890923E-2</v>
      </c>
      <c r="CX87" s="11">
        <f>CO87 -CU87*CN87^3 - CV87*CN87^2 - CW87*CN87</f>
        <v>2.8445149696597029E-2</v>
      </c>
      <c r="DA87" s="7">
        <f t="shared" si="105"/>
        <v>1.75</v>
      </c>
      <c r="DB87" s="9">
        <f t="shared" si="106"/>
        <v>1.9257445267013194E-2</v>
      </c>
      <c r="DC87" s="7">
        <f t="shared" si="107"/>
        <v>2.75</v>
      </c>
      <c r="DD87" s="9">
        <f t="shared" si="108"/>
        <v>2.0977897549208143E-2</v>
      </c>
      <c r="DE87" s="11">
        <f t="shared" si="109"/>
        <v>1.7204522821949488E-3</v>
      </c>
      <c r="DF87" s="16">
        <f t="shared" ref="DF87:DF92" si="121">DG86</f>
        <v>1.3237666510889888E-3</v>
      </c>
      <c r="DG87" s="11">
        <f>IF($F$5, (DE87*DE88&gt;=0) * AVERAGE(DE87:DE88), AVERAGE(DE87:DE88))</f>
        <v>8.9538547411989987E-4</v>
      </c>
      <c r="DH87" s="11">
        <f>(DF87+DG87-2*(DD87-DB87)/(DC87-DA87))/(DC87-DA87)^2</f>
        <v>-1.2217524391810088E-3</v>
      </c>
      <c r="DI87" s="11">
        <f>((DD87-DB87)/(DC87-DA87) - DF87 - DH87*(DC87^2 + DA87*DC87 - 2*DA87^2))/(DC87-DA87)</f>
        <v>8.0326383759872656E-3</v>
      </c>
      <c r="DJ87" s="16">
        <f>DF87-2*DI87*DA87 - 3*DH87*DA87^2</f>
        <v>-1.5565617129890923E-2</v>
      </c>
      <c r="DK87" s="11">
        <f>DB87 -DH87*DA87^3 - DI87*DA87^2 - DJ87*DA87</f>
        <v>2.8445149696597029E-2</v>
      </c>
    </row>
    <row r="88" spans="1:115" x14ac:dyDescent="0.25">
      <c r="A88" s="7">
        <f>A76</f>
        <v>2.75</v>
      </c>
      <c r="B88" s="9">
        <f>AH76</f>
        <v>2.0977897549208143E-2</v>
      </c>
      <c r="C88" s="7">
        <f t="shared" si="71"/>
        <v>3.75</v>
      </c>
      <c r="D88" s="9">
        <f t="shared" si="72"/>
        <v>2.1048216215252994E-2</v>
      </c>
      <c r="E88" s="11">
        <f t="shared" si="73"/>
        <v>7.0318666044850986E-5</v>
      </c>
      <c r="F88" s="16">
        <f t="shared" si="110"/>
        <v>8.9538547411989987E-4</v>
      </c>
      <c r="G88" s="11">
        <f>IF($F$5, (E88*E89&gt;=0) * AVERAGE(E88:E89), AVERAGE(E88:E89))</f>
        <v>9.9707067860070435E-4</v>
      </c>
      <c r="H88" s="11">
        <f>(F88+G88-2*(D88-B88)/(C88-A88))/(C88-A88)^2</f>
        <v>1.7518188206309022E-3</v>
      </c>
      <c r="I88" s="11">
        <f>((D88-B88)/(C88-A88) - F88 - H88*(C88^2 + A88*C88 - 2*A88^2))/(C88-A88)</f>
        <v>-1.7029390898910896E-2</v>
      </c>
      <c r="J88" s="16">
        <f>F88-2*I88*A88 - 3*H88*A88^2</f>
        <v>5.4812645925066225E-2</v>
      </c>
      <c r="K88" s="11">
        <f>B88 -H88*A88^3 - I88*A88^2 - J88*A88</f>
        <v>-3.7404467107018627E-2</v>
      </c>
      <c r="N88" s="7">
        <f t="shared" si="74"/>
        <v>2.75</v>
      </c>
      <c r="O88" s="9">
        <f t="shared" si="111"/>
        <v>2.0977897549208143E-2</v>
      </c>
      <c r="P88" s="7">
        <f t="shared" si="75"/>
        <v>3.75</v>
      </c>
      <c r="Q88" s="9">
        <f t="shared" si="76"/>
        <v>2.1048216215252994E-2</v>
      </c>
      <c r="R88" s="11">
        <f t="shared" si="77"/>
        <v>7.0318666044850986E-5</v>
      </c>
      <c r="S88" s="16">
        <f t="shared" si="112"/>
        <v>8.9538547411989987E-4</v>
      </c>
      <c r="T88" s="11">
        <f>IF($F$5, (R88*R89&gt;=0) * AVERAGE(R88:R89), AVERAGE(R88:R89))</f>
        <v>9.9707067860070435E-4</v>
      </c>
      <c r="U88" s="11">
        <f>(S88+T88-2*(Q88-O88)/(P88-N88))/(P88-N88)^2</f>
        <v>1.7518188206309022E-3</v>
      </c>
      <c r="V88" s="11">
        <f>((Q88-O88)/(P88-N88) - S88 - U88*(P88^2 + N88*P88 - 2*N88^2))/(P88-N88)</f>
        <v>-1.7029390898910896E-2</v>
      </c>
      <c r="W88" s="16">
        <f>S88-2*V88*N88 - 3*U88*N88^2</f>
        <v>5.4812645925066225E-2</v>
      </c>
      <c r="X88" s="11">
        <f>O88 -U88*N88^3 - V88*N88^2 - W88*N88</f>
        <v>-3.7404467107018627E-2</v>
      </c>
      <c r="AA88" s="7">
        <f t="shared" si="78"/>
        <v>2.75</v>
      </c>
      <c r="AB88" s="9">
        <f t="shared" si="113"/>
        <v>2.0977897549208143E-2</v>
      </c>
      <c r="AC88" s="7">
        <f t="shared" si="79"/>
        <v>3.75</v>
      </c>
      <c r="AD88" s="9">
        <f t="shared" si="80"/>
        <v>2.1048216215252994E-2</v>
      </c>
      <c r="AE88" s="11">
        <f t="shared" si="81"/>
        <v>7.0318666044850986E-5</v>
      </c>
      <c r="AF88" s="16">
        <f t="shared" si="114"/>
        <v>8.9538547411989987E-4</v>
      </c>
      <c r="AG88" s="11">
        <f>IF($F$5, (AE88*AE89&gt;=0) * AVERAGE(AE88:AE89), AVERAGE(AE88:AE89))</f>
        <v>9.9707067860070435E-4</v>
      </c>
      <c r="AH88" s="11">
        <f>(AF88+AG88-2*(AD88-AB88)/(AC88-AA88))/(AC88-AA88)^2</f>
        <v>1.7518188206309022E-3</v>
      </c>
      <c r="AI88" s="11">
        <f>((AD88-AB88)/(AC88-AA88) - AF88 - AH88*(AC88^2 + AA88*AC88 - 2*AA88^2))/(AC88-AA88)</f>
        <v>-1.7029390898910896E-2</v>
      </c>
      <c r="AJ88" s="16">
        <f>AF88-2*AI88*AA88 - 3*AH88*AA88^2</f>
        <v>5.4812645925066225E-2</v>
      </c>
      <c r="AK88" s="11">
        <f>AB88 -AH88*AA88^3 - AI88*AA88^2 - AJ88*AA88</f>
        <v>-3.7404467107018627E-2</v>
      </c>
      <c r="AN88" s="7">
        <f t="shared" si="82"/>
        <v>2.75</v>
      </c>
      <c r="AO88" s="9">
        <f t="shared" ref="AO88:AO92" si="122">$B88</f>
        <v>2.0977897549208143E-2</v>
      </c>
      <c r="AP88" s="7">
        <f t="shared" si="83"/>
        <v>3.75</v>
      </c>
      <c r="AQ88" s="9">
        <f t="shared" si="84"/>
        <v>2.1048216215252994E-2</v>
      </c>
      <c r="AR88" s="11">
        <f t="shared" si="85"/>
        <v>7.0318666044850986E-5</v>
      </c>
      <c r="AS88" s="16">
        <f t="shared" si="115"/>
        <v>8.9038547411990007E-4</v>
      </c>
      <c r="AT88" s="11">
        <f>IF($F$5, (AR88*AR89&gt;=0) * AVERAGE(AR88:AR89), AVERAGE(AR88:AR89))</f>
        <v>9.9707067860070435E-4</v>
      </c>
      <c r="AU88" s="11">
        <f>(AS88+AT88-2*(AQ88-AO88)/(AP88-AN88))/(AP88-AN88)^2</f>
        <v>1.7468188206309024E-3</v>
      </c>
      <c r="AV88" s="11">
        <f>((AQ88-AO88)/(AP88-AN88) - AS88 - AU88*(AP88^2 + AN88*AP88 - 2*AN88^2))/(AP88-AN88)</f>
        <v>-1.6978140898910896E-2</v>
      </c>
      <c r="AW88" s="16">
        <f>AS88-2*AV88*AN88 - 3*AU88*AN88^2</f>
        <v>5.4639208425066227E-2</v>
      </c>
      <c r="AX88" s="11">
        <f>AO88 -AU88*AN88^3 - AV88*AN88^2 - AW88*AN88</f>
        <v>-3.7211107732018633E-2</v>
      </c>
      <c r="BA88" s="7">
        <f t="shared" si="86"/>
        <v>2.75</v>
      </c>
      <c r="BB88" s="10">
        <f>$B88+AZ84</f>
        <v>2.0987897549208143E-2</v>
      </c>
      <c r="BC88" s="7">
        <f t="shared" si="88"/>
        <v>3.75</v>
      </c>
      <c r="BD88" s="9">
        <f t="shared" si="116"/>
        <v>2.1048216215252994E-2</v>
      </c>
      <c r="BE88" s="11">
        <f t="shared" si="89"/>
        <v>6.0318666044851393E-5</v>
      </c>
      <c r="BF88" s="16">
        <f t="shared" si="117"/>
        <v>8.9538547411989987E-4</v>
      </c>
      <c r="BG88" s="11">
        <f>IF($F$5, (BE88*BE89&gt;=0) * AVERAGE(BE88:BE89), AVERAGE(BE88:BE89))</f>
        <v>9.9207067860070455E-4</v>
      </c>
      <c r="BH88" s="11">
        <f>(BF88+BG88-2*(BD88-BB88)/(BC88-BA88))/(BC88-BA88)^2</f>
        <v>1.7668188206309016E-3</v>
      </c>
      <c r="BI88" s="11">
        <f>((BD88-BB88)/(BC88-BA88) - BF88 - BH88*(BC88^2 + BA88*BC88 - 2*BA88^2))/(BC88-BA88)</f>
        <v>-1.7178140898910892E-2</v>
      </c>
      <c r="BJ88" s="16">
        <f>BF88-2*BI88*BA88 - 3*BH88*BA88^2</f>
        <v>5.5290458425066212E-2</v>
      </c>
      <c r="BK88" s="11">
        <f>BB88 -BH88*BA88^3 - BI88*BA88^2 - BJ88*BA88</f>
        <v>-3.7895482732018593E-2</v>
      </c>
      <c r="BN88" s="7">
        <f t="shared" si="90"/>
        <v>2.75</v>
      </c>
      <c r="BO88" s="9">
        <f t="shared" si="91"/>
        <v>2.0977897549208143E-2</v>
      </c>
      <c r="BP88" s="7">
        <f t="shared" si="92"/>
        <v>3.75</v>
      </c>
      <c r="BQ88" s="10">
        <f t="shared" si="93"/>
        <v>2.1058216215252994E-2</v>
      </c>
      <c r="BR88" s="11">
        <f t="shared" si="94"/>
        <v>8.0318666044850578E-5</v>
      </c>
      <c r="BS88" s="16">
        <f t="shared" si="118"/>
        <v>9.0038547411989966E-4</v>
      </c>
      <c r="BT88" s="11">
        <f>IF($F$5, (BR88*BR89&gt;=0) * AVERAGE(BR88:BR89), AVERAGE(BR88:BR89))</f>
        <v>9.9707067860070435E-4</v>
      </c>
      <c r="BU88" s="11">
        <f>(BS88+BT88-2*(BQ88-BO88)/(BP88-BN88))/(BP88-BN88)^2</f>
        <v>1.7368188206309029E-3</v>
      </c>
      <c r="BV88" s="11">
        <f>((BQ88-BO88)/(BP88-BN88) - BS88 - BU88*(BP88^2 + BN88*BP88 - 2*BN88^2))/(BP88-BN88)</f>
        <v>-1.6885640898910901E-2</v>
      </c>
      <c r="BW88" s="16">
        <f>BS88-2*BV88*BN88 - 3*BU88*BN88^2</f>
        <v>5.4367333425066243E-2</v>
      </c>
      <c r="BX88" s="11">
        <f>BO88 -BU88*BN88^3 - BV88*BN88^2 - BW88*BN88</f>
        <v>-3.6955013982018656E-2</v>
      </c>
      <c r="CA88" s="7">
        <f t="shared" si="95"/>
        <v>2.75</v>
      </c>
      <c r="CB88" s="9">
        <f t="shared" si="96"/>
        <v>2.0977897549208143E-2</v>
      </c>
      <c r="CC88" s="7">
        <f t="shared" si="97"/>
        <v>3.75</v>
      </c>
      <c r="CD88" s="9">
        <f t="shared" si="98"/>
        <v>2.1048216215252994E-2</v>
      </c>
      <c r="CE88" s="11">
        <f t="shared" si="99"/>
        <v>7.0318666044850986E-5</v>
      </c>
      <c r="CF88" s="16">
        <f t="shared" si="119"/>
        <v>8.9538547411989987E-4</v>
      </c>
      <c r="CG88" s="11">
        <f>IF($F$5, (CE88*CE89&gt;=0) * AVERAGE(CE88:CE89), AVERAGE(CE88:CE89))</f>
        <v>1.0020706786007041E-3</v>
      </c>
      <c r="CH88" s="11">
        <f>(CF88+CG88-2*(CD88-CB88)/(CC88-CA88))/(CC88-CA88)^2</f>
        <v>1.756818820630902E-3</v>
      </c>
      <c r="CI88" s="11">
        <f>((CD88-CB88)/(CC88-CA88) - CF88 - CH88*(CC88^2 + CA88*CC88 - 2*CA88^2))/(CC88-CA88)</f>
        <v>-1.7075640898910893E-2</v>
      </c>
      <c r="CJ88" s="16">
        <f>CF88-2*CI88*CA88 - 3*CH88*CA88^2</f>
        <v>5.4953583425066219E-2</v>
      </c>
      <c r="CK88" s="11">
        <f>CB88 -CH88*CA88^3 - CI88*CA88^2 - CJ88*CA88</f>
        <v>-3.7546263982018616E-2</v>
      </c>
      <c r="CN88" s="7">
        <f t="shared" si="100"/>
        <v>2.75</v>
      </c>
      <c r="CO88" s="9">
        <f t="shared" si="101"/>
        <v>2.0977897549208143E-2</v>
      </c>
      <c r="CP88" s="7">
        <f t="shared" si="102"/>
        <v>3.75</v>
      </c>
      <c r="CQ88" s="9">
        <f t="shared" si="103"/>
        <v>2.1048216215252994E-2</v>
      </c>
      <c r="CR88" s="11">
        <f t="shared" si="104"/>
        <v>7.0318666044850986E-5</v>
      </c>
      <c r="CS88" s="16">
        <f t="shared" si="120"/>
        <v>8.9538547411989987E-4</v>
      </c>
      <c r="CT88" s="11">
        <f>IF($F$5, (CR88*CR89&gt;=0) * AVERAGE(CR88:CR89), AVERAGE(CR88:CR89))</f>
        <v>9.9707067860070435E-4</v>
      </c>
      <c r="CU88" s="11">
        <f>(CS88+CT88-2*(CQ88-CO88)/(CP88-CN88))/(CP88-CN88)^2</f>
        <v>1.7518188206309022E-3</v>
      </c>
      <c r="CV88" s="11">
        <f>((CQ88-CO88)/(CP88-CN88) - CS88 - CU88*(CP88^2 + CN88*CP88 - 2*CN88^2))/(CP88-CN88)</f>
        <v>-1.7029390898910896E-2</v>
      </c>
      <c r="CW88" s="16">
        <f>CS88-2*CV88*CN88 - 3*CU88*CN88^2</f>
        <v>5.4812645925066225E-2</v>
      </c>
      <c r="CX88" s="11">
        <f>CO88 -CU88*CN88^3 - CV88*CN88^2 - CW88*CN88</f>
        <v>-3.7404467107018627E-2</v>
      </c>
      <c r="DA88" s="7">
        <f t="shared" si="105"/>
        <v>2.75</v>
      </c>
      <c r="DB88" s="9">
        <f t="shared" si="106"/>
        <v>2.0977897549208143E-2</v>
      </c>
      <c r="DC88" s="7">
        <f t="shared" si="107"/>
        <v>3.75</v>
      </c>
      <c r="DD88" s="9">
        <f t="shared" si="108"/>
        <v>2.1048216215252994E-2</v>
      </c>
      <c r="DE88" s="11">
        <f t="shared" si="109"/>
        <v>7.0318666044850986E-5</v>
      </c>
      <c r="DF88" s="16">
        <f t="shared" si="121"/>
        <v>8.9538547411989987E-4</v>
      </c>
      <c r="DG88" s="11">
        <f>IF($F$5, (DE88*DE89&gt;=0) * AVERAGE(DE88:DE89), AVERAGE(DE88:DE89))</f>
        <v>9.9707067860070435E-4</v>
      </c>
      <c r="DH88" s="11">
        <f>(DF88+DG88-2*(DD88-DB88)/(DC88-DA88))/(DC88-DA88)^2</f>
        <v>1.7518188206309022E-3</v>
      </c>
      <c r="DI88" s="11">
        <f>((DD88-DB88)/(DC88-DA88) - DF88 - DH88*(DC88^2 + DA88*DC88 - 2*DA88^2))/(DC88-DA88)</f>
        <v>-1.7029390898910896E-2</v>
      </c>
      <c r="DJ88" s="16">
        <f>DF88-2*DI88*DA88 - 3*DH88*DA88^2</f>
        <v>5.4812645925066225E-2</v>
      </c>
      <c r="DK88" s="11">
        <f>DB88 -DH88*DA88^3 - DI88*DA88^2 - DJ88*DA88</f>
        <v>-3.7404467107018627E-2</v>
      </c>
    </row>
    <row r="89" spans="1:115" x14ac:dyDescent="0.25">
      <c r="A89" s="7">
        <f>A77</f>
        <v>3.75</v>
      </c>
      <c r="B89" s="9">
        <f>AH77</f>
        <v>2.1048216215252994E-2</v>
      </c>
      <c r="C89" s="7">
        <f t="shared" si="71"/>
        <v>4.75</v>
      </c>
      <c r="D89" s="9">
        <f t="shared" si="72"/>
        <v>2.2972038906409552E-2</v>
      </c>
      <c r="E89" s="11">
        <f t="shared" si="73"/>
        <v>1.9238226911565577E-3</v>
      </c>
      <c r="F89" s="16">
        <f t="shared" si="110"/>
        <v>9.9707067860070435E-4</v>
      </c>
      <c r="G89" s="11">
        <f>IF($F$5, (E89*E90&gt;=0) * AVERAGE(E89:E90), AVERAGE(E89:E90))</f>
        <v>1.5556954017764369E-3</v>
      </c>
      <c r="H89" s="11">
        <f>(F89+G89-2*(D89-B89)/(C89-A89))/(C89-A89)^2</f>
        <v>-1.2948793019359741E-3</v>
      </c>
      <c r="I89" s="11">
        <f>((D89-B89)/(C89-A89) - F89 - H89*(C89^2 + A89*C89 - 2*A89^2))/(C89-A89)</f>
        <v>1.6789023461271535E-2</v>
      </c>
      <c r="J89" s="16">
        <f>F89-2*I89*A89 - 3*H89*A89^2</f>
        <v>-7.0292884730511901E-2</v>
      </c>
      <c r="K89" s="11">
        <f>B89 -H89*A89^3 - I89*A89^2 - J89*A89</f>
        <v>0.11683554221857154</v>
      </c>
      <c r="N89" s="7">
        <f t="shared" si="74"/>
        <v>3.75</v>
      </c>
      <c r="O89" s="9">
        <f t="shared" si="111"/>
        <v>2.1048216215252994E-2</v>
      </c>
      <c r="P89" s="7">
        <f t="shared" si="75"/>
        <v>4.75</v>
      </c>
      <c r="Q89" s="9">
        <f t="shared" si="76"/>
        <v>2.2972038906409552E-2</v>
      </c>
      <c r="R89" s="11">
        <f t="shared" si="77"/>
        <v>1.9238226911565577E-3</v>
      </c>
      <c r="S89" s="16">
        <f t="shared" si="112"/>
        <v>9.9707067860070435E-4</v>
      </c>
      <c r="T89" s="11">
        <f>IF($F$5, (R89*R90&gt;=0) * AVERAGE(R89:R90), AVERAGE(R89:R90))</f>
        <v>1.5556954017764369E-3</v>
      </c>
      <c r="U89" s="11">
        <f>(S89+T89-2*(Q89-O89)/(P89-N89))/(P89-N89)^2</f>
        <v>-1.2948793019359741E-3</v>
      </c>
      <c r="V89" s="11">
        <f>((Q89-O89)/(P89-N89) - S89 - U89*(P89^2 + N89*P89 - 2*N89^2))/(P89-N89)</f>
        <v>1.6789023461271535E-2</v>
      </c>
      <c r="W89" s="16">
        <f>S89-2*V89*N89 - 3*U89*N89^2</f>
        <v>-7.0292884730511901E-2</v>
      </c>
      <c r="X89" s="11">
        <f>O89 -U89*N89^3 - V89*N89^2 - W89*N89</f>
        <v>0.11683554221857154</v>
      </c>
      <c r="AA89" s="7">
        <f t="shared" si="78"/>
        <v>3.75</v>
      </c>
      <c r="AB89" s="9">
        <f t="shared" si="113"/>
        <v>2.1048216215252994E-2</v>
      </c>
      <c r="AC89" s="7">
        <f t="shared" si="79"/>
        <v>4.75</v>
      </c>
      <c r="AD89" s="9">
        <f t="shared" si="80"/>
        <v>2.2972038906409552E-2</v>
      </c>
      <c r="AE89" s="11">
        <f t="shared" si="81"/>
        <v>1.9238226911565577E-3</v>
      </c>
      <c r="AF89" s="16">
        <f t="shared" si="114"/>
        <v>9.9707067860070435E-4</v>
      </c>
      <c r="AG89" s="11">
        <f>IF($F$5, (AE89*AE90&gt;=0) * AVERAGE(AE89:AE90), AVERAGE(AE89:AE90))</f>
        <v>1.5556954017764369E-3</v>
      </c>
      <c r="AH89" s="11">
        <f>(AF89+AG89-2*(AD89-AB89)/(AC89-AA89))/(AC89-AA89)^2</f>
        <v>-1.2948793019359741E-3</v>
      </c>
      <c r="AI89" s="11">
        <f>((AD89-AB89)/(AC89-AA89) - AF89 - AH89*(AC89^2 + AA89*AC89 - 2*AA89^2))/(AC89-AA89)</f>
        <v>1.6789023461271535E-2</v>
      </c>
      <c r="AJ89" s="16">
        <f>AF89-2*AI89*AA89 - 3*AH89*AA89^2</f>
        <v>-7.0292884730511901E-2</v>
      </c>
      <c r="AK89" s="11">
        <f>AB89 -AH89*AA89^3 - AI89*AA89^2 - AJ89*AA89</f>
        <v>0.11683554221857154</v>
      </c>
      <c r="AN89" s="7">
        <f t="shared" si="82"/>
        <v>3.75</v>
      </c>
      <c r="AO89" s="9">
        <f t="shared" si="122"/>
        <v>2.1048216215252994E-2</v>
      </c>
      <c r="AP89" s="7">
        <f t="shared" si="83"/>
        <v>4.75</v>
      </c>
      <c r="AQ89" s="9">
        <f t="shared" si="84"/>
        <v>2.2972038906409552E-2</v>
      </c>
      <c r="AR89" s="11">
        <f t="shared" si="85"/>
        <v>1.9238226911565577E-3</v>
      </c>
      <c r="AS89" s="16">
        <f t="shared" si="115"/>
        <v>9.9707067860070435E-4</v>
      </c>
      <c r="AT89" s="11">
        <f>IF($F$5, (AR89*AR90&gt;=0) * AVERAGE(AR89:AR90), AVERAGE(AR89:AR90))</f>
        <v>1.5556954017764369E-3</v>
      </c>
      <c r="AU89" s="11">
        <f>(AS89+AT89-2*(AQ89-AO89)/(AP89-AN89))/(AP89-AN89)^2</f>
        <v>-1.2948793019359741E-3</v>
      </c>
      <c r="AV89" s="11">
        <f>((AQ89-AO89)/(AP89-AN89) - AS89 - AU89*(AP89^2 + AN89*AP89 - 2*AN89^2))/(AP89-AN89)</f>
        <v>1.6789023461271535E-2</v>
      </c>
      <c r="AW89" s="16">
        <f>AS89-2*AV89*AN89 - 3*AU89*AN89^2</f>
        <v>-7.0292884730511901E-2</v>
      </c>
      <c r="AX89" s="11">
        <f>AO89 -AU89*AN89^3 - AV89*AN89^2 - AW89*AN89</f>
        <v>0.11683554221857154</v>
      </c>
      <c r="BA89" s="7">
        <f t="shared" si="86"/>
        <v>3.75</v>
      </c>
      <c r="BB89" s="9">
        <f t="shared" si="87"/>
        <v>2.1048216215252994E-2</v>
      </c>
      <c r="BC89" s="7">
        <f t="shared" si="88"/>
        <v>4.75</v>
      </c>
      <c r="BD89" s="9">
        <f t="shared" si="116"/>
        <v>2.2972038906409552E-2</v>
      </c>
      <c r="BE89" s="11">
        <f t="shared" si="89"/>
        <v>1.9238226911565577E-3</v>
      </c>
      <c r="BF89" s="16">
        <f t="shared" si="117"/>
        <v>9.9207067860070455E-4</v>
      </c>
      <c r="BG89" s="11">
        <f>IF($F$5, (BE89*BE90&gt;=0) * AVERAGE(BE89:BE90), AVERAGE(BE89:BE90))</f>
        <v>1.5556954017764369E-3</v>
      </c>
      <c r="BH89" s="11">
        <f>(BF89+BG89-2*(BD89-BB89)/(BC89-BA89))/(BC89-BA89)^2</f>
        <v>-1.2998793019359739E-3</v>
      </c>
      <c r="BI89" s="11">
        <f>((BD89-BB89)/(BC89-BA89) - BF89 - BH89*(BC89^2 + BA89*BC89 - 2*BA89^2))/(BC89-BA89)</f>
        <v>1.6855273461271535E-2</v>
      </c>
      <c r="BJ89" s="16">
        <f>BF89-2*BI89*BA89 - 3*BH89*BA89^2</f>
        <v>-7.0583822230511906E-2</v>
      </c>
      <c r="BK89" s="11">
        <f>BB89 -BH89*BA89^3 - BI89*BA89^2 - BJ89*BA89</f>
        <v>0.11725858909357156</v>
      </c>
      <c r="BN89" s="7">
        <f t="shared" si="90"/>
        <v>3.75</v>
      </c>
      <c r="BO89" s="10">
        <f>$B89+BM84</f>
        <v>2.1058216215252994E-2</v>
      </c>
      <c r="BP89" s="7">
        <f t="shared" si="92"/>
        <v>4.75</v>
      </c>
      <c r="BQ89" s="9">
        <f t="shared" si="93"/>
        <v>2.2972038906409552E-2</v>
      </c>
      <c r="BR89" s="11">
        <f t="shared" si="94"/>
        <v>1.9138226911565581E-3</v>
      </c>
      <c r="BS89" s="16">
        <f t="shared" si="118"/>
        <v>9.9707067860070435E-4</v>
      </c>
      <c r="BT89" s="11">
        <f>IF($F$5, (BR89*BR90&gt;=0) * AVERAGE(BR89:BR90), AVERAGE(BR89:BR90))</f>
        <v>1.5506954017764371E-3</v>
      </c>
      <c r="BU89" s="11">
        <f>(BS89+BT89-2*(BQ89-BO89)/(BP89-BN89))/(BP89-BN89)^2</f>
        <v>-1.2798793019359747E-3</v>
      </c>
      <c r="BV89" s="11">
        <f>((BQ89-BO89)/(BP89-BN89) - BS89 - BU89*(BP89^2 + BN89*BP89 - 2*BN89^2))/(BP89-BN89)</f>
        <v>1.6595273461271542E-2</v>
      </c>
      <c r="BW89" s="16">
        <f>BS89-2*BV89*BN89 - 3*BU89*BN89^2</f>
        <v>-6.9472572230511925E-2</v>
      </c>
      <c r="BX89" s="11">
        <f>BO89 -BU89*BN89^3 - BV89*BN89^2 - BW89*BN89</f>
        <v>0.11570296409357159</v>
      </c>
      <c r="CA89" s="7">
        <f t="shared" si="95"/>
        <v>3.75</v>
      </c>
      <c r="CB89" s="9">
        <f t="shared" si="96"/>
        <v>2.1048216215252994E-2</v>
      </c>
      <c r="CC89" s="7">
        <f t="shared" si="97"/>
        <v>4.75</v>
      </c>
      <c r="CD89" s="10">
        <f t="shared" si="98"/>
        <v>2.2982038906409551E-2</v>
      </c>
      <c r="CE89" s="11">
        <f t="shared" si="99"/>
        <v>1.9338226911565573E-3</v>
      </c>
      <c r="CF89" s="16">
        <f t="shared" si="119"/>
        <v>1.0020706786007041E-3</v>
      </c>
      <c r="CG89" s="11">
        <f>IF($F$5, (CE89*CE90&gt;=0) * AVERAGE(CE89:CE90), AVERAGE(CE89:CE90))</f>
        <v>1.5581954017764368E-3</v>
      </c>
      <c r="CH89" s="11">
        <f>(CF89+CG89-2*(CD89-CB89)/(CC89-CA89))/(CC89-CA89)^2</f>
        <v>-1.3073793019359736E-3</v>
      </c>
      <c r="CI89" s="11">
        <f>((CD89-CB89)/(CC89-CA89) - CF89 - CH89*(CC89^2 + CA89*CC89 - 2*CA89^2))/(CC89-CA89)</f>
        <v>1.694714846127153E-2</v>
      </c>
      <c r="CJ89" s="16">
        <f>CF89-2*CI89*CA89 - 3*CH89*CA89^2</f>
        <v>-7.0946478480511888E-2</v>
      </c>
      <c r="CK89" s="11">
        <f>CB89 -CH89*CA89^3 - CI89*CA89^2 - CJ89*CA89</f>
        <v>0.11772206565607157</v>
      </c>
      <c r="CN89" s="7">
        <f t="shared" si="100"/>
        <v>3.75</v>
      </c>
      <c r="CO89" s="9">
        <f t="shared" si="101"/>
        <v>2.1048216215252994E-2</v>
      </c>
      <c r="CP89" s="7">
        <f t="shared" si="102"/>
        <v>4.75</v>
      </c>
      <c r="CQ89" s="9">
        <f t="shared" si="103"/>
        <v>2.2972038906409552E-2</v>
      </c>
      <c r="CR89" s="11">
        <f t="shared" si="104"/>
        <v>1.9238226911565577E-3</v>
      </c>
      <c r="CS89" s="16">
        <f t="shared" si="120"/>
        <v>9.9707067860070435E-4</v>
      </c>
      <c r="CT89" s="11">
        <f>IF($F$5, (CR89*CR90&gt;=0) * AVERAGE(CR89:CR90), AVERAGE(CR89:CR90))</f>
        <v>1.5581954017764368E-3</v>
      </c>
      <c r="CU89" s="11">
        <f>(CS89+CT89-2*(CQ89-CO89)/(CP89-CN89))/(CP89-CN89)^2</f>
        <v>-1.2923793019359742E-3</v>
      </c>
      <c r="CV89" s="11">
        <f>((CQ89-CO89)/(CP89-CN89) - CS89 - CU89*(CP89^2 + CN89*CP89 - 2*CN89^2))/(CP89-CN89)</f>
        <v>1.6758398461271536E-2</v>
      </c>
      <c r="CW89" s="16">
        <f>CS89-2*CV89*CN89 - 3*CU89*CN89^2</f>
        <v>-7.0168665980511899E-2</v>
      </c>
      <c r="CX89" s="11">
        <f>CO89 -CU89*CN89^3 - CV89*CN89^2 - CW89*CN89</f>
        <v>0.11666855003107154</v>
      </c>
      <c r="DA89" s="7">
        <f t="shared" si="105"/>
        <v>3.75</v>
      </c>
      <c r="DB89" s="9">
        <f t="shared" si="106"/>
        <v>2.1048216215252994E-2</v>
      </c>
      <c r="DC89" s="7">
        <f t="shared" si="107"/>
        <v>4.75</v>
      </c>
      <c r="DD89" s="9">
        <f t="shared" si="108"/>
        <v>2.2972038906409552E-2</v>
      </c>
      <c r="DE89" s="11">
        <f t="shared" si="109"/>
        <v>1.9238226911565577E-3</v>
      </c>
      <c r="DF89" s="16">
        <f t="shared" si="121"/>
        <v>9.9707067860070435E-4</v>
      </c>
      <c r="DG89" s="11">
        <f>IF($F$5, (DE89*DE90&gt;=0) * AVERAGE(DE89:DE90), AVERAGE(DE89:DE90))</f>
        <v>1.5556954017764369E-3</v>
      </c>
      <c r="DH89" s="11">
        <f>(DF89+DG89-2*(DD89-DB89)/(DC89-DA89))/(DC89-DA89)^2</f>
        <v>-1.2948793019359741E-3</v>
      </c>
      <c r="DI89" s="11">
        <f>((DD89-DB89)/(DC89-DA89) - DF89 - DH89*(DC89^2 + DA89*DC89 - 2*DA89^2))/(DC89-DA89)</f>
        <v>1.6789023461271535E-2</v>
      </c>
      <c r="DJ89" s="16">
        <f>DF89-2*DI89*DA89 - 3*DH89*DA89^2</f>
        <v>-7.0292884730511901E-2</v>
      </c>
      <c r="DK89" s="11">
        <f>DB89 -DH89*DA89^3 - DI89*DA89^2 - DJ89*DA89</f>
        <v>0.11683554221857154</v>
      </c>
    </row>
    <row r="90" spans="1:115" x14ac:dyDescent="0.25">
      <c r="A90" s="7">
        <f>A78</f>
        <v>4.75</v>
      </c>
      <c r="B90" s="9">
        <f>AH78</f>
        <v>2.2972038906409552E-2</v>
      </c>
      <c r="C90" s="7">
        <f t="shared" si="71"/>
        <v>6.75</v>
      </c>
      <c r="D90" s="9">
        <f t="shared" si="72"/>
        <v>2.5347175131202184E-2</v>
      </c>
      <c r="E90" s="11">
        <f t="shared" si="73"/>
        <v>1.1875681123963162E-3</v>
      </c>
      <c r="F90" s="16">
        <f t="shared" si="110"/>
        <v>1.5556954017764369E-3</v>
      </c>
      <c r="G90" s="11">
        <f>IF($F$5, (E90*E91&gt;=0) * AVERAGE(E90:E91), AVERAGE(E90:E91))</f>
        <v>7.1349383268409349E-4</v>
      </c>
      <c r="H90" s="11">
        <f>(F90+G90-2*(D90-B90)/(C90-A90))/(C90-A90)^2</f>
        <v>-2.6486747583025477E-5</v>
      </c>
      <c r="I90" s="11">
        <f>((D90-B90)/(C90-A90) - F90 - H90*(C90^2 + A90*C90 - 2*A90^2))/(C90-A90)</f>
        <v>2.4634600353410361E-4</v>
      </c>
      <c r="J90" s="16">
        <f>F90-2*I90*A90 - 3*H90*A90^2</f>
        <v>1.0082300952284897E-3</v>
      </c>
      <c r="K90" s="11">
        <f>B90 -H90*A90^3 - I90*A90^2 - J90*A90</f>
        <v>1.5463398650460567E-2</v>
      </c>
      <c r="N90" s="7">
        <f t="shared" si="74"/>
        <v>4.75</v>
      </c>
      <c r="O90" s="9">
        <f t="shared" si="111"/>
        <v>2.2972038906409552E-2</v>
      </c>
      <c r="P90" s="7">
        <f t="shared" si="75"/>
        <v>6.75</v>
      </c>
      <c r="Q90" s="9">
        <f t="shared" si="76"/>
        <v>2.5347175131202184E-2</v>
      </c>
      <c r="R90" s="11">
        <f t="shared" si="77"/>
        <v>1.1875681123963162E-3</v>
      </c>
      <c r="S90" s="16">
        <f t="shared" si="112"/>
        <v>1.5556954017764369E-3</v>
      </c>
      <c r="T90" s="11">
        <f>IF($F$5, (R90*R91&gt;=0) * AVERAGE(R90:R91), AVERAGE(R90:R91))</f>
        <v>7.1349383268409349E-4</v>
      </c>
      <c r="U90" s="11">
        <f>(S90+T90-2*(Q90-O90)/(P90-N90))/(P90-N90)^2</f>
        <v>-2.6486747583025477E-5</v>
      </c>
      <c r="V90" s="11">
        <f>((Q90-O90)/(P90-N90) - S90 - U90*(P90^2 + N90*P90 - 2*N90^2))/(P90-N90)</f>
        <v>2.4634600353410361E-4</v>
      </c>
      <c r="W90" s="16">
        <f>S90-2*V90*N90 - 3*U90*N90^2</f>
        <v>1.0082300952284897E-3</v>
      </c>
      <c r="X90" s="11">
        <f>O90 -U90*N90^3 - V90*N90^2 - W90*N90</f>
        <v>1.5463398650460567E-2</v>
      </c>
      <c r="AA90" s="7">
        <f t="shared" si="78"/>
        <v>4.75</v>
      </c>
      <c r="AB90" s="9">
        <f t="shared" si="113"/>
        <v>2.2972038906409552E-2</v>
      </c>
      <c r="AC90" s="7">
        <f t="shared" si="79"/>
        <v>6.75</v>
      </c>
      <c r="AD90" s="9">
        <f t="shared" si="80"/>
        <v>2.5347175131202184E-2</v>
      </c>
      <c r="AE90" s="11">
        <f t="shared" si="81"/>
        <v>1.1875681123963162E-3</v>
      </c>
      <c r="AF90" s="16">
        <f t="shared" si="114"/>
        <v>1.5556954017764369E-3</v>
      </c>
      <c r="AG90" s="11">
        <f>IF($F$5, (AE90*AE91&gt;=0) * AVERAGE(AE90:AE91), AVERAGE(AE90:AE91))</f>
        <v>7.1349383268409349E-4</v>
      </c>
      <c r="AH90" s="11">
        <f>(AF90+AG90-2*(AD90-AB90)/(AC90-AA90))/(AC90-AA90)^2</f>
        <v>-2.6486747583025477E-5</v>
      </c>
      <c r="AI90" s="11">
        <f>((AD90-AB90)/(AC90-AA90) - AF90 - AH90*(AC90^2 + AA90*AC90 - 2*AA90^2))/(AC90-AA90)</f>
        <v>2.4634600353410361E-4</v>
      </c>
      <c r="AJ90" s="16">
        <f>AF90-2*AI90*AA90 - 3*AH90*AA90^2</f>
        <v>1.0082300952284897E-3</v>
      </c>
      <c r="AK90" s="11">
        <f>AB90 -AH90*AA90^3 - AI90*AA90^2 - AJ90*AA90</f>
        <v>1.5463398650460567E-2</v>
      </c>
      <c r="AN90" s="7">
        <f t="shared" si="82"/>
        <v>4.75</v>
      </c>
      <c r="AO90" s="9">
        <f t="shared" si="122"/>
        <v>2.2972038906409552E-2</v>
      </c>
      <c r="AP90" s="7">
        <f t="shared" si="83"/>
        <v>6.75</v>
      </c>
      <c r="AQ90" s="9">
        <f t="shared" si="84"/>
        <v>2.5347175131202184E-2</v>
      </c>
      <c r="AR90" s="11">
        <f t="shared" si="85"/>
        <v>1.1875681123963162E-3</v>
      </c>
      <c r="AS90" s="16">
        <f t="shared" si="115"/>
        <v>1.5556954017764369E-3</v>
      </c>
      <c r="AT90" s="11">
        <f>IF($F$5, (AR90*AR91&gt;=0) * AVERAGE(AR90:AR91), AVERAGE(AR90:AR91))</f>
        <v>7.1349383268409349E-4</v>
      </c>
      <c r="AU90" s="11">
        <f>(AS90+AT90-2*(AQ90-AO90)/(AP90-AN90))/(AP90-AN90)^2</f>
        <v>-2.6486747583025477E-5</v>
      </c>
      <c r="AV90" s="11">
        <f>((AQ90-AO90)/(AP90-AN90) - AS90 - AU90*(AP90^2 + AN90*AP90 - 2*AN90^2))/(AP90-AN90)</f>
        <v>2.4634600353410361E-4</v>
      </c>
      <c r="AW90" s="16">
        <f>AS90-2*AV90*AN90 - 3*AU90*AN90^2</f>
        <v>1.0082300952284897E-3</v>
      </c>
      <c r="AX90" s="11">
        <f>AO90 -AU90*AN90^3 - AV90*AN90^2 - AW90*AN90</f>
        <v>1.5463398650460567E-2</v>
      </c>
      <c r="BA90" s="7">
        <f t="shared" si="86"/>
        <v>4.75</v>
      </c>
      <c r="BB90" s="9">
        <f t="shared" si="87"/>
        <v>2.2972038906409552E-2</v>
      </c>
      <c r="BC90" s="7">
        <f t="shared" si="88"/>
        <v>6.75</v>
      </c>
      <c r="BD90" s="9">
        <f t="shared" si="116"/>
        <v>2.5347175131202184E-2</v>
      </c>
      <c r="BE90" s="11">
        <f t="shared" si="89"/>
        <v>1.1875681123963162E-3</v>
      </c>
      <c r="BF90" s="16">
        <f t="shared" si="117"/>
        <v>1.5556954017764369E-3</v>
      </c>
      <c r="BG90" s="11">
        <f>IF($F$5, (BE90*BE91&gt;=0) * AVERAGE(BE90:BE91), AVERAGE(BE90:BE91))</f>
        <v>7.1349383268409349E-4</v>
      </c>
      <c r="BH90" s="11">
        <f>(BF90+BG90-2*(BD90-BB90)/(BC90-BA90))/(BC90-BA90)^2</f>
        <v>-2.6486747583025477E-5</v>
      </c>
      <c r="BI90" s="11">
        <f>((BD90-BB90)/(BC90-BA90) - BF90 - BH90*(BC90^2 + BA90*BC90 - 2*BA90^2))/(BC90-BA90)</f>
        <v>2.4634600353410361E-4</v>
      </c>
      <c r="BJ90" s="16">
        <f>BF90-2*BI90*BA90 - 3*BH90*BA90^2</f>
        <v>1.0082300952284897E-3</v>
      </c>
      <c r="BK90" s="11">
        <f>BB90 -BH90*BA90^3 - BI90*BA90^2 - BJ90*BA90</f>
        <v>1.5463398650460567E-2</v>
      </c>
      <c r="BN90" s="7">
        <f t="shared" si="90"/>
        <v>4.75</v>
      </c>
      <c r="BO90" s="9">
        <f t="shared" si="91"/>
        <v>2.2972038906409552E-2</v>
      </c>
      <c r="BP90" s="7">
        <f t="shared" si="92"/>
        <v>6.75</v>
      </c>
      <c r="BQ90" s="9">
        <f t="shared" si="93"/>
        <v>2.5347175131202184E-2</v>
      </c>
      <c r="BR90" s="11">
        <f t="shared" si="94"/>
        <v>1.1875681123963162E-3</v>
      </c>
      <c r="BS90" s="16">
        <f t="shared" si="118"/>
        <v>1.5506954017764371E-3</v>
      </c>
      <c r="BT90" s="11">
        <f>IF($F$5, (BR90*BR91&gt;=0) * AVERAGE(BR90:BR91), AVERAGE(BR90:BR91))</f>
        <v>7.1349383268409349E-4</v>
      </c>
      <c r="BU90" s="11">
        <f>(BS90+BT90-2*(BQ90-BO90)/(BP90-BN90))/(BP90-BN90)^2</f>
        <v>-2.7736747583025426E-5</v>
      </c>
      <c r="BV90" s="11">
        <f>((BQ90-BO90)/(BP90-BN90) - BS90 - BU90*(BP90^2 + BN90*BP90 - 2*BN90^2))/(BP90-BN90)</f>
        <v>2.6915850353410268E-4</v>
      </c>
      <c r="BW90" s="16">
        <f>BS90-2*BV90*BN90 - 3*BU90*BN90^2</f>
        <v>8.711207202284953E-4</v>
      </c>
      <c r="BX90" s="11">
        <f>BO90 -BU90*BN90^3 - BV90*BN90^2 - BW90*BN90</f>
        <v>1.573392599421056E-2</v>
      </c>
      <c r="CA90" s="7">
        <f t="shared" si="95"/>
        <v>4.75</v>
      </c>
      <c r="CB90" s="10">
        <f>$B90+BZ84</f>
        <v>2.2982038906409551E-2</v>
      </c>
      <c r="CC90" s="7">
        <f t="shared" si="97"/>
        <v>6.75</v>
      </c>
      <c r="CD90" s="9">
        <f t="shared" si="98"/>
        <v>2.5347175131202184E-2</v>
      </c>
      <c r="CE90" s="11">
        <f t="shared" si="99"/>
        <v>1.1825681123963164E-3</v>
      </c>
      <c r="CF90" s="16">
        <f t="shared" si="119"/>
        <v>1.5581954017764368E-3</v>
      </c>
      <c r="CG90" s="11">
        <f>IF($F$5, (CE90*CE91&gt;=0) * AVERAGE(CE90:CE91), AVERAGE(CE90:CE91))</f>
        <v>7.1099383268409359E-4</v>
      </c>
      <c r="CH90" s="11">
        <f>(CF90+CG90-2*(CD90-CB90)/(CC90-CA90))/(CC90-CA90)^2</f>
        <v>-2.3986747583025578E-5</v>
      </c>
      <c r="CI90" s="11">
        <f>((CD90-CB90)/(CC90-CA90) - CF90 - CH90*(CC90^2 + CA90*CC90 - 2*CA90^2))/(CC90-CA90)</f>
        <v>2.0197100353410542E-4</v>
      </c>
      <c r="CJ90" s="16">
        <f>CF90-2*CI90*CA90 - 3*CH90*CA90^2</f>
        <v>1.2630738452284792E-3</v>
      </c>
      <c r="CK90" s="11">
        <f>CB90 -CH90*CA90^3 - CI90*CA90^2 - CJ90*CA90</f>
        <v>1.4996172087960592E-2</v>
      </c>
      <c r="CN90" s="7">
        <f t="shared" si="100"/>
        <v>4.75</v>
      </c>
      <c r="CO90" s="9">
        <f t="shared" si="101"/>
        <v>2.2972038906409552E-2</v>
      </c>
      <c r="CP90" s="7">
        <f t="shared" si="102"/>
        <v>6.75</v>
      </c>
      <c r="CQ90" s="10">
        <f t="shared" si="103"/>
        <v>2.5357175131202184E-2</v>
      </c>
      <c r="CR90" s="11">
        <f t="shared" si="104"/>
        <v>1.192568112396316E-3</v>
      </c>
      <c r="CS90" s="16">
        <f t="shared" si="120"/>
        <v>1.5581954017764368E-3</v>
      </c>
      <c r="CT90" s="11">
        <f>IF($F$5, (CR90*CR91&gt;=0) * AVERAGE(CR90:CR91), AVERAGE(CR90:CR91))</f>
        <v>7.1432716601742675E-4</v>
      </c>
      <c r="CU90" s="11">
        <f>(CS90+CT90-2*(CQ90-CO90)/(CP90-CN90))/(CP90-CN90)^2</f>
        <v>-2.8153414249692111E-5</v>
      </c>
      <c r="CV90" s="11">
        <f>((CQ90-CO90)/(CP90-CN90) - CS90 - CU90*(CP90^2 + CN90*CP90 - 2*CN90^2))/(CP90-CN90)</f>
        <v>2.746793368674364E-4</v>
      </c>
      <c r="CW90" s="16">
        <f>CS90-2*CV90*CN90 - 3*CU90*CN90^2</f>
        <v>8.5437592856182584E-4</v>
      </c>
      <c r="CX90" s="11">
        <f>CO90 -CU90*CN90^3 - CV90*CN90^2 - CW90*CN90</f>
        <v>1.5733554900460564E-2</v>
      </c>
      <c r="DA90" s="7">
        <f t="shared" si="105"/>
        <v>4.75</v>
      </c>
      <c r="DB90" s="9">
        <f t="shared" si="106"/>
        <v>2.2972038906409552E-2</v>
      </c>
      <c r="DC90" s="7">
        <f t="shared" si="107"/>
        <v>6.75</v>
      </c>
      <c r="DD90" s="9">
        <f t="shared" si="108"/>
        <v>2.5347175131202184E-2</v>
      </c>
      <c r="DE90" s="11">
        <f t="shared" si="109"/>
        <v>1.1875681123963162E-3</v>
      </c>
      <c r="DF90" s="16">
        <f t="shared" si="121"/>
        <v>1.5556954017764369E-3</v>
      </c>
      <c r="DG90" s="11">
        <f>IF($F$5, (DE90*DE91&gt;=0) * AVERAGE(DE90:DE91), AVERAGE(DE90:DE91))</f>
        <v>7.1516049935076013E-4</v>
      </c>
      <c r="DH90" s="11">
        <f>(DF90+DG90-2*(DD90-DB90)/(DC90-DA90))/(DC90-DA90)^2</f>
        <v>-2.6070080916358791E-5</v>
      </c>
      <c r="DI90" s="11">
        <f>((DD90-DB90)/(DC90-DA90) - DF90 - DH90*(DC90^2 + DA90*DC90 - 2*DA90^2))/(DC90-DA90)</f>
        <v>2.3957517020076994E-4</v>
      </c>
      <c r="DJ90" s="16">
        <f>DF90-2*DI90*DA90 - 3*DH90*DA90^2</f>
        <v>1.0443498868951584E-3</v>
      </c>
      <c r="DK90" s="11">
        <f>DB90 -DH90*DA90^3 - DI90*DA90^2 - DJ90*DA90</f>
        <v>1.5399941619210569E-2</v>
      </c>
    </row>
    <row r="91" spans="1:115" x14ac:dyDescent="0.25">
      <c r="A91" s="7">
        <f>A79</f>
        <v>6.75</v>
      </c>
      <c r="B91" s="9">
        <f>AH79</f>
        <v>2.5347175131202184E-2</v>
      </c>
      <c r="C91" s="7">
        <f t="shared" si="71"/>
        <v>9.75</v>
      </c>
      <c r="D91" s="9">
        <f t="shared" si="72"/>
        <v>2.6065433790117797E-2</v>
      </c>
      <c r="E91" s="11">
        <f t="shared" si="73"/>
        <v>2.3941955297187081E-4</v>
      </c>
      <c r="F91" s="16">
        <f t="shared" si="110"/>
        <v>7.1349383268409349E-4</v>
      </c>
      <c r="G91" s="11">
        <f>IF($F$5, (E91*E92&gt;=0) * AVERAGE(E91:E92), AVERAGE(E91:E92))</f>
        <v>1.1970977648593541E-4</v>
      </c>
      <c r="H91" s="11">
        <f>(F91+G91-2*(D91-B91)/(C91-A91))/(C91-A91)^2</f>
        <v>3.9373833691809697E-5</v>
      </c>
      <c r="I91" s="11">
        <f>((D91-B91)/(C91-A91) - F91 - H91*(C91^2 + A91*C91 - 2*A91^2))/(C91-A91)</f>
        <v>-1.0734663932386497E-3</v>
      </c>
      <c r="J91" s="16">
        <f>F91-2*I91*A91 - 3*H91*A91^2</f>
        <v>9.8233792486566249E-3</v>
      </c>
      <c r="K91" s="11">
        <f>B91 -H91*A91^3 - I91*A91^2 - J91*A91</f>
        <v>-4.1601217639798405E-3</v>
      </c>
      <c r="N91" s="7">
        <f t="shared" si="74"/>
        <v>6.75</v>
      </c>
      <c r="O91" s="9">
        <f t="shared" si="111"/>
        <v>2.5347175131202184E-2</v>
      </c>
      <c r="P91" s="7">
        <f t="shared" si="75"/>
        <v>9.75</v>
      </c>
      <c r="Q91" s="9">
        <f t="shared" si="76"/>
        <v>2.6065433790117797E-2</v>
      </c>
      <c r="R91" s="11">
        <f t="shared" si="77"/>
        <v>2.3941955297187081E-4</v>
      </c>
      <c r="S91" s="16">
        <f t="shared" si="112"/>
        <v>7.1349383268409349E-4</v>
      </c>
      <c r="T91" s="11">
        <f>IF($F$5, (R91*R92&gt;=0) * AVERAGE(R91:R92), AVERAGE(R91:R92))</f>
        <v>1.1970977648593541E-4</v>
      </c>
      <c r="U91" s="11">
        <f>(S91+T91-2*(Q91-O91)/(P91-N91))/(P91-N91)^2</f>
        <v>3.9373833691809697E-5</v>
      </c>
      <c r="V91" s="11">
        <f>((Q91-O91)/(P91-N91) - S91 - U91*(P91^2 + N91*P91 - 2*N91^2))/(P91-N91)</f>
        <v>-1.0734663932386497E-3</v>
      </c>
      <c r="W91" s="16">
        <f>S91-2*V91*N91 - 3*U91*N91^2</f>
        <v>9.8233792486566249E-3</v>
      </c>
      <c r="X91" s="11">
        <f>O91 -U91*N91^3 - V91*N91^2 - W91*N91</f>
        <v>-4.1601217639798405E-3</v>
      </c>
      <c r="AA91" s="7">
        <f t="shared" si="78"/>
        <v>6.75</v>
      </c>
      <c r="AB91" s="9">
        <f t="shared" si="113"/>
        <v>2.5347175131202184E-2</v>
      </c>
      <c r="AC91" s="7">
        <f t="shared" si="79"/>
        <v>9.75</v>
      </c>
      <c r="AD91" s="9">
        <f t="shared" si="80"/>
        <v>2.6065433790117797E-2</v>
      </c>
      <c r="AE91" s="11">
        <f t="shared" si="81"/>
        <v>2.3941955297187081E-4</v>
      </c>
      <c r="AF91" s="16">
        <f t="shared" si="114"/>
        <v>7.1349383268409349E-4</v>
      </c>
      <c r="AG91" s="11">
        <f>IF($F$5, (AE91*AE92&gt;=0) * AVERAGE(AE91:AE92), AVERAGE(AE91:AE92))</f>
        <v>1.1970977648593541E-4</v>
      </c>
      <c r="AH91" s="11">
        <f>(AF91+AG91-2*(AD91-AB91)/(AC91-AA91))/(AC91-AA91)^2</f>
        <v>3.9373833691809697E-5</v>
      </c>
      <c r="AI91" s="11">
        <f>((AD91-AB91)/(AC91-AA91) - AF91 - AH91*(AC91^2 + AA91*AC91 - 2*AA91^2))/(AC91-AA91)</f>
        <v>-1.0734663932386497E-3</v>
      </c>
      <c r="AJ91" s="16">
        <f>AF91-2*AI91*AA91 - 3*AH91*AA91^2</f>
        <v>9.8233792486566249E-3</v>
      </c>
      <c r="AK91" s="11">
        <f>AB91 -AH91*AA91^3 - AI91*AA91^2 - AJ91*AA91</f>
        <v>-4.1601217639798405E-3</v>
      </c>
      <c r="AN91" s="7">
        <f t="shared" si="82"/>
        <v>6.75</v>
      </c>
      <c r="AO91" s="9">
        <f t="shared" si="122"/>
        <v>2.5347175131202184E-2</v>
      </c>
      <c r="AP91" s="7">
        <f t="shared" si="83"/>
        <v>9.75</v>
      </c>
      <c r="AQ91" s="9">
        <f t="shared" si="84"/>
        <v>2.6065433790117797E-2</v>
      </c>
      <c r="AR91" s="11">
        <f t="shared" si="85"/>
        <v>2.3941955297187081E-4</v>
      </c>
      <c r="AS91" s="16">
        <f t="shared" si="115"/>
        <v>7.1349383268409349E-4</v>
      </c>
      <c r="AT91" s="11">
        <f>IF($F$5, (AR91*AR92&gt;=0) * AVERAGE(AR91:AR92), AVERAGE(AR91:AR92))</f>
        <v>1.1970977648593541E-4</v>
      </c>
      <c r="AU91" s="11">
        <f>(AS91+AT91-2*(AQ91-AO91)/(AP91-AN91))/(AP91-AN91)^2</f>
        <v>3.9373833691809697E-5</v>
      </c>
      <c r="AV91" s="11">
        <f>((AQ91-AO91)/(AP91-AN91) - AS91 - AU91*(AP91^2 + AN91*AP91 - 2*AN91^2))/(AP91-AN91)</f>
        <v>-1.0734663932386497E-3</v>
      </c>
      <c r="AW91" s="16">
        <f>AS91-2*AV91*AN91 - 3*AU91*AN91^2</f>
        <v>9.8233792486566249E-3</v>
      </c>
      <c r="AX91" s="11">
        <f>AO91 -AU91*AN91^3 - AV91*AN91^2 - AW91*AN91</f>
        <v>-4.1601217639798405E-3</v>
      </c>
      <c r="BA91" s="7">
        <f t="shared" si="86"/>
        <v>6.75</v>
      </c>
      <c r="BB91" s="9">
        <f t="shared" si="87"/>
        <v>2.5347175131202184E-2</v>
      </c>
      <c r="BC91" s="7">
        <f t="shared" si="88"/>
        <v>9.75</v>
      </c>
      <c r="BD91" s="9">
        <f t="shared" si="116"/>
        <v>2.6065433790117797E-2</v>
      </c>
      <c r="BE91" s="11">
        <f t="shared" si="89"/>
        <v>2.3941955297187081E-4</v>
      </c>
      <c r="BF91" s="16">
        <f t="shared" si="117"/>
        <v>7.1349383268409349E-4</v>
      </c>
      <c r="BG91" s="11">
        <f>IF($F$5, (BE91*BE92&gt;=0) * AVERAGE(BE91:BE92), AVERAGE(BE91:BE92))</f>
        <v>1.1970977648593541E-4</v>
      </c>
      <c r="BH91" s="11">
        <f>(BF91+BG91-2*(BD91-BB91)/(BC91-BA91))/(BC91-BA91)^2</f>
        <v>3.9373833691809697E-5</v>
      </c>
      <c r="BI91" s="11">
        <f>((BD91-BB91)/(BC91-BA91) - BF91 - BH91*(BC91^2 + BA91*BC91 - 2*BA91^2))/(BC91-BA91)</f>
        <v>-1.0734663932386497E-3</v>
      </c>
      <c r="BJ91" s="16">
        <f>BF91-2*BI91*BA91 - 3*BH91*BA91^2</f>
        <v>9.8233792486566249E-3</v>
      </c>
      <c r="BK91" s="11">
        <f>BB91 -BH91*BA91^3 - BI91*BA91^2 - BJ91*BA91</f>
        <v>-4.1601217639798405E-3</v>
      </c>
      <c r="BN91" s="7">
        <f t="shared" si="90"/>
        <v>6.75</v>
      </c>
      <c r="BO91" s="9">
        <f t="shared" si="91"/>
        <v>2.5347175131202184E-2</v>
      </c>
      <c r="BP91" s="7">
        <f t="shared" si="92"/>
        <v>9.75</v>
      </c>
      <c r="BQ91" s="9">
        <f t="shared" si="93"/>
        <v>2.6065433790117797E-2</v>
      </c>
      <c r="BR91" s="11">
        <f t="shared" si="94"/>
        <v>2.3941955297187081E-4</v>
      </c>
      <c r="BS91" s="16">
        <f t="shared" si="118"/>
        <v>7.1349383268409349E-4</v>
      </c>
      <c r="BT91" s="11">
        <f>IF($F$5, (BR91*BR92&gt;=0) * AVERAGE(BR91:BR92), AVERAGE(BR91:BR92))</f>
        <v>1.1970977648593541E-4</v>
      </c>
      <c r="BU91" s="11">
        <f>(BS91+BT91-2*(BQ91-BO91)/(BP91-BN91))/(BP91-BN91)^2</f>
        <v>3.9373833691809697E-5</v>
      </c>
      <c r="BV91" s="11">
        <f>((BQ91-BO91)/(BP91-BN91) - BS91 - BU91*(BP91^2 + BN91*BP91 - 2*BN91^2))/(BP91-BN91)</f>
        <v>-1.0734663932386497E-3</v>
      </c>
      <c r="BW91" s="16">
        <f>BS91-2*BV91*BN91 - 3*BU91*BN91^2</f>
        <v>9.8233792486566249E-3</v>
      </c>
      <c r="BX91" s="11">
        <f>BO91 -BU91*BN91^3 - BV91*BN91^2 - BW91*BN91</f>
        <v>-4.1601217639798405E-3</v>
      </c>
      <c r="CA91" s="7">
        <f t="shared" si="95"/>
        <v>6.75</v>
      </c>
      <c r="CB91" s="9">
        <f t="shared" si="96"/>
        <v>2.5347175131202184E-2</v>
      </c>
      <c r="CC91" s="7">
        <f t="shared" si="97"/>
        <v>9.75</v>
      </c>
      <c r="CD91" s="9">
        <f t="shared" si="98"/>
        <v>2.6065433790117797E-2</v>
      </c>
      <c r="CE91" s="11">
        <f t="shared" si="99"/>
        <v>2.3941955297187081E-4</v>
      </c>
      <c r="CF91" s="16">
        <f t="shared" si="119"/>
        <v>7.1099383268409359E-4</v>
      </c>
      <c r="CG91" s="11">
        <f>IF($F$5, (CE91*CE92&gt;=0) * AVERAGE(CE91:CE92), AVERAGE(CE91:CE92))</f>
        <v>1.1970977648593541E-4</v>
      </c>
      <c r="CH91" s="11">
        <f>(CF91+CG91-2*(CD91-CB91)/(CC91-CA91))/(CC91-CA91)^2</f>
        <v>3.9096055914031929E-5</v>
      </c>
      <c r="CI91" s="11">
        <f>((CD91-CB91)/(CC91-CA91) - CF91 - CH91*(CC91^2 + CA91*CC91 - 2*CA91^2))/(CC91-CA91)</f>
        <v>-1.0661747265719834E-3</v>
      </c>
      <c r="CJ91" s="16">
        <f>CF91-2*CI91*CA91 - 3*CH91*CA91^2</f>
        <v>9.7604104986566305E-3</v>
      </c>
      <c r="CK91" s="11">
        <f>CB91 -CH91*CA91^3 - CI91*CA91^2 - CJ91*CA91</f>
        <v>-3.9818795764798645E-3</v>
      </c>
      <c r="CN91" s="7">
        <f t="shared" si="100"/>
        <v>6.75</v>
      </c>
      <c r="CO91" s="10">
        <f>$B91+CM84</f>
        <v>2.5357175131202184E-2</v>
      </c>
      <c r="CP91" s="7">
        <f t="shared" si="102"/>
        <v>9.75</v>
      </c>
      <c r="CQ91" s="9">
        <f t="shared" si="103"/>
        <v>2.6065433790117797E-2</v>
      </c>
      <c r="CR91" s="11">
        <f t="shared" si="104"/>
        <v>2.3608621963853763E-4</v>
      </c>
      <c r="CS91" s="16">
        <f t="shared" si="120"/>
        <v>7.1432716601742675E-4</v>
      </c>
      <c r="CT91" s="11">
        <f>IF($F$5, (CR91*CR92&gt;=0) * AVERAGE(CR91:CR92), AVERAGE(CR91:CR92))</f>
        <v>1.1804310981926881E-4</v>
      </c>
      <c r="CU91" s="11">
        <f>(CS91+CT91-2*(CQ91-CO91)/(CP91-CN91))/(CP91-CN91)^2</f>
        <v>4.0021981839957808E-5</v>
      </c>
      <c r="CV91" s="11">
        <f>((CQ91-CO91)/(CP91-CN91) - CS91 - CU91*(CP91^2 + CN91*CP91 - 2*CN91^2))/(CP91-CN91)</f>
        <v>-1.0899247265719822E-3</v>
      </c>
      <c r="CW91" s="16">
        <f>CS91-2*CV91*CN91 - 3*CU91*CN91^2</f>
        <v>9.9578063319899525E-3</v>
      </c>
      <c r="CX91" s="11">
        <f>CO91 -CU91*CN91^3 - CV91*CN91^2 - CW91*CN91</f>
        <v>-4.5069577014798384E-3</v>
      </c>
      <c r="DA91" s="7">
        <f t="shared" si="105"/>
        <v>6.75</v>
      </c>
      <c r="DB91" s="9">
        <f t="shared" si="106"/>
        <v>2.5347175131202184E-2</v>
      </c>
      <c r="DC91" s="7">
        <f t="shared" si="107"/>
        <v>9.75</v>
      </c>
      <c r="DD91" s="10">
        <f t="shared" si="108"/>
        <v>2.6075433790117796E-2</v>
      </c>
      <c r="DE91" s="11">
        <f t="shared" si="109"/>
        <v>2.42752886305204E-4</v>
      </c>
      <c r="DF91" s="16">
        <f t="shared" si="121"/>
        <v>7.1516049935076013E-4</v>
      </c>
      <c r="DG91" s="11">
        <f>IF($F$5, (DE91*DE92&gt;=0) * AVERAGE(DE91:DE92), AVERAGE(DE91:DE92))</f>
        <v>1.21376443152602E-4</v>
      </c>
      <c r="DH91" s="11">
        <f>(DF91+DG91-2*(DD91-DB91)/(DC91-DA91))/(DC91-DA91)^2</f>
        <v>3.9003463321439353E-5</v>
      </c>
      <c r="DI91" s="11">
        <f>((DD91-DB91)/(DC91-DA91) - DF91 - DH91*(DC91^2 + DA91*DC91 - 2*DA91^2))/(DC91-DA91)</f>
        <v>-1.0642997265719837E-3</v>
      </c>
      <c r="DJ91" s="16">
        <f>DF91-2*DI91*DA91 - 3*DH91*DA91^2</f>
        <v>9.7519209153232971E-3</v>
      </c>
      <c r="DK91" s="11">
        <f>DB91 -DH91*DA91^3 - DI91*DA91^2 - DJ91*DA91</f>
        <v>-3.981528013979857E-3</v>
      </c>
    </row>
    <row r="92" spans="1:115" x14ac:dyDescent="0.25">
      <c r="A92" s="7">
        <f>A80</f>
        <v>9.75</v>
      </c>
      <c r="B92" s="9">
        <f>AH80</f>
        <v>2.6065433790117797E-2</v>
      </c>
      <c r="C92">
        <v>100</v>
      </c>
      <c r="D92" s="9">
        <f>B92</f>
        <v>2.6065433790117797E-2</v>
      </c>
      <c r="E92" s="11">
        <f t="shared" si="73"/>
        <v>0</v>
      </c>
      <c r="F92" s="16">
        <f t="shared" si="110"/>
        <v>1.1970977648593541E-4</v>
      </c>
      <c r="G92" s="11">
        <v>0</v>
      </c>
      <c r="H92" s="11">
        <f>(F92+G92-2*(D92-B92)/(C92-A92))/(C92-A92)^2</f>
        <v>1.469722012396288E-8</v>
      </c>
      <c r="I92" s="11">
        <f>((D92-B92)/(C92-A92) - F92 - H92*(C92^2 + A92*C92 - 2*A92^2))/(C92-A92)</f>
        <v>-3.0827419210012139E-6</v>
      </c>
      <c r="J92" s="16">
        <f>F92-2*I92*A92 - 3*H92*A92^2</f>
        <v>1.756317804813564E-4</v>
      </c>
      <c r="K92" s="11">
        <f>B92 -H92*A92^3 - I92*A92^2 - J92*A92</f>
        <v>2.4632454828031416E-2</v>
      </c>
      <c r="N92" s="7">
        <f t="shared" si="74"/>
        <v>9.75</v>
      </c>
      <c r="O92" s="9">
        <f t="shared" si="111"/>
        <v>2.6065433790117797E-2</v>
      </c>
      <c r="P92" s="7">
        <v>100</v>
      </c>
      <c r="Q92" s="9">
        <f>O92</f>
        <v>2.6065433790117797E-2</v>
      </c>
      <c r="R92" s="11">
        <f t="shared" si="77"/>
        <v>0</v>
      </c>
      <c r="S92" s="16">
        <f t="shared" si="112"/>
        <v>1.1970977648593541E-4</v>
      </c>
      <c r="T92" s="11">
        <v>0</v>
      </c>
      <c r="U92" s="11">
        <f>(S92+T92-2*(Q92-O92)/(P92-N92))/(P92-N92)^2</f>
        <v>1.469722012396288E-8</v>
      </c>
      <c r="V92" s="11">
        <f>((Q92-O92)/(P92-N92) - S92 - U92*(P92^2 + N92*P92 - 2*N92^2))/(P92-N92)</f>
        <v>-3.0827419210012139E-6</v>
      </c>
      <c r="W92" s="16">
        <f>S92-2*V92*N92 - 3*U92*N92^2</f>
        <v>1.756317804813564E-4</v>
      </c>
      <c r="X92" s="11">
        <f>O92 -U92*N92^3 - V92*N92^2 - W92*N92</f>
        <v>2.4632454828031416E-2</v>
      </c>
      <c r="AA92" s="7">
        <f t="shared" si="78"/>
        <v>9.75</v>
      </c>
      <c r="AB92" s="9">
        <f t="shared" si="113"/>
        <v>2.6065433790117797E-2</v>
      </c>
      <c r="AC92" s="7">
        <v>100</v>
      </c>
      <c r="AD92" s="9">
        <f>AB92</f>
        <v>2.6065433790117797E-2</v>
      </c>
      <c r="AE92" s="11">
        <f t="shared" si="81"/>
        <v>0</v>
      </c>
      <c r="AF92" s="16">
        <f t="shared" si="114"/>
        <v>1.1970977648593541E-4</v>
      </c>
      <c r="AG92" s="11">
        <v>0</v>
      </c>
      <c r="AH92" s="11">
        <f>(AF92+AG92-2*(AD92-AB92)/(AC92-AA92))/(AC92-AA92)^2</f>
        <v>1.469722012396288E-8</v>
      </c>
      <c r="AI92" s="11">
        <f>((AD92-AB92)/(AC92-AA92) - AF92 - AH92*(AC92^2 + AA92*AC92 - 2*AA92^2))/(AC92-AA92)</f>
        <v>-3.0827419210012139E-6</v>
      </c>
      <c r="AJ92" s="16">
        <f>AF92-2*AI92*AA92 - 3*AH92*AA92^2</f>
        <v>1.756317804813564E-4</v>
      </c>
      <c r="AK92" s="11">
        <f>AB92 -AH92*AA92^3 - AI92*AA92^2 - AJ92*AA92</f>
        <v>2.4632454828031416E-2</v>
      </c>
      <c r="AN92" s="7">
        <f t="shared" si="82"/>
        <v>9.75</v>
      </c>
      <c r="AO92" s="9">
        <f t="shared" si="122"/>
        <v>2.6065433790117797E-2</v>
      </c>
      <c r="AP92" s="7">
        <v>100</v>
      </c>
      <c r="AQ92" s="9">
        <f>AO92</f>
        <v>2.6065433790117797E-2</v>
      </c>
      <c r="AR92" s="11">
        <f t="shared" si="85"/>
        <v>0</v>
      </c>
      <c r="AS92" s="16">
        <f t="shared" si="115"/>
        <v>1.1970977648593541E-4</v>
      </c>
      <c r="AT92" s="11">
        <v>0</v>
      </c>
      <c r="AU92" s="11">
        <f>(AS92+AT92-2*(AQ92-AO92)/(AP92-AN92))/(AP92-AN92)^2</f>
        <v>1.469722012396288E-8</v>
      </c>
      <c r="AV92" s="11">
        <f>((AQ92-AO92)/(AP92-AN92) - AS92 - AU92*(AP92^2 + AN92*AP92 - 2*AN92^2))/(AP92-AN92)</f>
        <v>-3.0827419210012139E-6</v>
      </c>
      <c r="AW92" s="16">
        <f>AS92-2*AV92*AN92 - 3*AU92*AN92^2</f>
        <v>1.756317804813564E-4</v>
      </c>
      <c r="AX92" s="11">
        <f>AO92 -AU92*AN92^3 - AV92*AN92^2 - AW92*AN92</f>
        <v>2.4632454828031416E-2</v>
      </c>
      <c r="BA92" s="7">
        <f t="shared" si="86"/>
        <v>9.75</v>
      </c>
      <c r="BB92" s="9">
        <f t="shared" si="87"/>
        <v>2.6065433790117797E-2</v>
      </c>
      <c r="BC92" s="7">
        <v>100</v>
      </c>
      <c r="BD92" s="9">
        <f>BB92</f>
        <v>2.6065433790117797E-2</v>
      </c>
      <c r="BE92" s="11">
        <f t="shared" si="89"/>
        <v>0</v>
      </c>
      <c r="BF92" s="16">
        <f t="shared" si="117"/>
        <v>1.1970977648593541E-4</v>
      </c>
      <c r="BG92" s="11">
        <v>0</v>
      </c>
      <c r="BH92" s="11">
        <f>(BF92+BG92-2*(BD92-BB92)/(BC92-BA92))/(BC92-BA92)^2</f>
        <v>1.469722012396288E-8</v>
      </c>
      <c r="BI92" s="11">
        <f>((BD92-BB92)/(BC92-BA92) - BF92 - BH92*(BC92^2 + BA92*BC92 - 2*BA92^2))/(BC92-BA92)</f>
        <v>-3.0827419210012139E-6</v>
      </c>
      <c r="BJ92" s="16">
        <f>BF92-2*BI92*BA92 - 3*BH92*BA92^2</f>
        <v>1.756317804813564E-4</v>
      </c>
      <c r="BK92" s="11">
        <f>BB92 -BH92*BA92^3 - BI92*BA92^2 - BJ92*BA92</f>
        <v>2.4632454828031416E-2</v>
      </c>
      <c r="BN92" s="7">
        <f t="shared" si="90"/>
        <v>9.75</v>
      </c>
      <c r="BO92" s="9">
        <f t="shared" si="91"/>
        <v>2.6065433790117797E-2</v>
      </c>
      <c r="BP92" s="7">
        <v>100</v>
      </c>
      <c r="BQ92" s="9">
        <f>BO92</f>
        <v>2.6065433790117797E-2</v>
      </c>
      <c r="BR92" s="11">
        <f t="shared" si="94"/>
        <v>0</v>
      </c>
      <c r="BS92" s="16">
        <f t="shared" si="118"/>
        <v>1.1970977648593541E-4</v>
      </c>
      <c r="BT92" s="11">
        <v>0</v>
      </c>
      <c r="BU92" s="11">
        <f>(BS92+BT92-2*(BQ92-BO92)/(BP92-BN92))/(BP92-BN92)^2</f>
        <v>1.469722012396288E-8</v>
      </c>
      <c r="BV92" s="11">
        <f>((BQ92-BO92)/(BP92-BN92) - BS92 - BU92*(BP92^2 + BN92*BP92 - 2*BN92^2))/(BP92-BN92)</f>
        <v>-3.0827419210012139E-6</v>
      </c>
      <c r="BW92" s="16">
        <f>BS92-2*BV92*BN92 - 3*BU92*BN92^2</f>
        <v>1.756317804813564E-4</v>
      </c>
      <c r="BX92" s="11">
        <f>BO92 -BU92*BN92^3 - BV92*BN92^2 - BW92*BN92</f>
        <v>2.4632454828031416E-2</v>
      </c>
      <c r="CA92" s="7">
        <f t="shared" si="95"/>
        <v>9.75</v>
      </c>
      <c r="CB92" s="9">
        <f t="shared" si="96"/>
        <v>2.6065433790117797E-2</v>
      </c>
      <c r="CC92" s="7">
        <v>100</v>
      </c>
      <c r="CD92" s="9">
        <f>CB92</f>
        <v>2.6065433790117797E-2</v>
      </c>
      <c r="CE92" s="11">
        <f t="shared" si="99"/>
        <v>0</v>
      </c>
      <c r="CF92" s="16">
        <f t="shared" si="119"/>
        <v>1.1970977648593541E-4</v>
      </c>
      <c r="CG92" s="11">
        <v>0</v>
      </c>
      <c r="CH92" s="11">
        <f>(CF92+CG92-2*(CD92-CB92)/(CC92-CA92))/(CC92-CA92)^2</f>
        <v>1.469722012396288E-8</v>
      </c>
      <c r="CI92" s="11">
        <f>((CD92-CB92)/(CC92-CA92) - CF92 - CH92*(CC92^2 + CA92*CC92 - 2*CA92^2))/(CC92-CA92)</f>
        <v>-3.0827419210012139E-6</v>
      </c>
      <c r="CJ92" s="16">
        <f>CF92-2*CI92*CA92 - 3*CH92*CA92^2</f>
        <v>1.756317804813564E-4</v>
      </c>
      <c r="CK92" s="11">
        <f>CB92 -CH92*CA92^3 - CI92*CA92^2 - CJ92*CA92</f>
        <v>2.4632454828031416E-2</v>
      </c>
      <c r="CN92" s="7">
        <f t="shared" si="100"/>
        <v>9.75</v>
      </c>
      <c r="CO92" s="9">
        <f t="shared" si="101"/>
        <v>2.6065433790117797E-2</v>
      </c>
      <c r="CP92" s="7">
        <v>100</v>
      </c>
      <c r="CQ92" s="9">
        <f>CO92</f>
        <v>2.6065433790117797E-2</v>
      </c>
      <c r="CR92" s="11">
        <f t="shared" si="104"/>
        <v>0</v>
      </c>
      <c r="CS92" s="16">
        <f t="shared" si="120"/>
        <v>1.1804310981926881E-4</v>
      </c>
      <c r="CT92" s="11">
        <v>0</v>
      </c>
      <c r="CU92" s="11">
        <f>(CS92+CT92-2*(CQ92-CO92)/(CP92-CN92))/(CP92-CN92)^2</f>
        <v>1.4492597180103752E-8</v>
      </c>
      <c r="CV92" s="11">
        <f>((CQ92-CO92)/(CP92-CN92) - CS92 - CU92*(CP92^2 + CN92*CP92 - 2*CN92^2))/(CP92-CN92)</f>
        <v>-3.0398222585267619E-6</v>
      </c>
      <c r="CW92" s="16">
        <f>CS92-2*CV92*CN92 - 3*CU92*CN92^2</f>
        <v>1.7318653630223985E-4</v>
      </c>
      <c r="CX92" s="11">
        <f>CO92 -CU92*CN92^3 - CV92*CN92^2 - CW92*CN92</f>
        <v>2.465240556505768E-2</v>
      </c>
      <c r="DA92" s="7">
        <f t="shared" si="105"/>
        <v>9.75</v>
      </c>
      <c r="DB92" s="10">
        <f>$B92+CZ84</f>
        <v>2.6075433790117796E-2</v>
      </c>
      <c r="DC92" s="7">
        <v>100</v>
      </c>
      <c r="DD92" s="10">
        <f>DB92</f>
        <v>2.6075433790117796E-2</v>
      </c>
      <c r="DE92" s="11">
        <f t="shared" si="109"/>
        <v>0</v>
      </c>
      <c r="DF92" s="16">
        <f t="shared" si="121"/>
        <v>1.21376443152602E-4</v>
      </c>
      <c r="DG92" s="11">
        <v>0</v>
      </c>
      <c r="DH92" s="11">
        <f>(DF92+DG92-2*(DD92-DB92)/(DC92-DA92))/(DC92-DA92)^2</f>
        <v>1.490184306782201E-8</v>
      </c>
      <c r="DI92" s="11">
        <f>((DD92-DB92)/(DC92-DA92) - DF92 - DH92*(DC92^2 + DA92*DC92 - 2*DA92^2))/(DC92-DA92)</f>
        <v>-3.1256615834756663E-6</v>
      </c>
      <c r="DJ92" s="16">
        <f>DF92-2*DI92*DA92 - 3*DH92*DA92^2</f>
        <v>1.7807702466047303E-4</v>
      </c>
      <c r="DK92" s="11">
        <f>DB92 -DH92*DA92^3 - DI92*DA92^2 - DJ92*DA92</f>
        <v>2.4622504091005151E-2</v>
      </c>
    </row>
    <row r="94" spans="1:115" x14ac:dyDescent="0.25">
      <c r="A94" t="str">
        <f t="array" ref="A94:H94">TRANSPOSE($A$2:$A$9)</f>
        <v>3M Fixing</v>
      </c>
      <c r="B94" t="str">
        <v>1Y Swap</v>
      </c>
      <c r="C94" t="str">
        <v>2Y Swap</v>
      </c>
      <c r="D94" t="str">
        <v>3Y Swap</v>
      </c>
      <c r="E94" t="str">
        <v>4Y Swap</v>
      </c>
      <c r="F94" t="str">
        <v>5Y Swap</v>
      </c>
      <c r="G94" t="str">
        <v>7Y Swap</v>
      </c>
      <c r="H94" t="str">
        <v>10Y Swap</v>
      </c>
      <c r="N94" t="str">
        <f t="array" ref="N94:U94">TRANSPOSE($A$2:$A$9)</f>
        <v>3M Fixing</v>
      </c>
      <c r="O94" t="str">
        <v>1Y Swap</v>
      </c>
      <c r="P94" t="str">
        <v>2Y Swap</v>
      </c>
      <c r="Q94" t="str">
        <v>3Y Swap</v>
      </c>
      <c r="R94" t="str">
        <v>4Y Swap</v>
      </c>
      <c r="S94" t="str">
        <v>5Y Swap</v>
      </c>
      <c r="T94" t="str">
        <v>7Y Swap</v>
      </c>
      <c r="U94" t="str">
        <v>10Y Swap</v>
      </c>
      <c r="AA94" t="str">
        <f t="array" ref="AA94:AH94">TRANSPOSE($A$2:$A$9)</f>
        <v>3M Fixing</v>
      </c>
      <c r="AB94" t="str">
        <v>1Y Swap</v>
      </c>
      <c r="AC94" t="str">
        <v>2Y Swap</v>
      </c>
      <c r="AD94" t="str">
        <v>3Y Swap</v>
      </c>
      <c r="AE94" t="str">
        <v>4Y Swap</v>
      </c>
      <c r="AF94" t="str">
        <v>5Y Swap</v>
      </c>
      <c r="AG94" t="str">
        <v>7Y Swap</v>
      </c>
      <c r="AH94" t="str">
        <v>10Y Swap</v>
      </c>
      <c r="AN94" t="str">
        <f t="array" ref="AN94:AU94">TRANSPOSE($A$2:$A$9)</f>
        <v>3M Fixing</v>
      </c>
      <c r="AO94" t="str">
        <v>1Y Swap</v>
      </c>
      <c r="AP94" t="str">
        <v>2Y Swap</v>
      </c>
      <c r="AQ94" t="str">
        <v>3Y Swap</v>
      </c>
      <c r="AR94" t="str">
        <v>4Y Swap</v>
      </c>
      <c r="AS94" t="str">
        <v>5Y Swap</v>
      </c>
      <c r="AT94" t="str">
        <v>7Y Swap</v>
      </c>
      <c r="AU94" t="str">
        <v>10Y Swap</v>
      </c>
      <c r="BA94" t="str">
        <f t="array" ref="BA94:BH94">TRANSPOSE($A$2:$A$9)</f>
        <v>3M Fixing</v>
      </c>
      <c r="BB94" t="str">
        <v>1Y Swap</v>
      </c>
      <c r="BC94" t="str">
        <v>2Y Swap</v>
      </c>
      <c r="BD94" t="str">
        <v>3Y Swap</v>
      </c>
      <c r="BE94" t="str">
        <v>4Y Swap</v>
      </c>
      <c r="BF94" t="str">
        <v>5Y Swap</v>
      </c>
      <c r="BG94" t="str">
        <v>7Y Swap</v>
      </c>
      <c r="BH94" t="str">
        <v>10Y Swap</v>
      </c>
      <c r="BN94" t="str">
        <f t="array" ref="BN94:BU94">TRANSPOSE($A$2:$A$9)</f>
        <v>3M Fixing</v>
      </c>
      <c r="BO94" t="str">
        <v>1Y Swap</v>
      </c>
      <c r="BP94" t="str">
        <v>2Y Swap</v>
      </c>
      <c r="BQ94" t="str">
        <v>3Y Swap</v>
      </c>
      <c r="BR94" t="str">
        <v>4Y Swap</v>
      </c>
      <c r="BS94" t="str">
        <v>5Y Swap</v>
      </c>
      <c r="BT94" t="str">
        <v>7Y Swap</v>
      </c>
      <c r="BU94" t="str">
        <v>10Y Swap</v>
      </c>
      <c r="CA94" t="str">
        <f t="array" ref="CA94:CH94">TRANSPOSE($A$2:$A$9)</f>
        <v>3M Fixing</v>
      </c>
      <c r="CB94" t="str">
        <v>1Y Swap</v>
      </c>
      <c r="CC94" t="str">
        <v>2Y Swap</v>
      </c>
      <c r="CD94" t="str">
        <v>3Y Swap</v>
      </c>
      <c r="CE94" t="str">
        <v>4Y Swap</v>
      </c>
      <c r="CF94" t="str">
        <v>5Y Swap</v>
      </c>
      <c r="CG94" t="str">
        <v>7Y Swap</v>
      </c>
      <c r="CH94" t="str">
        <v>10Y Swap</v>
      </c>
      <c r="CN94" t="str">
        <f t="array" ref="CN94:CU94">TRANSPOSE($A$2:$A$9)</f>
        <v>3M Fixing</v>
      </c>
      <c r="CO94" t="str">
        <v>1Y Swap</v>
      </c>
      <c r="CP94" t="str">
        <v>2Y Swap</v>
      </c>
      <c r="CQ94" t="str">
        <v>3Y Swap</v>
      </c>
      <c r="CR94" t="str">
        <v>4Y Swap</v>
      </c>
      <c r="CS94" t="str">
        <v>5Y Swap</v>
      </c>
      <c r="CT94" t="str">
        <v>7Y Swap</v>
      </c>
      <c r="CU94" t="str">
        <v>10Y Swap</v>
      </c>
      <c r="DA94" t="str">
        <f t="array" ref="DA94:DH94">TRANSPOSE($A$2:$A$9)</f>
        <v>3M Fixing</v>
      </c>
      <c r="DB94" t="str">
        <v>1Y Swap</v>
      </c>
      <c r="DC94" t="str">
        <v>2Y Swap</v>
      </c>
      <c r="DD94" t="str">
        <v>3Y Swap</v>
      </c>
      <c r="DE94" t="str">
        <v>4Y Swap</v>
      </c>
      <c r="DF94" t="str">
        <v>5Y Swap</v>
      </c>
      <c r="DG94" t="str">
        <v>7Y Swap</v>
      </c>
      <c r="DH94" t="str">
        <v>10Y Swap</v>
      </c>
    </row>
    <row r="95" spans="1:115" x14ac:dyDescent="0.25">
      <c r="A95" s="9">
        <f>G98</f>
        <v>3.2000000000000001E-2</v>
      </c>
      <c r="B95" s="9">
        <f>SUM(I99:I102)/SUM(J99:J102)*$F$6</f>
        <v>2.5400020218902551E-2</v>
      </c>
      <c r="C95" s="9">
        <f>SUM(I99:I106)/SUM(J99:J106)*$F$6</f>
        <v>2.2200015158667881E-2</v>
      </c>
      <c r="D95" s="9">
        <f>SUM(I99:I110)/SUM(J99:J110)*$F$6</f>
        <v>2.1651788170115469E-2</v>
      </c>
      <c r="E95" s="9">
        <f>SUM(I99:I114)/SUM(J99:J114)*$F$6</f>
        <v>2.1537439257143024E-2</v>
      </c>
      <c r="F95" s="9">
        <f>SUM(I99:I118)/SUM(J99:J118)*$F$6</f>
        <v>2.1701327342295001E-2</v>
      </c>
      <c r="G95" s="9">
        <f>SUM(I99:I126)/SUM(J99:J126)*$F$6</f>
        <v>2.2501002678919812E-2</v>
      </c>
      <c r="H95" s="9">
        <f>SUM(I99:I138)/SUM(J99:J138)*$F$6</f>
        <v>2.3500771857023997E-2</v>
      </c>
      <c r="N95" s="3">
        <f>T98</f>
        <v>3.2010000000000004E-2</v>
      </c>
      <c r="O95" s="9">
        <f>SUM(V99:V102)/SUM(W99:W102)*$F$6</f>
        <v>2.540510985329722E-2</v>
      </c>
      <c r="P95" s="9">
        <f>SUM(V99:V106)/SUM(W99:W106)*$F$6</f>
        <v>2.2202583848459256E-2</v>
      </c>
      <c r="Q95" s="9">
        <f>SUM(V99:V110)/SUM(W99:W110)*$F$6</f>
        <v>2.1653517520988201E-2</v>
      </c>
      <c r="R95" s="9">
        <f>SUM(V99:V114)/SUM(W99:W114)*$F$6</f>
        <v>2.153874939090054E-2</v>
      </c>
      <c r="S95" s="9">
        <f>SUM(V99:V118)/SUM(W99:W118)*$F$6</f>
        <v>2.1702386375440953E-2</v>
      </c>
      <c r="T95" s="9">
        <f>SUM(V99:V126)/SUM(W99:W126)*$F$6</f>
        <v>2.250177586826094E-2</v>
      </c>
      <c r="U95" s="9">
        <f>SUM(V99:V138)/SUM(W99:W138)*$F$6</f>
        <v>2.350133220482464E-2</v>
      </c>
      <c r="AA95" s="3">
        <f>AG98</f>
        <v>3.2000000000000001E-2</v>
      </c>
      <c r="AB95" s="9">
        <f>SUM(AI99:AI102)/SUM(AJ99:AJ102)*$F$6</f>
        <v>2.5405120510268799E-2</v>
      </c>
      <c r="AC95" s="9">
        <f>SUM(AI99:AI106)/SUM(AJ99:AJ106)*$F$6</f>
        <v>2.2204675970737473E-2</v>
      </c>
      <c r="AD95" s="9">
        <f>SUM(AI99:AI110)/SUM(AJ99:AJ110)*$F$6</f>
        <v>2.1654797042044153E-2</v>
      </c>
      <c r="AE95" s="9">
        <f>SUM(AI99:AI114)/SUM(AJ99:AJ114)*$F$6</f>
        <v>2.1539718838708144E-2</v>
      </c>
      <c r="AF95" s="9">
        <f>SUM(AI99:AI118)/SUM(AJ99:AJ118)*$F$6</f>
        <v>2.1703169904622555E-2</v>
      </c>
      <c r="AG95" s="9">
        <f>SUM(AI99:AI126)/SUM(AJ99:AJ126)*$F$6</f>
        <v>2.2502347508077475E-2</v>
      </c>
      <c r="AH95" s="9">
        <f>SUM(AI99:AI138)/SUM(AJ99:AJ138)*$F$6</f>
        <v>2.3501746116376437E-2</v>
      </c>
      <c r="AN95" s="3">
        <f>AT98</f>
        <v>3.2000000000000001E-2</v>
      </c>
      <c r="AO95" s="9">
        <f>SUM(AV99:AV102)/SUM(AW99:AW102)*$F$6</f>
        <v>2.5400020218902551E-2</v>
      </c>
      <c r="AP95" s="9">
        <f>SUM(AV99:AV106)/SUM(AW99:AW106)*$F$6</f>
        <v>2.2203164630366617E-2</v>
      </c>
      <c r="AQ95" s="9">
        <f>SUM(AV99:AV110)/SUM(AW99:AW110)*$F$6</f>
        <v>2.1655285093821263E-2</v>
      </c>
      <c r="AR95" s="9">
        <f>SUM(AV99:AV114)/SUM(AW99:AW114)*$F$6</f>
        <v>2.1539992681436495E-2</v>
      </c>
      <c r="AS95" s="9">
        <f>SUM(AV99:AV118)/SUM(AW99:AW118)*$F$6</f>
        <v>2.1703390926390426E-2</v>
      </c>
      <c r="AT95" s="9">
        <f>SUM(AV99:AV126)/SUM(AW99:AW126)*$F$6</f>
        <v>2.250250767334902E-2</v>
      </c>
      <c r="AU95" s="9">
        <f>SUM(AV99:AV138)/SUM(AW99:AW138)*$F$6</f>
        <v>2.3501861103746288E-2</v>
      </c>
      <c r="BA95" s="3">
        <f>BG98</f>
        <v>3.2000000000000001E-2</v>
      </c>
      <c r="BB95" s="9">
        <f>SUM(BI99:BI102)/SUM(BJ99:BJ102)*$F$6</f>
        <v>2.5400020218902555E-2</v>
      </c>
      <c r="BC95" s="9">
        <f>SUM(BI99:BI106)/SUM(BJ99:BJ106)*$F$6</f>
        <v>2.2199818304867412E-2</v>
      </c>
      <c r="BD95" s="9">
        <f>SUM(BI99:BI110)/SUM(BJ99:BJ110)*$F$6</f>
        <v>2.1653861067910778E-2</v>
      </c>
      <c r="BE95" s="9">
        <f>SUM(BI99:BI114)/SUM(BJ99:BJ114)*$F$6</f>
        <v>2.1540030026720725E-2</v>
      </c>
      <c r="BF95" s="9">
        <f>SUM(BI99:BI118)/SUM(BJ99:BJ118)*$F$6</f>
        <v>2.170334464286661E-2</v>
      </c>
      <c r="BG95" s="9">
        <f>SUM(BI99:BI126)/SUM(BJ99:BJ126)*$F$6</f>
        <v>2.2502472659159181E-2</v>
      </c>
      <c r="BH95" s="9">
        <f>SUM(BI99:BI138)/SUM(BJ99:BJ138)*$F$6</f>
        <v>2.3501834619704502E-2</v>
      </c>
      <c r="BN95" s="3">
        <f>BT98</f>
        <v>3.2000000000000001E-2</v>
      </c>
      <c r="BO95" s="9">
        <f>SUM(BV99:BV102)/SUM(BW99:BW102)*$F$6</f>
        <v>2.5400020218902551E-2</v>
      </c>
      <c r="BP95" s="9">
        <f>SUM(BV99:BV106)/SUM(BW99:BW106)*$F$6</f>
        <v>2.2200015158667881E-2</v>
      </c>
      <c r="BQ95" s="9">
        <f>SUM(BV99:BV110)/SUM(BW99:BW110)*$F$6</f>
        <v>2.165165842553855E-2</v>
      </c>
      <c r="BR95" s="9">
        <f>SUM(BV99:BV114)/SUM(BW99:BW114)*$F$6</f>
        <v>2.1538976791683883E-2</v>
      </c>
      <c r="BS95" s="9">
        <f>SUM(BV99:BV118)/SUM(BW99:BW118)*$F$6</f>
        <v>2.1703375985071112E-2</v>
      </c>
      <c r="BT95" s="9">
        <f>SUM(BV99:BV126)/SUM(BW99:BW126)*$F$6</f>
        <v>2.2502268053543051E-2</v>
      </c>
      <c r="BU95" s="9">
        <f>SUM(BV99:BV138)/SUM(BW99:BW138)*$F$6</f>
        <v>2.3501685986645364E-2</v>
      </c>
      <c r="CA95" s="3">
        <f>CG98</f>
        <v>3.2000000000000001E-2</v>
      </c>
      <c r="CB95" s="9">
        <f>SUM(CI99:CI102)/SUM(CJ99:CJ102)*$F$6</f>
        <v>2.5400020218902551E-2</v>
      </c>
      <c r="CC95" s="9">
        <f>SUM(CI99:CI106)/SUM(CJ99:CJ106)*$F$6</f>
        <v>2.2200015158667881E-2</v>
      </c>
      <c r="CD95" s="9">
        <f>SUM(CI99:CI110)/SUM(CJ99:CJ110)*$F$6</f>
        <v>2.1651788170115469E-2</v>
      </c>
      <c r="CE95" s="9">
        <f>SUM(CI99:CI114)/SUM(CJ99:CJ114)*$F$6</f>
        <v>2.1537343029897914E-2</v>
      </c>
      <c r="CF95" s="9">
        <f>SUM(CI99:CI118)/SUM(CJ99:CJ118)*$F$6</f>
        <v>2.1702504659227382E-2</v>
      </c>
      <c r="CG95" s="9">
        <f>SUM(CI99:CI126)/SUM(CJ99:CJ126)*$F$6</f>
        <v>2.2503292617328134E-2</v>
      </c>
      <c r="CH95" s="9">
        <f>SUM(CI99:CI138)/SUM(CJ99:CJ138)*$F$6</f>
        <v>2.3502248260808756E-2</v>
      </c>
      <c r="CN95" s="3">
        <f>CT98</f>
        <v>3.2000000000000001E-2</v>
      </c>
      <c r="CO95" s="9">
        <f>SUM(CV99:CV102)/SUM(CW99:CW102)*$F$6</f>
        <v>2.5400020218902551E-2</v>
      </c>
      <c r="CP95" s="9">
        <f>SUM(CV99:CV106)/SUM(CW99:CW106)*$F$6</f>
        <v>2.2200015158667881E-2</v>
      </c>
      <c r="CQ95" s="9">
        <f>SUM(CV99:CV110)/SUM(CW99:CW110)*$F$6</f>
        <v>2.1651788170115469E-2</v>
      </c>
      <c r="CR95" s="9">
        <f>SUM(CV99:CV114)/SUM(CW99:CW114)*$F$6</f>
        <v>2.1537439257143024E-2</v>
      </c>
      <c r="CS95" s="9">
        <f>SUM(CV99:CV118)/SUM(CW99:CW118)*$F$6</f>
        <v>2.170128930655494E-2</v>
      </c>
      <c r="CT95" s="9">
        <f>SUM(CV99:CV126)/SUM(CW99:CW126)*$F$6</f>
        <v>2.2502582009643331E-2</v>
      </c>
      <c r="CU95" s="9">
        <f>SUM(CV99:CV138)/SUM(CW99:CW138)*$F$6</f>
        <v>2.3503380051903139E-2</v>
      </c>
      <c r="DA95" s="3">
        <f>DG98</f>
        <v>3.2000000000000001E-2</v>
      </c>
      <c r="DB95" s="9">
        <f>SUM(DI99:DI102)/SUM(DJ99:DJ102)*$F$6</f>
        <v>2.5400020218902551E-2</v>
      </c>
      <c r="DC95" s="9">
        <f>SUM(DI99:DI106)/SUM(DJ99:DJ106)*$F$6</f>
        <v>2.2200015158667881E-2</v>
      </c>
      <c r="DD95" s="9">
        <f>SUM(DI99:DI110)/SUM(DJ99:DJ110)*$F$6</f>
        <v>2.1651788170115469E-2</v>
      </c>
      <c r="DE95" s="9">
        <f>SUM(DI99:DI114)/SUM(DJ99:DJ114)*$F$6</f>
        <v>2.1537439257143024E-2</v>
      </c>
      <c r="DF95" s="9">
        <f>SUM(DI99:DI118)/SUM(DJ99:DJ118)*$F$6</f>
        <v>2.1701327342295001E-2</v>
      </c>
      <c r="DG95" s="9">
        <f>SUM(DI99:DI126)/SUM(DJ99:DJ126)*$F$6</f>
        <v>2.2500927914096081E-2</v>
      </c>
      <c r="DH95" s="9">
        <f>SUM(DI99:DI138)/SUM(DJ99:DJ138)*$F$6</f>
        <v>2.3502214226487999E-2</v>
      </c>
    </row>
    <row r="97" spans="1:115" x14ac:dyDescent="0.25">
      <c r="A97" t="s">
        <v>9</v>
      </c>
      <c r="B97" t="s">
        <v>19</v>
      </c>
      <c r="C97" t="s">
        <v>36</v>
      </c>
      <c r="D97" t="s">
        <v>37</v>
      </c>
      <c r="E97" t="s">
        <v>38</v>
      </c>
      <c r="F97" t="s">
        <v>39</v>
      </c>
      <c r="G97" t="s">
        <v>10</v>
      </c>
      <c r="H97" t="s">
        <v>20</v>
      </c>
      <c r="I97" t="s">
        <v>21</v>
      </c>
      <c r="J97" t="s">
        <v>22</v>
      </c>
      <c r="N97" t="s">
        <v>9</v>
      </c>
      <c r="O97" t="s">
        <v>19</v>
      </c>
      <c r="P97" t="s">
        <v>36</v>
      </c>
      <c r="Q97" t="s">
        <v>37</v>
      </c>
      <c r="R97" t="s">
        <v>38</v>
      </c>
      <c r="S97" t="s">
        <v>39</v>
      </c>
      <c r="T97" t="s">
        <v>10</v>
      </c>
      <c r="U97" t="s">
        <v>20</v>
      </c>
      <c r="V97" t="s">
        <v>21</v>
      </c>
      <c r="W97" t="s">
        <v>22</v>
      </c>
      <c r="AA97" t="s">
        <v>9</v>
      </c>
      <c r="AB97" t="s">
        <v>19</v>
      </c>
      <c r="AC97" t="s">
        <v>36</v>
      </c>
      <c r="AD97" t="s">
        <v>37</v>
      </c>
      <c r="AE97" t="s">
        <v>38</v>
      </c>
      <c r="AF97" t="s">
        <v>39</v>
      </c>
      <c r="AG97" t="s">
        <v>10</v>
      </c>
      <c r="AH97" t="s">
        <v>20</v>
      </c>
      <c r="AI97" t="s">
        <v>21</v>
      </c>
      <c r="AJ97" t="s">
        <v>22</v>
      </c>
      <c r="AN97" t="s">
        <v>9</v>
      </c>
      <c r="AO97" t="s">
        <v>19</v>
      </c>
      <c r="AP97" t="s">
        <v>36</v>
      </c>
      <c r="AQ97" t="s">
        <v>37</v>
      </c>
      <c r="AR97" t="s">
        <v>38</v>
      </c>
      <c r="AS97" t="s">
        <v>39</v>
      </c>
      <c r="AT97" t="s">
        <v>10</v>
      </c>
      <c r="AU97" t="s">
        <v>20</v>
      </c>
      <c r="AV97" t="s">
        <v>21</v>
      </c>
      <c r="AW97" t="s">
        <v>22</v>
      </c>
      <c r="BA97" t="s">
        <v>9</v>
      </c>
      <c r="BB97" t="s">
        <v>19</v>
      </c>
      <c r="BC97" t="s">
        <v>36</v>
      </c>
      <c r="BD97" t="s">
        <v>37</v>
      </c>
      <c r="BE97" t="s">
        <v>38</v>
      </c>
      <c r="BF97" t="s">
        <v>39</v>
      </c>
      <c r="BG97" t="s">
        <v>10</v>
      </c>
      <c r="BH97" t="s">
        <v>20</v>
      </c>
      <c r="BI97" t="s">
        <v>21</v>
      </c>
      <c r="BJ97" t="s">
        <v>22</v>
      </c>
      <c r="BN97" t="s">
        <v>9</v>
      </c>
      <c r="BO97" t="s">
        <v>19</v>
      </c>
      <c r="BP97" t="s">
        <v>36</v>
      </c>
      <c r="BQ97" t="s">
        <v>37</v>
      </c>
      <c r="BR97" t="s">
        <v>38</v>
      </c>
      <c r="BS97" t="s">
        <v>39</v>
      </c>
      <c r="BT97" t="s">
        <v>10</v>
      </c>
      <c r="BU97" t="s">
        <v>20</v>
      </c>
      <c r="BV97" t="s">
        <v>21</v>
      </c>
      <c r="BW97" t="s">
        <v>22</v>
      </c>
      <c r="CA97" t="s">
        <v>9</v>
      </c>
      <c r="CB97" t="s">
        <v>19</v>
      </c>
      <c r="CC97" t="s">
        <v>36</v>
      </c>
      <c r="CD97" t="s">
        <v>37</v>
      </c>
      <c r="CE97" t="s">
        <v>38</v>
      </c>
      <c r="CF97" t="s">
        <v>39</v>
      </c>
      <c r="CG97" t="s">
        <v>10</v>
      </c>
      <c r="CH97" t="s">
        <v>20</v>
      </c>
      <c r="CI97" t="s">
        <v>21</v>
      </c>
      <c r="CJ97" t="s">
        <v>22</v>
      </c>
      <c r="CN97" t="s">
        <v>9</v>
      </c>
      <c r="CO97" t="s">
        <v>19</v>
      </c>
      <c r="CP97" t="s">
        <v>36</v>
      </c>
      <c r="CQ97" t="s">
        <v>37</v>
      </c>
      <c r="CR97" t="s">
        <v>38</v>
      </c>
      <c r="CS97" t="s">
        <v>39</v>
      </c>
      <c r="CT97" t="s">
        <v>10</v>
      </c>
      <c r="CU97" t="s">
        <v>20</v>
      </c>
      <c r="CV97" t="s">
        <v>21</v>
      </c>
      <c r="CW97" t="s">
        <v>22</v>
      </c>
      <c r="DA97" t="s">
        <v>9</v>
      </c>
      <c r="DB97" t="s">
        <v>19</v>
      </c>
      <c r="DC97" t="s">
        <v>36</v>
      </c>
      <c r="DD97" t="s">
        <v>37</v>
      </c>
      <c r="DE97" t="s">
        <v>38</v>
      </c>
      <c r="DF97" t="s">
        <v>39</v>
      </c>
      <c r="DG97" t="s">
        <v>10</v>
      </c>
      <c r="DH97" t="s">
        <v>20</v>
      </c>
      <c r="DI97" t="s">
        <v>21</v>
      </c>
      <c r="DJ97" t="s">
        <v>22</v>
      </c>
    </row>
    <row r="98" spans="1:115" x14ac:dyDescent="0.25">
      <c r="A98" s="7">
        <v>0</v>
      </c>
      <c r="B98" s="7">
        <f t="array" ref="B98:B138">INDEX(A85:A93, MATCH(A98:A138, A85:A93, 1))</f>
        <v>0</v>
      </c>
      <c r="C98" s="11">
        <f t="array" ref="C98:C138">VLOOKUP(B98:B138, A85:K92, COLUMN(H85)-COLUMN(A85) + 1, FALSE)</f>
        <v>6.4804199125190337E-2</v>
      </c>
      <c r="D98" s="11">
        <f t="array" ref="D98:D138">VLOOKUP(B98:B138, A85:K92, COLUMN(I85)-COLUMN(A85) + 1, FALSE)</f>
        <v>-7.2904724015839126E-2</v>
      </c>
      <c r="E98" s="11">
        <f t="array" ref="E98:E138">VLOOKUP(B98:B138, A85:K92, COLUMN(J85)-COLUMN(A85) + 1, FALSE)</f>
        <v>0</v>
      </c>
      <c r="F98" s="1">
        <f t="array" ref="F98:F138">VLOOKUP(B98:B138, A85:K92, COLUMN(K85)-COLUMN(A85) + 1, FALSE)</f>
        <v>3.2000000000000001E-2</v>
      </c>
      <c r="G98" s="3">
        <f t="shared" ref="G98:G137" si="123">C98*A98^3 + D98*A98^2 + E98*A98 + F98</f>
        <v>3.2000000000000001E-2</v>
      </c>
      <c r="H98" s="11">
        <v>1</v>
      </c>
      <c r="N98" s="7">
        <v>0</v>
      </c>
      <c r="O98" s="7">
        <f t="array" ref="O98:O138">INDEX(N85:N93, MATCH(N98:N138, N85:N93, 1))</f>
        <v>0</v>
      </c>
      <c r="P98" s="11">
        <f t="array" ref="P98:P138">VLOOKUP(O98:O138, N85:X92, COLUMN(U85)-COLUMN(N85) + 1, FALSE)</f>
        <v>6.485160653259775E-2</v>
      </c>
      <c r="Q98" s="11">
        <f t="array" ref="Q98:Q138">VLOOKUP(O98:O138, N85:X92, COLUMN(V85)-COLUMN(N85) + 1, FALSE)</f>
        <v>-7.2958057349172475E-2</v>
      </c>
      <c r="R98" s="11">
        <f t="array" ref="R98:R138">VLOOKUP(O98:O138, N85:X92, COLUMN(W85)-COLUMN(N85) + 1, FALSE)</f>
        <v>0</v>
      </c>
      <c r="S98" s="1">
        <f t="array" ref="S98:S138">VLOOKUP(O98:O138, N85:X92, COLUMN(X85)-COLUMN(N85) + 1, FALSE)</f>
        <v>3.2010000000000004E-2</v>
      </c>
      <c r="T98" s="3">
        <f t="shared" ref="T98:T137" si="124">P98*N98^3 + Q98*N98^2 + R98*N98 + S98</f>
        <v>3.2010000000000004E-2</v>
      </c>
      <c r="U98" s="11">
        <v>1</v>
      </c>
      <c r="AA98" s="7">
        <v>0</v>
      </c>
      <c r="AB98" s="7">
        <f t="array" ref="AB98:AB138">INDEX(AA85:AA93, MATCH(AA98:AA138, AA85:AA93, 1))</f>
        <v>0</v>
      </c>
      <c r="AC98" s="11">
        <f t="array" ref="AC98:AC138">VLOOKUP(AB98:AB138, AA85:AK92, COLUMN(AH85)-COLUMN(AA85) + 1, FALSE)</f>
        <v>6.4756791717782924E-2</v>
      </c>
      <c r="AD98" s="11">
        <f t="array" ref="AD98:AD138">VLOOKUP(AB98:AB138, AA85:AK92, COLUMN(AI85)-COLUMN(AA85) + 1, FALSE)</f>
        <v>-7.285139068250579E-2</v>
      </c>
      <c r="AE98" s="11">
        <f t="array" ref="AE98:AE138">VLOOKUP(AB98:AB138, AA85:AK92, COLUMN(AJ85)-COLUMN(AA85) + 1, FALSE)</f>
        <v>0</v>
      </c>
      <c r="AF98" s="1">
        <f t="array" ref="AF98:AF138">VLOOKUP(AB98:AB138, AA85:AK92, COLUMN(AK85)-COLUMN(AA85) + 1, FALSE)</f>
        <v>3.2000000000000001E-2</v>
      </c>
      <c r="AG98" s="3">
        <f t="shared" ref="AG98:AG137" si="125">AC98*AA98^3 + AD98*AA98^2 + AE98*AA98 + AF98</f>
        <v>3.2000000000000001E-2</v>
      </c>
      <c r="AH98" s="11">
        <v>1</v>
      </c>
      <c r="AN98" s="7">
        <v>0</v>
      </c>
      <c r="AO98" s="7">
        <f t="array" ref="AO98:AO138">INDEX(AN85:AN93, MATCH(AN98:AN138, AN85:AN93, 1))</f>
        <v>0</v>
      </c>
      <c r="AP98" s="11">
        <f t="array" ref="AP98:AP138">VLOOKUP(AO98:AO138, AN85:AX92, COLUMN(AU85)-COLUMN(AN85) + 1, FALSE)</f>
        <v>6.4804199125190337E-2</v>
      </c>
      <c r="AQ98" s="11">
        <f t="array" ref="AQ98:AQ138">VLOOKUP(AO98:AO138, AN85:AX92, COLUMN(AV85)-COLUMN(AN85) + 1, FALSE)</f>
        <v>-7.2904724015839126E-2</v>
      </c>
      <c r="AR98" s="11">
        <f t="array" ref="AR98:AR138">VLOOKUP(AO98:AO138, AN85:AX92, COLUMN(AW85)-COLUMN(AN85) + 1, FALSE)</f>
        <v>0</v>
      </c>
      <c r="AS98" s="1">
        <f t="array" ref="AS98:AS138">VLOOKUP(AO98:AO138, AN85:AX92, COLUMN(AX85)-COLUMN(AN85) + 1, FALSE)</f>
        <v>3.2000000000000001E-2</v>
      </c>
      <c r="AT98" s="3">
        <f t="shared" ref="AT98:AT137" si="126">AP98*AN98^3 + AQ98*AN98^2 + AR98*AN98 + AS98</f>
        <v>3.2000000000000001E-2</v>
      </c>
      <c r="AU98" s="11">
        <v>1</v>
      </c>
      <c r="BA98" s="7">
        <v>0</v>
      </c>
      <c r="BB98" s="7">
        <f t="array" ref="BB98:BB138">INDEX(BA85:BA93, MATCH(BA98:BA138, BA85:BA93, 1))</f>
        <v>0</v>
      </c>
      <c r="BC98" s="11">
        <f t="array" ref="BC98:BC138">VLOOKUP(BB98:BB138, BA85:BK92, COLUMN(BH85)-COLUMN(BA85) + 1, FALSE)</f>
        <v>6.4804199125190337E-2</v>
      </c>
      <c r="BD98" s="11">
        <f t="array" ref="BD98:BD138">VLOOKUP(BB98:BB138, BA85:BK92, COLUMN(BI85)-COLUMN(BA85) + 1, FALSE)</f>
        <v>-7.2904724015839126E-2</v>
      </c>
      <c r="BE98" s="11">
        <f t="array" ref="BE98:BE138">VLOOKUP(BB98:BB138, BA85:BK92, COLUMN(BJ85)-COLUMN(BA85) + 1, FALSE)</f>
        <v>0</v>
      </c>
      <c r="BF98" s="1">
        <f t="array" ref="BF98:BF138">VLOOKUP(BB98:BB138, BA85:BK92, COLUMN(BK85)-COLUMN(BA85) + 1, FALSE)</f>
        <v>3.2000000000000001E-2</v>
      </c>
      <c r="BG98" s="3">
        <f t="shared" ref="BG98:BG137" si="127">BC98*BA98^3 + BD98*BA98^2 + BE98*BA98 + BF98</f>
        <v>3.2000000000000001E-2</v>
      </c>
      <c r="BH98" s="11">
        <v>1</v>
      </c>
      <c r="BN98" s="7">
        <v>0</v>
      </c>
      <c r="BO98" s="7">
        <f t="array" ref="BO98:BO138">INDEX(BN85:BN93, MATCH(BN98:BN138, BN85:BN93, 1))</f>
        <v>0</v>
      </c>
      <c r="BP98" s="11">
        <f t="array" ref="BP98:BP138">VLOOKUP(BO98:BO138, BN85:BX92, COLUMN(BU85)-COLUMN(BN85) + 1, FALSE)</f>
        <v>6.4804199125190337E-2</v>
      </c>
      <c r="BQ98" s="11">
        <f t="array" ref="BQ98:BQ138">VLOOKUP(BO98:BO138, BN85:BX92, COLUMN(BV85)-COLUMN(BN85) + 1, FALSE)</f>
        <v>-7.2904724015839126E-2</v>
      </c>
      <c r="BR98" s="11">
        <f t="array" ref="BR98:BR138">VLOOKUP(BO98:BO138, BN85:BX92, COLUMN(BW85)-COLUMN(BN85) + 1, FALSE)</f>
        <v>0</v>
      </c>
      <c r="BS98" s="1">
        <f t="array" ref="BS98:BS138">VLOOKUP(BO98:BO138, BN85:BX92, COLUMN(BX85)-COLUMN(BN85) + 1, FALSE)</f>
        <v>3.2000000000000001E-2</v>
      </c>
      <c r="BT98" s="3">
        <f t="shared" ref="BT98:BT137" si="128">BP98*BN98^3 + BQ98*BN98^2 + BR98*BN98 + BS98</f>
        <v>3.2000000000000001E-2</v>
      </c>
      <c r="BU98" s="11">
        <v>1</v>
      </c>
      <c r="CA98" s="7">
        <v>0</v>
      </c>
      <c r="CB98" s="7">
        <f t="array" ref="CB98:CB138">INDEX(CA85:CA93, MATCH(CA98:CA138, CA85:CA93, 1))</f>
        <v>0</v>
      </c>
      <c r="CC98" s="11">
        <f t="array" ref="CC98:CC138">VLOOKUP(CB98:CB138, CA85:CK92, COLUMN(CH85)-COLUMN(CA85) + 1, FALSE)</f>
        <v>6.4804199125190337E-2</v>
      </c>
      <c r="CD98" s="11">
        <f t="array" ref="CD98:CD138">VLOOKUP(CB98:CB138, CA85:CK92, COLUMN(CI85)-COLUMN(CA85) + 1, FALSE)</f>
        <v>-7.2904724015839126E-2</v>
      </c>
      <c r="CE98" s="11">
        <f t="array" ref="CE98:CE138">VLOOKUP(CB98:CB138, CA85:CK92, COLUMN(CJ85)-COLUMN(CA85) + 1, FALSE)</f>
        <v>0</v>
      </c>
      <c r="CF98" s="1">
        <f t="array" ref="CF98:CF138">VLOOKUP(CB98:CB138, CA85:CK92, COLUMN(CK85)-COLUMN(CA85) + 1, FALSE)</f>
        <v>3.2000000000000001E-2</v>
      </c>
      <c r="CG98" s="3">
        <f t="shared" ref="CG98:CG137" si="129">CC98*CA98^3 + CD98*CA98^2 + CE98*CA98 + CF98</f>
        <v>3.2000000000000001E-2</v>
      </c>
      <c r="CH98" s="11">
        <v>1</v>
      </c>
      <c r="CN98" s="7">
        <v>0</v>
      </c>
      <c r="CO98" s="7">
        <f t="array" ref="CO98:CO138">INDEX(CN85:CN93, MATCH(CN98:CN138, CN85:CN93, 1))</f>
        <v>0</v>
      </c>
      <c r="CP98" s="11">
        <f t="array" ref="CP98:CP138">VLOOKUP(CO98:CO138, CN85:CX92, COLUMN(CU85)-COLUMN(CN85) + 1, FALSE)</f>
        <v>6.4804199125190337E-2</v>
      </c>
      <c r="CQ98" s="11">
        <f t="array" ref="CQ98:CQ138">VLOOKUP(CO98:CO138, CN85:CX92, COLUMN(CV85)-COLUMN(CN85) + 1, FALSE)</f>
        <v>-7.2904724015839126E-2</v>
      </c>
      <c r="CR98" s="11">
        <f t="array" ref="CR98:CR138">VLOOKUP(CO98:CO138, CN85:CX92, COLUMN(CW85)-COLUMN(CN85) + 1, FALSE)</f>
        <v>0</v>
      </c>
      <c r="CS98" s="1">
        <f t="array" ref="CS98:CS138">VLOOKUP(CO98:CO138, CN85:CX92, COLUMN(CX85)-COLUMN(CN85) + 1, FALSE)</f>
        <v>3.2000000000000001E-2</v>
      </c>
      <c r="CT98" s="3">
        <f t="shared" ref="CT98:CT137" si="130">CP98*CN98^3 + CQ98*CN98^2 + CR98*CN98 + CS98</f>
        <v>3.2000000000000001E-2</v>
      </c>
      <c r="CU98" s="11">
        <v>1</v>
      </c>
      <c r="DA98" s="7">
        <v>0</v>
      </c>
      <c r="DB98" s="7">
        <f t="array" ref="DB98:DB138">INDEX(DA85:DA93, MATCH(DA98:DA138, DA85:DA93, 1))</f>
        <v>0</v>
      </c>
      <c r="DC98" s="11">
        <f t="array" ref="DC98:DC138">VLOOKUP(DB98:DB138, DA85:DK92, COLUMN(DH85)-COLUMN(DA85) + 1, FALSE)</f>
        <v>6.4804199125190337E-2</v>
      </c>
      <c r="DD98" s="11">
        <f t="array" ref="DD98:DD138">VLOOKUP(DB98:DB138, DA85:DK92, COLUMN(DI85)-COLUMN(DA85) + 1, FALSE)</f>
        <v>-7.2904724015839126E-2</v>
      </c>
      <c r="DE98" s="11">
        <f t="array" ref="DE98:DE138">VLOOKUP(DB98:DB138, DA85:DK92, COLUMN(DJ85)-COLUMN(DA85) + 1, FALSE)</f>
        <v>0</v>
      </c>
      <c r="DF98" s="1">
        <f t="array" ref="DF98:DF138">VLOOKUP(DB98:DB138, DA85:DK92, COLUMN(DK85)-COLUMN(DA85) + 1, FALSE)</f>
        <v>3.2000000000000001E-2</v>
      </c>
      <c r="DG98" s="3">
        <f t="shared" ref="DG98:DG137" si="131">DC98*DA98^3 + DD98*DA98^2 + DE98*DA98 + DF98</f>
        <v>3.2000000000000001E-2</v>
      </c>
      <c r="DH98" s="11">
        <v>1</v>
      </c>
    </row>
    <row r="99" spans="1:115" x14ac:dyDescent="0.25">
      <c r="A99" s="7">
        <v>0.25</v>
      </c>
      <c r="B99" s="7">
        <v>0</v>
      </c>
      <c r="C99" s="11">
        <v>6.4804199125190337E-2</v>
      </c>
      <c r="D99" s="11">
        <v>-7.2904724015839126E-2</v>
      </c>
      <c r="E99" s="11">
        <v>0</v>
      </c>
      <c r="F99" s="1">
        <v>3.2000000000000001E-2</v>
      </c>
      <c r="G99" s="3">
        <f t="shared" si="123"/>
        <v>2.8456020360341155E-2</v>
      </c>
      <c r="H99" s="11">
        <f t="shared" ref="H99:H138" si="132">H98 / (1 + G98*(A99-A98))</f>
        <v>0.99206349206349209</v>
      </c>
      <c r="I99" s="3">
        <f t="array" ref="I99:I138">G98:G137 * H99:H138 * (A99:A138-A98:A137)</f>
        <v>7.9365079365079361E-3</v>
      </c>
      <c r="J99" s="11">
        <f t="array" ref="J99:J138">(ROUND(A99:A138*$F$6, 0)=A99:A138*$F$6) * H99:H138</f>
        <v>0</v>
      </c>
      <c r="N99" s="7">
        <v>0.25</v>
      </c>
      <c r="O99" s="7">
        <v>0</v>
      </c>
      <c r="P99" s="11">
        <v>6.485160653259775E-2</v>
      </c>
      <c r="Q99" s="11">
        <v>-7.2958057349172475E-2</v>
      </c>
      <c r="R99" s="11">
        <v>0</v>
      </c>
      <c r="S99" s="1">
        <v>3.2010000000000004E-2</v>
      </c>
      <c r="T99" s="3">
        <f t="shared" si="124"/>
        <v>2.8463427767748566E-2</v>
      </c>
      <c r="U99" s="11">
        <f t="shared" ref="U99:U138" si="133">U98 / (1 + T98*(N99-N98))</f>
        <v>0.99206103159466374</v>
      </c>
      <c r="V99" s="3">
        <f t="array" ref="V99:V138">T98:T137 * U99:U138 * (N99:N138-N98:N137)</f>
        <v>7.9389684053362969E-3</v>
      </c>
      <c r="W99" s="11">
        <f t="array" ref="W99:W138">(ROUND(N99:N138*$F$6, 0)=N99:N138*$F$6) * U99:U138</f>
        <v>0</v>
      </c>
      <c r="AA99" s="7">
        <v>0.25</v>
      </c>
      <c r="AB99" s="7">
        <v>0</v>
      </c>
      <c r="AC99" s="11">
        <v>6.4756791717782924E-2</v>
      </c>
      <c r="AD99" s="11">
        <v>-7.285139068250579E-2</v>
      </c>
      <c r="AE99" s="11">
        <v>0</v>
      </c>
      <c r="AF99" s="1">
        <v>3.2000000000000001E-2</v>
      </c>
      <c r="AG99" s="3">
        <f t="shared" si="125"/>
        <v>2.8458612952933747E-2</v>
      </c>
      <c r="AH99" s="11">
        <f t="shared" ref="AH99:AH138" si="134">AH98 / (1 + AG98*(AA99-AA98))</f>
        <v>0.99206349206349209</v>
      </c>
      <c r="AI99" s="3">
        <f t="array" ref="AI99:AI138">AG98:AG137 * AH99:AH138 * (AA99:AA138-AA98:AA137)</f>
        <v>7.9365079365079361E-3</v>
      </c>
      <c r="AJ99" s="11">
        <f t="array" ref="AJ99:AJ138">(ROUND(AA99:AA138*$F$6, 0)=AA99:AA138*$F$6) * AH99:AH138</f>
        <v>0</v>
      </c>
      <c r="AK99" s="11"/>
      <c r="AN99" s="7">
        <v>0.25</v>
      </c>
      <c r="AO99" s="7">
        <v>0</v>
      </c>
      <c r="AP99" s="11">
        <v>6.4804199125190337E-2</v>
      </c>
      <c r="AQ99" s="11">
        <v>-7.2904724015839126E-2</v>
      </c>
      <c r="AR99" s="11">
        <v>0</v>
      </c>
      <c r="AS99" s="1">
        <v>3.2000000000000001E-2</v>
      </c>
      <c r="AT99" s="3">
        <f t="shared" si="126"/>
        <v>2.8456020360341155E-2</v>
      </c>
      <c r="AU99" s="11">
        <f t="shared" ref="AU99:AU138" si="135">AU98 / (1 + AT98*(AN99-AN98))</f>
        <v>0.99206349206349209</v>
      </c>
      <c r="AV99" s="3">
        <f t="array" ref="AV99:AV138">AT98:AT137 * AU99:AU138 * (AN99:AN138-AN98:AN137)</f>
        <v>7.9365079365079361E-3</v>
      </c>
      <c r="AW99" s="11">
        <f t="array" ref="AW99:AW138">(ROUND(AN99:AN138*$F$6, 0)=AN99:AN138*$F$6) * AU99:AU138</f>
        <v>0</v>
      </c>
      <c r="AX99" s="11"/>
      <c r="BA99" s="7">
        <v>0.25</v>
      </c>
      <c r="BB99" s="7">
        <v>0</v>
      </c>
      <c r="BC99" s="11">
        <v>6.4804199125190337E-2</v>
      </c>
      <c r="BD99" s="11">
        <v>-7.2904724015839126E-2</v>
      </c>
      <c r="BE99" s="11">
        <v>0</v>
      </c>
      <c r="BF99" s="1">
        <v>3.2000000000000001E-2</v>
      </c>
      <c r="BG99" s="3">
        <f t="shared" si="127"/>
        <v>2.8456020360341155E-2</v>
      </c>
      <c r="BH99" s="11">
        <f t="shared" ref="BH99:BH138" si="136">BH98 / (1 + BG98*(BA99-BA98))</f>
        <v>0.99206349206349209</v>
      </c>
      <c r="BI99" s="3">
        <f t="array" ref="BI99:BI138">BG98:BG137 * BH99:BH138 * (BA99:BA138-BA98:BA137)</f>
        <v>7.9365079365079361E-3</v>
      </c>
      <c r="BJ99" s="11">
        <f t="array" ref="BJ99:BJ138">(ROUND(BA99:BA138*$F$6, 0)=BA99:BA138*$F$6) * BH99:BH138</f>
        <v>0</v>
      </c>
      <c r="BK99" s="11"/>
      <c r="BN99" s="7">
        <v>0.25</v>
      </c>
      <c r="BO99" s="7">
        <v>0</v>
      </c>
      <c r="BP99" s="11">
        <v>6.4804199125190337E-2</v>
      </c>
      <c r="BQ99" s="11">
        <v>-7.2904724015839126E-2</v>
      </c>
      <c r="BR99" s="11">
        <v>0</v>
      </c>
      <c r="BS99" s="1">
        <v>3.2000000000000001E-2</v>
      </c>
      <c r="BT99" s="3">
        <f t="shared" si="128"/>
        <v>2.8456020360341155E-2</v>
      </c>
      <c r="BU99" s="11">
        <f t="shared" ref="BU99:BU138" si="137">BU98 / (1 + BT98*(BN99-BN98))</f>
        <v>0.99206349206349209</v>
      </c>
      <c r="BV99" s="3">
        <f t="array" ref="BV99:BV138">BT98:BT137 * BU99:BU138 * (BN99:BN138-BN98:BN137)</f>
        <v>7.9365079365079361E-3</v>
      </c>
      <c r="BW99" s="11">
        <f t="array" ref="BW99:BW138">(ROUND(BN99:BN138*$F$6, 0)=BN99:BN138*$F$6) * BU99:BU138</f>
        <v>0</v>
      </c>
      <c r="BX99" s="11"/>
      <c r="CA99" s="7">
        <v>0.25</v>
      </c>
      <c r="CB99" s="7">
        <v>0</v>
      </c>
      <c r="CC99" s="11">
        <v>6.4804199125190337E-2</v>
      </c>
      <c r="CD99" s="11">
        <v>-7.2904724015839126E-2</v>
      </c>
      <c r="CE99" s="11">
        <v>0</v>
      </c>
      <c r="CF99" s="1">
        <v>3.2000000000000001E-2</v>
      </c>
      <c r="CG99" s="3">
        <f t="shared" si="129"/>
        <v>2.8456020360341155E-2</v>
      </c>
      <c r="CH99" s="11">
        <f t="shared" ref="CH99:CH138" si="138">CH98 / (1 + CG98*(CA99-CA98))</f>
        <v>0.99206349206349209</v>
      </c>
      <c r="CI99" s="3">
        <f t="array" ref="CI99:CI138">CG98:CG137 * CH99:CH138 * (CA99:CA138-CA98:CA137)</f>
        <v>7.9365079365079361E-3</v>
      </c>
      <c r="CJ99" s="11">
        <f t="array" ref="CJ99:CJ138">(ROUND(CA99:CA138*$F$6, 0)=CA99:CA138*$F$6) * CH99:CH138</f>
        <v>0</v>
      </c>
      <c r="CK99" s="11"/>
      <c r="CN99" s="7">
        <v>0.25</v>
      </c>
      <c r="CO99" s="7">
        <v>0</v>
      </c>
      <c r="CP99" s="11">
        <v>6.4804199125190337E-2</v>
      </c>
      <c r="CQ99" s="11">
        <v>-7.2904724015839126E-2</v>
      </c>
      <c r="CR99" s="11">
        <v>0</v>
      </c>
      <c r="CS99" s="1">
        <v>3.2000000000000001E-2</v>
      </c>
      <c r="CT99" s="3">
        <f t="shared" si="130"/>
        <v>2.8456020360341155E-2</v>
      </c>
      <c r="CU99" s="11">
        <f t="shared" ref="CU99:CU138" si="139">CU98 / (1 + CT98*(CN99-CN98))</f>
        <v>0.99206349206349209</v>
      </c>
      <c r="CV99" s="3">
        <f t="array" ref="CV99:CV138">CT98:CT137 * CU99:CU138 * (CN99:CN138-CN98:CN137)</f>
        <v>7.9365079365079361E-3</v>
      </c>
      <c r="CW99" s="11">
        <f t="array" ref="CW99:CW138">(ROUND(CN99:CN138*$F$6, 0)=CN99:CN138*$F$6) * CU99:CU138</f>
        <v>0</v>
      </c>
      <c r="CX99" s="11"/>
      <c r="DA99" s="7">
        <v>0.25</v>
      </c>
      <c r="DB99" s="7">
        <v>0</v>
      </c>
      <c r="DC99" s="11">
        <v>6.4804199125190337E-2</v>
      </c>
      <c r="DD99" s="11">
        <v>-7.2904724015839126E-2</v>
      </c>
      <c r="DE99" s="11">
        <v>0</v>
      </c>
      <c r="DF99" s="1">
        <v>3.2000000000000001E-2</v>
      </c>
      <c r="DG99" s="3">
        <f t="shared" si="131"/>
        <v>2.8456020360341155E-2</v>
      </c>
      <c r="DH99" s="11">
        <f t="shared" ref="DH99:DH138" si="140">DH98 / (1 + DG98*(DA99-DA98))</f>
        <v>0.99206349206349209</v>
      </c>
      <c r="DI99" s="3">
        <f t="array" ref="DI99:DI138">DG98:DG137 * DH99:DH138 * (DA99:DA138-DA98:DA137)</f>
        <v>7.9365079365079361E-3</v>
      </c>
      <c r="DJ99" s="11">
        <f t="array" ref="DJ99:DJ138">(ROUND(DA99:DA138*$F$6, 0)=DA99:DA138*$F$6) * DH99:DH138</f>
        <v>0</v>
      </c>
      <c r="DK99" s="11"/>
    </row>
    <row r="100" spans="1:115" x14ac:dyDescent="0.25">
      <c r="A100" s="7">
        <v>0.5</v>
      </c>
      <c r="B100" s="7">
        <v>0</v>
      </c>
      <c r="C100" s="11">
        <v>6.4804199125190337E-2</v>
      </c>
      <c r="D100" s="11">
        <v>-7.2904724015839126E-2</v>
      </c>
      <c r="E100" s="11">
        <v>0</v>
      </c>
      <c r="F100" s="1">
        <v>3.2000000000000001E-2</v>
      </c>
      <c r="G100" s="3">
        <f t="shared" si="123"/>
        <v>2.1874343886689011E-2</v>
      </c>
      <c r="H100" s="11">
        <f t="shared" si="132"/>
        <v>0.98505580008765048</v>
      </c>
      <c r="I100" s="3">
        <v>7.0076919758415819E-3</v>
      </c>
      <c r="J100" s="11">
        <v>0</v>
      </c>
      <c r="N100" s="7">
        <v>0.5</v>
      </c>
      <c r="O100" s="7">
        <v>0</v>
      </c>
      <c r="P100" s="11">
        <v>6.485160653259775E-2</v>
      </c>
      <c r="Q100" s="11">
        <v>-7.2958057349172475E-2</v>
      </c>
      <c r="R100" s="11">
        <v>0</v>
      </c>
      <c r="S100" s="1">
        <v>3.2010000000000004E-2</v>
      </c>
      <c r="T100" s="3">
        <f t="shared" si="124"/>
        <v>2.1876936479281604E-2</v>
      </c>
      <c r="U100" s="11">
        <f t="shared" si="133"/>
        <v>0.98505154571492226</v>
      </c>
      <c r="V100" s="3">
        <v>7.0094858797414413E-3</v>
      </c>
      <c r="W100" s="11">
        <v>0</v>
      </c>
      <c r="AA100" s="7">
        <v>0.5</v>
      </c>
      <c r="AB100" s="7">
        <v>0</v>
      </c>
      <c r="AC100" s="11">
        <v>6.4756791717782924E-2</v>
      </c>
      <c r="AD100" s="11">
        <v>-7.285139068250579E-2</v>
      </c>
      <c r="AE100" s="11">
        <v>0</v>
      </c>
      <c r="AF100" s="1">
        <v>3.2000000000000001E-2</v>
      </c>
      <c r="AG100" s="3">
        <f t="shared" si="125"/>
        <v>2.1881751294096419E-2</v>
      </c>
      <c r="AH100" s="11">
        <f t="shared" si="134"/>
        <v>0.98505516613590482</v>
      </c>
      <c r="AI100" s="3">
        <v>7.0083259275873916E-3</v>
      </c>
      <c r="AJ100" s="11">
        <v>0</v>
      </c>
      <c r="AK100" s="11"/>
      <c r="AN100" s="7">
        <v>0.5</v>
      </c>
      <c r="AO100" s="7">
        <v>0</v>
      </c>
      <c r="AP100" s="11">
        <v>6.4804199125190337E-2</v>
      </c>
      <c r="AQ100" s="11">
        <v>-7.2904724015839126E-2</v>
      </c>
      <c r="AR100" s="11">
        <v>0</v>
      </c>
      <c r="AS100" s="1">
        <v>3.2000000000000001E-2</v>
      </c>
      <c r="AT100" s="3">
        <f t="shared" si="126"/>
        <v>2.1874343886689011E-2</v>
      </c>
      <c r="AU100" s="11">
        <f t="shared" si="135"/>
        <v>0.98505580008765048</v>
      </c>
      <c r="AV100" s="3">
        <v>7.0076919758415819E-3</v>
      </c>
      <c r="AW100" s="11">
        <v>0</v>
      </c>
      <c r="AX100" s="11"/>
      <c r="BA100" s="7">
        <v>0.5</v>
      </c>
      <c r="BB100" s="7">
        <v>0</v>
      </c>
      <c r="BC100" s="11">
        <v>6.4804199125190337E-2</v>
      </c>
      <c r="BD100" s="11">
        <v>-7.2904724015839126E-2</v>
      </c>
      <c r="BE100" s="11">
        <v>0</v>
      </c>
      <c r="BF100" s="1">
        <v>3.2000000000000001E-2</v>
      </c>
      <c r="BG100" s="3">
        <f t="shared" si="127"/>
        <v>2.1874343886689011E-2</v>
      </c>
      <c r="BH100" s="11">
        <f t="shared" si="136"/>
        <v>0.98505580008765048</v>
      </c>
      <c r="BI100" s="3">
        <v>7.0076919758415819E-3</v>
      </c>
      <c r="BJ100" s="11">
        <v>0</v>
      </c>
      <c r="BK100" s="11"/>
      <c r="BN100" s="7">
        <v>0.5</v>
      </c>
      <c r="BO100" s="7">
        <v>0</v>
      </c>
      <c r="BP100" s="11">
        <v>6.4804199125190337E-2</v>
      </c>
      <c r="BQ100" s="11">
        <v>-7.2904724015839126E-2</v>
      </c>
      <c r="BR100" s="11">
        <v>0</v>
      </c>
      <c r="BS100" s="1">
        <v>3.2000000000000001E-2</v>
      </c>
      <c r="BT100" s="3">
        <f t="shared" si="128"/>
        <v>2.1874343886689011E-2</v>
      </c>
      <c r="BU100" s="11">
        <f t="shared" si="137"/>
        <v>0.98505580008765048</v>
      </c>
      <c r="BV100" s="3">
        <v>7.0076919758415819E-3</v>
      </c>
      <c r="BW100" s="11">
        <v>0</v>
      </c>
      <c r="BX100" s="11"/>
      <c r="CA100" s="7">
        <v>0.5</v>
      </c>
      <c r="CB100" s="7">
        <v>0</v>
      </c>
      <c r="CC100" s="11">
        <v>6.4804199125190337E-2</v>
      </c>
      <c r="CD100" s="11">
        <v>-7.2904724015839126E-2</v>
      </c>
      <c r="CE100" s="11">
        <v>0</v>
      </c>
      <c r="CF100" s="1">
        <v>3.2000000000000001E-2</v>
      </c>
      <c r="CG100" s="3">
        <f t="shared" si="129"/>
        <v>2.1874343886689011E-2</v>
      </c>
      <c r="CH100" s="11">
        <f t="shared" si="138"/>
        <v>0.98505580008765048</v>
      </c>
      <c r="CI100" s="3">
        <v>7.0076919758415819E-3</v>
      </c>
      <c r="CJ100" s="11">
        <v>0</v>
      </c>
      <c r="CK100" s="11"/>
      <c r="CN100" s="7">
        <v>0.5</v>
      </c>
      <c r="CO100" s="7">
        <v>0</v>
      </c>
      <c r="CP100" s="11">
        <v>6.4804199125190337E-2</v>
      </c>
      <c r="CQ100" s="11">
        <v>-7.2904724015839126E-2</v>
      </c>
      <c r="CR100" s="11">
        <v>0</v>
      </c>
      <c r="CS100" s="1">
        <v>3.2000000000000001E-2</v>
      </c>
      <c r="CT100" s="3">
        <f t="shared" si="130"/>
        <v>2.1874343886689011E-2</v>
      </c>
      <c r="CU100" s="11">
        <f t="shared" si="139"/>
        <v>0.98505580008765048</v>
      </c>
      <c r="CV100" s="3">
        <v>7.0076919758415819E-3</v>
      </c>
      <c r="CW100" s="11">
        <v>0</v>
      </c>
      <c r="CX100" s="11"/>
      <c r="DA100" s="7">
        <v>0.5</v>
      </c>
      <c r="DB100" s="7">
        <v>0</v>
      </c>
      <c r="DC100" s="11">
        <v>6.4804199125190337E-2</v>
      </c>
      <c r="DD100" s="11">
        <v>-7.2904724015839126E-2</v>
      </c>
      <c r="DE100" s="11">
        <v>0</v>
      </c>
      <c r="DF100" s="1">
        <v>3.2000000000000001E-2</v>
      </c>
      <c r="DG100" s="3">
        <f t="shared" si="131"/>
        <v>2.1874343886689011E-2</v>
      </c>
      <c r="DH100" s="11">
        <f t="shared" si="140"/>
        <v>0.98505580008765048</v>
      </c>
      <c r="DI100" s="3">
        <v>7.0076919758415819E-3</v>
      </c>
      <c r="DJ100" s="11">
        <v>0</v>
      </c>
      <c r="DK100" s="11"/>
    </row>
    <row r="101" spans="1:115" x14ac:dyDescent="0.25">
      <c r="A101" s="7">
        <v>0.75</v>
      </c>
      <c r="B101" s="7">
        <v>0.75</v>
      </c>
      <c r="C101" s="11">
        <v>-5.3039538887706891E-4</v>
      </c>
      <c r="D101" s="11">
        <v>2.6508660338335028E-3</v>
      </c>
      <c r="E101" s="11">
        <v>-3.0812568320202002E-3</v>
      </c>
      <c r="F101" s="1">
        <v>1.9373955281696484E-2</v>
      </c>
      <c r="G101" s="3">
        <f t="shared" si="123"/>
        <v>1.8330364247030165E-2</v>
      </c>
      <c r="H101" s="11">
        <f t="shared" si="132"/>
        <v>0.97969823605747441</v>
      </c>
      <c r="I101" s="3">
        <v>5.3575640301759559E-3</v>
      </c>
      <c r="J101" s="11">
        <v>0</v>
      </c>
      <c r="N101" s="7">
        <v>0.75</v>
      </c>
      <c r="O101" s="7">
        <v>0.75</v>
      </c>
      <c r="P101" s="11">
        <v>-5.3039538887706891E-4</v>
      </c>
      <c r="Q101" s="11">
        <v>2.6508660338335028E-3</v>
      </c>
      <c r="R101" s="11">
        <v>-3.0812568320202002E-3</v>
      </c>
      <c r="S101" s="1">
        <v>1.9373955281696484E-2</v>
      </c>
      <c r="T101" s="3">
        <f t="shared" si="124"/>
        <v>1.8330364247030165E-2</v>
      </c>
      <c r="U101" s="11">
        <f t="shared" si="133"/>
        <v>0.97969337329075856</v>
      </c>
      <c r="V101" s="3">
        <v>5.358172424163761E-3</v>
      </c>
      <c r="W101" s="11">
        <v>0</v>
      </c>
      <c r="AA101" s="7">
        <v>0.75</v>
      </c>
      <c r="AB101" s="7">
        <v>0.75</v>
      </c>
      <c r="AC101" s="11">
        <v>-5.1539538887706952E-4</v>
      </c>
      <c r="AD101" s="11">
        <v>2.5921160338335052E-3</v>
      </c>
      <c r="AE101" s="11">
        <v>-3.0184443320202029E-3</v>
      </c>
      <c r="AF101" s="1">
        <v>1.9363564656696485E-2</v>
      </c>
      <c r="AG101" s="3">
        <f t="shared" si="125"/>
        <v>1.8340364247030165E-2</v>
      </c>
      <c r="AH101" s="11">
        <f t="shared" si="134"/>
        <v>0.97969580116963861</v>
      </c>
      <c r="AI101" s="3">
        <v>5.3593649662661419E-3</v>
      </c>
      <c r="AJ101" s="11">
        <v>0</v>
      </c>
      <c r="AK101" s="11"/>
      <c r="AN101" s="7">
        <v>0.75</v>
      </c>
      <c r="AO101" s="7">
        <v>0.75</v>
      </c>
      <c r="AP101" s="11">
        <v>-5.503953888770681E-4</v>
      </c>
      <c r="AQ101" s="11">
        <v>2.7258660338334998E-3</v>
      </c>
      <c r="AR101" s="11">
        <v>-3.1600068320201975E-3</v>
      </c>
      <c r="AS101" s="1">
        <v>1.939926778169648E-2</v>
      </c>
      <c r="AT101" s="3">
        <f t="shared" si="126"/>
        <v>1.8330364247030162E-2</v>
      </c>
      <c r="AU101" s="11">
        <f t="shared" si="135"/>
        <v>0.97969823605747441</v>
      </c>
      <c r="AV101" s="3">
        <v>5.3575640301759559E-3</v>
      </c>
      <c r="AW101" s="11">
        <v>0</v>
      </c>
      <c r="AX101" s="11"/>
      <c r="BA101" s="7">
        <v>0.75</v>
      </c>
      <c r="BB101" s="7">
        <v>0.75</v>
      </c>
      <c r="BC101" s="11">
        <v>-5.2539538887706912E-4</v>
      </c>
      <c r="BD101" s="11">
        <v>2.6346160338335035E-3</v>
      </c>
      <c r="BE101" s="11">
        <v>-3.0653193320202012E-3</v>
      </c>
      <c r="BF101" s="1">
        <v>1.9369033406696486E-2</v>
      </c>
      <c r="BG101" s="3">
        <f t="shared" si="127"/>
        <v>1.8330364247030169E-2</v>
      </c>
      <c r="BH101" s="11">
        <f t="shared" si="136"/>
        <v>0.97969823605747441</v>
      </c>
      <c r="BI101" s="3">
        <v>5.3575640301759559E-3</v>
      </c>
      <c r="BJ101" s="11">
        <v>0</v>
      </c>
      <c r="BK101" s="11"/>
      <c r="BN101" s="7">
        <v>0.75</v>
      </c>
      <c r="BO101" s="7">
        <v>0.75</v>
      </c>
      <c r="BP101" s="11">
        <v>-5.3039538887706891E-4</v>
      </c>
      <c r="BQ101" s="11">
        <v>2.6508660338335028E-3</v>
      </c>
      <c r="BR101" s="11">
        <v>-3.0812568320202002E-3</v>
      </c>
      <c r="BS101" s="1">
        <v>1.9373955281696484E-2</v>
      </c>
      <c r="BT101" s="3">
        <f t="shared" si="128"/>
        <v>1.8330364247030165E-2</v>
      </c>
      <c r="BU101" s="11">
        <f t="shared" si="137"/>
        <v>0.97969823605747441</v>
      </c>
      <c r="BV101" s="3">
        <v>5.3575640301759559E-3</v>
      </c>
      <c r="BW101" s="11">
        <v>0</v>
      </c>
      <c r="BX101" s="11"/>
      <c r="CA101" s="7">
        <v>0.75</v>
      </c>
      <c r="CB101" s="7">
        <v>0.75</v>
      </c>
      <c r="CC101" s="11">
        <v>-5.3039538887706891E-4</v>
      </c>
      <c r="CD101" s="11">
        <v>2.6508660338335028E-3</v>
      </c>
      <c r="CE101" s="11">
        <v>-3.0812568320202002E-3</v>
      </c>
      <c r="CF101" s="1">
        <v>1.9373955281696484E-2</v>
      </c>
      <c r="CG101" s="3">
        <f t="shared" si="129"/>
        <v>1.8330364247030165E-2</v>
      </c>
      <c r="CH101" s="11">
        <f t="shared" si="138"/>
        <v>0.97969823605747441</v>
      </c>
      <c r="CI101" s="3">
        <v>5.3575640301759559E-3</v>
      </c>
      <c r="CJ101" s="11">
        <v>0</v>
      </c>
      <c r="CK101" s="11"/>
      <c r="CN101" s="7">
        <v>0.75</v>
      </c>
      <c r="CO101" s="7">
        <v>0.75</v>
      </c>
      <c r="CP101" s="11">
        <v>-5.3039538887706891E-4</v>
      </c>
      <c r="CQ101" s="11">
        <v>2.6508660338335028E-3</v>
      </c>
      <c r="CR101" s="11">
        <v>-3.0812568320202002E-3</v>
      </c>
      <c r="CS101" s="1">
        <v>1.9373955281696484E-2</v>
      </c>
      <c r="CT101" s="3">
        <f t="shared" si="130"/>
        <v>1.8330364247030165E-2</v>
      </c>
      <c r="CU101" s="11">
        <f t="shared" si="139"/>
        <v>0.97969823605747441</v>
      </c>
      <c r="CV101" s="3">
        <v>5.3575640301759559E-3</v>
      </c>
      <c r="CW101" s="11">
        <v>0</v>
      </c>
      <c r="CX101" s="11"/>
      <c r="DA101" s="7">
        <v>0.75</v>
      </c>
      <c r="DB101" s="7">
        <v>0.75</v>
      </c>
      <c r="DC101" s="11">
        <v>-5.3039538887706891E-4</v>
      </c>
      <c r="DD101" s="11">
        <v>2.6508660338335028E-3</v>
      </c>
      <c r="DE101" s="11">
        <v>-3.0812568320202002E-3</v>
      </c>
      <c r="DF101" s="1">
        <v>1.9373955281696484E-2</v>
      </c>
      <c r="DG101" s="3">
        <f t="shared" si="131"/>
        <v>1.8330364247030165E-2</v>
      </c>
      <c r="DH101" s="11">
        <f t="shared" si="140"/>
        <v>0.97969823605747441</v>
      </c>
      <c r="DI101" s="3">
        <v>5.3575640301759559E-3</v>
      </c>
      <c r="DJ101" s="11">
        <v>0</v>
      </c>
      <c r="DK101" s="11"/>
    </row>
    <row r="102" spans="1:115" x14ac:dyDescent="0.25">
      <c r="A102" s="7">
        <v>1</v>
      </c>
      <c r="B102" s="7">
        <v>0.75</v>
      </c>
      <c r="C102" s="11">
        <v>-5.3039538887706891E-4</v>
      </c>
      <c r="D102" s="11">
        <v>2.6508660338335028E-3</v>
      </c>
      <c r="E102" s="11">
        <v>-3.0812568320202002E-3</v>
      </c>
      <c r="F102" s="1">
        <v>1.9373955281696484E-2</v>
      </c>
      <c r="G102" s="3">
        <f t="shared" si="123"/>
        <v>1.8413169094632718E-2</v>
      </c>
      <c r="H102" s="11">
        <f t="shared" si="132"/>
        <v>0.97522915962740053</v>
      </c>
      <c r="I102" s="3">
        <v>4.4690764300738444E-3</v>
      </c>
      <c r="J102" s="11">
        <v>0.97522915962740053</v>
      </c>
      <c r="N102" s="7">
        <v>1</v>
      </c>
      <c r="O102" s="7">
        <v>0.75</v>
      </c>
      <c r="P102" s="11">
        <v>-5.3039538887706891E-4</v>
      </c>
      <c r="Q102" s="11">
        <v>2.6508660338335028E-3</v>
      </c>
      <c r="R102" s="11">
        <v>-3.0812568320202002E-3</v>
      </c>
      <c r="S102" s="1">
        <v>1.9373955281696484E-2</v>
      </c>
      <c r="T102" s="3">
        <f t="shared" si="124"/>
        <v>1.8413169094632718E-2</v>
      </c>
      <c r="U102" s="11">
        <f t="shared" si="133"/>
        <v>0.97522431904310303</v>
      </c>
      <c r="V102" s="3">
        <v>4.469054247655509E-3</v>
      </c>
      <c r="W102" s="11">
        <v>0.97522431904310303</v>
      </c>
      <c r="AA102" s="7">
        <v>1</v>
      </c>
      <c r="AB102" s="7">
        <v>0.75</v>
      </c>
      <c r="AC102" s="11">
        <v>-5.1539538887706952E-4</v>
      </c>
      <c r="AD102" s="11">
        <v>2.5921160338335052E-3</v>
      </c>
      <c r="AE102" s="11">
        <v>-3.0184443320202029E-3</v>
      </c>
      <c r="AF102" s="1">
        <v>1.9363564656696485E-2</v>
      </c>
      <c r="AG102" s="3">
        <f t="shared" si="125"/>
        <v>1.8421840969632716E-2</v>
      </c>
      <c r="AH102" s="11">
        <f t="shared" si="134"/>
        <v>0.97522430890765743</v>
      </c>
      <c r="AI102" s="3">
        <v>4.4714922619811751E-3</v>
      </c>
      <c r="AJ102" s="11">
        <v>0.97522430890765743</v>
      </c>
      <c r="AK102" s="11"/>
      <c r="AN102" s="7">
        <v>1</v>
      </c>
      <c r="AO102" s="7">
        <v>0.75</v>
      </c>
      <c r="AP102" s="11">
        <v>-5.503953888770681E-4</v>
      </c>
      <c r="AQ102" s="11">
        <v>2.7258660338334998E-3</v>
      </c>
      <c r="AR102" s="11">
        <v>-3.1600068320201975E-3</v>
      </c>
      <c r="AS102" s="1">
        <v>1.939926778169648E-2</v>
      </c>
      <c r="AT102" s="3">
        <f t="shared" si="126"/>
        <v>1.8414731594632715E-2</v>
      </c>
      <c r="AU102" s="11">
        <f t="shared" si="135"/>
        <v>0.97522915962740053</v>
      </c>
      <c r="AV102" s="3">
        <v>4.4690764300738435E-3</v>
      </c>
      <c r="AW102" s="11">
        <v>0.97522915962740053</v>
      </c>
      <c r="AX102" s="11"/>
      <c r="BA102" s="7">
        <v>1</v>
      </c>
      <c r="BB102" s="7">
        <v>0.75</v>
      </c>
      <c r="BC102" s="11">
        <v>-5.2539538887706912E-4</v>
      </c>
      <c r="BD102" s="11">
        <v>2.6346160338335035E-3</v>
      </c>
      <c r="BE102" s="11">
        <v>-3.0653193320202012E-3</v>
      </c>
      <c r="BF102" s="1">
        <v>1.9369033406696486E-2</v>
      </c>
      <c r="BG102" s="3">
        <f t="shared" si="127"/>
        <v>1.841293471963272E-2</v>
      </c>
      <c r="BH102" s="11">
        <f t="shared" si="136"/>
        <v>0.97522915962740053</v>
      </c>
      <c r="BI102" s="3">
        <v>4.4690764300738452E-3</v>
      </c>
      <c r="BJ102" s="11">
        <v>0.97522915962740053</v>
      </c>
      <c r="BK102" s="11"/>
      <c r="BN102" s="7">
        <v>1</v>
      </c>
      <c r="BO102" s="7">
        <v>0.75</v>
      </c>
      <c r="BP102" s="11">
        <v>-5.3039538887706891E-4</v>
      </c>
      <c r="BQ102" s="11">
        <v>2.6508660338335028E-3</v>
      </c>
      <c r="BR102" s="11">
        <v>-3.0812568320202002E-3</v>
      </c>
      <c r="BS102" s="1">
        <v>1.9373955281696484E-2</v>
      </c>
      <c r="BT102" s="3">
        <f t="shared" si="128"/>
        <v>1.8413169094632718E-2</v>
      </c>
      <c r="BU102" s="11">
        <f t="shared" si="137"/>
        <v>0.97522915962740053</v>
      </c>
      <c r="BV102" s="3">
        <v>4.4690764300738444E-3</v>
      </c>
      <c r="BW102" s="11">
        <v>0.97522915962740053</v>
      </c>
      <c r="BX102" s="11"/>
      <c r="CA102" s="7">
        <v>1</v>
      </c>
      <c r="CB102" s="7">
        <v>0.75</v>
      </c>
      <c r="CC102" s="11">
        <v>-5.3039538887706891E-4</v>
      </c>
      <c r="CD102" s="11">
        <v>2.6508660338335028E-3</v>
      </c>
      <c r="CE102" s="11">
        <v>-3.0812568320202002E-3</v>
      </c>
      <c r="CF102" s="1">
        <v>1.9373955281696484E-2</v>
      </c>
      <c r="CG102" s="3">
        <f t="shared" si="129"/>
        <v>1.8413169094632718E-2</v>
      </c>
      <c r="CH102" s="11">
        <f t="shared" si="138"/>
        <v>0.97522915962740053</v>
      </c>
      <c r="CI102" s="3">
        <v>4.4690764300738444E-3</v>
      </c>
      <c r="CJ102" s="11">
        <v>0.97522915962740053</v>
      </c>
      <c r="CK102" s="11"/>
      <c r="CN102" s="7">
        <v>1</v>
      </c>
      <c r="CO102" s="7">
        <v>0.75</v>
      </c>
      <c r="CP102" s="11">
        <v>-5.3039538887706891E-4</v>
      </c>
      <c r="CQ102" s="11">
        <v>2.6508660338335028E-3</v>
      </c>
      <c r="CR102" s="11">
        <v>-3.0812568320202002E-3</v>
      </c>
      <c r="CS102" s="1">
        <v>1.9373955281696484E-2</v>
      </c>
      <c r="CT102" s="3">
        <f t="shared" si="130"/>
        <v>1.8413169094632718E-2</v>
      </c>
      <c r="CU102" s="11">
        <f t="shared" si="139"/>
        <v>0.97522915962740053</v>
      </c>
      <c r="CV102" s="3">
        <v>4.4690764300738444E-3</v>
      </c>
      <c r="CW102" s="11">
        <v>0.97522915962740053</v>
      </c>
      <c r="CX102" s="11"/>
      <c r="DA102" s="7">
        <v>1</v>
      </c>
      <c r="DB102" s="7">
        <v>0.75</v>
      </c>
      <c r="DC102" s="11">
        <v>-5.3039538887706891E-4</v>
      </c>
      <c r="DD102" s="11">
        <v>2.6508660338335028E-3</v>
      </c>
      <c r="DE102" s="11">
        <v>-3.0812568320202002E-3</v>
      </c>
      <c r="DF102" s="1">
        <v>1.9373955281696484E-2</v>
      </c>
      <c r="DG102" s="3">
        <f t="shared" si="131"/>
        <v>1.8413169094632718E-2</v>
      </c>
      <c r="DH102" s="11">
        <f t="shared" si="140"/>
        <v>0.97522915962740053</v>
      </c>
      <c r="DI102" s="3">
        <v>4.4690764300738444E-3</v>
      </c>
      <c r="DJ102" s="11">
        <v>0.97522915962740053</v>
      </c>
      <c r="DK102" s="11"/>
    </row>
    <row r="103" spans="1:115" x14ac:dyDescent="0.25">
      <c r="A103" s="7">
        <v>1.25</v>
      </c>
      <c r="B103" s="7">
        <v>0.75</v>
      </c>
      <c r="C103" s="11">
        <v>-5.3039538887706891E-4</v>
      </c>
      <c r="D103" s="11">
        <v>2.6508660338335028E-3</v>
      </c>
      <c r="E103" s="11">
        <v>-3.0812568320202002E-3</v>
      </c>
      <c r="F103" s="1">
        <v>1.9373955281696484E-2</v>
      </c>
      <c r="G103" s="3">
        <f t="shared" si="123"/>
        <v>1.8628433925635558E-2</v>
      </c>
      <c r="H103" s="11">
        <f t="shared" si="132"/>
        <v>0.97076046547709705</v>
      </c>
      <c r="I103" s="3">
        <v>4.4686941503035392E-3</v>
      </c>
      <c r="J103" s="11">
        <v>0</v>
      </c>
      <c r="N103" s="7">
        <v>1.25</v>
      </c>
      <c r="O103" s="7">
        <v>0.75</v>
      </c>
      <c r="P103" s="11">
        <v>-5.3039538887706891E-4</v>
      </c>
      <c r="Q103" s="11">
        <v>2.6508660338335028E-3</v>
      </c>
      <c r="R103" s="11">
        <v>-3.0812568320202002E-3</v>
      </c>
      <c r="S103" s="1">
        <v>1.9373955281696484E-2</v>
      </c>
      <c r="T103" s="3">
        <f t="shared" si="124"/>
        <v>1.8628433925635558E-2</v>
      </c>
      <c r="U103" s="11">
        <f t="shared" si="133"/>
        <v>0.97075564707332052</v>
      </c>
      <c r="V103" s="3">
        <v>4.4686719697826626E-3</v>
      </c>
      <c r="W103" s="11">
        <v>0</v>
      </c>
      <c r="AA103" s="7">
        <v>1.25</v>
      </c>
      <c r="AB103" s="7">
        <v>0.75</v>
      </c>
      <c r="AC103" s="11">
        <v>-5.1539538887706952E-4</v>
      </c>
      <c r="AD103" s="11">
        <v>2.5921160338335052E-3</v>
      </c>
      <c r="AE103" s="11">
        <v>-3.0184443320202029E-3</v>
      </c>
      <c r="AF103" s="1">
        <v>1.9363564656696485E-2</v>
      </c>
      <c r="AG103" s="3">
        <f t="shared" si="125"/>
        <v>1.8634058925635556E-2</v>
      </c>
      <c r="AH103" s="11">
        <f t="shared" si="134"/>
        <v>0.97075354206450248</v>
      </c>
      <c r="AI103" s="3">
        <v>4.4707668431549817E-3</v>
      </c>
      <c r="AJ103" s="11">
        <v>0</v>
      </c>
      <c r="AK103" s="11"/>
      <c r="AN103" s="7">
        <v>1.25</v>
      </c>
      <c r="AO103" s="7">
        <v>0.75</v>
      </c>
      <c r="AP103" s="11">
        <v>-5.503953888770681E-4</v>
      </c>
      <c r="AQ103" s="11">
        <v>2.7258660338334998E-3</v>
      </c>
      <c r="AR103" s="11">
        <v>-3.1600068320201975E-3</v>
      </c>
      <c r="AS103" s="1">
        <v>1.939926778169648E-2</v>
      </c>
      <c r="AT103" s="3">
        <f t="shared" si="126"/>
        <v>1.8633433925635552E-2</v>
      </c>
      <c r="AU103" s="11">
        <f t="shared" si="135"/>
        <v>0.97076008801152192</v>
      </c>
      <c r="AV103" s="3">
        <v>4.469071615878552E-3</v>
      </c>
      <c r="AW103" s="11">
        <v>0</v>
      </c>
      <c r="AX103" s="11"/>
      <c r="BA103" s="7">
        <v>1.25</v>
      </c>
      <c r="BB103" s="7">
        <v>0.75</v>
      </c>
      <c r="BC103" s="11">
        <v>-5.2539538887706912E-4</v>
      </c>
      <c r="BD103" s="11">
        <v>2.6346160338335035E-3</v>
      </c>
      <c r="BE103" s="11">
        <v>-3.0653193320202012E-3</v>
      </c>
      <c r="BF103" s="1">
        <v>1.9369033406696486E-2</v>
      </c>
      <c r="BG103" s="3">
        <f t="shared" si="127"/>
        <v>1.8627808925635557E-2</v>
      </c>
      <c r="BH103" s="11">
        <f t="shared" si="136"/>
        <v>0.97076052209695851</v>
      </c>
      <c r="BI103" s="3">
        <v>4.4686375304419683E-3</v>
      </c>
      <c r="BJ103" s="11">
        <v>0</v>
      </c>
      <c r="BK103" s="11"/>
      <c r="BN103" s="7">
        <v>1.25</v>
      </c>
      <c r="BO103" s="7">
        <v>0.75</v>
      </c>
      <c r="BP103" s="11">
        <v>-5.3039538887706891E-4</v>
      </c>
      <c r="BQ103" s="11">
        <v>2.6508660338335028E-3</v>
      </c>
      <c r="BR103" s="11">
        <v>-3.0812568320202002E-3</v>
      </c>
      <c r="BS103" s="1">
        <v>1.9373955281696484E-2</v>
      </c>
      <c r="BT103" s="3">
        <f t="shared" si="128"/>
        <v>1.8628433925635558E-2</v>
      </c>
      <c r="BU103" s="11">
        <f t="shared" si="137"/>
        <v>0.97076046547709705</v>
      </c>
      <c r="BV103" s="3">
        <v>4.4686941503035392E-3</v>
      </c>
      <c r="BW103" s="11">
        <v>0</v>
      </c>
      <c r="BX103" s="11"/>
      <c r="CA103" s="7">
        <v>1.25</v>
      </c>
      <c r="CB103" s="7">
        <v>0.75</v>
      </c>
      <c r="CC103" s="11">
        <v>-5.3039538887706891E-4</v>
      </c>
      <c r="CD103" s="11">
        <v>2.6508660338335028E-3</v>
      </c>
      <c r="CE103" s="11">
        <v>-3.0812568320202002E-3</v>
      </c>
      <c r="CF103" s="1">
        <v>1.9373955281696484E-2</v>
      </c>
      <c r="CG103" s="3">
        <f t="shared" si="129"/>
        <v>1.8628433925635558E-2</v>
      </c>
      <c r="CH103" s="11">
        <f t="shared" si="138"/>
        <v>0.97076046547709705</v>
      </c>
      <c r="CI103" s="3">
        <v>4.4686941503035392E-3</v>
      </c>
      <c r="CJ103" s="11">
        <v>0</v>
      </c>
      <c r="CK103" s="11"/>
      <c r="CN103" s="7">
        <v>1.25</v>
      </c>
      <c r="CO103" s="7">
        <v>0.75</v>
      </c>
      <c r="CP103" s="11">
        <v>-5.3039538887706891E-4</v>
      </c>
      <c r="CQ103" s="11">
        <v>2.6508660338335028E-3</v>
      </c>
      <c r="CR103" s="11">
        <v>-3.0812568320202002E-3</v>
      </c>
      <c r="CS103" s="1">
        <v>1.9373955281696484E-2</v>
      </c>
      <c r="CT103" s="3">
        <f t="shared" si="130"/>
        <v>1.8628433925635558E-2</v>
      </c>
      <c r="CU103" s="11">
        <f t="shared" si="139"/>
        <v>0.97076046547709705</v>
      </c>
      <c r="CV103" s="3">
        <v>4.4686941503035392E-3</v>
      </c>
      <c r="CW103" s="11">
        <v>0</v>
      </c>
      <c r="CX103" s="11"/>
      <c r="DA103" s="7">
        <v>1.25</v>
      </c>
      <c r="DB103" s="7">
        <v>0.75</v>
      </c>
      <c r="DC103" s="11">
        <v>-5.3039538887706891E-4</v>
      </c>
      <c r="DD103" s="11">
        <v>2.6508660338335028E-3</v>
      </c>
      <c r="DE103" s="11">
        <v>-3.0812568320202002E-3</v>
      </c>
      <c r="DF103" s="1">
        <v>1.9373955281696484E-2</v>
      </c>
      <c r="DG103" s="3">
        <f t="shared" si="131"/>
        <v>1.8628433925635558E-2</v>
      </c>
      <c r="DH103" s="11">
        <f t="shared" si="140"/>
        <v>0.97076046547709705</v>
      </c>
      <c r="DI103" s="3">
        <v>4.4686941503035392E-3</v>
      </c>
      <c r="DJ103" s="11">
        <v>0</v>
      </c>
      <c r="DK103" s="11"/>
    </row>
    <row r="104" spans="1:115" x14ac:dyDescent="0.25">
      <c r="A104" s="7">
        <v>1.5</v>
      </c>
      <c r="B104" s="7">
        <v>0.75</v>
      </c>
      <c r="C104" s="11">
        <v>-5.3039538887706891E-4</v>
      </c>
      <c r="D104" s="11">
        <v>2.6508660338335028E-3</v>
      </c>
      <c r="E104" s="11">
        <v>-3.0812568320202002E-3</v>
      </c>
      <c r="F104" s="1">
        <v>1.9373955281696484E-2</v>
      </c>
      <c r="G104" s="3">
        <f t="shared" si="123"/>
        <v>1.8926434172331457E-2</v>
      </c>
      <c r="H104" s="11">
        <f t="shared" si="132"/>
        <v>0.96626048557447786</v>
      </c>
      <c r="I104" s="3">
        <v>4.4999799026191724E-3</v>
      </c>
      <c r="J104" s="11">
        <v>0</v>
      </c>
      <c r="N104" s="7">
        <v>1.5</v>
      </c>
      <c r="O104" s="7">
        <v>0.75</v>
      </c>
      <c r="P104" s="11">
        <v>-5.3039538887706891E-4</v>
      </c>
      <c r="Q104" s="11">
        <v>2.6508660338335028E-3</v>
      </c>
      <c r="R104" s="11">
        <v>-3.0812568320202002E-3</v>
      </c>
      <c r="S104" s="1">
        <v>1.9373955281696484E-2</v>
      </c>
      <c r="T104" s="3">
        <f t="shared" si="124"/>
        <v>1.8926434172331457E-2</v>
      </c>
      <c r="U104" s="11">
        <f t="shared" si="133"/>
        <v>0.9662556895065102</v>
      </c>
      <c r="V104" s="3">
        <v>4.4999575668103631E-3</v>
      </c>
      <c r="W104" s="11">
        <v>0</v>
      </c>
      <c r="AA104" s="7">
        <v>1.5</v>
      </c>
      <c r="AB104" s="7">
        <v>0.75</v>
      </c>
      <c r="AC104" s="11">
        <v>-5.1539538887706952E-4</v>
      </c>
      <c r="AD104" s="11">
        <v>2.5921160338335052E-3</v>
      </c>
      <c r="AE104" s="11">
        <v>-3.0184443320202029E-3</v>
      </c>
      <c r="AF104" s="1">
        <v>1.9363564656696485E-2</v>
      </c>
      <c r="AG104" s="3">
        <f t="shared" si="125"/>
        <v>1.8928699797331458E-2</v>
      </c>
      <c r="AH104" s="11">
        <f t="shared" si="134"/>
        <v>0.96625224176199731</v>
      </c>
      <c r="AI104" s="3">
        <v>4.5013003025051275E-3</v>
      </c>
      <c r="AJ104" s="11">
        <v>0</v>
      </c>
      <c r="AK104" s="11"/>
      <c r="AN104" s="7">
        <v>1.5</v>
      </c>
      <c r="AO104" s="7">
        <v>0.75</v>
      </c>
      <c r="AP104" s="11">
        <v>-5.503953888770681E-4</v>
      </c>
      <c r="AQ104" s="11">
        <v>2.7258660338334998E-3</v>
      </c>
      <c r="AR104" s="11">
        <v>-3.1600068320201975E-3</v>
      </c>
      <c r="AS104" s="1">
        <v>1.939926778169648E-2</v>
      </c>
      <c r="AT104" s="3">
        <f t="shared" si="126"/>
        <v>1.8934871672331453E-2</v>
      </c>
      <c r="AU104" s="11">
        <f t="shared" si="135"/>
        <v>0.96625890763390865</v>
      </c>
      <c r="AV104" s="3">
        <v>4.5011803776133057E-3</v>
      </c>
      <c r="AW104" s="11">
        <v>0</v>
      </c>
      <c r="AX104" s="11"/>
      <c r="BA104" s="7">
        <v>1.5</v>
      </c>
      <c r="BB104" s="7">
        <v>0.75</v>
      </c>
      <c r="BC104" s="11">
        <v>-5.2539538887706912E-4</v>
      </c>
      <c r="BD104" s="11">
        <v>2.6346160338335035E-3</v>
      </c>
      <c r="BE104" s="11">
        <v>-3.0653193320202012E-3</v>
      </c>
      <c r="BF104" s="1">
        <v>1.9369033406696486E-2</v>
      </c>
      <c r="BG104" s="3">
        <f t="shared" si="127"/>
        <v>1.8925731047331459E-2</v>
      </c>
      <c r="BH104" s="11">
        <f t="shared" si="136"/>
        <v>0.96626069221024735</v>
      </c>
      <c r="BI104" s="3">
        <v>4.4998298867112091E-3</v>
      </c>
      <c r="BJ104" s="11">
        <v>0</v>
      </c>
      <c r="BK104" s="11"/>
      <c r="BN104" s="7">
        <v>1.5</v>
      </c>
      <c r="BO104" s="7">
        <v>0.75</v>
      </c>
      <c r="BP104" s="11">
        <v>-5.3039538887706891E-4</v>
      </c>
      <c r="BQ104" s="11">
        <v>2.6508660338335028E-3</v>
      </c>
      <c r="BR104" s="11">
        <v>-3.0812568320202002E-3</v>
      </c>
      <c r="BS104" s="1">
        <v>1.9373955281696484E-2</v>
      </c>
      <c r="BT104" s="3">
        <f t="shared" si="128"/>
        <v>1.8926434172331457E-2</v>
      </c>
      <c r="BU104" s="11">
        <f t="shared" si="137"/>
        <v>0.96626048557447786</v>
      </c>
      <c r="BV104" s="3">
        <v>4.4999799026191724E-3</v>
      </c>
      <c r="BW104" s="11">
        <v>0</v>
      </c>
      <c r="BX104" s="11"/>
      <c r="CA104" s="7">
        <v>1.5</v>
      </c>
      <c r="CB104" s="7">
        <v>0.75</v>
      </c>
      <c r="CC104" s="11">
        <v>-5.3039538887706891E-4</v>
      </c>
      <c r="CD104" s="11">
        <v>2.6508660338335028E-3</v>
      </c>
      <c r="CE104" s="11">
        <v>-3.0812568320202002E-3</v>
      </c>
      <c r="CF104" s="1">
        <v>1.9373955281696484E-2</v>
      </c>
      <c r="CG104" s="3">
        <f t="shared" si="129"/>
        <v>1.8926434172331457E-2</v>
      </c>
      <c r="CH104" s="11">
        <f t="shared" si="138"/>
        <v>0.96626048557447786</v>
      </c>
      <c r="CI104" s="3">
        <v>4.4999799026191724E-3</v>
      </c>
      <c r="CJ104" s="11">
        <v>0</v>
      </c>
      <c r="CK104" s="11"/>
      <c r="CN104" s="7">
        <v>1.5</v>
      </c>
      <c r="CO104" s="7">
        <v>0.75</v>
      </c>
      <c r="CP104" s="11">
        <v>-5.3039538887706891E-4</v>
      </c>
      <c r="CQ104" s="11">
        <v>2.6508660338335028E-3</v>
      </c>
      <c r="CR104" s="11">
        <v>-3.0812568320202002E-3</v>
      </c>
      <c r="CS104" s="1">
        <v>1.9373955281696484E-2</v>
      </c>
      <c r="CT104" s="3">
        <f t="shared" si="130"/>
        <v>1.8926434172331457E-2</v>
      </c>
      <c r="CU104" s="11">
        <f t="shared" si="139"/>
        <v>0.96626048557447786</v>
      </c>
      <c r="CV104" s="3">
        <v>4.4999799026191724E-3</v>
      </c>
      <c r="CW104" s="11">
        <v>0</v>
      </c>
      <c r="CX104" s="11"/>
      <c r="DA104" s="7">
        <v>1.5</v>
      </c>
      <c r="DB104" s="7">
        <v>0.75</v>
      </c>
      <c r="DC104" s="11">
        <v>-5.3039538887706891E-4</v>
      </c>
      <c r="DD104" s="11">
        <v>2.6508660338335028E-3</v>
      </c>
      <c r="DE104" s="11">
        <v>-3.0812568320202002E-3</v>
      </c>
      <c r="DF104" s="1">
        <v>1.9373955281696484E-2</v>
      </c>
      <c r="DG104" s="3">
        <f t="shared" si="131"/>
        <v>1.8926434172331457E-2</v>
      </c>
      <c r="DH104" s="11">
        <f t="shared" si="140"/>
        <v>0.96626048557447786</v>
      </c>
      <c r="DI104" s="3">
        <v>4.4999799026191724E-3</v>
      </c>
      <c r="DJ104" s="11">
        <v>0</v>
      </c>
      <c r="DK104" s="11"/>
    </row>
    <row r="105" spans="1:115" x14ac:dyDescent="0.25">
      <c r="A105" s="7">
        <v>1.75</v>
      </c>
      <c r="B105" s="7">
        <v>1.75</v>
      </c>
      <c r="C105" s="11">
        <v>-1.2217524391810088E-3</v>
      </c>
      <c r="D105" s="11">
        <v>8.0326383759872656E-3</v>
      </c>
      <c r="E105" s="11">
        <v>-1.5565617129890923E-2</v>
      </c>
      <c r="F105" s="1">
        <v>2.8445149696597029E-2</v>
      </c>
      <c r="G105" s="3">
        <f t="shared" si="123"/>
        <v>1.9257445267013194E-2</v>
      </c>
      <c r="H105" s="11">
        <f t="shared" si="132"/>
        <v>0.96171005008552457</v>
      </c>
      <c r="I105" s="3">
        <v>4.5504354889533173E-3</v>
      </c>
      <c r="J105" s="11">
        <v>0</v>
      </c>
      <c r="N105" s="7">
        <v>1.75</v>
      </c>
      <c r="O105" s="7">
        <v>1.75</v>
      </c>
      <c r="P105" s="11">
        <v>-1.2217524391810088E-3</v>
      </c>
      <c r="Q105" s="11">
        <v>8.0326383759872656E-3</v>
      </c>
      <c r="R105" s="11">
        <v>-1.5565617129890923E-2</v>
      </c>
      <c r="S105" s="1">
        <v>2.8445149696597029E-2</v>
      </c>
      <c r="T105" s="3">
        <f t="shared" si="124"/>
        <v>1.9257445267013194E-2</v>
      </c>
      <c r="U105" s="11">
        <f t="shared" si="133"/>
        <v>0.96170527660380378</v>
      </c>
      <c r="V105" s="3">
        <v>4.5504129027064272E-3</v>
      </c>
      <c r="W105" s="11">
        <v>0</v>
      </c>
      <c r="AA105" s="7">
        <v>1.75</v>
      </c>
      <c r="AB105" s="7">
        <v>1.75</v>
      </c>
      <c r="AC105" s="11">
        <v>-1.2267524391810086E-3</v>
      </c>
      <c r="AD105" s="11">
        <v>8.0688883759872636E-3</v>
      </c>
      <c r="AE105" s="11">
        <v>-1.5651554629890919E-2</v>
      </c>
      <c r="AF105" s="1">
        <v>2.8511321571597026E-2</v>
      </c>
      <c r="AG105" s="3">
        <f t="shared" si="125"/>
        <v>1.9257445267013194E-2</v>
      </c>
      <c r="AH105" s="11">
        <f t="shared" si="134"/>
        <v>0.96170130294744871</v>
      </c>
      <c r="AI105" s="3">
        <v>4.5509388145486933E-3</v>
      </c>
      <c r="AJ105" s="11">
        <v>0</v>
      </c>
      <c r="AK105" s="11"/>
      <c r="AN105" s="7">
        <v>1.75</v>
      </c>
      <c r="AO105" s="7">
        <v>1.75</v>
      </c>
      <c r="AP105" s="11">
        <v>-1.2067524391810094E-3</v>
      </c>
      <c r="AQ105" s="11">
        <v>7.9288883759872694E-3</v>
      </c>
      <c r="AR105" s="11">
        <v>-1.5340304629890928E-2</v>
      </c>
      <c r="AS105" s="1">
        <v>2.8298196571597028E-2</v>
      </c>
      <c r="AT105" s="3">
        <f t="shared" si="126"/>
        <v>1.9267445267013194E-2</v>
      </c>
      <c r="AU105" s="11">
        <f t="shared" si="135"/>
        <v>0.96170646052976283</v>
      </c>
      <c r="AV105" s="3">
        <v>4.5524471041457886E-3</v>
      </c>
      <c r="AW105" s="11">
        <v>0</v>
      </c>
      <c r="AX105" s="11"/>
      <c r="BA105" s="7">
        <v>1.75</v>
      </c>
      <c r="BB105" s="7">
        <v>1.75</v>
      </c>
      <c r="BC105" s="11">
        <v>-1.2367524391810082E-3</v>
      </c>
      <c r="BD105" s="11">
        <v>8.131388375987262E-3</v>
      </c>
      <c r="BE105" s="11">
        <v>-1.5768429629890918E-2</v>
      </c>
      <c r="BF105" s="1">
        <v>2.8578040321597026E-2</v>
      </c>
      <c r="BG105" s="3">
        <f t="shared" si="127"/>
        <v>1.9257445267013194E-2</v>
      </c>
      <c r="BH105" s="11">
        <f t="shared" si="136"/>
        <v>0.96171042400272466</v>
      </c>
      <c r="BI105" s="3">
        <v>4.5502682075226671E-3</v>
      </c>
      <c r="BJ105" s="11">
        <v>0</v>
      </c>
      <c r="BK105" s="11"/>
      <c r="BN105" s="7">
        <v>1.75</v>
      </c>
      <c r="BO105" s="7">
        <v>1.75</v>
      </c>
      <c r="BP105" s="11">
        <v>-1.216752439181009E-3</v>
      </c>
      <c r="BQ105" s="11">
        <v>8.0013883759872673E-3</v>
      </c>
      <c r="BR105" s="11">
        <v>-1.5502179629890925E-2</v>
      </c>
      <c r="BS105" s="1">
        <v>2.8403040321597028E-2</v>
      </c>
      <c r="BT105" s="3">
        <f t="shared" si="128"/>
        <v>1.9257445267013194E-2</v>
      </c>
      <c r="BU105" s="11">
        <f t="shared" si="137"/>
        <v>0.96171005008552457</v>
      </c>
      <c r="BV105" s="3">
        <v>4.5504354889533173E-3</v>
      </c>
      <c r="BW105" s="11">
        <v>0</v>
      </c>
      <c r="BX105" s="11"/>
      <c r="CA105" s="7">
        <v>1.75</v>
      </c>
      <c r="CB105" s="7">
        <v>1.75</v>
      </c>
      <c r="CC105" s="11">
        <v>-1.2217524391810088E-3</v>
      </c>
      <c r="CD105" s="11">
        <v>8.0326383759872656E-3</v>
      </c>
      <c r="CE105" s="11">
        <v>-1.5565617129890923E-2</v>
      </c>
      <c r="CF105" s="1">
        <v>2.8445149696597029E-2</v>
      </c>
      <c r="CG105" s="3">
        <f t="shared" si="129"/>
        <v>1.9257445267013194E-2</v>
      </c>
      <c r="CH105" s="11">
        <f t="shared" si="138"/>
        <v>0.96171005008552457</v>
      </c>
      <c r="CI105" s="3">
        <v>4.5504354889533173E-3</v>
      </c>
      <c r="CJ105" s="11">
        <v>0</v>
      </c>
      <c r="CK105" s="11"/>
      <c r="CN105" s="7">
        <v>1.75</v>
      </c>
      <c r="CO105" s="7">
        <v>1.75</v>
      </c>
      <c r="CP105" s="11">
        <v>-1.2217524391810088E-3</v>
      </c>
      <c r="CQ105" s="11">
        <v>8.0326383759872656E-3</v>
      </c>
      <c r="CR105" s="11">
        <v>-1.5565617129890923E-2</v>
      </c>
      <c r="CS105" s="1">
        <v>2.8445149696597029E-2</v>
      </c>
      <c r="CT105" s="3">
        <f t="shared" si="130"/>
        <v>1.9257445267013194E-2</v>
      </c>
      <c r="CU105" s="11">
        <f t="shared" si="139"/>
        <v>0.96171005008552457</v>
      </c>
      <c r="CV105" s="3">
        <v>4.5504354889533173E-3</v>
      </c>
      <c r="CW105" s="11">
        <v>0</v>
      </c>
      <c r="CX105" s="11"/>
      <c r="DA105" s="7">
        <v>1.75</v>
      </c>
      <c r="DB105" s="7">
        <v>1.75</v>
      </c>
      <c r="DC105" s="11">
        <v>-1.2217524391810088E-3</v>
      </c>
      <c r="DD105" s="11">
        <v>8.0326383759872656E-3</v>
      </c>
      <c r="DE105" s="11">
        <v>-1.5565617129890923E-2</v>
      </c>
      <c r="DF105" s="1">
        <v>2.8445149696597029E-2</v>
      </c>
      <c r="DG105" s="3">
        <f t="shared" si="131"/>
        <v>1.9257445267013194E-2</v>
      </c>
      <c r="DH105" s="11">
        <f t="shared" si="140"/>
        <v>0.96171005008552457</v>
      </c>
      <c r="DI105" s="3">
        <v>4.5504354889533173E-3</v>
      </c>
      <c r="DJ105" s="11">
        <v>0</v>
      </c>
      <c r="DK105" s="11"/>
    </row>
    <row r="106" spans="1:115" x14ac:dyDescent="0.25">
      <c r="A106" s="7">
        <v>2</v>
      </c>
      <c r="B106" s="7">
        <v>1.75</v>
      </c>
      <c r="C106" s="11">
        <v>-1.2217524391810088E-3</v>
      </c>
      <c r="D106" s="11">
        <v>8.0326383759872656E-3</v>
      </c>
      <c r="E106" s="11">
        <v>-1.5565617129890923E-2</v>
      </c>
      <c r="F106" s="1">
        <v>2.8445149696597029E-2</v>
      </c>
      <c r="G106" s="3">
        <f t="shared" si="123"/>
        <v>1.9670449427316175E-2</v>
      </c>
      <c r="H106" s="11">
        <f t="shared" si="132"/>
        <v>0.95710221420925656</v>
      </c>
      <c r="I106" s="3">
        <v>4.6078358762679742E-3</v>
      </c>
      <c r="J106" s="11">
        <v>0.95710221420925656</v>
      </c>
      <c r="N106" s="7">
        <v>2</v>
      </c>
      <c r="O106" s="7">
        <v>1.75</v>
      </c>
      <c r="P106" s="11">
        <v>-1.2217524391810088E-3</v>
      </c>
      <c r="Q106" s="11">
        <v>8.0326383759872656E-3</v>
      </c>
      <c r="R106" s="11">
        <v>-1.5565617129890923E-2</v>
      </c>
      <c r="S106" s="1">
        <v>2.8445149696597029E-2</v>
      </c>
      <c r="T106" s="3">
        <f t="shared" si="124"/>
        <v>1.9670449427316175E-2</v>
      </c>
      <c r="U106" s="11">
        <f t="shared" si="133"/>
        <v>0.95709746359869152</v>
      </c>
      <c r="V106" s="3">
        <v>4.6078130051122384E-3</v>
      </c>
      <c r="W106" s="11">
        <v>0.95709746359869152</v>
      </c>
      <c r="AA106" s="7">
        <v>2</v>
      </c>
      <c r="AB106" s="7">
        <v>1.75</v>
      </c>
      <c r="AC106" s="11">
        <v>-1.2267524391810086E-3</v>
      </c>
      <c r="AD106" s="11">
        <v>8.0688883759872636E-3</v>
      </c>
      <c r="AE106" s="11">
        <v>-1.5651554629890919E-2</v>
      </c>
      <c r="AF106" s="1">
        <v>2.8511321571597026E-2</v>
      </c>
      <c r="AG106" s="3">
        <f t="shared" si="125"/>
        <v>1.9669746302316174E-2</v>
      </c>
      <c r="AH106" s="11">
        <f t="shared" si="134"/>
        <v>0.95709350898129353</v>
      </c>
      <c r="AI106" s="3">
        <v>4.6077939661552155E-3</v>
      </c>
      <c r="AJ106" s="11">
        <v>0.95709350898129353</v>
      </c>
      <c r="AK106" s="11"/>
      <c r="AN106" s="7">
        <v>2</v>
      </c>
      <c r="AO106" s="7">
        <v>1.75</v>
      </c>
      <c r="AP106" s="11">
        <v>-1.2067524391810094E-3</v>
      </c>
      <c r="AQ106" s="11">
        <v>7.9288883759872694E-3</v>
      </c>
      <c r="AR106" s="11">
        <v>-1.5340304629890928E-2</v>
      </c>
      <c r="AS106" s="1">
        <v>2.8298196571597028E-2</v>
      </c>
      <c r="AT106" s="3">
        <f t="shared" si="126"/>
        <v>1.9679121302316173E-2</v>
      </c>
      <c r="AU106" s="11">
        <f t="shared" si="135"/>
        <v>0.95709626057578601</v>
      </c>
      <c r="AV106" s="3">
        <v>4.6101999539767385E-3</v>
      </c>
      <c r="AW106" s="11">
        <v>0.95709626057578601</v>
      </c>
      <c r="AX106" s="11"/>
      <c r="BA106" s="7">
        <v>2</v>
      </c>
      <c r="BB106" s="7">
        <v>1.75</v>
      </c>
      <c r="BC106" s="11">
        <v>-1.2367524391810082E-3</v>
      </c>
      <c r="BD106" s="11">
        <v>8.131388375987262E-3</v>
      </c>
      <c r="BE106" s="11">
        <v>-1.5768429629890918E-2</v>
      </c>
      <c r="BF106" s="1">
        <v>2.8578040321597026E-2</v>
      </c>
      <c r="BG106" s="3">
        <f t="shared" si="127"/>
        <v>1.9672715052316173E-2</v>
      </c>
      <c r="BH106" s="11">
        <f t="shared" si="136"/>
        <v>0.95710258633490941</v>
      </c>
      <c r="BI106" s="3">
        <v>4.6078376678153222E-3</v>
      </c>
      <c r="BJ106" s="11">
        <v>0.95710258633490941</v>
      </c>
      <c r="BK106" s="11"/>
      <c r="BN106" s="7">
        <v>2</v>
      </c>
      <c r="BO106" s="7">
        <v>1.75</v>
      </c>
      <c r="BP106" s="11">
        <v>-1.216752439181009E-3</v>
      </c>
      <c r="BQ106" s="11">
        <v>8.0013883759872673E-3</v>
      </c>
      <c r="BR106" s="11">
        <v>-1.5502179629890925E-2</v>
      </c>
      <c r="BS106" s="1">
        <v>2.8403040321597028E-2</v>
      </c>
      <c r="BT106" s="3">
        <f t="shared" si="128"/>
        <v>1.9670215052316174E-2</v>
      </c>
      <c r="BU106" s="11">
        <f t="shared" si="137"/>
        <v>0.95710221420925656</v>
      </c>
      <c r="BV106" s="3">
        <v>4.6078358762679742E-3</v>
      </c>
      <c r="BW106" s="11">
        <v>0.95710221420925656</v>
      </c>
      <c r="BX106" s="11"/>
      <c r="CA106" s="7">
        <v>2</v>
      </c>
      <c r="CB106" s="7">
        <v>1.75</v>
      </c>
      <c r="CC106" s="11">
        <v>-1.2217524391810088E-3</v>
      </c>
      <c r="CD106" s="11">
        <v>8.0326383759872656E-3</v>
      </c>
      <c r="CE106" s="11">
        <v>-1.5565617129890923E-2</v>
      </c>
      <c r="CF106" s="1">
        <v>2.8445149696597029E-2</v>
      </c>
      <c r="CG106" s="3">
        <f t="shared" si="129"/>
        <v>1.9670449427316175E-2</v>
      </c>
      <c r="CH106" s="11">
        <f t="shared" si="138"/>
        <v>0.95710221420925656</v>
      </c>
      <c r="CI106" s="3">
        <v>4.6078358762679742E-3</v>
      </c>
      <c r="CJ106" s="11">
        <v>0.95710221420925656</v>
      </c>
      <c r="CK106" s="11"/>
      <c r="CN106" s="7">
        <v>2</v>
      </c>
      <c r="CO106" s="7">
        <v>1.75</v>
      </c>
      <c r="CP106" s="11">
        <v>-1.2217524391810088E-3</v>
      </c>
      <c r="CQ106" s="11">
        <v>8.0326383759872656E-3</v>
      </c>
      <c r="CR106" s="11">
        <v>-1.5565617129890923E-2</v>
      </c>
      <c r="CS106" s="1">
        <v>2.8445149696597029E-2</v>
      </c>
      <c r="CT106" s="3">
        <f t="shared" si="130"/>
        <v>1.9670449427316175E-2</v>
      </c>
      <c r="CU106" s="11">
        <f t="shared" si="139"/>
        <v>0.95710221420925656</v>
      </c>
      <c r="CV106" s="3">
        <v>4.6078358762679742E-3</v>
      </c>
      <c r="CW106" s="11">
        <v>0.95710221420925656</v>
      </c>
      <c r="CX106" s="11"/>
      <c r="DA106" s="7">
        <v>2</v>
      </c>
      <c r="DB106" s="7">
        <v>1.75</v>
      </c>
      <c r="DC106" s="11">
        <v>-1.2217524391810088E-3</v>
      </c>
      <c r="DD106" s="11">
        <v>8.0326383759872656E-3</v>
      </c>
      <c r="DE106" s="11">
        <v>-1.5565617129890923E-2</v>
      </c>
      <c r="DF106" s="1">
        <v>2.8445149696597029E-2</v>
      </c>
      <c r="DG106" s="3">
        <f t="shared" si="131"/>
        <v>1.9670449427316175E-2</v>
      </c>
      <c r="DH106" s="11">
        <f t="shared" si="140"/>
        <v>0.95710221420925656</v>
      </c>
      <c r="DI106" s="3">
        <v>4.6078358762679742E-3</v>
      </c>
      <c r="DJ106" s="11">
        <v>0.95710221420925656</v>
      </c>
      <c r="DK106" s="11"/>
    </row>
    <row r="107" spans="1:115" x14ac:dyDescent="0.25">
      <c r="A107" s="7">
        <v>2.25</v>
      </c>
      <c r="B107" s="7">
        <v>1.75</v>
      </c>
      <c r="C107" s="11">
        <v>-1.2217524391810088E-3</v>
      </c>
      <c r="D107" s="11">
        <v>8.0326383759872656E-3</v>
      </c>
      <c r="E107" s="11">
        <v>-1.5565617129890923E-2</v>
      </c>
      <c r="F107" s="1">
        <v>2.8445149696597029E-2</v>
      </c>
      <c r="G107" s="3">
        <f t="shared" si="123"/>
        <v>2.0171219055231809E-2</v>
      </c>
      <c r="H107" s="11">
        <f t="shared" si="132"/>
        <v>0.95241858878815822</v>
      </c>
      <c r="I107" s="3">
        <v>4.6836254210983266E-3</v>
      </c>
      <c r="J107" s="11">
        <v>0</v>
      </c>
      <c r="N107" s="7">
        <v>2.25</v>
      </c>
      <c r="O107" s="7">
        <v>1.75</v>
      </c>
      <c r="P107" s="11">
        <v>-1.2217524391810088E-3</v>
      </c>
      <c r="Q107" s="11">
        <v>8.0326383759872656E-3</v>
      </c>
      <c r="R107" s="11">
        <v>-1.5565617129890923E-2</v>
      </c>
      <c r="S107" s="1">
        <v>2.8445149696597029E-2</v>
      </c>
      <c r="T107" s="3">
        <f t="shared" si="124"/>
        <v>2.0171219055231809E-2</v>
      </c>
      <c r="U107" s="11">
        <f t="shared" si="133"/>
        <v>0.95241386142493301</v>
      </c>
      <c r="V107" s="3">
        <v>4.6836021737585148E-3</v>
      </c>
      <c r="W107" s="11">
        <v>0</v>
      </c>
      <c r="AA107" s="7">
        <v>2.25</v>
      </c>
      <c r="AB107" s="7">
        <v>1.75</v>
      </c>
      <c r="AC107" s="11">
        <v>-1.2267524391810086E-3</v>
      </c>
      <c r="AD107" s="11">
        <v>8.0688883759872636E-3</v>
      </c>
      <c r="AE107" s="11">
        <v>-1.5651554629890919E-2</v>
      </c>
      <c r="AF107" s="1">
        <v>2.8511321571597026E-2</v>
      </c>
      <c r="AG107" s="3">
        <f t="shared" si="125"/>
        <v>2.0170594055231798E-2</v>
      </c>
      <c r="AH107" s="11">
        <f t="shared" si="134"/>
        <v>0.95241009275622346</v>
      </c>
      <c r="AI107" s="3">
        <v>4.6834162250700825E-3</v>
      </c>
      <c r="AJ107" s="11">
        <v>0</v>
      </c>
      <c r="AK107" s="11"/>
      <c r="AN107" s="7">
        <v>2.25</v>
      </c>
      <c r="AO107" s="7">
        <v>1.75</v>
      </c>
      <c r="AP107" s="11">
        <v>-1.2067524391810094E-3</v>
      </c>
      <c r="AQ107" s="11">
        <v>7.9288883759872694E-3</v>
      </c>
      <c r="AR107" s="11">
        <v>-1.5340304629890928E-2</v>
      </c>
      <c r="AS107" s="1">
        <v>2.8298196571597028E-2</v>
      </c>
      <c r="AT107" s="3">
        <f t="shared" si="126"/>
        <v>2.0176844055231805E-2</v>
      </c>
      <c r="AU107" s="11">
        <f t="shared" si="135"/>
        <v>0.95241060959681889</v>
      </c>
      <c r="AV107" s="3">
        <v>4.6856509789671725E-3</v>
      </c>
      <c r="AW107" s="11">
        <v>0</v>
      </c>
      <c r="AX107" s="11"/>
      <c r="BA107" s="7">
        <v>2.25</v>
      </c>
      <c r="BB107" s="7">
        <v>1.75</v>
      </c>
      <c r="BC107" s="11">
        <v>-1.2367524391810082E-3</v>
      </c>
      <c r="BD107" s="11">
        <v>8.131388375987262E-3</v>
      </c>
      <c r="BE107" s="11">
        <v>-1.5768429629890918E-2</v>
      </c>
      <c r="BF107" s="1">
        <v>2.8578040321597026E-2</v>
      </c>
      <c r="BG107" s="3">
        <f t="shared" si="127"/>
        <v>2.0176844055231805E-2</v>
      </c>
      <c r="BH107" s="11">
        <f t="shared" si="136"/>
        <v>0.95241842227690199</v>
      </c>
      <c r="BI107" s="3">
        <v>4.6841640580075079E-3</v>
      </c>
      <c r="BJ107" s="11">
        <v>0</v>
      </c>
      <c r="BK107" s="11"/>
      <c r="BN107" s="7">
        <v>2.25</v>
      </c>
      <c r="BO107" s="7">
        <v>1.75</v>
      </c>
      <c r="BP107" s="11">
        <v>-1.216752439181009E-3</v>
      </c>
      <c r="BQ107" s="11">
        <v>8.0013883759872673E-3</v>
      </c>
      <c r="BR107" s="11">
        <v>-1.5502179629890925E-2</v>
      </c>
      <c r="BS107" s="1">
        <v>2.8403040321597028E-2</v>
      </c>
      <c r="BT107" s="3">
        <f t="shared" si="128"/>
        <v>2.0170594055231809E-2</v>
      </c>
      <c r="BU107" s="11">
        <f t="shared" si="137"/>
        <v>0.95241864432084999</v>
      </c>
      <c r="BV107" s="3">
        <v>4.6835698884066367E-3</v>
      </c>
      <c r="BW107" s="11">
        <v>0</v>
      </c>
      <c r="BX107" s="11"/>
      <c r="CA107" s="7">
        <v>2.25</v>
      </c>
      <c r="CB107" s="7">
        <v>1.75</v>
      </c>
      <c r="CC107" s="11">
        <v>-1.2217524391810088E-3</v>
      </c>
      <c r="CD107" s="11">
        <v>8.0326383759872656E-3</v>
      </c>
      <c r="CE107" s="11">
        <v>-1.5565617129890923E-2</v>
      </c>
      <c r="CF107" s="1">
        <v>2.8445149696597029E-2</v>
      </c>
      <c r="CG107" s="3">
        <f t="shared" si="129"/>
        <v>2.0171219055231809E-2</v>
      </c>
      <c r="CH107" s="11">
        <f t="shared" si="138"/>
        <v>0.95241858878815822</v>
      </c>
      <c r="CI107" s="3">
        <v>4.6836254210983266E-3</v>
      </c>
      <c r="CJ107" s="11">
        <v>0</v>
      </c>
      <c r="CK107" s="11"/>
      <c r="CN107" s="7">
        <v>2.25</v>
      </c>
      <c r="CO107" s="7">
        <v>1.75</v>
      </c>
      <c r="CP107" s="11">
        <v>-1.2217524391810088E-3</v>
      </c>
      <c r="CQ107" s="11">
        <v>8.0326383759872656E-3</v>
      </c>
      <c r="CR107" s="11">
        <v>-1.5565617129890923E-2</v>
      </c>
      <c r="CS107" s="1">
        <v>2.8445149696597029E-2</v>
      </c>
      <c r="CT107" s="3">
        <f t="shared" si="130"/>
        <v>2.0171219055231809E-2</v>
      </c>
      <c r="CU107" s="11">
        <f t="shared" si="139"/>
        <v>0.95241858878815822</v>
      </c>
      <c r="CV107" s="3">
        <v>4.6836254210983266E-3</v>
      </c>
      <c r="CW107" s="11">
        <v>0</v>
      </c>
      <c r="CX107" s="11"/>
      <c r="DA107" s="7">
        <v>2.25</v>
      </c>
      <c r="DB107" s="7">
        <v>1.75</v>
      </c>
      <c r="DC107" s="11">
        <v>-1.2217524391810088E-3</v>
      </c>
      <c r="DD107" s="11">
        <v>8.0326383759872656E-3</v>
      </c>
      <c r="DE107" s="11">
        <v>-1.5565617129890923E-2</v>
      </c>
      <c r="DF107" s="1">
        <v>2.8445149696597029E-2</v>
      </c>
      <c r="DG107" s="3">
        <f t="shared" si="131"/>
        <v>2.0171219055231809E-2</v>
      </c>
      <c r="DH107" s="11">
        <f t="shared" si="140"/>
        <v>0.95241858878815822</v>
      </c>
      <c r="DI107" s="3">
        <v>4.6836254210983266E-3</v>
      </c>
      <c r="DJ107" s="11">
        <v>0</v>
      </c>
      <c r="DK107" s="11"/>
    </row>
    <row r="108" spans="1:115" x14ac:dyDescent="0.25">
      <c r="A108" s="7">
        <v>2.5</v>
      </c>
      <c r="B108" s="7">
        <v>1.75</v>
      </c>
      <c r="C108" s="11">
        <v>-1.2217524391810088E-3</v>
      </c>
      <c r="D108" s="11">
        <v>8.0326383759872656E-3</v>
      </c>
      <c r="E108" s="11">
        <v>-1.5565617129890923E-2</v>
      </c>
      <c r="F108" s="1">
        <v>2.8445149696597029E-2</v>
      </c>
      <c r="G108" s="3">
        <f t="shared" si="123"/>
        <v>2.0645214859586866E-2</v>
      </c>
      <c r="H108" s="11">
        <f t="shared" si="132"/>
        <v>0.94763982615843223</v>
      </c>
      <c r="I108" s="3">
        <v>4.7787626297258815E-3</v>
      </c>
      <c r="J108" s="11">
        <v>0</v>
      </c>
      <c r="N108" s="7">
        <v>2.5</v>
      </c>
      <c r="O108" s="7">
        <v>1.75</v>
      </c>
      <c r="P108" s="11">
        <v>-1.2217524391810088E-3</v>
      </c>
      <c r="Q108" s="11">
        <v>8.0326383759872656E-3</v>
      </c>
      <c r="R108" s="11">
        <v>-1.5565617129890923E-2</v>
      </c>
      <c r="S108" s="1">
        <v>2.8445149696597029E-2</v>
      </c>
      <c r="T108" s="3">
        <f t="shared" si="124"/>
        <v>2.0645214859586866E-2</v>
      </c>
      <c r="U108" s="11">
        <f t="shared" si="133"/>
        <v>0.94763512251476378</v>
      </c>
      <c r="V108" s="3">
        <v>4.7787389101691833E-3</v>
      </c>
      <c r="W108" s="11">
        <v>0</v>
      </c>
      <c r="AA108" s="7">
        <v>2.5</v>
      </c>
      <c r="AB108" s="7">
        <v>1.75</v>
      </c>
      <c r="AC108" s="11">
        <v>-1.2267524391810086E-3</v>
      </c>
      <c r="AD108" s="11">
        <v>8.0688883759872636E-3</v>
      </c>
      <c r="AE108" s="11">
        <v>-1.5651554629890919E-2</v>
      </c>
      <c r="AF108" s="1">
        <v>2.8511321571597026E-2</v>
      </c>
      <c r="AG108" s="3">
        <f t="shared" si="125"/>
        <v>2.0644980484586864E-2</v>
      </c>
      <c r="AH108" s="11">
        <f t="shared" si="134"/>
        <v>0.94763152007985518</v>
      </c>
      <c r="AI108" s="3">
        <v>4.7785726763682496E-3</v>
      </c>
      <c r="AJ108" s="11">
        <v>0</v>
      </c>
      <c r="AK108" s="11"/>
      <c r="AN108" s="7">
        <v>2.5</v>
      </c>
      <c r="AO108" s="7">
        <v>1.75</v>
      </c>
      <c r="AP108" s="11">
        <v>-1.2067524391810094E-3</v>
      </c>
      <c r="AQ108" s="11">
        <v>7.9288883759872694E-3</v>
      </c>
      <c r="AR108" s="11">
        <v>-1.5340304629890928E-2</v>
      </c>
      <c r="AS108" s="1">
        <v>2.8298196571597028E-2</v>
      </c>
      <c r="AT108" s="3">
        <f t="shared" si="126"/>
        <v>2.0647480484586873E-2</v>
      </c>
      <c r="AU108" s="11">
        <f t="shared" si="135"/>
        <v>0.94763056108358001</v>
      </c>
      <c r="AV108" s="3">
        <v>4.7800485132388024E-3</v>
      </c>
      <c r="AW108" s="11">
        <v>0</v>
      </c>
      <c r="AX108" s="11"/>
      <c r="BA108" s="7">
        <v>2.5</v>
      </c>
      <c r="BB108" s="7">
        <v>1.75</v>
      </c>
      <c r="BC108" s="11">
        <v>-1.2367524391810082E-3</v>
      </c>
      <c r="BD108" s="11">
        <v>8.131388375987262E-3</v>
      </c>
      <c r="BE108" s="11">
        <v>-1.5768429629890918E-2</v>
      </c>
      <c r="BF108" s="1">
        <v>2.8578040321597026E-2</v>
      </c>
      <c r="BG108" s="3">
        <f t="shared" si="127"/>
        <v>2.065388673458686E-2</v>
      </c>
      <c r="BH108" s="11">
        <f t="shared" si="136"/>
        <v>0.94763833455264479</v>
      </c>
      <c r="BI108" s="3">
        <v>4.780087724257075E-3</v>
      </c>
      <c r="BJ108" s="11">
        <v>0</v>
      </c>
      <c r="BK108" s="11"/>
      <c r="BN108" s="7">
        <v>2.5</v>
      </c>
      <c r="BO108" s="7">
        <v>1.75</v>
      </c>
      <c r="BP108" s="11">
        <v>-1.216752439181009E-3</v>
      </c>
      <c r="BQ108" s="11">
        <v>8.0013883759872673E-3</v>
      </c>
      <c r="BR108" s="11">
        <v>-1.5502179629890925E-2</v>
      </c>
      <c r="BS108" s="1">
        <v>2.8403040321597028E-2</v>
      </c>
      <c r="BT108" s="3">
        <f t="shared" si="128"/>
        <v>2.0644511734586871E-2</v>
      </c>
      <c r="BU108" s="11">
        <f t="shared" si="137"/>
        <v>0.94764002873830777</v>
      </c>
      <c r="BV108" s="3">
        <v>4.7786155825421525E-3</v>
      </c>
      <c r="BW108" s="11">
        <v>0</v>
      </c>
      <c r="BX108" s="11"/>
      <c r="CA108" s="7">
        <v>2.5</v>
      </c>
      <c r="CB108" s="7">
        <v>1.75</v>
      </c>
      <c r="CC108" s="11">
        <v>-1.2217524391810088E-3</v>
      </c>
      <c r="CD108" s="11">
        <v>8.0326383759872656E-3</v>
      </c>
      <c r="CE108" s="11">
        <v>-1.5565617129890923E-2</v>
      </c>
      <c r="CF108" s="1">
        <v>2.8445149696597029E-2</v>
      </c>
      <c r="CG108" s="3">
        <f t="shared" si="129"/>
        <v>2.0645214859586866E-2</v>
      </c>
      <c r="CH108" s="11">
        <f t="shared" si="138"/>
        <v>0.94763982615843223</v>
      </c>
      <c r="CI108" s="3">
        <v>4.7787626297258815E-3</v>
      </c>
      <c r="CJ108" s="11">
        <v>0</v>
      </c>
      <c r="CK108" s="11"/>
      <c r="CN108" s="7">
        <v>2.5</v>
      </c>
      <c r="CO108" s="7">
        <v>1.75</v>
      </c>
      <c r="CP108" s="11">
        <v>-1.2217524391810088E-3</v>
      </c>
      <c r="CQ108" s="11">
        <v>8.0326383759872656E-3</v>
      </c>
      <c r="CR108" s="11">
        <v>-1.5565617129890923E-2</v>
      </c>
      <c r="CS108" s="1">
        <v>2.8445149696597029E-2</v>
      </c>
      <c r="CT108" s="3">
        <f t="shared" si="130"/>
        <v>2.0645214859586866E-2</v>
      </c>
      <c r="CU108" s="11">
        <f t="shared" si="139"/>
        <v>0.94763982615843223</v>
      </c>
      <c r="CV108" s="3">
        <v>4.7787626297258815E-3</v>
      </c>
      <c r="CW108" s="11">
        <v>0</v>
      </c>
      <c r="CX108" s="11"/>
      <c r="DA108" s="7">
        <v>2.5</v>
      </c>
      <c r="DB108" s="7">
        <v>1.75</v>
      </c>
      <c r="DC108" s="11">
        <v>-1.2217524391810088E-3</v>
      </c>
      <c r="DD108" s="11">
        <v>8.0326383759872656E-3</v>
      </c>
      <c r="DE108" s="11">
        <v>-1.5565617129890923E-2</v>
      </c>
      <c r="DF108" s="1">
        <v>2.8445149696597029E-2</v>
      </c>
      <c r="DG108" s="3">
        <f t="shared" si="131"/>
        <v>2.0645214859586866E-2</v>
      </c>
      <c r="DH108" s="11">
        <f t="shared" si="140"/>
        <v>0.94763982615843223</v>
      </c>
      <c r="DI108" s="3">
        <v>4.7787626297258815E-3</v>
      </c>
      <c r="DJ108" s="11">
        <v>0</v>
      </c>
      <c r="DK108" s="11"/>
    </row>
    <row r="109" spans="1:115" x14ac:dyDescent="0.25">
      <c r="A109" s="7">
        <v>2.75</v>
      </c>
      <c r="B109" s="7">
        <v>2.75</v>
      </c>
      <c r="C109" s="11">
        <v>1.7518188206309022E-3</v>
      </c>
      <c r="D109" s="11">
        <v>-1.7029390898910896E-2</v>
      </c>
      <c r="E109" s="11">
        <v>5.4812645925066225E-2</v>
      </c>
      <c r="F109" s="1">
        <v>-3.7404467107018627E-2</v>
      </c>
      <c r="G109" s="3">
        <f t="shared" si="123"/>
        <v>2.0977897549208147E-2</v>
      </c>
      <c r="H109" s="11">
        <f t="shared" si="132"/>
        <v>0.94277388380961802</v>
      </c>
      <c r="I109" s="3">
        <v>4.8659423488141866E-3</v>
      </c>
      <c r="J109" s="11">
        <v>0</v>
      </c>
      <c r="N109" s="7">
        <v>2.75</v>
      </c>
      <c r="O109" s="7">
        <v>2.75</v>
      </c>
      <c r="P109" s="11">
        <v>1.7518188206309022E-3</v>
      </c>
      <c r="Q109" s="11">
        <v>-1.7029390898910896E-2</v>
      </c>
      <c r="R109" s="11">
        <v>5.4812645925066225E-2</v>
      </c>
      <c r="S109" s="1">
        <v>-3.7404467107018627E-2</v>
      </c>
      <c r="T109" s="3">
        <f t="shared" si="124"/>
        <v>2.0977897549208147E-2</v>
      </c>
      <c r="U109" s="11">
        <f t="shared" si="133"/>
        <v>0.94276920431822586</v>
      </c>
      <c r="V109" s="3">
        <v>4.8659181965378809E-3</v>
      </c>
      <c r="W109" s="11">
        <v>0</v>
      </c>
      <c r="AA109" s="7">
        <v>2.75</v>
      </c>
      <c r="AB109" s="7">
        <v>2.75</v>
      </c>
      <c r="AC109" s="11">
        <v>1.7518188206309022E-3</v>
      </c>
      <c r="AD109" s="11">
        <v>-1.7029390898910896E-2</v>
      </c>
      <c r="AE109" s="11">
        <v>5.4812645925066225E-2</v>
      </c>
      <c r="AF109" s="1">
        <v>-3.7404467107018627E-2</v>
      </c>
      <c r="AG109" s="3">
        <f t="shared" si="125"/>
        <v>2.0977897549208147E-2</v>
      </c>
      <c r="AH109" s="11">
        <f t="shared" si="134"/>
        <v>0.94276567533763422</v>
      </c>
      <c r="AI109" s="3">
        <v>4.8658447422209533E-3</v>
      </c>
      <c r="AJ109" s="11">
        <v>0</v>
      </c>
      <c r="AK109" s="11"/>
      <c r="AN109" s="7">
        <v>2.75</v>
      </c>
      <c r="AO109" s="7">
        <v>2.75</v>
      </c>
      <c r="AP109" s="11">
        <v>1.7468188206309024E-3</v>
      </c>
      <c r="AQ109" s="11">
        <v>-1.6978140898910896E-2</v>
      </c>
      <c r="AR109" s="11">
        <v>5.4639208425066227E-2</v>
      </c>
      <c r="AS109" s="1">
        <v>-3.7211107732018633E-2</v>
      </c>
      <c r="AT109" s="3">
        <f t="shared" si="126"/>
        <v>2.0977897549208147E-2</v>
      </c>
      <c r="AU109" s="11">
        <f t="shared" si="135"/>
        <v>0.94276413506350698</v>
      </c>
      <c r="AV109" s="3">
        <v>4.8664260200730457E-3</v>
      </c>
      <c r="AW109" s="11">
        <v>0</v>
      </c>
      <c r="AX109" s="11"/>
      <c r="BA109" s="7">
        <v>2.75</v>
      </c>
      <c r="BB109" s="7">
        <v>2.75</v>
      </c>
      <c r="BC109" s="11">
        <v>1.7668188206309016E-3</v>
      </c>
      <c r="BD109" s="11">
        <v>-1.7178140898910892E-2</v>
      </c>
      <c r="BE109" s="11">
        <v>5.5290458425066212E-2</v>
      </c>
      <c r="BF109" s="1">
        <v>-3.7895482732018593E-2</v>
      </c>
      <c r="BG109" s="3">
        <f t="shared" si="127"/>
        <v>2.0987897549208143E-2</v>
      </c>
      <c r="BH109" s="11">
        <f t="shared" si="136"/>
        <v>0.94277036646124102</v>
      </c>
      <c r="BI109" s="3">
        <v>4.8679680914038544E-3</v>
      </c>
      <c r="BJ109" s="11">
        <v>0</v>
      </c>
      <c r="BK109" s="11"/>
      <c r="BN109" s="7">
        <v>2.75</v>
      </c>
      <c r="BO109" s="7">
        <v>2.75</v>
      </c>
      <c r="BP109" s="11">
        <v>1.7368188206309029E-3</v>
      </c>
      <c r="BQ109" s="11">
        <v>-1.6885640898910901E-2</v>
      </c>
      <c r="BR109" s="11">
        <v>5.4367333425066243E-2</v>
      </c>
      <c r="BS109" s="1">
        <v>-3.6955013982018656E-2</v>
      </c>
      <c r="BT109" s="3">
        <f t="shared" si="128"/>
        <v>2.0977897549208147E-2</v>
      </c>
      <c r="BU109" s="11">
        <f t="shared" si="137"/>
        <v>0.94277425022037253</v>
      </c>
      <c r="BV109" s="3">
        <v>4.8657785179352054E-3</v>
      </c>
      <c r="BW109" s="11">
        <v>0</v>
      </c>
      <c r="BX109" s="11"/>
      <c r="CA109" s="7">
        <v>2.75</v>
      </c>
      <c r="CB109" s="7">
        <v>2.75</v>
      </c>
      <c r="CC109" s="11">
        <v>1.756818820630902E-3</v>
      </c>
      <c r="CD109" s="11">
        <v>-1.7075640898910893E-2</v>
      </c>
      <c r="CE109" s="11">
        <v>5.4953583425066219E-2</v>
      </c>
      <c r="CF109" s="1">
        <v>-3.7546263982018616E-2</v>
      </c>
      <c r="CG109" s="3">
        <f t="shared" si="129"/>
        <v>2.0977897549208133E-2</v>
      </c>
      <c r="CH109" s="11">
        <f t="shared" si="138"/>
        <v>0.94277388380961802</v>
      </c>
      <c r="CI109" s="3">
        <v>4.8659423488141866E-3</v>
      </c>
      <c r="CJ109" s="11">
        <v>0</v>
      </c>
      <c r="CK109" s="11"/>
      <c r="CN109" s="7">
        <v>2.75</v>
      </c>
      <c r="CO109" s="7">
        <v>2.75</v>
      </c>
      <c r="CP109" s="11">
        <v>1.7518188206309022E-3</v>
      </c>
      <c r="CQ109" s="11">
        <v>-1.7029390898910896E-2</v>
      </c>
      <c r="CR109" s="11">
        <v>5.4812645925066225E-2</v>
      </c>
      <c r="CS109" s="1">
        <v>-3.7404467107018627E-2</v>
      </c>
      <c r="CT109" s="3">
        <f t="shared" si="130"/>
        <v>2.0977897549208147E-2</v>
      </c>
      <c r="CU109" s="11">
        <f t="shared" si="139"/>
        <v>0.94277388380961802</v>
      </c>
      <c r="CV109" s="3">
        <v>4.8659423488141866E-3</v>
      </c>
      <c r="CW109" s="11">
        <v>0</v>
      </c>
      <c r="CX109" s="11"/>
      <c r="DA109" s="7">
        <v>2.75</v>
      </c>
      <c r="DB109" s="7">
        <v>2.75</v>
      </c>
      <c r="DC109" s="11">
        <v>1.7518188206309022E-3</v>
      </c>
      <c r="DD109" s="11">
        <v>-1.7029390898910896E-2</v>
      </c>
      <c r="DE109" s="11">
        <v>5.4812645925066225E-2</v>
      </c>
      <c r="DF109" s="1">
        <v>-3.7404467107018627E-2</v>
      </c>
      <c r="DG109" s="3">
        <f t="shared" si="131"/>
        <v>2.0977897549208147E-2</v>
      </c>
      <c r="DH109" s="11">
        <f t="shared" si="140"/>
        <v>0.94277388380961802</v>
      </c>
      <c r="DI109" s="3">
        <v>4.8659423488141866E-3</v>
      </c>
      <c r="DJ109" s="11">
        <v>0</v>
      </c>
      <c r="DK109" s="11"/>
    </row>
    <row r="110" spans="1:115" x14ac:dyDescent="0.25">
      <c r="A110" s="7">
        <v>3</v>
      </c>
      <c r="B110" s="7">
        <v>2.75</v>
      </c>
      <c r="C110" s="11">
        <v>1.7518188206309022E-3</v>
      </c>
      <c r="D110" s="11">
        <v>-1.7029390898910896E-2</v>
      </c>
      <c r="E110" s="11">
        <v>5.4812645925066225E-2</v>
      </c>
      <c r="F110" s="1">
        <v>-3.7404467107018627E-2</v>
      </c>
      <c r="G110" s="3">
        <f t="shared" si="123"/>
        <v>2.1068060735016339E-2</v>
      </c>
      <c r="H110" s="11">
        <f t="shared" si="132"/>
        <v>0.93785532557564166</v>
      </c>
      <c r="I110" s="3">
        <v>4.9185582339762654E-3</v>
      </c>
      <c r="J110" s="11">
        <v>0.93785532557564166</v>
      </c>
      <c r="N110" s="7">
        <v>3</v>
      </c>
      <c r="O110" s="7">
        <v>2.75</v>
      </c>
      <c r="P110" s="11">
        <v>1.7518188206309022E-3</v>
      </c>
      <c r="Q110" s="11">
        <v>-1.7029390898910896E-2</v>
      </c>
      <c r="R110" s="11">
        <v>5.4812645925066225E-2</v>
      </c>
      <c r="S110" s="1">
        <v>-3.7404467107018627E-2</v>
      </c>
      <c r="T110" s="3">
        <f t="shared" si="124"/>
        <v>2.1068060735016339E-2</v>
      </c>
      <c r="U110" s="11">
        <f t="shared" si="133"/>
        <v>0.93785067049768656</v>
      </c>
      <c r="V110" s="3">
        <v>4.9185338205391593E-3</v>
      </c>
      <c r="W110" s="11">
        <v>0.93785067049768656</v>
      </c>
      <c r="AA110" s="7">
        <v>3</v>
      </c>
      <c r="AB110" s="7">
        <v>2.75</v>
      </c>
      <c r="AC110" s="11">
        <v>1.7518188206309022E-3</v>
      </c>
      <c r="AD110" s="11">
        <v>-1.7029390898910896E-2</v>
      </c>
      <c r="AE110" s="11">
        <v>5.4812645925066225E-2</v>
      </c>
      <c r="AF110" s="1">
        <v>-3.7404467107018627E-2</v>
      </c>
      <c r="AG110" s="3">
        <f t="shared" si="125"/>
        <v>2.1068060735016339E-2</v>
      </c>
      <c r="AH110" s="11">
        <f t="shared" si="134"/>
        <v>0.93784715992818679</v>
      </c>
      <c r="AI110" s="3">
        <v>4.9185154094473328E-3</v>
      </c>
      <c r="AJ110" s="11">
        <v>0.93784715992818679</v>
      </c>
      <c r="AK110" s="11"/>
      <c r="AN110" s="7">
        <v>3</v>
      </c>
      <c r="AO110" s="7">
        <v>2.75</v>
      </c>
      <c r="AP110" s="11">
        <v>1.7468188206309024E-3</v>
      </c>
      <c r="AQ110" s="11">
        <v>-1.6978140898910896E-2</v>
      </c>
      <c r="AR110" s="11">
        <v>5.4639208425066227E-2</v>
      </c>
      <c r="AS110" s="1">
        <v>-3.7211107732018633E-2</v>
      </c>
      <c r="AT110" s="3">
        <f t="shared" si="126"/>
        <v>2.1067357610016352E-2</v>
      </c>
      <c r="AU110" s="11">
        <f t="shared" si="135"/>
        <v>0.93784562768984425</v>
      </c>
      <c r="AV110" s="3">
        <v>4.9185073736625895E-3</v>
      </c>
      <c r="AW110" s="11">
        <v>0.93784562768984425</v>
      </c>
      <c r="AX110" s="11"/>
      <c r="BA110" s="7">
        <v>3</v>
      </c>
      <c r="BB110" s="7">
        <v>2.75</v>
      </c>
      <c r="BC110" s="11">
        <v>1.7668188206309016E-3</v>
      </c>
      <c r="BD110" s="11">
        <v>-1.7178140898910892E-2</v>
      </c>
      <c r="BE110" s="11">
        <v>5.5290458425066212E-2</v>
      </c>
      <c r="BF110" s="1">
        <v>-3.7895482732018593E-2</v>
      </c>
      <c r="BG110" s="3">
        <f t="shared" si="127"/>
        <v>2.1076732610016358E-2</v>
      </c>
      <c r="BH110" s="11">
        <f t="shared" si="136"/>
        <v>0.93784949418610242</v>
      </c>
      <c r="BI110" s="3">
        <v>4.9208722751386486E-3</v>
      </c>
      <c r="BJ110" s="11">
        <v>0.93784949418610242</v>
      </c>
      <c r="BK110" s="11"/>
      <c r="BN110" s="7">
        <v>3</v>
      </c>
      <c r="BO110" s="7">
        <v>2.75</v>
      </c>
      <c r="BP110" s="11">
        <v>1.7368188206309029E-3</v>
      </c>
      <c r="BQ110" s="11">
        <v>-1.6885640898910901E-2</v>
      </c>
      <c r="BR110" s="11">
        <v>5.4367333425066243E-2</v>
      </c>
      <c r="BS110" s="1">
        <v>-3.6955013982018656E-2</v>
      </c>
      <c r="BT110" s="3">
        <f t="shared" si="128"/>
        <v>2.1070326360016337E-2</v>
      </c>
      <c r="BU110" s="11">
        <f t="shared" si="137"/>
        <v>0.93785569007478975</v>
      </c>
      <c r="BV110" s="3">
        <v>4.9185601455827115E-3</v>
      </c>
      <c r="BW110" s="11">
        <v>0.93785569007478975</v>
      </c>
      <c r="BX110" s="11"/>
      <c r="CA110" s="7">
        <v>3</v>
      </c>
      <c r="CB110" s="7">
        <v>2.75</v>
      </c>
      <c r="CC110" s="11">
        <v>1.756818820630902E-3</v>
      </c>
      <c r="CD110" s="11">
        <v>-1.7075640898910893E-2</v>
      </c>
      <c r="CE110" s="11">
        <v>5.4953583425066219E-2</v>
      </c>
      <c r="CF110" s="1">
        <v>-3.7546263982018616E-2</v>
      </c>
      <c r="CG110" s="3">
        <f t="shared" si="129"/>
        <v>2.1067826360016348E-2</v>
      </c>
      <c r="CH110" s="11">
        <f t="shared" si="138"/>
        <v>0.93785532557564166</v>
      </c>
      <c r="CI110" s="3">
        <v>4.9185582339762619E-3</v>
      </c>
      <c r="CJ110" s="11">
        <v>0.93785532557564166</v>
      </c>
      <c r="CK110" s="11"/>
      <c r="CN110" s="7">
        <v>3</v>
      </c>
      <c r="CO110" s="7">
        <v>2.75</v>
      </c>
      <c r="CP110" s="11">
        <v>1.7518188206309022E-3</v>
      </c>
      <c r="CQ110" s="11">
        <v>-1.7029390898910896E-2</v>
      </c>
      <c r="CR110" s="11">
        <v>5.4812645925066225E-2</v>
      </c>
      <c r="CS110" s="1">
        <v>-3.7404467107018627E-2</v>
      </c>
      <c r="CT110" s="3">
        <f t="shared" si="130"/>
        <v>2.1068060735016339E-2</v>
      </c>
      <c r="CU110" s="11">
        <f t="shared" si="139"/>
        <v>0.93785532557564166</v>
      </c>
      <c r="CV110" s="3">
        <v>4.9185582339762654E-3</v>
      </c>
      <c r="CW110" s="11">
        <v>0.93785532557564166</v>
      </c>
      <c r="CX110" s="11"/>
      <c r="DA110" s="7">
        <v>3</v>
      </c>
      <c r="DB110" s="7">
        <v>2.75</v>
      </c>
      <c r="DC110" s="11">
        <v>1.7518188206309022E-3</v>
      </c>
      <c r="DD110" s="11">
        <v>-1.7029390898910896E-2</v>
      </c>
      <c r="DE110" s="11">
        <v>5.4812645925066225E-2</v>
      </c>
      <c r="DF110" s="1">
        <v>-3.7404467107018627E-2</v>
      </c>
      <c r="DG110" s="3">
        <f t="shared" si="131"/>
        <v>2.1068060735016339E-2</v>
      </c>
      <c r="DH110" s="11">
        <f t="shared" si="140"/>
        <v>0.93785532557564166</v>
      </c>
      <c r="DI110" s="3">
        <v>4.9185582339762654E-3</v>
      </c>
      <c r="DJ110" s="11">
        <v>0.93785532557564166</v>
      </c>
      <c r="DK110" s="11"/>
    </row>
    <row r="111" spans="1:115" x14ac:dyDescent="0.25">
      <c r="A111" s="7">
        <v>3.25</v>
      </c>
      <c r="B111" s="7">
        <v>2.75</v>
      </c>
      <c r="C111" s="11">
        <v>1.7518188206309022E-3</v>
      </c>
      <c r="D111" s="11">
        <v>-1.7029390898910896E-2</v>
      </c>
      <c r="E111" s="11">
        <v>5.4812645925066225E-2</v>
      </c>
      <c r="F111" s="1">
        <v>-3.7404467107018627E-2</v>
      </c>
      <c r="G111" s="3">
        <f t="shared" si="123"/>
        <v>2.1000346231670478E-2</v>
      </c>
      <c r="H111" s="11">
        <f t="shared" si="132"/>
        <v>0.93294150848489721</v>
      </c>
      <c r="I111" s="3">
        <v>4.9138170907443938E-3</v>
      </c>
      <c r="J111" s="11">
        <v>0</v>
      </c>
      <c r="N111" s="7">
        <v>3.25</v>
      </c>
      <c r="O111" s="7">
        <v>2.75</v>
      </c>
      <c r="P111" s="11">
        <v>1.7518188206309022E-3</v>
      </c>
      <c r="Q111" s="11">
        <v>-1.7029390898910896E-2</v>
      </c>
      <c r="R111" s="11">
        <v>5.4812645925066225E-2</v>
      </c>
      <c r="S111" s="1">
        <v>-3.7404467107018627E-2</v>
      </c>
      <c r="T111" s="3">
        <f t="shared" si="124"/>
        <v>2.1000346231670478E-2</v>
      </c>
      <c r="U111" s="11">
        <f t="shared" si="133"/>
        <v>0.93293687779684631</v>
      </c>
      <c r="V111" s="3">
        <v>4.9137927008401187E-3</v>
      </c>
      <c r="W111" s="11">
        <v>0</v>
      </c>
      <c r="AA111" s="7">
        <v>3.25</v>
      </c>
      <c r="AB111" s="7">
        <v>2.75</v>
      </c>
      <c r="AC111" s="11">
        <v>1.7518188206309022E-3</v>
      </c>
      <c r="AD111" s="11">
        <v>-1.7029390898910896E-2</v>
      </c>
      <c r="AE111" s="11">
        <v>5.4812645925066225E-2</v>
      </c>
      <c r="AF111" s="1">
        <v>-3.7404467107018627E-2</v>
      </c>
      <c r="AG111" s="3">
        <f t="shared" si="125"/>
        <v>2.1000346231670478E-2</v>
      </c>
      <c r="AH111" s="11">
        <f t="shared" si="134"/>
        <v>0.93293338562069139</v>
      </c>
      <c r="AI111" s="3">
        <v>4.9137743074952863E-3</v>
      </c>
      <c r="AJ111" s="11">
        <v>0</v>
      </c>
      <c r="AK111" s="11"/>
      <c r="AN111" s="7">
        <v>3.25</v>
      </c>
      <c r="AO111" s="7">
        <v>2.75</v>
      </c>
      <c r="AP111" s="11">
        <v>1.7468188206309024E-3</v>
      </c>
      <c r="AQ111" s="11">
        <v>-1.6978140898910896E-2</v>
      </c>
      <c r="AR111" s="11">
        <v>5.4639208425066227E-2</v>
      </c>
      <c r="AS111" s="1">
        <v>-3.7211107732018633E-2</v>
      </c>
      <c r="AT111" s="3">
        <f t="shared" si="126"/>
        <v>2.099972123167046E-2</v>
      </c>
      <c r="AU111" s="11">
        <f t="shared" si="135"/>
        <v>0.93293202454312252</v>
      </c>
      <c r="AV111" s="3">
        <v>4.9136031467216287E-3</v>
      </c>
      <c r="AW111" s="11">
        <v>0</v>
      </c>
      <c r="AX111" s="11"/>
      <c r="BA111" s="7">
        <v>3.25</v>
      </c>
      <c r="BB111" s="7">
        <v>2.75</v>
      </c>
      <c r="BC111" s="11">
        <v>1.7668188206309016E-3</v>
      </c>
      <c r="BD111" s="11">
        <v>-1.7178140898910892E-2</v>
      </c>
      <c r="BE111" s="11">
        <v>5.5290458425066212E-2</v>
      </c>
      <c r="BF111" s="1">
        <v>-3.7895482732018593E-2</v>
      </c>
      <c r="BG111" s="3">
        <f t="shared" si="127"/>
        <v>2.1005971231670459E-2</v>
      </c>
      <c r="BH111" s="11">
        <f t="shared" si="136"/>
        <v>0.93293369567445128</v>
      </c>
      <c r="BI111" s="3">
        <v>4.9157985116511961E-3</v>
      </c>
      <c r="BJ111" s="11">
        <v>0</v>
      </c>
      <c r="BK111" s="11"/>
      <c r="BN111" s="7">
        <v>3.25</v>
      </c>
      <c r="BO111" s="7">
        <v>2.75</v>
      </c>
      <c r="BP111" s="11">
        <v>1.7368188206309029E-3</v>
      </c>
      <c r="BQ111" s="11">
        <v>-1.6885640898910901E-2</v>
      </c>
      <c r="BR111" s="11">
        <v>5.4367333425066243E-2</v>
      </c>
      <c r="BS111" s="1">
        <v>-3.6955013982018656E-2</v>
      </c>
      <c r="BT111" s="3">
        <f t="shared" si="128"/>
        <v>2.1005971231670459E-2</v>
      </c>
      <c r="BU111" s="11">
        <f t="shared" si="137"/>
        <v>0.93294134541910645</v>
      </c>
      <c r="BV111" s="3">
        <v>4.9143446556833264E-3</v>
      </c>
      <c r="BW111" s="11">
        <v>0</v>
      </c>
      <c r="BX111" s="11"/>
      <c r="CA111" s="7">
        <v>3.25</v>
      </c>
      <c r="CB111" s="7">
        <v>2.75</v>
      </c>
      <c r="CC111" s="11">
        <v>1.756818820630902E-3</v>
      </c>
      <c r="CD111" s="11">
        <v>-1.7075640898910893E-2</v>
      </c>
      <c r="CE111" s="11">
        <v>5.4953583425066219E-2</v>
      </c>
      <c r="CF111" s="1">
        <v>-3.7546263982018616E-2</v>
      </c>
      <c r="CG111" s="3">
        <f t="shared" si="129"/>
        <v>2.0999721231670473E-2</v>
      </c>
      <c r="CH111" s="11">
        <f t="shared" si="138"/>
        <v>0.93294156286303154</v>
      </c>
      <c r="CI111" s="3">
        <v>4.9137627126101561E-3</v>
      </c>
      <c r="CJ111" s="11">
        <v>0</v>
      </c>
      <c r="CK111" s="11"/>
      <c r="CN111" s="7">
        <v>3.25</v>
      </c>
      <c r="CO111" s="7">
        <v>2.75</v>
      </c>
      <c r="CP111" s="11">
        <v>1.7518188206309022E-3</v>
      </c>
      <c r="CQ111" s="11">
        <v>-1.7029390898910896E-2</v>
      </c>
      <c r="CR111" s="11">
        <v>5.4812645925066225E-2</v>
      </c>
      <c r="CS111" s="1">
        <v>-3.7404467107018627E-2</v>
      </c>
      <c r="CT111" s="3">
        <f t="shared" si="130"/>
        <v>2.1000346231670478E-2</v>
      </c>
      <c r="CU111" s="11">
        <f t="shared" si="139"/>
        <v>0.93294150848489721</v>
      </c>
      <c r="CV111" s="3">
        <v>4.9138170907443938E-3</v>
      </c>
      <c r="CW111" s="11">
        <v>0</v>
      </c>
      <c r="CX111" s="11"/>
      <c r="DA111" s="7">
        <v>3.25</v>
      </c>
      <c r="DB111" s="7">
        <v>2.75</v>
      </c>
      <c r="DC111" s="11">
        <v>1.7518188206309022E-3</v>
      </c>
      <c r="DD111" s="11">
        <v>-1.7029390898910896E-2</v>
      </c>
      <c r="DE111" s="11">
        <v>5.4812645925066225E-2</v>
      </c>
      <c r="DF111" s="1">
        <v>-3.7404467107018627E-2</v>
      </c>
      <c r="DG111" s="3">
        <f t="shared" si="131"/>
        <v>2.1000346231670478E-2</v>
      </c>
      <c r="DH111" s="11">
        <f t="shared" si="140"/>
        <v>0.93294150848489721</v>
      </c>
      <c r="DI111" s="3">
        <v>4.9138170907443938E-3</v>
      </c>
      <c r="DJ111" s="11">
        <v>0</v>
      </c>
      <c r="DK111" s="11"/>
    </row>
    <row r="112" spans="1:115" x14ac:dyDescent="0.25">
      <c r="A112" s="7">
        <v>3.5</v>
      </c>
      <c r="B112" s="7">
        <v>2.75</v>
      </c>
      <c r="C112" s="11">
        <v>1.7518188206309022E-3</v>
      </c>
      <c r="D112" s="11">
        <v>-1.7029390898910896E-2</v>
      </c>
      <c r="E112" s="11">
        <v>5.4812645925066225E-2</v>
      </c>
      <c r="F112" s="1">
        <v>-3.7404467107018627E-2</v>
      </c>
      <c r="G112" s="3">
        <f t="shared" si="123"/>
        <v>2.0938987053604627E-2</v>
      </c>
      <c r="H112" s="11">
        <f t="shared" si="132"/>
        <v>0.92806906555898672</v>
      </c>
      <c r="I112" s="3">
        <v>4.8724429259104024E-3</v>
      </c>
      <c r="J112" s="11">
        <v>0</v>
      </c>
      <c r="N112" s="7">
        <v>3.5</v>
      </c>
      <c r="O112" s="7">
        <v>2.75</v>
      </c>
      <c r="P112" s="11">
        <v>1.7518188206309022E-3</v>
      </c>
      <c r="Q112" s="11">
        <v>-1.7029390898910896E-2</v>
      </c>
      <c r="R112" s="11">
        <v>5.4812645925066225E-2</v>
      </c>
      <c r="S112" s="1">
        <v>-3.7404467107018627E-2</v>
      </c>
      <c r="T112" s="3">
        <f t="shared" si="124"/>
        <v>2.0938987053604627E-2</v>
      </c>
      <c r="U112" s="11">
        <f t="shared" si="133"/>
        <v>0.92806445905547796</v>
      </c>
      <c r="V112" s="3">
        <v>4.8724187413682514E-3</v>
      </c>
      <c r="W112" s="11">
        <v>0</v>
      </c>
      <c r="AA112" s="7">
        <v>3.5</v>
      </c>
      <c r="AB112" s="7">
        <v>2.75</v>
      </c>
      <c r="AC112" s="11">
        <v>1.7518188206309022E-3</v>
      </c>
      <c r="AD112" s="11">
        <v>-1.7029390898910896E-2</v>
      </c>
      <c r="AE112" s="11">
        <v>5.4812645925066225E-2</v>
      </c>
      <c r="AF112" s="1">
        <v>-3.7404467107018627E-2</v>
      </c>
      <c r="AG112" s="3">
        <f t="shared" si="125"/>
        <v>2.0938987053604627E-2</v>
      </c>
      <c r="AH112" s="11">
        <f t="shared" si="134"/>
        <v>0.92806098511779656</v>
      </c>
      <c r="AI112" s="3">
        <v>4.8724005028947274E-3</v>
      </c>
      <c r="AJ112" s="11">
        <v>0</v>
      </c>
      <c r="AK112" s="11"/>
      <c r="AN112" s="7">
        <v>3.5</v>
      </c>
      <c r="AO112" s="7">
        <v>2.75</v>
      </c>
      <c r="AP112" s="11">
        <v>1.7468188206309024E-3</v>
      </c>
      <c r="AQ112" s="11">
        <v>-1.6978140898910896E-2</v>
      </c>
      <c r="AR112" s="11">
        <v>5.4639208425066227E-2</v>
      </c>
      <c r="AS112" s="1">
        <v>-3.7211107732018633E-2</v>
      </c>
      <c r="AT112" s="3">
        <f t="shared" si="126"/>
        <v>2.093875267860465E-2</v>
      </c>
      <c r="AU112" s="11">
        <f t="shared" si="135"/>
        <v>0.92805977540068718</v>
      </c>
      <c r="AV112" s="3">
        <v>4.8722491424352818E-3</v>
      </c>
      <c r="AW112" s="11">
        <v>0</v>
      </c>
      <c r="AX112" s="11"/>
      <c r="BA112" s="7">
        <v>3.5</v>
      </c>
      <c r="BB112" s="7">
        <v>2.75</v>
      </c>
      <c r="BC112" s="11">
        <v>1.7668188206309016E-3</v>
      </c>
      <c r="BD112" s="11">
        <v>-1.7178140898910892E-2</v>
      </c>
      <c r="BE112" s="11">
        <v>5.5290458425066212E-2</v>
      </c>
      <c r="BF112" s="1">
        <v>-3.7895482732018593E-2</v>
      </c>
      <c r="BG112" s="3">
        <f t="shared" si="127"/>
        <v>2.0941252678604638E-2</v>
      </c>
      <c r="BH112" s="11">
        <f t="shared" si="136"/>
        <v>0.92805999528390171</v>
      </c>
      <c r="BI112" s="3">
        <v>4.8737003905494651E-3</v>
      </c>
      <c r="BJ112" s="11">
        <v>0</v>
      </c>
      <c r="BK112" s="11"/>
      <c r="BN112" s="7">
        <v>3.5</v>
      </c>
      <c r="BO112" s="7">
        <v>2.75</v>
      </c>
      <c r="BP112" s="11">
        <v>1.7368188206309029E-3</v>
      </c>
      <c r="BQ112" s="11">
        <v>-1.6885640898910901E-2</v>
      </c>
      <c r="BR112" s="11">
        <v>5.4367333425066243E-2</v>
      </c>
      <c r="BS112" s="1">
        <v>-3.6955013982018656E-2</v>
      </c>
      <c r="BT112" s="3">
        <f t="shared" si="128"/>
        <v>2.0947658928604632E-2</v>
      </c>
      <c r="BU112" s="11">
        <f t="shared" si="137"/>
        <v>0.92806760506584174</v>
      </c>
      <c r="BV112" s="3">
        <v>4.8737403532645935E-3</v>
      </c>
      <c r="BW112" s="11">
        <v>0</v>
      </c>
      <c r="BX112" s="11"/>
      <c r="CA112" s="7">
        <v>3.5</v>
      </c>
      <c r="CB112" s="7">
        <v>2.75</v>
      </c>
      <c r="CC112" s="11">
        <v>1.756818820630902E-3</v>
      </c>
      <c r="CD112" s="11">
        <v>-1.7075640898910893E-2</v>
      </c>
      <c r="CE112" s="11">
        <v>5.4953583425066219E-2</v>
      </c>
      <c r="CF112" s="1">
        <v>-3.7546263982018616E-2</v>
      </c>
      <c r="CG112" s="3">
        <f t="shared" si="129"/>
        <v>2.0938283928604626E-2</v>
      </c>
      <c r="CH112" s="11">
        <f t="shared" si="138"/>
        <v>0.92806926390660149</v>
      </c>
      <c r="CI112" s="3">
        <v>4.8722989564300616E-3</v>
      </c>
      <c r="CJ112" s="11">
        <v>0</v>
      </c>
      <c r="CK112" s="11"/>
      <c r="CN112" s="7">
        <v>3.5</v>
      </c>
      <c r="CO112" s="7">
        <v>2.75</v>
      </c>
      <c r="CP112" s="11">
        <v>1.7518188206309022E-3</v>
      </c>
      <c r="CQ112" s="11">
        <v>-1.7029390898910896E-2</v>
      </c>
      <c r="CR112" s="11">
        <v>5.4812645925066225E-2</v>
      </c>
      <c r="CS112" s="1">
        <v>-3.7404467107018627E-2</v>
      </c>
      <c r="CT112" s="3">
        <f t="shared" si="130"/>
        <v>2.0938987053604627E-2</v>
      </c>
      <c r="CU112" s="11">
        <f t="shared" si="139"/>
        <v>0.92806906555898672</v>
      </c>
      <c r="CV112" s="3">
        <v>4.8724429259104024E-3</v>
      </c>
      <c r="CW112" s="11">
        <v>0</v>
      </c>
      <c r="CX112" s="11"/>
      <c r="DA112" s="7">
        <v>3.5</v>
      </c>
      <c r="DB112" s="7">
        <v>2.75</v>
      </c>
      <c r="DC112" s="11">
        <v>1.7518188206309022E-3</v>
      </c>
      <c r="DD112" s="11">
        <v>-1.7029390898910896E-2</v>
      </c>
      <c r="DE112" s="11">
        <v>5.4812645925066225E-2</v>
      </c>
      <c r="DF112" s="1">
        <v>-3.7404467107018627E-2</v>
      </c>
      <c r="DG112" s="3">
        <f t="shared" si="131"/>
        <v>2.0938987053604627E-2</v>
      </c>
      <c r="DH112" s="11">
        <f t="shared" si="140"/>
        <v>0.92806906555898672</v>
      </c>
      <c r="DI112" s="3">
        <v>4.8724429259104024E-3</v>
      </c>
      <c r="DJ112" s="11">
        <v>0</v>
      </c>
      <c r="DK112" s="11"/>
    </row>
    <row r="113" spans="1:115" x14ac:dyDescent="0.25">
      <c r="A113" s="7">
        <v>3.75</v>
      </c>
      <c r="B113" s="7">
        <v>3.75</v>
      </c>
      <c r="C113" s="11">
        <v>-1.2948793019359741E-3</v>
      </c>
      <c r="D113" s="11">
        <v>1.6789023461271535E-2</v>
      </c>
      <c r="E113" s="11">
        <v>-7.0292884730511901E-2</v>
      </c>
      <c r="F113" s="1">
        <v>0.11683554221857154</v>
      </c>
      <c r="G113" s="3">
        <f t="shared" si="123"/>
        <v>2.1048216215252991E-2</v>
      </c>
      <c r="H113" s="11">
        <f t="shared" si="132"/>
        <v>0.92323615806868187</v>
      </c>
      <c r="I113" s="3">
        <v>4.8329074903049512E-3</v>
      </c>
      <c r="J113" s="11">
        <v>0</v>
      </c>
      <c r="N113" s="7">
        <v>3.75</v>
      </c>
      <c r="O113" s="7">
        <v>3.75</v>
      </c>
      <c r="P113" s="11">
        <v>-1.2948793019359741E-3</v>
      </c>
      <c r="Q113" s="11">
        <v>1.6789023461271535E-2</v>
      </c>
      <c r="R113" s="11">
        <v>-7.0292884730511901E-2</v>
      </c>
      <c r="S113" s="1">
        <v>0.11683554221857154</v>
      </c>
      <c r="T113" s="3">
        <f t="shared" si="124"/>
        <v>2.1048216215252991E-2</v>
      </c>
      <c r="U113" s="11">
        <f t="shared" si="133"/>
        <v>0.92323157555347968</v>
      </c>
      <c r="V113" s="3">
        <v>4.8328835019983279E-3</v>
      </c>
      <c r="W113" s="11">
        <v>0</v>
      </c>
      <c r="AA113" s="7">
        <v>3.75</v>
      </c>
      <c r="AB113" s="7">
        <v>3.75</v>
      </c>
      <c r="AC113" s="11">
        <v>-1.2948793019359741E-3</v>
      </c>
      <c r="AD113" s="11">
        <v>1.6789023461271535E-2</v>
      </c>
      <c r="AE113" s="11">
        <v>-7.0292884730511901E-2</v>
      </c>
      <c r="AF113" s="1">
        <v>0.11683554221857154</v>
      </c>
      <c r="AG113" s="3">
        <f t="shared" si="125"/>
        <v>2.1048216215252991E-2</v>
      </c>
      <c r="AH113" s="11">
        <f t="shared" si="134"/>
        <v>0.92322811970628327</v>
      </c>
      <c r="AI113" s="3">
        <v>4.8328654115134019E-3</v>
      </c>
      <c r="AJ113" s="11">
        <v>0</v>
      </c>
      <c r="AK113" s="11"/>
      <c r="AN113" s="7">
        <v>3.75</v>
      </c>
      <c r="AO113" s="7">
        <v>3.75</v>
      </c>
      <c r="AP113" s="11">
        <v>-1.2948793019359741E-3</v>
      </c>
      <c r="AQ113" s="11">
        <v>1.6789023461271535E-2</v>
      </c>
      <c r="AR113" s="11">
        <v>-7.0292884730511901E-2</v>
      </c>
      <c r="AS113" s="1">
        <v>0.11683554221857154</v>
      </c>
      <c r="AT113" s="3">
        <f t="shared" si="126"/>
        <v>2.1048216215252991E-2</v>
      </c>
      <c r="AU113" s="11">
        <f t="shared" si="135"/>
        <v>0.9232269701023893</v>
      </c>
      <c r="AV113" s="3">
        <v>4.8328052982978646E-3</v>
      </c>
      <c r="AW113" s="11">
        <v>0</v>
      </c>
      <c r="AX113" s="11"/>
      <c r="BA113" s="7">
        <v>3.75</v>
      </c>
      <c r="BB113" s="7">
        <v>3.75</v>
      </c>
      <c r="BC113" s="11">
        <v>-1.2998793019359739E-3</v>
      </c>
      <c r="BD113" s="11">
        <v>1.6855273461271535E-2</v>
      </c>
      <c r="BE113" s="11">
        <v>-7.0583822230511906E-2</v>
      </c>
      <c r="BF113" s="1">
        <v>0.11725858909357156</v>
      </c>
      <c r="BG113" s="3">
        <f t="shared" si="127"/>
        <v>2.1048216215252991E-2</v>
      </c>
      <c r="BH113" s="11">
        <f t="shared" si="136"/>
        <v>0.92322661482871649</v>
      </c>
      <c r="BI113" s="3">
        <v>4.8333804551852376E-3</v>
      </c>
      <c r="BJ113" s="11">
        <v>0</v>
      </c>
      <c r="BK113" s="11"/>
      <c r="BN113" s="7">
        <v>3.75</v>
      </c>
      <c r="BO113" s="7">
        <v>3.75</v>
      </c>
      <c r="BP113" s="11">
        <v>-1.2798793019359747E-3</v>
      </c>
      <c r="BQ113" s="11">
        <v>1.6595273461271542E-2</v>
      </c>
      <c r="BR113" s="11">
        <v>-6.9472572230511925E-2</v>
      </c>
      <c r="BS113" s="1">
        <v>0.11570296409357159</v>
      </c>
      <c r="BT113" s="3">
        <f t="shared" si="128"/>
        <v>2.1058216215252973E-2</v>
      </c>
      <c r="BU113" s="11">
        <f t="shared" si="137"/>
        <v>0.92323271406435425</v>
      </c>
      <c r="BV113" s="3">
        <v>4.8348910014875141E-3</v>
      </c>
      <c r="BW113" s="11">
        <v>0</v>
      </c>
      <c r="BX113" s="11"/>
      <c r="CA113" s="7">
        <v>3.75</v>
      </c>
      <c r="CB113" s="7">
        <v>3.75</v>
      </c>
      <c r="CC113" s="11">
        <v>-1.3073793019359736E-3</v>
      </c>
      <c r="CD113" s="11">
        <v>1.694714846127153E-2</v>
      </c>
      <c r="CE113" s="11">
        <v>-7.0946478480511888E-2</v>
      </c>
      <c r="CF113" s="1">
        <v>0.11772206565607157</v>
      </c>
      <c r="CG113" s="3">
        <f t="shared" si="129"/>
        <v>2.1048216215252991E-2</v>
      </c>
      <c r="CH113" s="11">
        <f t="shared" si="138"/>
        <v>0.92323651682596208</v>
      </c>
      <c r="CI113" s="3">
        <v>4.8327470806394891E-3</v>
      </c>
      <c r="CJ113" s="11">
        <v>0</v>
      </c>
      <c r="CK113" s="11"/>
      <c r="CN113" s="7">
        <v>3.75</v>
      </c>
      <c r="CO113" s="7">
        <v>3.75</v>
      </c>
      <c r="CP113" s="11">
        <v>-1.2923793019359742E-3</v>
      </c>
      <c r="CQ113" s="11">
        <v>1.6758398461271536E-2</v>
      </c>
      <c r="CR113" s="11">
        <v>-7.0168665980511899E-2</v>
      </c>
      <c r="CS113" s="1">
        <v>0.11666855003107154</v>
      </c>
      <c r="CT113" s="3">
        <f t="shared" si="130"/>
        <v>2.1048216215252991E-2</v>
      </c>
      <c r="CU113" s="11">
        <f t="shared" si="139"/>
        <v>0.92323615806868187</v>
      </c>
      <c r="CV113" s="3">
        <v>4.8329074903049512E-3</v>
      </c>
      <c r="CW113" s="11">
        <v>0</v>
      </c>
      <c r="CX113" s="11"/>
      <c r="DA113" s="7">
        <v>3.75</v>
      </c>
      <c r="DB113" s="7">
        <v>3.75</v>
      </c>
      <c r="DC113" s="11">
        <v>-1.2948793019359741E-3</v>
      </c>
      <c r="DD113" s="11">
        <v>1.6789023461271535E-2</v>
      </c>
      <c r="DE113" s="11">
        <v>-7.0292884730511901E-2</v>
      </c>
      <c r="DF113" s="1">
        <v>0.11683554221857154</v>
      </c>
      <c r="DG113" s="3">
        <f t="shared" si="131"/>
        <v>2.1048216215252991E-2</v>
      </c>
      <c r="DH113" s="11">
        <f t="shared" si="140"/>
        <v>0.92323615806868187</v>
      </c>
      <c r="DI113" s="3">
        <v>4.8329074903049512E-3</v>
      </c>
      <c r="DJ113" s="11">
        <v>0</v>
      </c>
      <c r="DK113" s="11"/>
    </row>
    <row r="114" spans="1:115" x14ac:dyDescent="0.25">
      <c r="A114" s="7">
        <v>4</v>
      </c>
      <c r="B114" s="7">
        <v>3.75</v>
      </c>
      <c r="C114" s="11">
        <v>-1.2948793019359741E-3</v>
      </c>
      <c r="D114" s="11">
        <v>1.6789023461271535E-2</v>
      </c>
      <c r="E114" s="11">
        <v>-7.0292884730511901E-2</v>
      </c>
      <c r="F114" s="1">
        <v>0.11683554221857154</v>
      </c>
      <c r="G114" s="3">
        <f t="shared" si="123"/>
        <v>2.1416103352966148E-2</v>
      </c>
      <c r="H114" s="11">
        <f t="shared" si="132"/>
        <v>0.91840346936964912</v>
      </c>
      <c r="I114" s="3">
        <v>4.8326886990327127E-3</v>
      </c>
      <c r="J114" s="11">
        <v>0.91840346936964912</v>
      </c>
      <c r="N114" s="7">
        <v>4</v>
      </c>
      <c r="O114" s="7">
        <v>3.75</v>
      </c>
      <c r="P114" s="11">
        <v>-1.2948793019359741E-3</v>
      </c>
      <c r="Q114" s="11">
        <v>1.6789023461271535E-2</v>
      </c>
      <c r="R114" s="11">
        <v>-7.0292884730511901E-2</v>
      </c>
      <c r="S114" s="1">
        <v>0.11683554221857154</v>
      </c>
      <c r="T114" s="3">
        <f t="shared" si="124"/>
        <v>2.1416103352966148E-2</v>
      </c>
      <c r="U114" s="11">
        <f t="shared" si="133"/>
        <v>0.91839891084166758</v>
      </c>
      <c r="V114" s="3">
        <v>4.832664711812068E-3</v>
      </c>
      <c r="W114" s="11">
        <v>0.91839891084166758</v>
      </c>
      <c r="AA114" s="7">
        <v>4</v>
      </c>
      <c r="AB114" s="7">
        <v>3.75</v>
      </c>
      <c r="AC114" s="11">
        <v>-1.2948793019359741E-3</v>
      </c>
      <c r="AD114" s="11">
        <v>1.6789023461271535E-2</v>
      </c>
      <c r="AE114" s="11">
        <v>-7.0292884730511901E-2</v>
      </c>
      <c r="AF114" s="1">
        <v>0.11683554221857154</v>
      </c>
      <c r="AG114" s="3">
        <f t="shared" si="125"/>
        <v>2.1416103352966148E-2</v>
      </c>
      <c r="AH114" s="11">
        <f t="shared" si="134"/>
        <v>0.91839547308413705</v>
      </c>
      <c r="AI114" s="3">
        <v>4.8326466221461188E-3</v>
      </c>
      <c r="AJ114" s="11">
        <v>0.91839547308413705</v>
      </c>
      <c r="AK114" s="11"/>
      <c r="AN114" s="7">
        <v>4</v>
      </c>
      <c r="AO114" s="7">
        <v>3.75</v>
      </c>
      <c r="AP114" s="11">
        <v>-1.2948793019359741E-3</v>
      </c>
      <c r="AQ114" s="11">
        <v>1.6789023461271535E-2</v>
      </c>
      <c r="AR114" s="11">
        <v>-7.0292884730511901E-2</v>
      </c>
      <c r="AS114" s="1">
        <v>0.11683554221857154</v>
      </c>
      <c r="AT114" s="3">
        <f t="shared" si="126"/>
        <v>2.1416103352966148E-2</v>
      </c>
      <c r="AU114" s="11">
        <f t="shared" si="135"/>
        <v>0.91839432949785593</v>
      </c>
      <c r="AV114" s="3">
        <v>4.8326406045332924E-3</v>
      </c>
      <c r="AW114" s="11">
        <v>0.91839432949785593</v>
      </c>
      <c r="AX114" s="11"/>
      <c r="BA114" s="7">
        <v>4</v>
      </c>
      <c r="BB114" s="7">
        <v>3.75</v>
      </c>
      <c r="BC114" s="11">
        <v>-1.2998793019359739E-3</v>
      </c>
      <c r="BD114" s="11">
        <v>1.6855273461271535E-2</v>
      </c>
      <c r="BE114" s="11">
        <v>-7.0583822230511906E-2</v>
      </c>
      <c r="BF114" s="1">
        <v>0.11725858909357156</v>
      </c>
      <c r="BG114" s="3">
        <f t="shared" si="127"/>
        <v>2.1415400227966175E-2</v>
      </c>
      <c r="BH114" s="11">
        <f t="shared" si="136"/>
        <v>0.91839397608386664</v>
      </c>
      <c r="BI114" s="3">
        <v>4.8326387448497776E-3</v>
      </c>
      <c r="BJ114" s="11">
        <v>0.91839397608386664</v>
      </c>
      <c r="BK114" s="11"/>
      <c r="BN114" s="7">
        <v>4</v>
      </c>
      <c r="BO114" s="7">
        <v>3.75</v>
      </c>
      <c r="BP114" s="11">
        <v>-1.2798793019359747E-3</v>
      </c>
      <c r="BQ114" s="11">
        <v>1.6595273461271542E-2</v>
      </c>
      <c r="BR114" s="11">
        <v>-6.9472572230511925E-2</v>
      </c>
      <c r="BS114" s="1">
        <v>0.11570296409357159</v>
      </c>
      <c r="BT114" s="3">
        <f t="shared" si="128"/>
        <v>2.1424775227966181E-2</v>
      </c>
      <c r="BU114" s="11">
        <f t="shared" si="137"/>
        <v>0.91839775941700252</v>
      </c>
      <c r="BV114" s="3">
        <v>4.8349546473517805E-3</v>
      </c>
      <c r="BW114" s="11">
        <v>0.91839775941700252</v>
      </c>
      <c r="BX114" s="11"/>
      <c r="CA114" s="7">
        <v>4</v>
      </c>
      <c r="CB114" s="7">
        <v>3.75</v>
      </c>
      <c r="CC114" s="11">
        <v>-1.3073793019359736E-3</v>
      </c>
      <c r="CD114" s="11">
        <v>1.694714846127153E-2</v>
      </c>
      <c r="CE114" s="11">
        <v>-7.0946478480511888E-2</v>
      </c>
      <c r="CF114" s="1">
        <v>0.11772206565607157</v>
      </c>
      <c r="CG114" s="3">
        <f t="shared" si="129"/>
        <v>2.1418251790466192E-2</v>
      </c>
      <c r="CH114" s="11">
        <f t="shared" si="138"/>
        <v>0.91840382624901085</v>
      </c>
      <c r="CI114" s="3">
        <v>4.8326905769512053E-3</v>
      </c>
      <c r="CJ114" s="11">
        <v>0.91840382624901085</v>
      </c>
      <c r="CK114" s="11"/>
      <c r="CN114" s="7">
        <v>4</v>
      </c>
      <c r="CO114" s="7">
        <v>3.75</v>
      </c>
      <c r="CP114" s="11">
        <v>-1.2923793019359742E-3</v>
      </c>
      <c r="CQ114" s="11">
        <v>1.6758398461271536E-2</v>
      </c>
      <c r="CR114" s="11">
        <v>-7.0168665980511899E-2</v>
      </c>
      <c r="CS114" s="1">
        <v>0.11666855003107154</v>
      </c>
      <c r="CT114" s="3">
        <f t="shared" si="130"/>
        <v>2.1415986165466167E-2</v>
      </c>
      <c r="CU114" s="11">
        <f t="shared" si="139"/>
        <v>0.91840346936964912</v>
      </c>
      <c r="CV114" s="3">
        <v>4.8326886990327127E-3</v>
      </c>
      <c r="CW114" s="11">
        <v>0.91840346936964912</v>
      </c>
      <c r="CX114" s="11"/>
      <c r="DA114" s="7">
        <v>4</v>
      </c>
      <c r="DB114" s="7">
        <v>3.75</v>
      </c>
      <c r="DC114" s="11">
        <v>-1.2948793019359741E-3</v>
      </c>
      <c r="DD114" s="11">
        <v>1.6789023461271535E-2</v>
      </c>
      <c r="DE114" s="11">
        <v>-7.0292884730511901E-2</v>
      </c>
      <c r="DF114" s="1">
        <v>0.11683554221857154</v>
      </c>
      <c r="DG114" s="3">
        <f t="shared" si="131"/>
        <v>2.1416103352966148E-2</v>
      </c>
      <c r="DH114" s="11">
        <f t="shared" si="140"/>
        <v>0.91840346936964912</v>
      </c>
      <c r="DI114" s="3">
        <v>4.8326886990327127E-3</v>
      </c>
      <c r="DJ114" s="11">
        <v>0.91840346936964912</v>
      </c>
      <c r="DK114" s="11"/>
    </row>
    <row r="115" spans="1:115" x14ac:dyDescent="0.25">
      <c r="A115" s="7">
        <v>4.25</v>
      </c>
      <c r="B115" s="7">
        <v>3.75</v>
      </c>
      <c r="C115" s="11">
        <v>-1.2948793019359741E-3</v>
      </c>
      <c r="D115" s="11">
        <v>1.6789023461271535E-2</v>
      </c>
      <c r="E115" s="11">
        <v>-7.0292884730511901E-2</v>
      </c>
      <c r="F115" s="1">
        <v>0.11683554221857154</v>
      </c>
      <c r="G115" s="3">
        <f t="shared" si="123"/>
        <v>2.1940299470434271E-2</v>
      </c>
      <c r="H115" s="11">
        <f t="shared" si="132"/>
        <v>0.91351249984193872</v>
      </c>
      <c r="I115" s="3">
        <v>4.8909695277103583E-3</v>
      </c>
      <c r="J115" s="11">
        <v>0</v>
      </c>
      <c r="N115" s="7">
        <v>4.25</v>
      </c>
      <c r="O115" s="7">
        <v>3.75</v>
      </c>
      <c r="P115" s="11">
        <v>-1.2948793019359741E-3</v>
      </c>
      <c r="Q115" s="11">
        <v>1.6789023461271535E-2</v>
      </c>
      <c r="R115" s="11">
        <v>-7.0292884730511901E-2</v>
      </c>
      <c r="S115" s="1">
        <v>0.11683554221857154</v>
      </c>
      <c r="T115" s="3">
        <f t="shared" si="124"/>
        <v>2.1940299470434271E-2</v>
      </c>
      <c r="U115" s="11">
        <f t="shared" si="133"/>
        <v>0.91350796559045677</v>
      </c>
      <c r="V115" s="3">
        <v>4.8909452512107664E-3</v>
      </c>
      <c r="W115" s="11">
        <v>0</v>
      </c>
      <c r="AA115" s="7">
        <v>4.25</v>
      </c>
      <c r="AB115" s="7">
        <v>3.75</v>
      </c>
      <c r="AC115" s="11">
        <v>-1.2948793019359741E-3</v>
      </c>
      <c r="AD115" s="11">
        <v>1.6789023461271535E-2</v>
      </c>
      <c r="AE115" s="11">
        <v>-7.0292884730511901E-2</v>
      </c>
      <c r="AF115" s="1">
        <v>0.11683554221857154</v>
      </c>
      <c r="AG115" s="3">
        <f t="shared" si="125"/>
        <v>2.1940299470434271E-2</v>
      </c>
      <c r="AH115" s="11">
        <f t="shared" si="134"/>
        <v>0.91350454614074827</v>
      </c>
      <c r="AI115" s="3">
        <v>4.8909269433886748E-3</v>
      </c>
      <c r="AJ115" s="11">
        <v>0</v>
      </c>
      <c r="AK115" s="11"/>
      <c r="AN115" s="7">
        <v>4.25</v>
      </c>
      <c r="AO115" s="7">
        <v>3.75</v>
      </c>
      <c r="AP115" s="11">
        <v>-1.2948793019359741E-3</v>
      </c>
      <c r="AQ115" s="11">
        <v>1.6789023461271535E-2</v>
      </c>
      <c r="AR115" s="11">
        <v>-7.0292884730511901E-2</v>
      </c>
      <c r="AS115" s="1">
        <v>0.11683554221857154</v>
      </c>
      <c r="AT115" s="3">
        <f t="shared" si="126"/>
        <v>2.1940299470434271E-2</v>
      </c>
      <c r="AU115" s="11">
        <f t="shared" si="135"/>
        <v>0.91350340864465063</v>
      </c>
      <c r="AV115" s="3">
        <v>4.8909208532051766E-3</v>
      </c>
      <c r="AW115" s="11">
        <v>0</v>
      </c>
      <c r="AX115" s="11"/>
      <c r="BA115" s="7">
        <v>4.25</v>
      </c>
      <c r="BB115" s="7">
        <v>3.75</v>
      </c>
      <c r="BC115" s="11">
        <v>-1.2998793019359739E-3</v>
      </c>
      <c r="BD115" s="11">
        <v>1.6855273461271535E-2</v>
      </c>
      <c r="BE115" s="11">
        <v>-7.0583822230511906E-2</v>
      </c>
      <c r="BF115" s="1">
        <v>0.11725858909357156</v>
      </c>
      <c r="BG115" s="3">
        <f t="shared" si="127"/>
        <v>2.1939674470434323E-2</v>
      </c>
      <c r="BH115" s="11">
        <f t="shared" si="136"/>
        <v>0.91350321683435598</v>
      </c>
      <c r="BI115" s="3">
        <v>4.8907592495105751E-3</v>
      </c>
      <c r="BJ115" s="11">
        <v>0</v>
      </c>
      <c r="BK115" s="11"/>
      <c r="BN115" s="7">
        <v>4.25</v>
      </c>
      <c r="BO115" s="7">
        <v>3.75</v>
      </c>
      <c r="BP115" s="11">
        <v>-1.2798793019359747E-3</v>
      </c>
      <c r="BQ115" s="11">
        <v>1.6595273461271542E-2</v>
      </c>
      <c r="BR115" s="11">
        <v>-6.9472572230511925E-2</v>
      </c>
      <c r="BS115" s="1">
        <v>0.11570296409357159</v>
      </c>
      <c r="BT115" s="3">
        <f t="shared" si="128"/>
        <v>2.1945924470434391E-2</v>
      </c>
      <c r="BU115" s="11">
        <f t="shared" si="137"/>
        <v>0.913504850394662</v>
      </c>
      <c r="BV115" s="3">
        <v>4.8929090223406267E-3</v>
      </c>
      <c r="BW115" s="11">
        <v>0</v>
      </c>
      <c r="BX115" s="11"/>
      <c r="CA115" s="7">
        <v>4.25</v>
      </c>
      <c r="CB115" s="7">
        <v>3.75</v>
      </c>
      <c r="CC115" s="11">
        <v>-1.3073793019359736E-3</v>
      </c>
      <c r="CD115" s="11">
        <v>1.694714846127153E-2</v>
      </c>
      <c r="CE115" s="11">
        <v>-7.0946478480511888E-2</v>
      </c>
      <c r="CF115" s="1">
        <v>0.11772206565607157</v>
      </c>
      <c r="CG115" s="3">
        <f t="shared" si="129"/>
        <v>2.194561197043432E-2</v>
      </c>
      <c r="CH115" s="11">
        <f t="shared" si="138"/>
        <v>0.91351236677767356</v>
      </c>
      <c r="CI115" s="3">
        <v>4.8914594713372287E-3</v>
      </c>
      <c r="CJ115" s="11">
        <v>0</v>
      </c>
      <c r="CK115" s="11"/>
      <c r="CN115" s="7">
        <v>4.25</v>
      </c>
      <c r="CO115" s="7">
        <v>3.75</v>
      </c>
      <c r="CP115" s="11">
        <v>-1.2923793019359742E-3</v>
      </c>
      <c r="CQ115" s="11">
        <v>1.6758398461271536E-2</v>
      </c>
      <c r="CR115" s="11">
        <v>-7.0168665980511899E-2</v>
      </c>
      <c r="CS115" s="1">
        <v>0.11666855003107154</v>
      </c>
      <c r="CT115" s="3">
        <f t="shared" si="130"/>
        <v>2.1939986970434283E-2</v>
      </c>
      <c r="CU115" s="11">
        <f t="shared" si="139"/>
        <v>0.91351252646247405</v>
      </c>
      <c r="CV115" s="3">
        <v>4.8909429071750977E-3</v>
      </c>
      <c r="CW115" s="11">
        <v>0</v>
      </c>
      <c r="CX115" s="11"/>
      <c r="DA115" s="7">
        <v>4.25</v>
      </c>
      <c r="DB115" s="7">
        <v>3.75</v>
      </c>
      <c r="DC115" s="11">
        <v>-1.2948793019359741E-3</v>
      </c>
      <c r="DD115" s="11">
        <v>1.6789023461271535E-2</v>
      </c>
      <c r="DE115" s="11">
        <v>-7.0292884730511901E-2</v>
      </c>
      <c r="DF115" s="1">
        <v>0.11683554221857154</v>
      </c>
      <c r="DG115" s="3">
        <f t="shared" si="131"/>
        <v>2.1940299470434271E-2</v>
      </c>
      <c r="DH115" s="11">
        <f t="shared" si="140"/>
        <v>0.91351249984193872</v>
      </c>
      <c r="DI115" s="3">
        <v>4.8909695277103583E-3</v>
      </c>
      <c r="DJ115" s="11">
        <v>0</v>
      </c>
      <c r="DK115" s="11"/>
    </row>
    <row r="116" spans="1:115" x14ac:dyDescent="0.25">
      <c r="A116" s="7">
        <v>4.5</v>
      </c>
      <c r="B116" s="7">
        <v>3.75</v>
      </c>
      <c r="C116" s="11">
        <v>-1.2948793019359741E-3</v>
      </c>
      <c r="D116" s="11">
        <v>1.6789023461271535E-2</v>
      </c>
      <c r="E116" s="11">
        <v>-7.0292884730511901E-2</v>
      </c>
      <c r="F116" s="1">
        <v>0.11683554221857154</v>
      </c>
      <c r="G116" s="3">
        <f t="shared" si="123"/>
        <v>2.2499409633100931E-2</v>
      </c>
      <c r="H116" s="11">
        <f t="shared" si="132"/>
        <v>0.90852914943786733</v>
      </c>
      <c r="I116" s="3">
        <v>4.9833504040714353E-3</v>
      </c>
      <c r="J116" s="11">
        <v>0</v>
      </c>
      <c r="N116" s="7">
        <v>4.5</v>
      </c>
      <c r="O116" s="7">
        <v>3.75</v>
      </c>
      <c r="P116" s="11">
        <v>-1.2948793019359741E-3</v>
      </c>
      <c r="Q116" s="11">
        <v>1.6789023461271535E-2</v>
      </c>
      <c r="R116" s="11">
        <v>-7.0292884730511901E-2</v>
      </c>
      <c r="S116" s="1">
        <v>0.11683554221857154</v>
      </c>
      <c r="T116" s="3">
        <f t="shared" si="124"/>
        <v>2.2499409633100931E-2</v>
      </c>
      <c r="U116" s="11">
        <f t="shared" si="133"/>
        <v>0.90852463992142074</v>
      </c>
      <c r="V116" s="3">
        <v>4.9833256690361089E-3</v>
      </c>
      <c r="W116" s="11">
        <v>0</v>
      </c>
      <c r="AA116" s="7">
        <v>4.5</v>
      </c>
      <c r="AB116" s="7">
        <v>3.75</v>
      </c>
      <c r="AC116" s="11">
        <v>-1.2948793019359741E-3</v>
      </c>
      <c r="AD116" s="11">
        <v>1.6789023461271535E-2</v>
      </c>
      <c r="AE116" s="11">
        <v>-7.0292884730511901E-2</v>
      </c>
      <c r="AF116" s="1">
        <v>0.11683554221857154</v>
      </c>
      <c r="AG116" s="3">
        <f t="shared" si="125"/>
        <v>2.2499409633100931E-2</v>
      </c>
      <c r="AH116" s="11">
        <f t="shared" si="134"/>
        <v>0.90852123912533334</v>
      </c>
      <c r="AI116" s="3">
        <v>4.9833070154149594E-3</v>
      </c>
      <c r="AJ116" s="11">
        <v>0</v>
      </c>
      <c r="AK116" s="11"/>
      <c r="AN116" s="7">
        <v>4.5</v>
      </c>
      <c r="AO116" s="7">
        <v>3.75</v>
      </c>
      <c r="AP116" s="11">
        <v>-1.2948793019359741E-3</v>
      </c>
      <c r="AQ116" s="11">
        <v>1.6789023461271535E-2</v>
      </c>
      <c r="AR116" s="11">
        <v>-7.0292884730511901E-2</v>
      </c>
      <c r="AS116" s="1">
        <v>0.11683554221857154</v>
      </c>
      <c r="AT116" s="3">
        <f t="shared" si="126"/>
        <v>2.2499409633100931E-2</v>
      </c>
      <c r="AU116" s="11">
        <f t="shared" si="135"/>
        <v>0.90852010783445092</v>
      </c>
      <c r="AV116" s="3">
        <v>4.9833008101997723E-3</v>
      </c>
      <c r="AW116" s="11">
        <v>0</v>
      </c>
      <c r="AX116" s="11"/>
      <c r="BA116" s="7">
        <v>4.5</v>
      </c>
      <c r="BB116" s="7">
        <v>3.75</v>
      </c>
      <c r="BC116" s="11">
        <v>-1.2998793019359739E-3</v>
      </c>
      <c r="BD116" s="11">
        <v>1.6855273461271535E-2</v>
      </c>
      <c r="BE116" s="11">
        <v>-7.0583822230511906E-2</v>
      </c>
      <c r="BF116" s="1">
        <v>0.11725858909357156</v>
      </c>
      <c r="BG116" s="3">
        <f t="shared" si="127"/>
        <v>2.2499175258100912E-2</v>
      </c>
      <c r="BH116" s="11">
        <f t="shared" si="136"/>
        <v>0.90852005825237658</v>
      </c>
      <c r="BI116" s="3">
        <v>4.9831585819792926E-3</v>
      </c>
      <c r="BJ116" s="11">
        <v>0</v>
      </c>
      <c r="BK116" s="11"/>
      <c r="BN116" s="7">
        <v>4.5</v>
      </c>
      <c r="BO116" s="7">
        <v>3.75</v>
      </c>
      <c r="BP116" s="11">
        <v>-1.2798793019359747E-3</v>
      </c>
      <c r="BQ116" s="11">
        <v>1.6595273461271542E-2</v>
      </c>
      <c r="BR116" s="11">
        <v>-6.9472572230511925E-2</v>
      </c>
      <c r="BS116" s="1">
        <v>0.11570296409357159</v>
      </c>
      <c r="BT116" s="3">
        <f t="shared" si="128"/>
        <v>2.2501675258100956E-2</v>
      </c>
      <c r="BU116" s="11">
        <f t="shared" si="137"/>
        <v>0.90852027108240385</v>
      </c>
      <c r="BV116" s="3">
        <v>4.9845793122582534E-3</v>
      </c>
      <c r="BW116" s="11">
        <v>0</v>
      </c>
      <c r="BX116" s="11"/>
      <c r="CA116" s="7">
        <v>4.5</v>
      </c>
      <c r="CB116" s="7">
        <v>3.75</v>
      </c>
      <c r="CC116" s="11">
        <v>-1.3073793019359736E-3</v>
      </c>
      <c r="CD116" s="11">
        <v>1.694714846127153E-2</v>
      </c>
      <c r="CE116" s="11">
        <v>-7.0946478480511888E-2</v>
      </c>
      <c r="CF116" s="1">
        <v>0.11772206565607157</v>
      </c>
      <c r="CG116" s="3">
        <f t="shared" si="129"/>
        <v>2.250772994560099E-2</v>
      </c>
      <c r="CH116" s="11">
        <f t="shared" si="138"/>
        <v>0.9085278170433787</v>
      </c>
      <c r="CI116" s="3">
        <v>4.9845497342949335E-3</v>
      </c>
      <c r="CJ116" s="11">
        <v>0</v>
      </c>
      <c r="CK116" s="11"/>
      <c r="CN116" s="7">
        <v>4.5</v>
      </c>
      <c r="CO116" s="7">
        <v>3.75</v>
      </c>
      <c r="CP116" s="11">
        <v>-1.2923793019359742E-3</v>
      </c>
      <c r="CQ116" s="11">
        <v>1.6758398461271536E-2</v>
      </c>
      <c r="CR116" s="11">
        <v>-7.0168665980511899E-2</v>
      </c>
      <c r="CS116" s="1">
        <v>0.11666855003107154</v>
      </c>
      <c r="CT116" s="3">
        <f t="shared" si="130"/>
        <v>2.2499058070600958E-2</v>
      </c>
      <c r="CU116" s="11">
        <f t="shared" si="139"/>
        <v>0.90852924650483047</v>
      </c>
      <c r="CV116" s="3">
        <v>4.9832799576436148E-3</v>
      </c>
      <c r="CW116" s="11">
        <v>0</v>
      </c>
      <c r="CX116" s="11"/>
      <c r="DA116" s="7">
        <v>4.5</v>
      </c>
      <c r="DB116" s="7">
        <v>3.75</v>
      </c>
      <c r="DC116" s="11">
        <v>-1.2948793019359741E-3</v>
      </c>
      <c r="DD116" s="11">
        <v>1.6789023461271535E-2</v>
      </c>
      <c r="DE116" s="11">
        <v>-7.0292884730511901E-2</v>
      </c>
      <c r="DF116" s="1">
        <v>0.11683554221857154</v>
      </c>
      <c r="DG116" s="3">
        <f t="shared" si="131"/>
        <v>2.2499409633100931E-2</v>
      </c>
      <c r="DH116" s="11">
        <f t="shared" si="140"/>
        <v>0.90852914943786733</v>
      </c>
      <c r="DI116" s="3">
        <v>4.9833504040714353E-3</v>
      </c>
      <c r="DJ116" s="11">
        <v>0</v>
      </c>
      <c r="DK116" s="11"/>
    </row>
    <row r="117" spans="1:115" x14ac:dyDescent="0.25">
      <c r="A117" s="7">
        <v>4.75</v>
      </c>
      <c r="B117" s="7">
        <v>4.75</v>
      </c>
      <c r="C117" s="11">
        <v>-2.6486747583025477E-5</v>
      </c>
      <c r="D117" s="11">
        <v>2.4634600353410361E-4</v>
      </c>
      <c r="E117" s="11">
        <v>1.0082300952284897E-3</v>
      </c>
      <c r="F117" s="1">
        <v>1.5463398650460567E-2</v>
      </c>
      <c r="G117" s="3">
        <f t="shared" si="123"/>
        <v>2.2972038906409548E-2</v>
      </c>
      <c r="H117" s="11">
        <f t="shared" si="132"/>
        <v>0.90344739120370532</v>
      </c>
      <c r="I117" s="3">
        <v>5.0817582341621381E-3</v>
      </c>
      <c r="J117" s="11">
        <v>0</v>
      </c>
      <c r="N117" s="7">
        <v>4.75</v>
      </c>
      <c r="O117" s="7">
        <v>4.75</v>
      </c>
      <c r="P117" s="11">
        <v>-2.6486747583025477E-5</v>
      </c>
      <c r="Q117" s="11">
        <v>2.4634600353410361E-4</v>
      </c>
      <c r="R117" s="11">
        <v>1.0082300952284897E-3</v>
      </c>
      <c r="S117" s="1">
        <v>1.5463398650460567E-2</v>
      </c>
      <c r="T117" s="3">
        <f t="shared" si="124"/>
        <v>2.2972038906409548E-2</v>
      </c>
      <c r="U117" s="11">
        <f t="shared" si="133"/>
        <v>0.90344290691074469</v>
      </c>
      <c r="V117" s="3">
        <v>5.0817330106760795E-3</v>
      </c>
      <c r="W117" s="11">
        <v>0</v>
      </c>
      <c r="AA117" s="7">
        <v>4.75</v>
      </c>
      <c r="AB117" s="7">
        <v>4.75</v>
      </c>
      <c r="AC117" s="11">
        <v>-2.6486747583025477E-5</v>
      </c>
      <c r="AD117" s="11">
        <v>2.4634600353410361E-4</v>
      </c>
      <c r="AE117" s="11">
        <v>1.0082300952284897E-3</v>
      </c>
      <c r="AF117" s="1">
        <v>1.5463398650460567E-2</v>
      </c>
      <c r="AG117" s="3">
        <f t="shared" si="125"/>
        <v>2.2972038906409548E-2</v>
      </c>
      <c r="AH117" s="11">
        <f t="shared" si="134"/>
        <v>0.90343952513663761</v>
      </c>
      <c r="AI117" s="3">
        <v>5.081713988695849E-3</v>
      </c>
      <c r="AJ117" s="11">
        <v>0</v>
      </c>
      <c r="AK117" s="11"/>
      <c r="AN117" s="7">
        <v>4.75</v>
      </c>
      <c r="AO117" s="7">
        <v>4.75</v>
      </c>
      <c r="AP117" s="11">
        <v>-2.6486747583025477E-5</v>
      </c>
      <c r="AQ117" s="11">
        <v>2.4634600353410361E-4</v>
      </c>
      <c r="AR117" s="11">
        <v>1.0082300952284897E-3</v>
      </c>
      <c r="AS117" s="1">
        <v>1.5463398650460567E-2</v>
      </c>
      <c r="AT117" s="3">
        <f t="shared" si="126"/>
        <v>2.2972038906409548E-2</v>
      </c>
      <c r="AU117" s="11">
        <f t="shared" si="135"/>
        <v>0.90343840017350674</v>
      </c>
      <c r="AV117" s="3">
        <v>5.0817076609442728E-3</v>
      </c>
      <c r="AW117" s="11">
        <v>0</v>
      </c>
      <c r="AX117" s="11"/>
      <c r="BA117" s="7">
        <v>4.75</v>
      </c>
      <c r="BB117" s="7">
        <v>4.75</v>
      </c>
      <c r="BC117" s="11">
        <v>-2.6486747583025477E-5</v>
      </c>
      <c r="BD117" s="11">
        <v>2.4634600353410361E-4</v>
      </c>
      <c r="BE117" s="11">
        <v>1.0082300952284897E-3</v>
      </c>
      <c r="BF117" s="1">
        <v>1.5463398650460567E-2</v>
      </c>
      <c r="BG117" s="3">
        <f t="shared" si="127"/>
        <v>2.2972038906409548E-2</v>
      </c>
      <c r="BH117" s="11">
        <f t="shared" si="136"/>
        <v>0.90343840350851723</v>
      </c>
      <c r="BI117" s="3">
        <v>5.0816547438592551E-3</v>
      </c>
      <c r="BJ117" s="11">
        <v>0</v>
      </c>
      <c r="BK117" s="11"/>
      <c r="BN117" s="7">
        <v>4.75</v>
      </c>
      <c r="BO117" s="7">
        <v>4.75</v>
      </c>
      <c r="BP117" s="11">
        <v>-2.7736747583025426E-5</v>
      </c>
      <c r="BQ117" s="11">
        <v>2.6915850353410268E-4</v>
      </c>
      <c r="BR117" s="11">
        <v>8.711207202284953E-4</v>
      </c>
      <c r="BS117" s="1">
        <v>1.573392599421056E-2</v>
      </c>
      <c r="BT117" s="3">
        <f t="shared" si="128"/>
        <v>2.2972038906409552E-2</v>
      </c>
      <c r="BU117" s="11">
        <f t="shared" si="137"/>
        <v>0.90343805365760033</v>
      </c>
      <c r="BV117" s="3">
        <v>5.0822174248035274E-3</v>
      </c>
      <c r="BW117" s="11">
        <v>0</v>
      </c>
      <c r="BX117" s="11"/>
      <c r="CA117" s="7">
        <v>4.75</v>
      </c>
      <c r="CB117" s="7">
        <v>4.75</v>
      </c>
      <c r="CC117" s="11">
        <v>-2.3986747583025578E-5</v>
      </c>
      <c r="CD117" s="11">
        <v>2.0197100353410542E-4</v>
      </c>
      <c r="CE117" s="11">
        <v>1.2630738452284792E-3</v>
      </c>
      <c r="CF117" s="1">
        <v>1.4996172087960592E-2</v>
      </c>
      <c r="CG117" s="3">
        <f t="shared" si="129"/>
        <v>2.2982038906409551E-2</v>
      </c>
      <c r="CH117" s="11">
        <f t="shared" si="138"/>
        <v>0.90344419753859895</v>
      </c>
      <c r="CI117" s="3">
        <v>5.0836195047797451E-3</v>
      </c>
      <c r="CJ117" s="11">
        <v>0</v>
      </c>
      <c r="CK117" s="11"/>
      <c r="CN117" s="7">
        <v>4.75</v>
      </c>
      <c r="CO117" s="7">
        <v>4.75</v>
      </c>
      <c r="CP117" s="11">
        <v>-2.8153414249692111E-5</v>
      </c>
      <c r="CQ117" s="11">
        <v>2.746793368674364E-4</v>
      </c>
      <c r="CR117" s="11">
        <v>8.5437592856182584E-4</v>
      </c>
      <c r="CS117" s="1">
        <v>1.5733554900460564E-2</v>
      </c>
      <c r="CT117" s="3">
        <f t="shared" si="130"/>
        <v>2.2972038906409548E-2</v>
      </c>
      <c r="CU117" s="11">
        <f t="shared" si="139"/>
        <v>0.9034475666881655</v>
      </c>
      <c r="CV117" s="3">
        <v>5.0816798166650416E-3</v>
      </c>
      <c r="CW117" s="11">
        <v>0</v>
      </c>
      <c r="CX117" s="11"/>
      <c r="DA117" s="7">
        <v>4.75</v>
      </c>
      <c r="DB117" s="7">
        <v>4.75</v>
      </c>
      <c r="DC117" s="11">
        <v>-2.6070080916358791E-5</v>
      </c>
      <c r="DD117" s="11">
        <v>2.3957517020076994E-4</v>
      </c>
      <c r="DE117" s="11">
        <v>1.0443498868951584E-3</v>
      </c>
      <c r="DF117" s="1">
        <v>1.5399941619210569E-2</v>
      </c>
      <c r="DG117" s="3">
        <f t="shared" si="131"/>
        <v>2.2972038906409552E-2</v>
      </c>
      <c r="DH117" s="11">
        <f t="shared" si="140"/>
        <v>0.90344739120370532</v>
      </c>
      <c r="DI117" s="3">
        <v>5.0817582341621381E-3</v>
      </c>
      <c r="DJ117" s="11">
        <v>0</v>
      </c>
      <c r="DK117" s="11"/>
    </row>
    <row r="118" spans="1:115" x14ac:dyDescent="0.25">
      <c r="A118" s="7">
        <v>5</v>
      </c>
      <c r="B118" s="7">
        <v>4.75</v>
      </c>
      <c r="C118" s="11">
        <v>-2.6486747583025477E-5</v>
      </c>
      <c r="D118" s="11">
        <v>2.4634600353410361E-4</v>
      </c>
      <c r="E118" s="11">
        <v>1.0082300952284897E-3</v>
      </c>
      <c r="F118" s="1">
        <v>1.5463398650460567E-2</v>
      </c>
      <c r="G118" s="3">
        <f t="shared" si="123"/>
        <v>2.3352355767077421E-2</v>
      </c>
      <c r="H118" s="11">
        <f t="shared" si="132"/>
        <v>0.89828851154460942</v>
      </c>
      <c r="I118" s="3">
        <v>5.1588796590958724E-3</v>
      </c>
      <c r="J118" s="11">
        <v>0.89828851154460942</v>
      </c>
      <c r="N118" s="7">
        <v>5</v>
      </c>
      <c r="O118" s="7">
        <v>4.75</v>
      </c>
      <c r="P118" s="11">
        <v>-2.6486747583025477E-5</v>
      </c>
      <c r="Q118" s="11">
        <v>2.4634600353410361E-4</v>
      </c>
      <c r="R118" s="11">
        <v>1.0082300952284897E-3</v>
      </c>
      <c r="S118" s="1">
        <v>1.5463398650460567E-2</v>
      </c>
      <c r="T118" s="3">
        <f t="shared" si="124"/>
        <v>2.3352355767077421E-2</v>
      </c>
      <c r="U118" s="11">
        <f t="shared" si="133"/>
        <v>0.89828405285792967</v>
      </c>
      <c r="V118" s="3">
        <v>5.1588540528149027E-3</v>
      </c>
      <c r="W118" s="11">
        <v>0.89828405285792967</v>
      </c>
      <c r="AA118" s="7">
        <v>5</v>
      </c>
      <c r="AB118" s="7">
        <v>4.75</v>
      </c>
      <c r="AC118" s="11">
        <v>-2.6486747583025477E-5</v>
      </c>
      <c r="AD118" s="11">
        <v>2.4634600353410361E-4</v>
      </c>
      <c r="AE118" s="11">
        <v>1.0082300952284897E-3</v>
      </c>
      <c r="AF118" s="1">
        <v>1.5463398650460567E-2</v>
      </c>
      <c r="AG118" s="3">
        <f t="shared" si="125"/>
        <v>2.3352355767077421E-2</v>
      </c>
      <c r="AH118" s="11">
        <f t="shared" si="134"/>
        <v>0.89828069039448288</v>
      </c>
      <c r="AI118" s="3">
        <v>5.1588347421546226E-3</v>
      </c>
      <c r="AJ118" s="11">
        <v>0.89828069039448288</v>
      </c>
      <c r="AK118" s="11"/>
      <c r="AN118" s="7">
        <v>5</v>
      </c>
      <c r="AO118" s="7">
        <v>4.75</v>
      </c>
      <c r="AP118" s="11">
        <v>-2.6486747583025477E-5</v>
      </c>
      <c r="AQ118" s="11">
        <v>2.4634600353410361E-4</v>
      </c>
      <c r="AR118" s="11">
        <v>1.0082300952284897E-3</v>
      </c>
      <c r="AS118" s="1">
        <v>1.5463398650460567E-2</v>
      </c>
      <c r="AT118" s="3">
        <f t="shared" si="126"/>
        <v>2.3352355767077421E-2</v>
      </c>
      <c r="AU118" s="11">
        <f t="shared" si="135"/>
        <v>0.89827957185513441</v>
      </c>
      <c r="AV118" s="3">
        <v>5.158828318372265E-3</v>
      </c>
      <c r="AW118" s="11">
        <v>0.89827957185513441</v>
      </c>
      <c r="AX118" s="11"/>
      <c r="BA118" s="7">
        <v>5</v>
      </c>
      <c r="BB118" s="7">
        <v>4.75</v>
      </c>
      <c r="BC118" s="11">
        <v>-2.6486747583025477E-5</v>
      </c>
      <c r="BD118" s="11">
        <v>2.4634600353410361E-4</v>
      </c>
      <c r="BE118" s="11">
        <v>1.0082300952284897E-3</v>
      </c>
      <c r="BF118" s="1">
        <v>1.5463398650460567E-2</v>
      </c>
      <c r="BG118" s="3">
        <f t="shared" si="127"/>
        <v>2.3352355767077421E-2</v>
      </c>
      <c r="BH118" s="11">
        <f t="shared" si="136"/>
        <v>0.89827957517110124</v>
      </c>
      <c r="BI118" s="3">
        <v>5.1588283374158946E-3</v>
      </c>
      <c r="BJ118" s="11">
        <v>0.89827957517110124</v>
      </c>
      <c r="BK118" s="11"/>
      <c r="BN118" s="7">
        <v>5</v>
      </c>
      <c r="BO118" s="7">
        <v>4.75</v>
      </c>
      <c r="BP118" s="11">
        <v>-2.7736747583025426E-5</v>
      </c>
      <c r="BQ118" s="11">
        <v>2.6915850353410268E-4</v>
      </c>
      <c r="BR118" s="11">
        <v>8.711207202284953E-4</v>
      </c>
      <c r="BS118" s="1">
        <v>1.573392599421056E-2</v>
      </c>
      <c r="BT118" s="3">
        <f t="shared" si="128"/>
        <v>2.3351398735827426E-2</v>
      </c>
      <c r="BU118" s="11">
        <f t="shared" si="137"/>
        <v>0.89827922731790866</v>
      </c>
      <c r="BV118" s="3">
        <v>5.1588263396916273E-3</v>
      </c>
      <c r="BW118" s="11">
        <v>0.89827922731790866</v>
      </c>
      <c r="BX118" s="11"/>
      <c r="CA118" s="7">
        <v>5</v>
      </c>
      <c r="CB118" s="7">
        <v>4.75</v>
      </c>
      <c r="CC118" s="11">
        <v>-2.3986747583025578E-5</v>
      </c>
      <c r="CD118" s="11">
        <v>2.0197100353410542E-4</v>
      </c>
      <c r="CE118" s="11">
        <v>1.2630738452284792E-3</v>
      </c>
      <c r="CF118" s="1">
        <v>1.4996172087960592E-2</v>
      </c>
      <c r="CG118" s="3">
        <f t="shared" si="129"/>
        <v>2.3362472954577426E-2</v>
      </c>
      <c r="CH118" s="11">
        <f t="shared" si="138"/>
        <v>0.89828310323173843</v>
      </c>
      <c r="CI118" s="3">
        <v>5.1610943068605298E-3</v>
      </c>
      <c r="CJ118" s="11">
        <v>0.89828310323173843</v>
      </c>
      <c r="CK118" s="11"/>
      <c r="CN118" s="7">
        <v>5</v>
      </c>
      <c r="CO118" s="7">
        <v>4.75</v>
      </c>
      <c r="CP118" s="11">
        <v>-2.8153414249692111E-5</v>
      </c>
      <c r="CQ118" s="11">
        <v>2.746793368674364E-4</v>
      </c>
      <c r="CR118" s="11">
        <v>8.5437592856182584E-4</v>
      </c>
      <c r="CS118" s="1">
        <v>1.5733554900460564E-2</v>
      </c>
      <c r="CT118" s="3">
        <f t="shared" si="130"/>
        <v>2.335324118374409E-2</v>
      </c>
      <c r="CU118" s="11">
        <f t="shared" si="139"/>
        <v>0.89828868602701539</v>
      </c>
      <c r="CV118" s="3">
        <v>5.1588806611500273E-3</v>
      </c>
      <c r="CW118" s="11">
        <v>0.89828868602701539</v>
      </c>
      <c r="CX118" s="11"/>
      <c r="DA118" s="7">
        <v>5</v>
      </c>
      <c r="DB118" s="7">
        <v>4.75</v>
      </c>
      <c r="DC118" s="11">
        <v>-2.6070080916358791E-5</v>
      </c>
      <c r="DD118" s="11">
        <v>2.3957517020076994E-4</v>
      </c>
      <c r="DE118" s="11">
        <v>1.0443498868951584E-3</v>
      </c>
      <c r="DF118" s="1">
        <v>1.5399941619210569E-2</v>
      </c>
      <c r="DG118" s="3">
        <f t="shared" si="131"/>
        <v>2.3352310194160758E-2</v>
      </c>
      <c r="DH118" s="11">
        <f t="shared" si="140"/>
        <v>0.89828851154460942</v>
      </c>
      <c r="DI118" s="3">
        <v>5.1588796590958733E-3</v>
      </c>
      <c r="DJ118" s="11">
        <v>0.89828851154460942</v>
      </c>
      <c r="DK118" s="11"/>
    </row>
    <row r="119" spans="1:115" x14ac:dyDescent="0.25">
      <c r="A119" s="7">
        <v>5.25</v>
      </c>
      <c r="B119" s="7">
        <v>4.75</v>
      </c>
      <c r="C119" s="11">
        <v>-2.6486747583025477E-5</v>
      </c>
      <c r="D119" s="11">
        <v>2.4634600353410361E-4</v>
      </c>
      <c r="E119" s="11">
        <v>1.0082300952284897E-3</v>
      </c>
      <c r="F119" s="1">
        <v>1.5463398650460567E-2</v>
      </c>
      <c r="G119" s="3">
        <f t="shared" si="123"/>
        <v>2.3713803226468884E-2</v>
      </c>
      <c r="H119" s="11">
        <f t="shared" si="132"/>
        <v>0.89307466223484189</v>
      </c>
      <c r="I119" s="3">
        <v>5.2138493097676321E-3</v>
      </c>
      <c r="J119" s="11">
        <v>0</v>
      </c>
      <c r="N119" s="7">
        <v>5.25</v>
      </c>
      <c r="O119" s="7">
        <v>4.75</v>
      </c>
      <c r="P119" s="11">
        <v>-2.6486747583025477E-5</v>
      </c>
      <c r="Q119" s="11">
        <v>2.4634600353410361E-4</v>
      </c>
      <c r="R119" s="11">
        <v>1.0082300952284897E-3</v>
      </c>
      <c r="S119" s="1">
        <v>1.5463398650460567E-2</v>
      </c>
      <c r="T119" s="3">
        <f t="shared" si="124"/>
        <v>2.3713803226468884E-2</v>
      </c>
      <c r="U119" s="11">
        <f t="shared" si="133"/>
        <v>0.89307022942728687</v>
      </c>
      <c r="V119" s="3">
        <v>5.2138234306428645E-3</v>
      </c>
      <c r="W119" s="11">
        <v>0</v>
      </c>
      <c r="AA119" s="7">
        <v>5.25</v>
      </c>
      <c r="AB119" s="7">
        <v>4.75</v>
      </c>
      <c r="AC119" s="11">
        <v>-2.6486747583025477E-5</v>
      </c>
      <c r="AD119" s="11">
        <v>2.4634600353410361E-4</v>
      </c>
      <c r="AE119" s="11">
        <v>1.0082300952284897E-3</v>
      </c>
      <c r="AF119" s="1">
        <v>1.5463398650460567E-2</v>
      </c>
      <c r="AG119" s="3">
        <f t="shared" si="125"/>
        <v>2.3713803226468884E-2</v>
      </c>
      <c r="AH119" s="11">
        <f t="shared" si="134"/>
        <v>0.89306688648026211</v>
      </c>
      <c r="AI119" s="3">
        <v>5.2138039142208062E-3</v>
      </c>
      <c r="AJ119" s="11">
        <v>0</v>
      </c>
      <c r="AK119" s="11"/>
      <c r="AN119" s="7">
        <v>5.25</v>
      </c>
      <c r="AO119" s="7">
        <v>4.75</v>
      </c>
      <c r="AP119" s="11">
        <v>-2.6486747583025477E-5</v>
      </c>
      <c r="AQ119" s="11">
        <v>2.4634600353410361E-4</v>
      </c>
      <c r="AR119" s="11">
        <v>1.0082300952284897E-3</v>
      </c>
      <c r="AS119" s="1">
        <v>1.5463398650460567E-2</v>
      </c>
      <c r="AT119" s="3">
        <f t="shared" si="126"/>
        <v>2.3713803226468884E-2</v>
      </c>
      <c r="AU119" s="11">
        <f t="shared" si="135"/>
        <v>0.89306577443314361</v>
      </c>
      <c r="AV119" s="3">
        <v>5.2137974219908208E-3</v>
      </c>
      <c r="AW119" s="11">
        <v>0</v>
      </c>
      <c r="AX119" s="11"/>
      <c r="BA119" s="7">
        <v>5.25</v>
      </c>
      <c r="BB119" s="7">
        <v>4.75</v>
      </c>
      <c r="BC119" s="11">
        <v>-2.6486747583025477E-5</v>
      </c>
      <c r="BD119" s="11">
        <v>2.4634600353410361E-4</v>
      </c>
      <c r="BE119" s="11">
        <v>1.0082300952284897E-3</v>
      </c>
      <c r="BF119" s="1">
        <v>1.5463398650460567E-2</v>
      </c>
      <c r="BG119" s="3">
        <f t="shared" si="127"/>
        <v>2.3713803226468884E-2</v>
      </c>
      <c r="BH119" s="11">
        <f t="shared" si="136"/>
        <v>0.89306577772986395</v>
      </c>
      <c r="BI119" s="3">
        <v>5.2137974412373679E-3</v>
      </c>
      <c r="BJ119" s="11">
        <v>0</v>
      </c>
      <c r="BK119" s="11"/>
      <c r="BN119" s="7">
        <v>5.25</v>
      </c>
      <c r="BO119" s="7">
        <v>4.75</v>
      </c>
      <c r="BP119" s="11">
        <v>-2.7736747583025426E-5</v>
      </c>
      <c r="BQ119" s="11">
        <v>2.6915850353410268E-4</v>
      </c>
      <c r="BR119" s="11">
        <v>8.711207202284953E-4</v>
      </c>
      <c r="BS119" s="1">
        <v>1.573392599421056E-2</v>
      </c>
      <c r="BT119" s="3">
        <f t="shared" si="128"/>
        <v>2.3712396976468889E-2</v>
      </c>
      <c r="BU119" s="11">
        <f t="shared" si="137"/>
        <v>0.89306564432841329</v>
      </c>
      <c r="BV119" s="3">
        <v>5.2135829894953542E-3</v>
      </c>
      <c r="BW119" s="11">
        <v>0</v>
      </c>
      <c r="BX119" s="11"/>
      <c r="CA119" s="7">
        <v>5.25</v>
      </c>
      <c r="CB119" s="7">
        <v>4.75</v>
      </c>
      <c r="CC119" s="11">
        <v>-2.3986747583025578E-5</v>
      </c>
      <c r="CD119" s="11">
        <v>2.0197100353410542E-4</v>
      </c>
      <c r="CE119" s="11">
        <v>1.2630738452284792E-3</v>
      </c>
      <c r="CF119" s="1">
        <v>1.4996172087960592E-2</v>
      </c>
      <c r="CG119" s="3">
        <f t="shared" si="129"/>
        <v>2.372317822646889E-2</v>
      </c>
      <c r="CH119" s="11">
        <f t="shared" si="138"/>
        <v>0.89306703959196554</v>
      </c>
      <c r="CI119" s="3">
        <v>5.2160636397729559E-3</v>
      </c>
      <c r="CJ119" s="11">
        <v>0</v>
      </c>
      <c r="CK119" s="11"/>
      <c r="CN119" s="7">
        <v>5.25</v>
      </c>
      <c r="CO119" s="7">
        <v>4.75</v>
      </c>
      <c r="CP119" s="11">
        <v>-2.8153414249692111E-5</v>
      </c>
      <c r="CQ119" s="11">
        <v>2.746793368674364E-4</v>
      </c>
      <c r="CR119" s="11">
        <v>8.5437592856182584E-4</v>
      </c>
      <c r="CS119" s="1">
        <v>1.5733554900460564E-2</v>
      </c>
      <c r="CT119" s="3">
        <f t="shared" si="130"/>
        <v>2.3715990726468884E-2</v>
      </c>
      <c r="CU119" s="11">
        <f t="shared" si="139"/>
        <v>0.89307463916613239</v>
      </c>
      <c r="CV119" s="3">
        <v>5.2140468608829786E-3</v>
      </c>
      <c r="CW119" s="11">
        <v>0</v>
      </c>
      <c r="CX119" s="11"/>
      <c r="DA119" s="7">
        <v>5.25</v>
      </c>
      <c r="DB119" s="7">
        <v>4.75</v>
      </c>
      <c r="DC119" s="11">
        <v>-2.6070080916358791E-5</v>
      </c>
      <c r="DD119" s="11">
        <v>2.3957517020076994E-4</v>
      </c>
      <c r="DE119" s="11">
        <v>1.0443498868951584E-3</v>
      </c>
      <c r="DF119" s="1">
        <v>1.5399941619210569E-2</v>
      </c>
      <c r="DG119" s="3">
        <f t="shared" si="131"/>
        <v>2.371364697646889E-2</v>
      </c>
      <c r="DH119" s="11">
        <f t="shared" si="140"/>
        <v>0.8930746723507883</v>
      </c>
      <c r="DI119" s="3">
        <v>5.2138391938210231E-3</v>
      </c>
      <c r="DJ119" s="11">
        <v>0</v>
      </c>
      <c r="DK119" s="11"/>
    </row>
    <row r="120" spans="1:115" x14ac:dyDescent="0.25">
      <c r="A120" s="7">
        <v>5.5</v>
      </c>
      <c r="B120" s="7">
        <v>4.75</v>
      </c>
      <c r="C120" s="11">
        <v>-2.6486747583025477E-5</v>
      </c>
      <c r="D120" s="11">
        <v>2.4634600353410361E-4</v>
      </c>
      <c r="E120" s="11">
        <v>1.0082300952284897E-3</v>
      </c>
      <c r="F120" s="1">
        <v>1.5463398650460567E-2</v>
      </c>
      <c r="G120" s="3">
        <f t="shared" si="123"/>
        <v>2.4053898151998029E-2</v>
      </c>
      <c r="H120" s="11">
        <f t="shared" si="132"/>
        <v>0.88781131651929912</v>
      </c>
      <c r="I120" s="3">
        <v>5.2633457155427362E-3</v>
      </c>
      <c r="J120" s="11">
        <v>0</v>
      </c>
      <c r="N120" s="7">
        <v>5.5</v>
      </c>
      <c r="O120" s="7">
        <v>4.75</v>
      </c>
      <c r="P120" s="11">
        <v>-2.6486747583025477E-5</v>
      </c>
      <c r="Q120" s="11">
        <v>2.4634600353410361E-4</v>
      </c>
      <c r="R120" s="11">
        <v>1.0082300952284897E-3</v>
      </c>
      <c r="S120" s="1">
        <v>1.5463398650460567E-2</v>
      </c>
      <c r="T120" s="3">
        <f t="shared" si="124"/>
        <v>2.4053898151998029E-2</v>
      </c>
      <c r="U120" s="11">
        <f t="shared" si="133"/>
        <v>0.88780690983654598</v>
      </c>
      <c r="V120" s="3">
        <v>5.2633195907408137E-3</v>
      </c>
      <c r="W120" s="11">
        <v>0</v>
      </c>
      <c r="AA120" s="7">
        <v>5.5</v>
      </c>
      <c r="AB120" s="7">
        <v>4.75</v>
      </c>
      <c r="AC120" s="11">
        <v>-2.6486747583025477E-5</v>
      </c>
      <c r="AD120" s="11">
        <v>2.4634600353410361E-4</v>
      </c>
      <c r="AE120" s="11">
        <v>1.0082300952284897E-3</v>
      </c>
      <c r="AF120" s="1">
        <v>1.5463398650460567E-2</v>
      </c>
      <c r="AG120" s="3">
        <f t="shared" si="125"/>
        <v>2.4053898151998029E-2</v>
      </c>
      <c r="AH120" s="11">
        <f t="shared" si="134"/>
        <v>0.88780358659121772</v>
      </c>
      <c r="AI120" s="3">
        <v>5.2632998890443667E-3</v>
      </c>
      <c r="AJ120" s="11">
        <v>0</v>
      </c>
      <c r="AK120" s="11"/>
      <c r="AN120" s="7">
        <v>5.5</v>
      </c>
      <c r="AO120" s="7">
        <v>4.75</v>
      </c>
      <c r="AP120" s="11">
        <v>-2.6486747583025477E-5</v>
      </c>
      <c r="AQ120" s="11">
        <v>2.4634600353410361E-4</v>
      </c>
      <c r="AR120" s="11">
        <v>1.0082300952284897E-3</v>
      </c>
      <c r="AS120" s="1">
        <v>1.5463398650460567E-2</v>
      </c>
      <c r="AT120" s="3">
        <f t="shared" si="126"/>
        <v>2.4053898151998029E-2</v>
      </c>
      <c r="AU120" s="11">
        <f t="shared" si="135"/>
        <v>0.88780248109796156</v>
      </c>
      <c r="AV120" s="3">
        <v>5.2632933351819799E-3</v>
      </c>
      <c r="AW120" s="11">
        <v>0</v>
      </c>
      <c r="AX120" s="11"/>
      <c r="BA120" s="7">
        <v>5.5</v>
      </c>
      <c r="BB120" s="7">
        <v>4.75</v>
      </c>
      <c r="BC120" s="11">
        <v>-2.6486747583025477E-5</v>
      </c>
      <c r="BD120" s="11">
        <v>2.4634600353410361E-4</v>
      </c>
      <c r="BE120" s="11">
        <v>1.0082300952284897E-3</v>
      </c>
      <c r="BF120" s="1">
        <v>1.5463398650460567E-2</v>
      </c>
      <c r="BG120" s="3">
        <f t="shared" si="127"/>
        <v>2.4053898151998029E-2</v>
      </c>
      <c r="BH120" s="11">
        <f t="shared" si="136"/>
        <v>0.88780248437525267</v>
      </c>
      <c r="BI120" s="3">
        <v>5.2632933546112393E-3</v>
      </c>
      <c r="BJ120" s="11">
        <v>0</v>
      </c>
      <c r="BK120" s="11"/>
      <c r="BN120" s="7">
        <v>5.5</v>
      </c>
      <c r="BO120" s="7">
        <v>4.75</v>
      </c>
      <c r="BP120" s="11">
        <v>-2.7736747583025426E-5</v>
      </c>
      <c r="BQ120" s="11">
        <v>2.6915850353410268E-4</v>
      </c>
      <c r="BR120" s="11">
        <v>8.711207202284953E-4</v>
      </c>
      <c r="BS120" s="1">
        <v>1.573392599421056E-2</v>
      </c>
      <c r="BT120" s="3">
        <f t="shared" si="128"/>
        <v>2.4052433308248036E-2</v>
      </c>
      <c r="BU120" s="11">
        <f t="shared" si="137"/>
        <v>0.88780266203865665</v>
      </c>
      <c r="BV120" s="3">
        <v>5.2629822897566183E-3</v>
      </c>
      <c r="BW120" s="11">
        <v>0</v>
      </c>
      <c r="BX120" s="11"/>
      <c r="CA120" s="7">
        <v>5.5</v>
      </c>
      <c r="CB120" s="7">
        <v>4.75</v>
      </c>
      <c r="CC120" s="11">
        <v>-2.3986747583025578E-5</v>
      </c>
      <c r="CD120" s="11">
        <v>2.0197100353410542E-4</v>
      </c>
      <c r="CE120" s="11">
        <v>1.2630738452284792E-3</v>
      </c>
      <c r="CF120" s="1">
        <v>1.4996172087960592E-2</v>
      </c>
      <c r="CG120" s="3">
        <f t="shared" si="129"/>
        <v>2.4061905964498038E-2</v>
      </c>
      <c r="CH120" s="11">
        <f t="shared" si="138"/>
        <v>0.88780167027852208</v>
      </c>
      <c r="CI120" s="3">
        <v>5.2653693134435365E-3</v>
      </c>
      <c r="CJ120" s="11">
        <v>0</v>
      </c>
      <c r="CK120" s="11"/>
      <c r="CN120" s="7">
        <v>5.5</v>
      </c>
      <c r="CO120" s="7">
        <v>4.75</v>
      </c>
      <c r="CP120" s="11">
        <v>-2.8153414249692111E-5</v>
      </c>
      <c r="CQ120" s="11">
        <v>2.746793368674364E-4</v>
      </c>
      <c r="CR120" s="11">
        <v>8.5437592856182584E-4</v>
      </c>
      <c r="CS120" s="1">
        <v>1.5733554900460564E-2</v>
      </c>
      <c r="CT120" s="3">
        <f t="shared" si="130"/>
        <v>2.4057648151998033E-2</v>
      </c>
      <c r="CU120" s="11">
        <f t="shared" si="139"/>
        <v>0.88781081092643477</v>
      </c>
      <c r="CV120" s="3">
        <v>5.2638282396975369E-3</v>
      </c>
      <c r="CW120" s="11">
        <v>0</v>
      </c>
      <c r="CX120" s="11"/>
      <c r="DA120" s="7">
        <v>5.5</v>
      </c>
      <c r="DB120" s="7">
        <v>4.75</v>
      </c>
      <c r="DC120" s="11">
        <v>-2.6070080916358791E-5</v>
      </c>
      <c r="DD120" s="11">
        <v>2.3957517020076994E-4</v>
      </c>
      <c r="DE120" s="11">
        <v>1.0443498868951584E-3</v>
      </c>
      <c r="DF120" s="1">
        <v>1.5399941619210569E-2</v>
      </c>
      <c r="DG120" s="3">
        <f t="shared" si="131"/>
        <v>2.4053605183248037E-2</v>
      </c>
      <c r="DH120" s="11">
        <f t="shared" si="140"/>
        <v>0.88781136105137071</v>
      </c>
      <c r="DI120" s="3">
        <v>5.2633112994176414E-3</v>
      </c>
      <c r="DJ120" s="11">
        <v>0</v>
      </c>
      <c r="DK120" s="11"/>
    </row>
    <row r="121" spans="1:115" x14ac:dyDescent="0.25">
      <c r="A121" s="7">
        <v>5.75</v>
      </c>
      <c r="B121" s="7">
        <v>4.75</v>
      </c>
      <c r="C121" s="11">
        <v>-2.6486747583025477E-5</v>
      </c>
      <c r="D121" s="11">
        <v>2.4634600353410361E-4</v>
      </c>
      <c r="E121" s="11">
        <v>1.0082300952284897E-3</v>
      </c>
      <c r="F121" s="1">
        <v>1.5463398650460567E-2</v>
      </c>
      <c r="G121" s="3">
        <f t="shared" si="123"/>
        <v>2.4370157411078949E-2</v>
      </c>
      <c r="H121" s="11">
        <f t="shared" si="132"/>
        <v>0.88250439878751774</v>
      </c>
      <c r="I121" s="3">
        <v>5.3069177317813009E-3</v>
      </c>
      <c r="J121" s="11">
        <v>0</v>
      </c>
      <c r="N121" s="7">
        <v>5.75</v>
      </c>
      <c r="O121" s="7">
        <v>4.75</v>
      </c>
      <c r="P121" s="11">
        <v>-2.6486747583025477E-5</v>
      </c>
      <c r="Q121" s="11">
        <v>2.4634600353410361E-4</v>
      </c>
      <c r="R121" s="11">
        <v>1.0082300952284897E-3</v>
      </c>
      <c r="S121" s="1">
        <v>1.5463398650460567E-2</v>
      </c>
      <c r="T121" s="3">
        <f t="shared" si="124"/>
        <v>2.4370157411078949E-2</v>
      </c>
      <c r="U121" s="11">
        <f t="shared" si="133"/>
        <v>0.8825000184458377</v>
      </c>
      <c r="V121" s="3">
        <v>5.3068913907081405E-3</v>
      </c>
      <c r="W121" s="11">
        <v>0</v>
      </c>
      <c r="AA121" s="7">
        <v>5.75</v>
      </c>
      <c r="AB121" s="7">
        <v>4.75</v>
      </c>
      <c r="AC121" s="11">
        <v>-2.6486747583025477E-5</v>
      </c>
      <c r="AD121" s="11">
        <v>2.4634600353410361E-4</v>
      </c>
      <c r="AE121" s="11">
        <v>1.0082300952284897E-3</v>
      </c>
      <c r="AF121" s="1">
        <v>1.5463398650460567E-2</v>
      </c>
      <c r="AG121" s="3">
        <f t="shared" si="125"/>
        <v>2.4370157411078949E-2</v>
      </c>
      <c r="AH121" s="11">
        <f t="shared" si="134"/>
        <v>0.88249671506530425</v>
      </c>
      <c r="AI121" s="3">
        <v>5.306871525913413E-3</v>
      </c>
      <c r="AJ121" s="11">
        <v>0</v>
      </c>
      <c r="AK121" s="11"/>
      <c r="AN121" s="7">
        <v>5.75</v>
      </c>
      <c r="AO121" s="7">
        <v>4.75</v>
      </c>
      <c r="AP121" s="11">
        <v>-2.6486747583025477E-5</v>
      </c>
      <c r="AQ121" s="11">
        <v>2.4634600353410361E-4</v>
      </c>
      <c r="AR121" s="11">
        <v>1.0082300952284897E-3</v>
      </c>
      <c r="AS121" s="1">
        <v>1.5463398650460567E-2</v>
      </c>
      <c r="AT121" s="3">
        <f t="shared" si="126"/>
        <v>2.4370157411078949E-2</v>
      </c>
      <c r="AU121" s="11">
        <f t="shared" si="135"/>
        <v>0.88249561618016581</v>
      </c>
      <c r="AV121" s="3">
        <v>5.3068649177956135E-3</v>
      </c>
      <c r="AW121" s="11">
        <v>0</v>
      </c>
      <c r="AX121" s="11"/>
      <c r="BA121" s="7">
        <v>5.75</v>
      </c>
      <c r="BB121" s="7">
        <v>4.75</v>
      </c>
      <c r="BC121" s="11">
        <v>-2.6486747583025477E-5</v>
      </c>
      <c r="BD121" s="11">
        <v>2.4634600353410361E-4</v>
      </c>
      <c r="BE121" s="11">
        <v>1.0082300952284897E-3</v>
      </c>
      <c r="BF121" s="1">
        <v>1.5463398650460567E-2</v>
      </c>
      <c r="BG121" s="3">
        <f t="shared" si="127"/>
        <v>2.4370157411078949E-2</v>
      </c>
      <c r="BH121" s="11">
        <f t="shared" si="136"/>
        <v>0.88249561943786681</v>
      </c>
      <c r="BI121" s="3">
        <v>5.3068649373857147E-3</v>
      </c>
      <c r="BJ121" s="11">
        <v>0</v>
      </c>
      <c r="BK121" s="11"/>
      <c r="BN121" s="7">
        <v>5.75</v>
      </c>
      <c r="BO121" s="7">
        <v>4.75</v>
      </c>
      <c r="BP121" s="11">
        <v>-2.7736747583025426E-5</v>
      </c>
      <c r="BQ121" s="11">
        <v>2.6915850353410268E-4</v>
      </c>
      <c r="BR121" s="11">
        <v>8.711207202284953E-4</v>
      </c>
      <c r="BS121" s="1">
        <v>1.573392599421056E-2</v>
      </c>
      <c r="BT121" s="3">
        <f t="shared" si="128"/>
        <v>2.4368907411078954E-2</v>
      </c>
      <c r="BU121" s="11">
        <f t="shared" si="137"/>
        <v>0.88249611728719712</v>
      </c>
      <c r="BV121" s="3">
        <v>5.3065447514595368E-3</v>
      </c>
      <c r="BW121" s="11">
        <v>0</v>
      </c>
      <c r="BX121" s="11"/>
      <c r="CA121" s="7">
        <v>5.75</v>
      </c>
      <c r="CB121" s="7">
        <v>4.75</v>
      </c>
      <c r="CC121" s="11">
        <v>-2.3986747583025578E-5</v>
      </c>
      <c r="CD121" s="11">
        <v>2.0197100353410542E-4</v>
      </c>
      <c r="CE121" s="11">
        <v>1.2630738452284792E-3</v>
      </c>
      <c r="CF121" s="1">
        <v>1.4996172087960592E-2</v>
      </c>
      <c r="CG121" s="3">
        <f t="shared" si="129"/>
        <v>2.4376407411078955E-2</v>
      </c>
      <c r="CH121" s="11">
        <f t="shared" si="138"/>
        <v>0.88249305405825407</v>
      </c>
      <c r="CI121" s="3">
        <v>5.3086162202680984E-3</v>
      </c>
      <c r="CJ121" s="11">
        <v>0</v>
      </c>
      <c r="CK121" s="11"/>
      <c r="CN121" s="7">
        <v>5.75</v>
      </c>
      <c r="CO121" s="7">
        <v>4.75</v>
      </c>
      <c r="CP121" s="11">
        <v>-2.8153414249692111E-5</v>
      </c>
      <c r="CQ121" s="11">
        <v>2.746793368674364E-4</v>
      </c>
      <c r="CR121" s="11">
        <v>8.5437592856182584E-4</v>
      </c>
      <c r="CS121" s="1">
        <v>1.5733554900460564E-2</v>
      </c>
      <c r="CT121" s="3">
        <f t="shared" si="130"/>
        <v>2.4375574077745616E-2</v>
      </c>
      <c r="CU121" s="11">
        <f t="shared" si="139"/>
        <v>0.88250307381570603</v>
      </c>
      <c r="CV121" s="3">
        <v>5.3077371107287507E-3</v>
      </c>
      <c r="CW121" s="11">
        <v>0</v>
      </c>
      <c r="CX121" s="11"/>
      <c r="DA121" s="7">
        <v>5.75</v>
      </c>
      <c r="DB121" s="7">
        <v>4.75</v>
      </c>
      <c r="DC121" s="11">
        <v>-2.6070080916358791E-5</v>
      </c>
      <c r="DD121" s="11">
        <v>2.3957517020076994E-4</v>
      </c>
      <c r="DE121" s="11">
        <v>1.0443498868951584E-3</v>
      </c>
      <c r="DF121" s="1">
        <v>1.5399941619210569E-2</v>
      </c>
      <c r="DG121" s="3">
        <f t="shared" si="131"/>
        <v>2.436974074441229E-2</v>
      </c>
      <c r="DH121" s="11">
        <f t="shared" si="140"/>
        <v>0.88250450730359142</v>
      </c>
      <c r="DI121" s="3">
        <v>5.3068537477793552E-3</v>
      </c>
      <c r="DJ121" s="11">
        <v>0</v>
      </c>
      <c r="DK121" s="11"/>
    </row>
    <row r="122" spans="1:115" x14ac:dyDescent="0.25">
      <c r="A122" s="7">
        <v>6</v>
      </c>
      <c r="B122" s="7">
        <v>4.75</v>
      </c>
      <c r="C122" s="11">
        <v>-2.6486747583025477E-5</v>
      </c>
      <c r="D122" s="11">
        <v>2.4634600353410361E-4</v>
      </c>
      <c r="E122" s="11">
        <v>1.0082300952284897E-3</v>
      </c>
      <c r="F122" s="1">
        <v>1.5463398650460567E-2</v>
      </c>
      <c r="G122" s="3">
        <f t="shared" si="123"/>
        <v>2.4660097871125733E-2</v>
      </c>
      <c r="H122" s="11">
        <f t="shared" si="132"/>
        <v>0.87716026535217362</v>
      </c>
      <c r="I122" s="3">
        <v>5.3441334353440629E-3</v>
      </c>
      <c r="J122" s="11">
        <v>0.87716026535217362</v>
      </c>
      <c r="N122" s="7">
        <v>6</v>
      </c>
      <c r="O122" s="7">
        <v>4.75</v>
      </c>
      <c r="P122" s="11">
        <v>-2.6486747583025477E-5</v>
      </c>
      <c r="Q122" s="11">
        <v>2.4634600353410361E-4</v>
      </c>
      <c r="R122" s="11">
        <v>1.0082300952284897E-3</v>
      </c>
      <c r="S122" s="1">
        <v>1.5463398650460567E-2</v>
      </c>
      <c r="T122" s="3">
        <f t="shared" si="124"/>
        <v>2.4660097871125733E-2</v>
      </c>
      <c r="U122" s="11">
        <f t="shared" si="133"/>
        <v>0.87715591153628825</v>
      </c>
      <c r="V122" s="3">
        <v>5.3441069095494466E-3</v>
      </c>
      <c r="W122" s="11">
        <v>0.87715591153628825</v>
      </c>
      <c r="AA122" s="7">
        <v>6</v>
      </c>
      <c r="AB122" s="7">
        <v>4.75</v>
      </c>
      <c r="AC122" s="11">
        <v>-2.6486747583025477E-5</v>
      </c>
      <c r="AD122" s="11">
        <v>2.4634600353410361E-4</v>
      </c>
      <c r="AE122" s="11">
        <v>1.0082300952284897E-3</v>
      </c>
      <c r="AF122" s="1">
        <v>1.5463398650460567E-2</v>
      </c>
      <c r="AG122" s="3">
        <f t="shared" si="125"/>
        <v>2.4660097871125733E-2</v>
      </c>
      <c r="AH122" s="11">
        <f t="shared" si="134"/>
        <v>0.87715262815985495</v>
      </c>
      <c r="AI122" s="3">
        <v>5.3440869054493167E-3</v>
      </c>
      <c r="AJ122" s="11">
        <v>0.87715262815985495</v>
      </c>
      <c r="AK122" s="11"/>
      <c r="AN122" s="7">
        <v>6</v>
      </c>
      <c r="AO122" s="7">
        <v>4.75</v>
      </c>
      <c r="AP122" s="11">
        <v>-2.6486747583025477E-5</v>
      </c>
      <c r="AQ122" s="11">
        <v>2.4634600353410361E-4</v>
      </c>
      <c r="AR122" s="11">
        <v>1.0082300952284897E-3</v>
      </c>
      <c r="AS122" s="1">
        <v>1.5463398650460567E-2</v>
      </c>
      <c r="AT122" s="3">
        <f t="shared" si="126"/>
        <v>2.4660097871125733E-2</v>
      </c>
      <c r="AU122" s="11">
        <f t="shared" si="135"/>
        <v>0.87715153592917483</v>
      </c>
      <c r="AV122" s="3">
        <v>5.3440802509909157E-3</v>
      </c>
      <c r="AW122" s="11">
        <v>0.87715153592917483</v>
      </c>
      <c r="AX122" s="11"/>
      <c r="BA122" s="7">
        <v>6</v>
      </c>
      <c r="BB122" s="7">
        <v>4.75</v>
      </c>
      <c r="BC122" s="11">
        <v>-2.6486747583025477E-5</v>
      </c>
      <c r="BD122" s="11">
        <v>2.4634600353410361E-4</v>
      </c>
      <c r="BE122" s="11">
        <v>1.0082300952284897E-3</v>
      </c>
      <c r="BF122" s="1">
        <v>1.5463398650460567E-2</v>
      </c>
      <c r="BG122" s="3">
        <f t="shared" si="127"/>
        <v>2.4660097871125733E-2</v>
      </c>
      <c r="BH122" s="11">
        <f t="shared" si="136"/>
        <v>0.87715153916714839</v>
      </c>
      <c r="BI122" s="3">
        <v>5.3440802707183967E-3</v>
      </c>
      <c r="BJ122" s="11">
        <v>0.87715153916714839</v>
      </c>
      <c r="BK122" s="11"/>
      <c r="BN122" s="7">
        <v>6</v>
      </c>
      <c r="BO122" s="7">
        <v>4.75</v>
      </c>
      <c r="BP122" s="11">
        <v>-2.7736747583025426E-5</v>
      </c>
      <c r="BQ122" s="11">
        <v>2.6915850353410268E-4</v>
      </c>
      <c r="BR122" s="11">
        <v>8.711207202284953E-4</v>
      </c>
      <c r="BS122" s="1">
        <v>1.573392599421056E-2</v>
      </c>
      <c r="BT122" s="3">
        <f t="shared" si="128"/>
        <v>2.4659218964875738E-2</v>
      </c>
      <c r="BU122" s="11">
        <f t="shared" si="137"/>
        <v>0.87715230645186226</v>
      </c>
      <c r="BV122" s="3">
        <v>5.3438108353349462E-3</v>
      </c>
      <c r="BW122" s="11">
        <v>0.87715230645186226</v>
      </c>
      <c r="BX122" s="11"/>
      <c r="CA122" s="7">
        <v>6</v>
      </c>
      <c r="CB122" s="7">
        <v>4.75</v>
      </c>
      <c r="CC122" s="11">
        <v>-2.3986747583025578E-5</v>
      </c>
      <c r="CD122" s="11">
        <v>2.0197100353410542E-4</v>
      </c>
      <c r="CE122" s="11">
        <v>1.2630738452284792E-3</v>
      </c>
      <c r="CF122" s="1">
        <v>1.4996172087960592E-2</v>
      </c>
      <c r="CG122" s="3">
        <f t="shared" si="129"/>
        <v>2.4664433808625735E-2</v>
      </c>
      <c r="CH122" s="11">
        <f t="shared" si="138"/>
        <v>0.8771476270789198</v>
      </c>
      <c r="CI122" s="3">
        <v>5.3454269793342252E-3</v>
      </c>
      <c r="CJ122" s="11">
        <v>0.8771476270789198</v>
      </c>
      <c r="CK122" s="11"/>
      <c r="CN122" s="7">
        <v>6</v>
      </c>
      <c r="CO122" s="7">
        <v>4.75</v>
      </c>
      <c r="CP122" s="11">
        <v>-2.8153414249692111E-5</v>
      </c>
      <c r="CQ122" s="11">
        <v>2.746793368674364E-4</v>
      </c>
      <c r="CR122" s="11">
        <v>8.5437592856182584E-4</v>
      </c>
      <c r="CS122" s="1">
        <v>1.5733554900460564E-2</v>
      </c>
      <c r="CT122" s="3">
        <f t="shared" si="130"/>
        <v>2.4667129121125734E-2</v>
      </c>
      <c r="CU122" s="11">
        <f t="shared" si="139"/>
        <v>0.87715776777911358</v>
      </c>
      <c r="CV122" s="3">
        <v>5.3453060365924428E-3</v>
      </c>
      <c r="CW122" s="11">
        <v>0.87715776777911358</v>
      </c>
      <c r="CX122" s="11"/>
      <c r="DA122" s="7">
        <v>6</v>
      </c>
      <c r="DB122" s="7">
        <v>4.75</v>
      </c>
      <c r="DC122" s="11">
        <v>-2.6070080916358791E-5</v>
      </c>
      <c r="DD122" s="11">
        <v>2.3957517020076994E-4</v>
      </c>
      <c r="DE122" s="11">
        <v>1.0443498868951584E-3</v>
      </c>
      <c r="DF122" s="1">
        <v>1.5399941619210569E-2</v>
      </c>
      <c r="DG122" s="3">
        <f t="shared" si="131"/>
        <v>2.4659609589875738E-2</v>
      </c>
      <c r="DH122" s="11">
        <f t="shared" si="140"/>
        <v>0.87716046402868453</v>
      </c>
      <c r="DI122" s="3">
        <v>5.3440432749068557E-3</v>
      </c>
      <c r="DJ122" s="11">
        <v>0.87716046402868453</v>
      </c>
      <c r="DK122" s="11"/>
    </row>
    <row r="123" spans="1:115" x14ac:dyDescent="0.25">
      <c r="A123" s="7">
        <v>6.25</v>
      </c>
      <c r="B123" s="7">
        <v>4.75</v>
      </c>
      <c r="C123" s="11">
        <v>-2.6486747583025477E-5</v>
      </c>
      <c r="D123" s="11">
        <v>2.4634600353410361E-4</v>
      </c>
      <c r="E123" s="11">
        <v>1.0082300952284897E-3</v>
      </c>
      <c r="F123" s="1">
        <v>1.5463398650460567E-2</v>
      </c>
      <c r="G123" s="3">
        <f t="shared" si="123"/>
        <v>2.4921236399552474E-2</v>
      </c>
      <c r="H123" s="11">
        <f t="shared" si="132"/>
        <v>0.87178568527181144</v>
      </c>
      <c r="I123" s="3">
        <v>5.3745800803623213E-3</v>
      </c>
      <c r="J123" s="11">
        <v>0</v>
      </c>
      <c r="N123" s="7">
        <v>6.25</v>
      </c>
      <c r="O123" s="7">
        <v>4.75</v>
      </c>
      <c r="P123" s="11">
        <v>-2.6486747583025477E-5</v>
      </c>
      <c r="Q123" s="11">
        <v>2.4634600353410361E-4</v>
      </c>
      <c r="R123" s="11">
        <v>1.0082300952284897E-3</v>
      </c>
      <c r="S123" s="1">
        <v>1.5463398650460567E-2</v>
      </c>
      <c r="T123" s="3">
        <f t="shared" si="124"/>
        <v>2.4921236399552474E-2</v>
      </c>
      <c r="U123" s="11">
        <f t="shared" si="133"/>
        <v>0.87178135813284363</v>
      </c>
      <c r="V123" s="3">
        <v>5.3745534034447097E-3</v>
      </c>
      <c r="W123" s="11">
        <v>0</v>
      </c>
      <c r="AA123" s="7">
        <v>6.25</v>
      </c>
      <c r="AB123" s="7">
        <v>4.75</v>
      </c>
      <c r="AC123" s="11">
        <v>-2.6486747583025477E-5</v>
      </c>
      <c r="AD123" s="11">
        <v>2.4634600353410361E-4</v>
      </c>
      <c r="AE123" s="11">
        <v>1.0082300952284897E-3</v>
      </c>
      <c r="AF123" s="1">
        <v>1.5463398650460567E-2</v>
      </c>
      <c r="AG123" s="3">
        <f t="shared" si="125"/>
        <v>2.4921236399552474E-2</v>
      </c>
      <c r="AH123" s="11">
        <f t="shared" si="134"/>
        <v>0.87177809487447799</v>
      </c>
      <c r="AI123" s="3">
        <v>5.3745332853770405E-3</v>
      </c>
      <c r="AJ123" s="11">
        <v>0</v>
      </c>
      <c r="AK123" s="11"/>
      <c r="AN123" s="7">
        <v>6.25</v>
      </c>
      <c r="AO123" s="7">
        <v>4.75</v>
      </c>
      <c r="AP123" s="11">
        <v>-2.6486747583025477E-5</v>
      </c>
      <c r="AQ123" s="11">
        <v>2.4634600353410361E-4</v>
      </c>
      <c r="AR123" s="11">
        <v>1.0082300952284897E-3</v>
      </c>
      <c r="AS123" s="1">
        <v>1.5463398650460567E-2</v>
      </c>
      <c r="AT123" s="3">
        <f t="shared" si="126"/>
        <v>2.4921236399552474E-2</v>
      </c>
      <c r="AU123" s="11">
        <f t="shared" si="135"/>
        <v>0.87177700933616808</v>
      </c>
      <c r="AV123" s="3">
        <v>5.3745265930067992E-3</v>
      </c>
      <c r="AW123" s="11">
        <v>0</v>
      </c>
      <c r="AX123" s="11"/>
      <c r="BA123" s="7">
        <v>6.25</v>
      </c>
      <c r="BB123" s="7">
        <v>4.75</v>
      </c>
      <c r="BC123" s="11">
        <v>-2.6486747583025477E-5</v>
      </c>
      <c r="BD123" s="11">
        <v>2.4634600353410361E-4</v>
      </c>
      <c r="BE123" s="11">
        <v>1.0082300952284897E-3</v>
      </c>
      <c r="BF123" s="1">
        <v>1.5463398650460567E-2</v>
      </c>
      <c r="BG123" s="3">
        <f t="shared" si="127"/>
        <v>2.4921236399552474E-2</v>
      </c>
      <c r="BH123" s="11">
        <f t="shared" si="136"/>
        <v>0.87177701255430184</v>
      </c>
      <c r="BI123" s="3">
        <v>5.3745266128466728E-3</v>
      </c>
      <c r="BJ123" s="11">
        <v>0</v>
      </c>
      <c r="BK123" s="11"/>
      <c r="BN123" s="7">
        <v>6.25</v>
      </c>
      <c r="BO123" s="7">
        <v>4.75</v>
      </c>
      <c r="BP123" s="11">
        <v>-2.7736747583025426E-5</v>
      </c>
      <c r="BQ123" s="11">
        <v>2.6915850353410268E-4</v>
      </c>
      <c r="BR123" s="11">
        <v>8.711207202284953E-4</v>
      </c>
      <c r="BS123" s="1">
        <v>1.573392599421056E-2</v>
      </c>
      <c r="BT123" s="3">
        <f t="shared" si="128"/>
        <v>2.4920767649552474E-2</v>
      </c>
      <c r="BU123" s="11">
        <f t="shared" si="137"/>
        <v>0.87177796551675446</v>
      </c>
      <c r="BV123" s="3">
        <v>5.3743409351078844E-3</v>
      </c>
      <c r="BW123" s="11">
        <v>0</v>
      </c>
      <c r="BX123" s="11"/>
      <c r="CA123" s="7">
        <v>6.25</v>
      </c>
      <c r="CB123" s="7">
        <v>4.75</v>
      </c>
      <c r="CC123" s="11">
        <v>-2.3986747583025578E-5</v>
      </c>
      <c r="CD123" s="11">
        <v>2.0197100353410542E-4</v>
      </c>
      <c r="CE123" s="11">
        <v>1.2630738452284792E-3</v>
      </c>
      <c r="CF123" s="1">
        <v>1.4996172087960592E-2</v>
      </c>
      <c r="CG123" s="3">
        <f t="shared" si="129"/>
        <v>2.4923736399552476E-2</v>
      </c>
      <c r="CH123" s="11">
        <f t="shared" si="138"/>
        <v>0.87177218523916167</v>
      </c>
      <c r="CI123" s="3">
        <v>5.3754418397580789E-3</v>
      </c>
      <c r="CJ123" s="11">
        <v>0</v>
      </c>
      <c r="CK123" s="11"/>
      <c r="CN123" s="7">
        <v>6.25</v>
      </c>
      <c r="CO123" s="7">
        <v>4.75</v>
      </c>
      <c r="CP123" s="11">
        <v>-2.8153414249692111E-5</v>
      </c>
      <c r="CQ123" s="11">
        <v>2.746793368674364E-4</v>
      </c>
      <c r="CR123" s="11">
        <v>8.5437592856182584E-4</v>
      </c>
      <c r="CS123" s="1">
        <v>1.5733554900460564E-2</v>
      </c>
      <c r="CT123" s="3">
        <f t="shared" si="130"/>
        <v>2.4929673899552474E-2</v>
      </c>
      <c r="CU123" s="11">
        <f t="shared" si="139"/>
        <v>0.87178167996284484</v>
      </c>
      <c r="CV123" s="3">
        <v>5.376087816268851E-3</v>
      </c>
      <c r="CW123" s="11">
        <v>0</v>
      </c>
      <c r="CX123" s="11"/>
      <c r="DA123" s="7">
        <v>6.25</v>
      </c>
      <c r="DB123" s="7">
        <v>4.75</v>
      </c>
      <c r="DC123" s="11">
        <v>-2.6070080916358791E-5</v>
      </c>
      <c r="DD123" s="11">
        <v>2.3957517020076994E-4</v>
      </c>
      <c r="DE123" s="11">
        <v>1.0443498868951584E-3</v>
      </c>
      <c r="DF123" s="1">
        <v>1.5399941619210569E-2</v>
      </c>
      <c r="DG123" s="3">
        <f t="shared" si="131"/>
        <v>2.4920767649552478E-2</v>
      </c>
      <c r="DH123" s="11">
        <f t="shared" si="140"/>
        <v>0.87178598849811262</v>
      </c>
      <c r="DI123" s="3">
        <v>5.3744755305718392E-3</v>
      </c>
      <c r="DJ123" s="11">
        <v>0</v>
      </c>
      <c r="DK123" s="11"/>
    </row>
    <row r="124" spans="1:115" x14ac:dyDescent="0.25">
      <c r="A124" s="7">
        <v>6.5</v>
      </c>
      <c r="B124" s="7">
        <v>4.75</v>
      </c>
      <c r="C124" s="11">
        <v>-2.6486747583025477E-5</v>
      </c>
      <c r="D124" s="11">
        <v>2.4634600353410361E-4</v>
      </c>
      <c r="E124" s="11">
        <v>1.0082300952284897E-3</v>
      </c>
      <c r="F124" s="1">
        <v>1.5463398650460567E-2</v>
      </c>
      <c r="G124" s="3">
        <f t="shared" si="123"/>
        <v>2.5151089863773256E-2</v>
      </c>
      <c r="H124" s="11">
        <f t="shared" si="132"/>
        <v>0.86638782134445691</v>
      </c>
      <c r="I124" s="3">
        <v>5.3978639273546116E-3</v>
      </c>
      <c r="J124" s="11">
        <v>0</v>
      </c>
      <c r="N124" s="7">
        <v>6.5</v>
      </c>
      <c r="O124" s="7">
        <v>4.75</v>
      </c>
      <c r="P124" s="11">
        <v>-2.6486747583025477E-5</v>
      </c>
      <c r="Q124" s="11">
        <v>2.4634600353410361E-4</v>
      </c>
      <c r="R124" s="11">
        <v>1.0082300952284897E-3</v>
      </c>
      <c r="S124" s="1">
        <v>1.5463398650460567E-2</v>
      </c>
      <c r="T124" s="3">
        <f t="shared" si="124"/>
        <v>2.5151089863773256E-2</v>
      </c>
      <c r="U124" s="11">
        <f t="shared" si="133"/>
        <v>0.86638352099797689</v>
      </c>
      <c r="V124" s="3">
        <v>5.3978371348668043E-3</v>
      </c>
      <c r="W124" s="11">
        <v>0</v>
      </c>
      <c r="AA124" s="7">
        <v>6.5</v>
      </c>
      <c r="AB124" s="7">
        <v>4.75</v>
      </c>
      <c r="AC124" s="11">
        <v>-2.6486747583025477E-5</v>
      </c>
      <c r="AD124" s="11">
        <v>2.4634600353410361E-4</v>
      </c>
      <c r="AE124" s="11">
        <v>1.0082300952284897E-3</v>
      </c>
      <c r="AF124" s="1">
        <v>1.5463398650460567E-2</v>
      </c>
      <c r="AG124" s="3">
        <f t="shared" si="125"/>
        <v>2.5151089863773256E-2</v>
      </c>
      <c r="AH124" s="11">
        <f t="shared" si="134"/>
        <v>0.86638027794483474</v>
      </c>
      <c r="AI124" s="3">
        <v>5.3978169296433013E-3</v>
      </c>
      <c r="AJ124" s="11">
        <v>0</v>
      </c>
      <c r="AK124" s="11"/>
      <c r="AN124" s="7">
        <v>6.5</v>
      </c>
      <c r="AO124" s="7">
        <v>4.75</v>
      </c>
      <c r="AP124" s="11">
        <v>-2.6486747583025477E-5</v>
      </c>
      <c r="AQ124" s="11">
        <v>2.4634600353410361E-4</v>
      </c>
      <c r="AR124" s="11">
        <v>1.0082300952284897E-3</v>
      </c>
      <c r="AS124" s="1">
        <v>1.5463398650460567E-2</v>
      </c>
      <c r="AT124" s="3">
        <f t="shared" si="126"/>
        <v>2.5151089863773256E-2</v>
      </c>
      <c r="AU124" s="11">
        <f t="shared" si="135"/>
        <v>0.86637919912788786</v>
      </c>
      <c r="AV124" s="3">
        <v>5.3978102082802596E-3</v>
      </c>
      <c r="AW124" s="11">
        <v>0</v>
      </c>
      <c r="AX124" s="11"/>
      <c r="BA124" s="7">
        <v>6.5</v>
      </c>
      <c r="BB124" s="7">
        <v>4.75</v>
      </c>
      <c r="BC124" s="11">
        <v>-2.6486747583025477E-5</v>
      </c>
      <c r="BD124" s="11">
        <v>2.4634600353410361E-4</v>
      </c>
      <c r="BE124" s="11">
        <v>1.0082300952284897E-3</v>
      </c>
      <c r="BF124" s="1">
        <v>1.5463398650460567E-2</v>
      </c>
      <c r="BG124" s="3">
        <f t="shared" si="127"/>
        <v>2.5151089863773256E-2</v>
      </c>
      <c r="BH124" s="11">
        <f t="shared" si="136"/>
        <v>0.86637920232609578</v>
      </c>
      <c r="BI124" s="3">
        <v>5.3978102282060837E-3</v>
      </c>
      <c r="BJ124" s="11">
        <v>0</v>
      </c>
      <c r="BK124" s="11"/>
      <c r="BN124" s="7">
        <v>6.5</v>
      </c>
      <c r="BO124" s="7">
        <v>4.75</v>
      </c>
      <c r="BP124" s="11">
        <v>-2.7736747583025426E-5</v>
      </c>
      <c r="BQ124" s="11">
        <v>2.6915850353410268E-4</v>
      </c>
      <c r="BR124" s="11">
        <v>8.711207202284953E-4</v>
      </c>
      <c r="BS124" s="1">
        <v>1.573392599421056E-2</v>
      </c>
      <c r="BT124" s="3">
        <f t="shared" si="128"/>
        <v>2.5150953145023261E-2</v>
      </c>
      <c r="BU124" s="11">
        <f t="shared" si="137"/>
        <v>0.86638025028835508</v>
      </c>
      <c r="BV124" s="3">
        <v>5.3977152283993038E-3</v>
      </c>
      <c r="BW124" s="11">
        <v>0</v>
      </c>
      <c r="BX124" s="11"/>
      <c r="CA124" s="7">
        <v>6.5</v>
      </c>
      <c r="CB124" s="7">
        <v>4.75</v>
      </c>
      <c r="CC124" s="11">
        <v>-2.3986747583025578E-5</v>
      </c>
      <c r="CD124" s="11">
        <v>2.0197100353410542E-4</v>
      </c>
      <c r="CE124" s="11">
        <v>1.2630738452284792E-3</v>
      </c>
      <c r="CF124" s="1">
        <v>1.4996172087960592E-2</v>
      </c>
      <c r="CG124" s="3">
        <f t="shared" si="129"/>
        <v>2.515206642627326E-2</v>
      </c>
      <c r="CH124" s="11">
        <f t="shared" si="138"/>
        <v>0.86637386676945594</v>
      </c>
      <c r="CI124" s="3">
        <v>5.3983184697057292E-3</v>
      </c>
      <c r="CJ124" s="11">
        <v>0</v>
      </c>
      <c r="CK124" s="11"/>
      <c r="CN124" s="7">
        <v>6.5</v>
      </c>
      <c r="CO124" s="7">
        <v>4.75</v>
      </c>
      <c r="CP124" s="11">
        <v>-2.8153414249692111E-5</v>
      </c>
      <c r="CQ124" s="11">
        <v>2.746793368674364E-4</v>
      </c>
      <c r="CR124" s="11">
        <v>8.5437592856182584E-4</v>
      </c>
      <c r="CS124" s="1">
        <v>1.5733554900460564E-2</v>
      </c>
      <c r="CT124" s="3">
        <f t="shared" si="130"/>
        <v>2.5160569030439926E-2</v>
      </c>
      <c r="CU124" s="11">
        <f t="shared" si="139"/>
        <v>0.86638202462625324</v>
      </c>
      <c r="CV124" s="3">
        <v>5.3996553365916336E-3</v>
      </c>
      <c r="CW124" s="11">
        <v>0</v>
      </c>
      <c r="CX124" s="11"/>
      <c r="DA124" s="7">
        <v>6.5</v>
      </c>
      <c r="DB124" s="7">
        <v>4.75</v>
      </c>
      <c r="DC124" s="11">
        <v>-2.6070080916358791E-5</v>
      </c>
      <c r="DD124" s="11">
        <v>2.3957517020076994E-4</v>
      </c>
      <c r="DE124" s="11">
        <v>1.0443498868951584E-3</v>
      </c>
      <c r="DF124" s="1">
        <v>1.5399941619210569E-2</v>
      </c>
      <c r="DG124" s="3">
        <f t="shared" si="131"/>
        <v>2.5150770853356597E-2</v>
      </c>
      <c r="DH124" s="11">
        <f t="shared" si="140"/>
        <v>0.86638822359448586</v>
      </c>
      <c r="DI124" s="3">
        <v>5.3977649036266754E-3</v>
      </c>
      <c r="DJ124" s="11">
        <v>0</v>
      </c>
      <c r="DK124" s="11"/>
    </row>
    <row r="125" spans="1:115" x14ac:dyDescent="0.25">
      <c r="A125" s="7">
        <v>6.75</v>
      </c>
      <c r="B125" s="7">
        <v>6.75</v>
      </c>
      <c r="C125" s="11">
        <v>3.9373833691809697E-5</v>
      </c>
      <c r="D125" s="11">
        <v>-1.0734663932386497E-3</v>
      </c>
      <c r="E125" s="11">
        <v>9.8233792486566249E-3</v>
      </c>
      <c r="F125" s="1">
        <v>-4.1601217639798405E-3</v>
      </c>
      <c r="G125" s="3">
        <f t="shared" si="123"/>
        <v>2.5347175131202181E-2</v>
      </c>
      <c r="H125" s="11">
        <f t="shared" si="132"/>
        <v>0.86097421140410291</v>
      </c>
      <c r="I125" s="3">
        <v>5.4136099403539759E-3</v>
      </c>
      <c r="J125" s="11">
        <v>0</v>
      </c>
      <c r="N125" s="7">
        <v>6.75</v>
      </c>
      <c r="O125" s="7">
        <v>6.75</v>
      </c>
      <c r="P125" s="11">
        <v>3.9373833691809697E-5</v>
      </c>
      <c r="Q125" s="11">
        <v>-1.0734663932386497E-3</v>
      </c>
      <c r="R125" s="11">
        <v>9.8233792486566249E-3</v>
      </c>
      <c r="S125" s="1">
        <v>-4.1601217639798405E-3</v>
      </c>
      <c r="T125" s="3">
        <f t="shared" si="124"/>
        <v>2.5347175131202181E-2</v>
      </c>
      <c r="U125" s="11">
        <f t="shared" si="133"/>
        <v>0.86096993792826659</v>
      </c>
      <c r="V125" s="3">
        <v>5.4135830697102788E-3</v>
      </c>
      <c r="W125" s="11">
        <v>0</v>
      </c>
      <c r="AA125" s="7">
        <v>6.75</v>
      </c>
      <c r="AB125" s="7">
        <v>6.75</v>
      </c>
      <c r="AC125" s="11">
        <v>3.9373833691809697E-5</v>
      </c>
      <c r="AD125" s="11">
        <v>-1.0734663932386497E-3</v>
      </c>
      <c r="AE125" s="11">
        <v>9.8233792486566249E-3</v>
      </c>
      <c r="AF125" s="1">
        <v>-4.1601217639798405E-3</v>
      </c>
      <c r="AG125" s="3">
        <f t="shared" si="125"/>
        <v>2.5347175131202181E-2</v>
      </c>
      <c r="AH125" s="11">
        <f t="shared" si="134"/>
        <v>0.86096671513928824</v>
      </c>
      <c r="AI125" s="3">
        <v>5.413562805546477E-3</v>
      </c>
      <c r="AJ125" s="11">
        <v>0</v>
      </c>
      <c r="AK125" s="11"/>
      <c r="AN125" s="7">
        <v>6.75</v>
      </c>
      <c r="AO125" s="7">
        <v>6.75</v>
      </c>
      <c r="AP125" s="11">
        <v>3.9373833691809697E-5</v>
      </c>
      <c r="AQ125" s="11">
        <v>-1.0734663932386497E-3</v>
      </c>
      <c r="AR125" s="11">
        <v>9.8233792486566249E-3</v>
      </c>
      <c r="AS125" s="1">
        <v>-4.1601217639798405E-3</v>
      </c>
      <c r="AT125" s="3">
        <f t="shared" si="126"/>
        <v>2.5347175131202181E-2</v>
      </c>
      <c r="AU125" s="11">
        <f t="shared" si="135"/>
        <v>0.86096564306331114</v>
      </c>
      <c r="AV125" s="3">
        <v>5.4135560645766669E-3</v>
      </c>
      <c r="AW125" s="11">
        <v>0</v>
      </c>
      <c r="AX125" s="11"/>
      <c r="BA125" s="7">
        <v>6.75</v>
      </c>
      <c r="BB125" s="7">
        <v>6.75</v>
      </c>
      <c r="BC125" s="11">
        <v>3.9373833691809697E-5</v>
      </c>
      <c r="BD125" s="11">
        <v>-1.0734663932386497E-3</v>
      </c>
      <c r="BE125" s="11">
        <v>9.8233792486566249E-3</v>
      </c>
      <c r="BF125" s="1">
        <v>-4.1601217639798405E-3</v>
      </c>
      <c r="BG125" s="3">
        <f t="shared" si="127"/>
        <v>2.5347175131202181E-2</v>
      </c>
      <c r="BH125" s="11">
        <f t="shared" si="136"/>
        <v>0.86096564624153515</v>
      </c>
      <c r="BI125" s="3">
        <v>5.4135560845606162E-3</v>
      </c>
      <c r="BJ125" s="11">
        <v>0</v>
      </c>
      <c r="BK125" s="11"/>
      <c r="BN125" s="7">
        <v>6.75</v>
      </c>
      <c r="BO125" s="7">
        <v>6.75</v>
      </c>
      <c r="BP125" s="11">
        <v>3.9373833691809697E-5</v>
      </c>
      <c r="BQ125" s="11">
        <v>-1.0734663932386497E-3</v>
      </c>
      <c r="BR125" s="11">
        <v>9.8233792486566249E-3</v>
      </c>
      <c r="BS125" s="1">
        <v>-4.1601217639798405E-3</v>
      </c>
      <c r="BT125" s="3">
        <f t="shared" si="128"/>
        <v>2.5347175131202181E-2</v>
      </c>
      <c r="BU125" s="11">
        <f t="shared" si="137"/>
        <v>0.86096671689931525</v>
      </c>
      <c r="BV125" s="3">
        <v>5.4135333890397959E-3</v>
      </c>
      <c r="BW125" s="11">
        <v>0</v>
      </c>
      <c r="BX125" s="11"/>
      <c r="CA125" s="7">
        <v>6.75</v>
      </c>
      <c r="CB125" s="7">
        <v>6.75</v>
      </c>
      <c r="CC125" s="11">
        <v>3.9096055914031929E-5</v>
      </c>
      <c r="CD125" s="11">
        <v>-1.0661747265719834E-3</v>
      </c>
      <c r="CE125" s="11">
        <v>9.7604104986566305E-3</v>
      </c>
      <c r="CF125" s="1">
        <v>-3.9818795764798645E-3</v>
      </c>
      <c r="CG125" s="3">
        <f t="shared" si="129"/>
        <v>2.5347175131202181E-2</v>
      </c>
      <c r="CH125" s="11">
        <f t="shared" si="138"/>
        <v>0.86096013514208913</v>
      </c>
      <c r="CI125" s="3">
        <v>5.4137316273667573E-3</v>
      </c>
      <c r="CJ125" s="11">
        <v>0</v>
      </c>
      <c r="CK125" s="11"/>
      <c r="CN125" s="7">
        <v>6.75</v>
      </c>
      <c r="CO125" s="7">
        <v>6.75</v>
      </c>
      <c r="CP125" s="11">
        <v>4.0021981839957808E-5</v>
      </c>
      <c r="CQ125" s="11">
        <v>-1.0899247265719822E-3</v>
      </c>
      <c r="CR125" s="11">
        <v>9.9578063319899525E-3</v>
      </c>
      <c r="CS125" s="1">
        <v>-4.5069577014798384E-3</v>
      </c>
      <c r="CT125" s="3">
        <f t="shared" si="130"/>
        <v>2.5357175131202184E-2</v>
      </c>
      <c r="CU125" s="11">
        <f t="shared" si="139"/>
        <v>0.86096642334439133</v>
      </c>
      <c r="CV125" s="3">
        <v>5.415601281861881E-3</v>
      </c>
      <c r="CW125" s="11">
        <v>0</v>
      </c>
      <c r="CX125" s="11"/>
      <c r="DA125" s="7">
        <v>6.75</v>
      </c>
      <c r="DB125" s="7">
        <v>6.75</v>
      </c>
      <c r="DC125" s="11">
        <v>3.9003463321439353E-5</v>
      </c>
      <c r="DD125" s="11">
        <v>-1.0642997265719837E-3</v>
      </c>
      <c r="DE125" s="11">
        <v>9.7519209153232971E-3</v>
      </c>
      <c r="DF125" s="1">
        <v>-3.981528013979857E-3</v>
      </c>
      <c r="DG125" s="3">
        <f t="shared" si="131"/>
        <v>2.5347175131202188E-2</v>
      </c>
      <c r="DH125" s="11">
        <f t="shared" si="140"/>
        <v>0.86097467937660022</v>
      </c>
      <c r="DI125" s="3">
        <v>5.4135442178857591E-3</v>
      </c>
      <c r="DJ125" s="11">
        <v>0</v>
      </c>
      <c r="DK125" s="11"/>
    </row>
    <row r="126" spans="1:115" x14ac:dyDescent="0.25">
      <c r="A126" s="7">
        <v>7</v>
      </c>
      <c r="B126" s="7">
        <v>6.75</v>
      </c>
      <c r="C126" s="11">
        <v>3.9373833691809697E-5</v>
      </c>
      <c r="D126" s="11">
        <v>-1.0734663932386497E-3</v>
      </c>
      <c r="E126" s="11">
        <v>9.8233792486566249E-3</v>
      </c>
      <c r="F126" s="1">
        <v>-4.1601217639798405E-3</v>
      </c>
      <c r="G126" s="3">
        <f t="shared" si="123"/>
        <v>2.5508904664213419E-2</v>
      </c>
      <c r="H126" s="11">
        <f t="shared" si="132"/>
        <v>0.85555275005668585</v>
      </c>
      <c r="I126" s="3">
        <v>5.4214613474171157E-3</v>
      </c>
      <c r="J126" s="11">
        <v>0.85555275005668585</v>
      </c>
      <c r="N126" s="7">
        <v>7</v>
      </c>
      <c r="O126" s="7">
        <v>6.75</v>
      </c>
      <c r="P126" s="11">
        <v>3.9373833691809697E-5</v>
      </c>
      <c r="Q126" s="11">
        <v>-1.0734663932386497E-3</v>
      </c>
      <c r="R126" s="11">
        <v>9.8233792486566249E-3</v>
      </c>
      <c r="S126" s="1">
        <v>-4.1601217639798405E-3</v>
      </c>
      <c r="T126" s="3">
        <f t="shared" si="124"/>
        <v>2.5508904664213419E-2</v>
      </c>
      <c r="U126" s="11">
        <f t="shared" si="133"/>
        <v>0.85554850349046396</v>
      </c>
      <c r="V126" s="3">
        <v>5.4214344378026823E-3</v>
      </c>
      <c r="W126" s="11">
        <v>0.85554850349046396</v>
      </c>
      <c r="AA126" s="7">
        <v>7</v>
      </c>
      <c r="AB126" s="7">
        <v>6.75</v>
      </c>
      <c r="AC126" s="11">
        <v>3.9373833691809697E-5</v>
      </c>
      <c r="AD126" s="11">
        <v>-1.0734663932386497E-3</v>
      </c>
      <c r="AE126" s="11">
        <v>9.8233792486566249E-3</v>
      </c>
      <c r="AF126" s="1">
        <v>-4.1601217639798405E-3</v>
      </c>
      <c r="AG126" s="3">
        <f t="shared" si="125"/>
        <v>2.5508904664213419E-2</v>
      </c>
      <c r="AH126" s="11">
        <f t="shared" si="134"/>
        <v>0.85554530099503867</v>
      </c>
      <c r="AI126" s="3">
        <v>5.4214141442495822E-3</v>
      </c>
      <c r="AJ126" s="11">
        <v>0.85554530099503867</v>
      </c>
      <c r="AK126" s="11"/>
      <c r="AN126" s="7">
        <v>7</v>
      </c>
      <c r="AO126" s="7">
        <v>6.75</v>
      </c>
      <c r="AP126" s="11">
        <v>3.9373833691809697E-5</v>
      </c>
      <c r="AQ126" s="11">
        <v>-1.0734663932386497E-3</v>
      </c>
      <c r="AR126" s="11">
        <v>9.8233792486566249E-3</v>
      </c>
      <c r="AS126" s="1">
        <v>-4.1601217639798405E-3</v>
      </c>
      <c r="AT126" s="3">
        <f t="shared" si="126"/>
        <v>2.5508904664213419E-2</v>
      </c>
      <c r="AU126" s="11">
        <f t="shared" si="135"/>
        <v>0.85554423566980786</v>
      </c>
      <c r="AV126" s="3">
        <v>5.4214073935032825E-3</v>
      </c>
      <c r="AW126" s="11">
        <v>0.85554423566980786</v>
      </c>
      <c r="AX126" s="11"/>
      <c r="BA126" s="7">
        <v>7</v>
      </c>
      <c r="BB126" s="7">
        <v>6.75</v>
      </c>
      <c r="BC126" s="11">
        <v>3.9373833691809697E-5</v>
      </c>
      <c r="BD126" s="11">
        <v>-1.0734663932386497E-3</v>
      </c>
      <c r="BE126" s="11">
        <v>9.8233792486566249E-3</v>
      </c>
      <c r="BF126" s="1">
        <v>-4.1601217639798405E-3</v>
      </c>
      <c r="BG126" s="3">
        <f t="shared" si="127"/>
        <v>2.5508904664213419E-2</v>
      </c>
      <c r="BH126" s="11">
        <f t="shared" si="136"/>
        <v>0.855544238828019</v>
      </c>
      <c r="BI126" s="3">
        <v>5.4214074135162157E-3</v>
      </c>
      <c r="BJ126" s="11">
        <v>0.855544238828019</v>
      </c>
      <c r="BK126" s="11"/>
      <c r="BN126" s="7">
        <v>7</v>
      </c>
      <c r="BO126" s="7">
        <v>6.75</v>
      </c>
      <c r="BP126" s="11">
        <v>3.9373833691809697E-5</v>
      </c>
      <c r="BQ126" s="11">
        <v>-1.0734663932386497E-3</v>
      </c>
      <c r="BR126" s="11">
        <v>9.8233792486566249E-3</v>
      </c>
      <c r="BS126" s="1">
        <v>-4.1601217639798405E-3</v>
      </c>
      <c r="BT126" s="3">
        <f t="shared" si="128"/>
        <v>2.5508904664213419E-2</v>
      </c>
      <c r="BU126" s="11">
        <f t="shared" si="137"/>
        <v>0.85554530274398299</v>
      </c>
      <c r="BV126" s="3">
        <v>5.421414155332282E-3</v>
      </c>
      <c r="BW126" s="11">
        <v>0.85554530274398299</v>
      </c>
      <c r="BX126" s="11"/>
      <c r="CA126" s="7">
        <v>7</v>
      </c>
      <c r="CB126" s="7">
        <v>6.75</v>
      </c>
      <c r="CC126" s="11">
        <v>3.9096055914031929E-5</v>
      </c>
      <c r="CD126" s="11">
        <v>-1.0661747265719834E-3</v>
      </c>
      <c r="CE126" s="11">
        <v>9.7604104986566305E-3</v>
      </c>
      <c r="CF126" s="1">
        <v>-3.9818795764798645E-3</v>
      </c>
      <c r="CG126" s="3">
        <f t="shared" si="129"/>
        <v>2.550837949060232E-2</v>
      </c>
      <c r="CH126" s="11">
        <f t="shared" si="138"/>
        <v>0.85553876243136917</v>
      </c>
      <c r="CI126" s="3">
        <v>5.4213727107199731E-3</v>
      </c>
      <c r="CJ126" s="11">
        <v>0.85553876243136917</v>
      </c>
      <c r="CK126" s="11"/>
      <c r="CN126" s="7">
        <v>7</v>
      </c>
      <c r="CO126" s="7">
        <v>6.75</v>
      </c>
      <c r="CP126" s="11">
        <v>4.0021981839957808E-5</v>
      </c>
      <c r="CQ126" s="11">
        <v>-1.0899247265719822E-3</v>
      </c>
      <c r="CR126" s="11">
        <v>9.9578063319899525E-3</v>
      </c>
      <c r="CS126" s="1">
        <v>-4.5069577014798384E-3</v>
      </c>
      <c r="CT126" s="3">
        <f t="shared" si="130"/>
        <v>2.5518914791528235E-2</v>
      </c>
      <c r="CU126" s="11">
        <f t="shared" si="139"/>
        <v>0.85554288564848058</v>
      </c>
      <c r="CV126" s="3">
        <v>5.4235376959106511E-3</v>
      </c>
      <c r="CW126" s="11">
        <v>0.85554288564848058</v>
      </c>
      <c r="CX126" s="11"/>
      <c r="DA126" s="7">
        <v>7</v>
      </c>
      <c r="DB126" s="7">
        <v>6.75</v>
      </c>
      <c r="DC126" s="11">
        <v>3.9003463321439353E-5</v>
      </c>
      <c r="DD126" s="11">
        <v>-1.0642997265719837E-3</v>
      </c>
      <c r="DE126" s="11">
        <v>9.7519209153232971E-3</v>
      </c>
      <c r="DF126" s="1">
        <v>-3.981528013979857E-3</v>
      </c>
      <c r="DG126" s="3">
        <f t="shared" si="131"/>
        <v>2.5509419710509719E-2</v>
      </c>
      <c r="DH126" s="11">
        <f t="shared" si="140"/>
        <v>0.855553215082411</v>
      </c>
      <c r="DI126" s="3">
        <v>5.4214642941892415E-3</v>
      </c>
      <c r="DJ126" s="11">
        <v>0.855553215082411</v>
      </c>
      <c r="DK126" s="11"/>
    </row>
    <row r="127" spans="1:115" x14ac:dyDescent="0.25">
      <c r="A127" s="7">
        <v>7.25</v>
      </c>
      <c r="B127" s="7">
        <v>6.75</v>
      </c>
      <c r="C127" s="11">
        <v>3.9373833691809697E-5</v>
      </c>
      <c r="D127" s="11">
        <v>-1.0734663932386497E-3</v>
      </c>
      <c r="E127" s="11">
        <v>9.8233792486566249E-3</v>
      </c>
      <c r="F127" s="1">
        <v>-4.1601217639798405E-3</v>
      </c>
      <c r="G127" s="3">
        <f t="shared" si="123"/>
        <v>2.5639807211510837E-2</v>
      </c>
      <c r="H127" s="11">
        <f t="shared" si="132"/>
        <v>0.85013127067277128</v>
      </c>
      <c r="I127" s="3">
        <v>5.421479383914584E-3</v>
      </c>
      <c r="J127" s="11">
        <v>0</v>
      </c>
      <c r="N127" s="7">
        <v>7.25</v>
      </c>
      <c r="O127" s="7">
        <v>6.75</v>
      </c>
      <c r="P127" s="11">
        <v>3.9373833691809697E-5</v>
      </c>
      <c r="Q127" s="11">
        <v>-1.0734663932386497E-3</v>
      </c>
      <c r="R127" s="11">
        <v>9.8233792486566249E-3</v>
      </c>
      <c r="S127" s="1">
        <v>-4.1601217639798405E-3</v>
      </c>
      <c r="T127" s="3">
        <f t="shared" si="124"/>
        <v>2.5639807211510837E-2</v>
      </c>
      <c r="U127" s="11">
        <f t="shared" si="133"/>
        <v>0.85012705101625341</v>
      </c>
      <c r="V127" s="3">
        <v>5.4214524742106267E-3</v>
      </c>
      <c r="W127" s="11">
        <v>0</v>
      </c>
      <c r="AA127" s="7">
        <v>7.25</v>
      </c>
      <c r="AB127" s="7">
        <v>6.75</v>
      </c>
      <c r="AC127" s="11">
        <v>3.9373833691809697E-5</v>
      </c>
      <c r="AD127" s="11">
        <v>-1.0734663932386497E-3</v>
      </c>
      <c r="AE127" s="11">
        <v>9.8233792486566249E-3</v>
      </c>
      <c r="AF127" s="1">
        <v>-4.1601217639798405E-3</v>
      </c>
      <c r="AG127" s="3">
        <f t="shared" si="125"/>
        <v>2.5639807211510837E-2</v>
      </c>
      <c r="AH127" s="11">
        <f t="shared" si="134"/>
        <v>0.85012386881444868</v>
      </c>
      <c r="AI127" s="3">
        <v>5.421432180590012E-3</v>
      </c>
      <c r="AJ127" s="11">
        <v>0</v>
      </c>
      <c r="AK127" s="11"/>
      <c r="AN127" s="7">
        <v>7.25</v>
      </c>
      <c r="AO127" s="7">
        <v>6.75</v>
      </c>
      <c r="AP127" s="11">
        <v>3.9373833691809697E-5</v>
      </c>
      <c r="AQ127" s="11">
        <v>-1.0734663932386497E-3</v>
      </c>
      <c r="AR127" s="11">
        <v>9.8233792486566249E-3</v>
      </c>
      <c r="AS127" s="1">
        <v>-4.1601217639798405E-3</v>
      </c>
      <c r="AT127" s="3">
        <f t="shared" si="126"/>
        <v>2.5639807211510837E-2</v>
      </c>
      <c r="AU127" s="11">
        <f t="shared" si="135"/>
        <v>0.8501228102399867</v>
      </c>
      <c r="AV127" s="3">
        <v>5.4214254298212538E-3</v>
      </c>
      <c r="AW127" s="11">
        <v>0</v>
      </c>
      <c r="AX127" s="11"/>
      <c r="BA127" s="7">
        <v>7.25</v>
      </c>
      <c r="BB127" s="7">
        <v>6.75</v>
      </c>
      <c r="BC127" s="11">
        <v>3.9373833691809697E-5</v>
      </c>
      <c r="BD127" s="11">
        <v>-1.0734663932386497E-3</v>
      </c>
      <c r="BE127" s="11">
        <v>9.8233792486566249E-3</v>
      </c>
      <c r="BF127" s="1">
        <v>-4.1601217639798405E-3</v>
      </c>
      <c r="BG127" s="3">
        <f t="shared" si="127"/>
        <v>2.5639807211510837E-2</v>
      </c>
      <c r="BH127" s="11">
        <f t="shared" si="136"/>
        <v>0.85012281337818485</v>
      </c>
      <c r="BI127" s="3">
        <v>5.4214254498342537E-3</v>
      </c>
      <c r="BJ127" s="11">
        <v>0</v>
      </c>
      <c r="BK127" s="11"/>
      <c r="BN127" s="7">
        <v>7.25</v>
      </c>
      <c r="BO127" s="7">
        <v>6.75</v>
      </c>
      <c r="BP127" s="11">
        <v>3.9373833691809697E-5</v>
      </c>
      <c r="BQ127" s="11">
        <v>-1.0734663932386497E-3</v>
      </c>
      <c r="BR127" s="11">
        <v>9.8233792486566249E-3</v>
      </c>
      <c r="BS127" s="1">
        <v>-4.1601217639798405E-3</v>
      </c>
      <c r="BT127" s="3">
        <f t="shared" si="128"/>
        <v>2.5639807211510837E-2</v>
      </c>
      <c r="BU127" s="11">
        <f t="shared" si="137"/>
        <v>0.85012387055231031</v>
      </c>
      <c r="BV127" s="3">
        <v>5.4214321916727483E-3</v>
      </c>
      <c r="BW127" s="11">
        <v>0</v>
      </c>
      <c r="BX127" s="11"/>
      <c r="CA127" s="7">
        <v>7.25</v>
      </c>
      <c r="CB127" s="7">
        <v>6.75</v>
      </c>
      <c r="CC127" s="11">
        <v>3.9096055914031929E-5</v>
      </c>
      <c r="CD127" s="11">
        <v>-1.0661747265719834E-3</v>
      </c>
      <c r="CE127" s="11">
        <v>9.7604104986566305E-3</v>
      </c>
      <c r="CF127" s="1">
        <v>-3.9818795764798645E-3</v>
      </c>
      <c r="CG127" s="3">
        <f t="shared" si="129"/>
        <v>2.5638939155955276E-2</v>
      </c>
      <c r="CH127" s="11">
        <f t="shared" si="138"/>
        <v>0.85011748259198128</v>
      </c>
      <c r="CI127" s="3">
        <v>5.4212798393879422E-3</v>
      </c>
      <c r="CJ127" s="11">
        <v>0</v>
      </c>
      <c r="CK127" s="11"/>
      <c r="CN127" s="7">
        <v>7.25</v>
      </c>
      <c r="CO127" s="7">
        <v>6.75</v>
      </c>
      <c r="CP127" s="11">
        <v>4.0021981839957808E-5</v>
      </c>
      <c r="CQ127" s="11">
        <v>-1.0899247265719822E-3</v>
      </c>
      <c r="CR127" s="11">
        <v>9.9578063319899525E-3</v>
      </c>
      <c r="CS127" s="1">
        <v>-4.5069577014798384E-3</v>
      </c>
      <c r="CT127" s="3">
        <f t="shared" si="130"/>
        <v>2.5649471563362683E-2</v>
      </c>
      <c r="CU127" s="11">
        <f t="shared" si="139"/>
        <v>0.85011935480401257</v>
      </c>
      <c r="CV127" s="3">
        <v>5.4235308444681388E-3</v>
      </c>
      <c r="CW127" s="11">
        <v>0</v>
      </c>
      <c r="CX127" s="11"/>
      <c r="DA127" s="7">
        <v>7.25</v>
      </c>
      <c r="DB127" s="7">
        <v>6.75</v>
      </c>
      <c r="DC127" s="11">
        <v>3.9003463321439353E-5</v>
      </c>
      <c r="DD127" s="11">
        <v>-1.0642997265719837E-3</v>
      </c>
      <c r="DE127" s="11">
        <v>9.7519209153232971E-3</v>
      </c>
      <c r="DF127" s="1">
        <v>-3.981528013979857E-3</v>
      </c>
      <c r="DG127" s="3">
        <f t="shared" si="131"/>
        <v>2.5641010915214528E-2</v>
      </c>
      <c r="DH127" s="11">
        <f t="shared" si="140"/>
        <v>0.85013162398108333</v>
      </c>
      <c r="DI127" s="3">
        <v>5.421591101327671E-3</v>
      </c>
      <c r="DJ127" s="11">
        <v>0</v>
      </c>
      <c r="DK127" s="11"/>
    </row>
    <row r="128" spans="1:115" x14ac:dyDescent="0.25">
      <c r="A128" s="7">
        <v>7.5</v>
      </c>
      <c r="B128" s="7">
        <v>6.75</v>
      </c>
      <c r="C128" s="11">
        <v>3.9373833691809697E-5</v>
      </c>
      <c r="D128" s="11">
        <v>-1.0734663932386497E-3</v>
      </c>
      <c r="E128" s="11">
        <v>9.8233792486566249E-3</v>
      </c>
      <c r="F128" s="1">
        <v>-4.1601217639798405E-3</v>
      </c>
      <c r="G128" s="3">
        <f t="shared" si="123"/>
        <v>2.5743574070003022E-2</v>
      </c>
      <c r="H128" s="11">
        <f t="shared" si="132"/>
        <v>0.84471667748301815</v>
      </c>
      <c r="I128" s="3">
        <v>5.4145931897531408E-3</v>
      </c>
      <c r="J128" s="11">
        <v>0</v>
      </c>
      <c r="N128" s="7">
        <v>7.5</v>
      </c>
      <c r="O128" s="7">
        <v>6.75</v>
      </c>
      <c r="P128" s="11">
        <v>3.9373833691809697E-5</v>
      </c>
      <c r="Q128" s="11">
        <v>-1.0734663932386497E-3</v>
      </c>
      <c r="R128" s="11">
        <v>9.8233792486566249E-3</v>
      </c>
      <c r="S128" s="1">
        <v>-4.1601217639798405E-3</v>
      </c>
      <c r="T128" s="3">
        <f t="shared" si="124"/>
        <v>2.5743574070003022E-2</v>
      </c>
      <c r="U128" s="11">
        <f t="shared" si="133"/>
        <v>0.84471248470202431</v>
      </c>
      <c r="V128" s="3">
        <v>5.4145663142290499E-3</v>
      </c>
      <c r="W128" s="11">
        <v>0</v>
      </c>
      <c r="AA128" s="7">
        <v>7.5</v>
      </c>
      <c r="AB128" s="7">
        <v>6.75</v>
      </c>
      <c r="AC128" s="11">
        <v>3.9373833691809697E-5</v>
      </c>
      <c r="AD128" s="11">
        <v>-1.0734663932386497E-3</v>
      </c>
      <c r="AE128" s="11">
        <v>9.8233792486566249E-3</v>
      </c>
      <c r="AF128" s="1">
        <v>-4.1601217639798405E-3</v>
      </c>
      <c r="AG128" s="3">
        <f t="shared" si="125"/>
        <v>2.5743574070003022E-2</v>
      </c>
      <c r="AH128" s="11">
        <f t="shared" si="134"/>
        <v>0.84470932276806387</v>
      </c>
      <c r="AI128" s="3">
        <v>5.4145460463847599E-3</v>
      </c>
      <c r="AJ128" s="11">
        <v>0</v>
      </c>
      <c r="AK128" s="11"/>
      <c r="AN128" s="7">
        <v>7.5</v>
      </c>
      <c r="AO128" s="7">
        <v>6.75</v>
      </c>
      <c r="AP128" s="11">
        <v>3.9373833691809697E-5</v>
      </c>
      <c r="AQ128" s="11">
        <v>-1.0734663932386497E-3</v>
      </c>
      <c r="AR128" s="11">
        <v>9.8233792486566249E-3</v>
      </c>
      <c r="AS128" s="1">
        <v>-4.1601217639798405E-3</v>
      </c>
      <c r="AT128" s="3">
        <f t="shared" si="126"/>
        <v>2.5743574070003022E-2</v>
      </c>
      <c r="AU128" s="11">
        <f t="shared" si="135"/>
        <v>0.84470827093579604</v>
      </c>
      <c r="AV128" s="3">
        <v>5.4145393041906183E-3</v>
      </c>
      <c r="AW128" s="11">
        <v>0</v>
      </c>
      <c r="AX128" s="11"/>
      <c r="BA128" s="7">
        <v>7.5</v>
      </c>
      <c r="BB128" s="7">
        <v>6.75</v>
      </c>
      <c r="BC128" s="11">
        <v>3.9373833691809697E-5</v>
      </c>
      <c r="BD128" s="11">
        <v>-1.0734663932386497E-3</v>
      </c>
      <c r="BE128" s="11">
        <v>9.8233792486566249E-3</v>
      </c>
      <c r="BF128" s="1">
        <v>-4.1601217639798405E-3</v>
      </c>
      <c r="BG128" s="3">
        <f t="shared" si="127"/>
        <v>2.5743574070003022E-2</v>
      </c>
      <c r="BH128" s="11">
        <f t="shared" si="136"/>
        <v>0.84470827405400661</v>
      </c>
      <c r="BI128" s="3">
        <v>5.4145393241781976E-3</v>
      </c>
      <c r="BJ128" s="11">
        <v>0</v>
      </c>
      <c r="BK128" s="11"/>
      <c r="BN128" s="7">
        <v>7.5</v>
      </c>
      <c r="BO128" s="7">
        <v>6.75</v>
      </c>
      <c r="BP128" s="11">
        <v>3.9373833691809697E-5</v>
      </c>
      <c r="BQ128" s="11">
        <v>-1.0734663932386497E-3</v>
      </c>
      <c r="BR128" s="11">
        <v>9.8233792486566249E-3</v>
      </c>
      <c r="BS128" s="1">
        <v>-4.1601217639798405E-3</v>
      </c>
      <c r="BT128" s="3">
        <f t="shared" si="128"/>
        <v>2.5743574070003022E-2</v>
      </c>
      <c r="BU128" s="11">
        <f t="shared" si="137"/>
        <v>0.84470932449485692</v>
      </c>
      <c r="BV128" s="3">
        <v>5.4145460574534197E-3</v>
      </c>
      <c r="BW128" s="11">
        <v>0</v>
      </c>
      <c r="BX128" s="11"/>
      <c r="CA128" s="7">
        <v>7.5</v>
      </c>
      <c r="CB128" s="7">
        <v>6.75</v>
      </c>
      <c r="CC128" s="11">
        <v>3.9096055914031929E-5</v>
      </c>
      <c r="CD128" s="11">
        <v>-1.0661747265719834E-3</v>
      </c>
      <c r="CE128" s="11">
        <v>9.7604104986566305E-3</v>
      </c>
      <c r="CF128" s="1">
        <v>-3.9818795764798645E-3</v>
      </c>
      <c r="CG128" s="3">
        <f t="shared" si="129"/>
        <v>2.5742519382503014E-2</v>
      </c>
      <c r="CH128" s="11">
        <f t="shared" si="138"/>
        <v>0.84470315936503038</v>
      </c>
      <c r="CI128" s="3">
        <v>5.4143232269508014E-3</v>
      </c>
      <c r="CJ128" s="11">
        <v>0</v>
      </c>
      <c r="CK128" s="11"/>
      <c r="CN128" s="7">
        <v>7.5</v>
      </c>
      <c r="CO128" s="7">
        <v>6.75</v>
      </c>
      <c r="CP128" s="11">
        <v>4.0021981839957808E-5</v>
      </c>
      <c r="CQ128" s="11">
        <v>-1.0899247265719822E-3</v>
      </c>
      <c r="CR128" s="11">
        <v>9.9578063319899525E-3</v>
      </c>
      <c r="CS128" s="1">
        <v>-4.5069577014798384E-3</v>
      </c>
      <c r="CT128" s="3">
        <f t="shared" si="130"/>
        <v>2.5752597507503007E-2</v>
      </c>
      <c r="CU128" s="11">
        <f t="shared" si="139"/>
        <v>0.8447028096302367</v>
      </c>
      <c r="CV128" s="3">
        <v>5.4165451737758297E-3</v>
      </c>
      <c r="CW128" s="11">
        <v>0</v>
      </c>
      <c r="CX128" s="11"/>
      <c r="DA128" s="7">
        <v>7.5</v>
      </c>
      <c r="DB128" s="7">
        <v>6.75</v>
      </c>
      <c r="DC128" s="11">
        <v>3.9003463321439353E-5</v>
      </c>
      <c r="DD128" s="11">
        <v>-1.0642997265719837E-3</v>
      </c>
      <c r="DE128" s="11">
        <v>9.7519209153232971E-3</v>
      </c>
      <c r="DF128" s="1">
        <v>-3.981528013979857E-3</v>
      </c>
      <c r="DG128" s="3">
        <f t="shared" si="131"/>
        <v>2.5745605320003015E-2</v>
      </c>
      <c r="DH128" s="11">
        <f t="shared" si="140"/>
        <v>0.84471677596290085</v>
      </c>
      <c r="DI128" s="3">
        <v>5.4148480181823912E-3</v>
      </c>
      <c r="DJ128" s="11">
        <v>0</v>
      </c>
      <c r="DK128" s="11"/>
    </row>
    <row r="129" spans="1:115" x14ac:dyDescent="0.25">
      <c r="A129" s="7">
        <v>7.75</v>
      </c>
      <c r="B129" s="7">
        <v>6.75</v>
      </c>
      <c r="C129" s="11">
        <v>3.9373833691809697E-5</v>
      </c>
      <c r="D129" s="11">
        <v>-1.0734663932386497E-3</v>
      </c>
      <c r="E129" s="11">
        <v>9.8233792486566249E-3</v>
      </c>
      <c r="F129" s="1">
        <v>-4.1601217639798405E-3</v>
      </c>
      <c r="G129" s="3">
        <f t="shared" si="123"/>
        <v>2.5823896536598584E-2</v>
      </c>
      <c r="H129" s="11">
        <f t="shared" si="132"/>
        <v>0.8393149359277392</v>
      </c>
      <c r="I129" s="3">
        <v>5.4017415552788991E-3</v>
      </c>
      <c r="J129" s="11">
        <v>0</v>
      </c>
      <c r="N129" s="7">
        <v>7.75</v>
      </c>
      <c r="O129" s="7">
        <v>6.75</v>
      </c>
      <c r="P129" s="11">
        <v>3.9373833691809697E-5</v>
      </c>
      <c r="Q129" s="11">
        <v>-1.0734663932386497E-3</v>
      </c>
      <c r="R129" s="11">
        <v>9.8233792486566249E-3</v>
      </c>
      <c r="S129" s="1">
        <v>-4.1601217639798405E-3</v>
      </c>
      <c r="T129" s="3">
        <f t="shared" si="124"/>
        <v>2.5823896536598584E-2</v>
      </c>
      <c r="U129" s="11">
        <f t="shared" si="133"/>
        <v>0.83931076995847986</v>
      </c>
      <c r="V129" s="3">
        <v>5.4017147435443487E-3</v>
      </c>
      <c r="W129" s="11">
        <v>0</v>
      </c>
      <c r="AA129" s="7">
        <v>7.75</v>
      </c>
      <c r="AB129" s="7">
        <v>6.75</v>
      </c>
      <c r="AC129" s="11">
        <v>3.9373833691809697E-5</v>
      </c>
      <c r="AD129" s="11">
        <v>-1.0734663932386497E-3</v>
      </c>
      <c r="AE129" s="11">
        <v>9.8233792486566249E-3</v>
      </c>
      <c r="AF129" s="1">
        <v>-4.1601217639798405E-3</v>
      </c>
      <c r="AG129" s="3">
        <f t="shared" si="125"/>
        <v>2.5823896536598584E-2</v>
      </c>
      <c r="AH129" s="11">
        <f t="shared" si="134"/>
        <v>0.83930762824425764</v>
      </c>
      <c r="AI129" s="3">
        <v>5.4016945238061515E-3</v>
      </c>
      <c r="AJ129" s="11">
        <v>0</v>
      </c>
      <c r="AK129" s="11"/>
      <c r="AN129" s="7">
        <v>7.75</v>
      </c>
      <c r="AO129" s="7">
        <v>6.75</v>
      </c>
      <c r="AP129" s="11">
        <v>3.9373833691809697E-5</v>
      </c>
      <c r="AQ129" s="11">
        <v>-1.0734663932386497E-3</v>
      </c>
      <c r="AR129" s="11">
        <v>9.8233792486566249E-3</v>
      </c>
      <c r="AS129" s="1">
        <v>-4.1601217639798405E-3</v>
      </c>
      <c r="AT129" s="3">
        <f t="shared" si="126"/>
        <v>2.5823896536598584E-2</v>
      </c>
      <c r="AU129" s="11">
        <f t="shared" si="135"/>
        <v>0.83930658313818118</v>
      </c>
      <c r="AV129" s="3">
        <v>5.4016877976147291E-3</v>
      </c>
      <c r="AW129" s="11">
        <v>0</v>
      </c>
      <c r="AX129" s="11"/>
      <c r="BA129" s="7">
        <v>7.75</v>
      </c>
      <c r="BB129" s="7">
        <v>6.75</v>
      </c>
      <c r="BC129" s="11">
        <v>3.9373833691809697E-5</v>
      </c>
      <c r="BD129" s="11">
        <v>-1.0734663932386497E-3</v>
      </c>
      <c r="BE129" s="11">
        <v>9.8233792486566249E-3</v>
      </c>
      <c r="BF129" s="1">
        <v>-4.1601217639798405E-3</v>
      </c>
      <c r="BG129" s="3">
        <f t="shared" si="127"/>
        <v>2.5823896536598584E-2</v>
      </c>
      <c r="BH129" s="11">
        <f t="shared" si="136"/>
        <v>0.83930658623645171</v>
      </c>
      <c r="BI129" s="3">
        <v>5.4016878175548681E-3</v>
      </c>
      <c r="BJ129" s="11">
        <v>0</v>
      </c>
      <c r="BK129" s="11"/>
      <c r="BN129" s="7">
        <v>7.75</v>
      </c>
      <c r="BO129" s="7">
        <v>6.75</v>
      </c>
      <c r="BP129" s="11">
        <v>3.9373833691809697E-5</v>
      </c>
      <c r="BQ129" s="11">
        <v>-1.0734663932386497E-3</v>
      </c>
      <c r="BR129" s="11">
        <v>9.8233792486566249E-3</v>
      </c>
      <c r="BS129" s="1">
        <v>-4.1601217639798405E-3</v>
      </c>
      <c r="BT129" s="3">
        <f t="shared" si="128"/>
        <v>2.5823896536598584E-2</v>
      </c>
      <c r="BU129" s="11">
        <f t="shared" si="137"/>
        <v>0.83930762996000829</v>
      </c>
      <c r="BV129" s="3">
        <v>5.4016945348485407E-3</v>
      </c>
      <c r="BW129" s="11">
        <v>0</v>
      </c>
      <c r="BX129" s="11"/>
      <c r="CA129" s="7">
        <v>7.75</v>
      </c>
      <c r="CB129" s="7">
        <v>6.75</v>
      </c>
      <c r="CC129" s="11">
        <v>3.9096055914031929E-5</v>
      </c>
      <c r="CD129" s="11">
        <v>-1.0661747265719834E-3</v>
      </c>
      <c r="CE129" s="11">
        <v>9.7604104986566305E-3</v>
      </c>
      <c r="CF129" s="1">
        <v>-3.9818795764798645E-3</v>
      </c>
      <c r="CG129" s="3">
        <f t="shared" si="129"/>
        <v>2.5822785425487486E-2</v>
      </c>
      <c r="CH129" s="11">
        <f t="shared" si="138"/>
        <v>0.83930172413967186</v>
      </c>
      <c r="CI129" s="3">
        <v>5.4014352253584251E-3</v>
      </c>
      <c r="CJ129" s="11">
        <v>0</v>
      </c>
      <c r="CK129" s="11"/>
      <c r="CN129" s="7">
        <v>7.75</v>
      </c>
      <c r="CO129" s="7">
        <v>6.75</v>
      </c>
      <c r="CP129" s="11">
        <v>4.0021981839957808E-5</v>
      </c>
      <c r="CQ129" s="11">
        <v>-1.0899247265719822E-3</v>
      </c>
      <c r="CR129" s="11">
        <v>9.9578063319899525E-3</v>
      </c>
      <c r="CS129" s="1">
        <v>-4.5069577014798384E-3</v>
      </c>
      <c r="CT129" s="3">
        <f t="shared" si="130"/>
        <v>2.583204468474673E-2</v>
      </c>
      <c r="CU129" s="11">
        <f t="shared" si="139"/>
        <v>0.83929927552251915</v>
      </c>
      <c r="CV129" s="3">
        <v>5.4035341077175768E-3</v>
      </c>
      <c r="CW129" s="11">
        <v>0</v>
      </c>
      <c r="CX129" s="11"/>
      <c r="DA129" s="7">
        <v>7.75</v>
      </c>
      <c r="DB129" s="7">
        <v>6.75</v>
      </c>
      <c r="DC129" s="11">
        <v>3.9003463321439353E-5</v>
      </c>
      <c r="DD129" s="11">
        <v>-1.0642997265719837E-3</v>
      </c>
      <c r="DE129" s="11">
        <v>9.7519209153232971E-3</v>
      </c>
      <c r="DF129" s="1">
        <v>-3.981528013979857E-3</v>
      </c>
      <c r="DG129" s="3">
        <f t="shared" si="131"/>
        <v>2.5826859499561552E-2</v>
      </c>
      <c r="DH129" s="11">
        <f t="shared" si="140"/>
        <v>0.83931461028894805</v>
      </c>
      <c r="DI129" s="3">
        <v>5.4021656739528497E-3</v>
      </c>
      <c r="DJ129" s="11">
        <v>0</v>
      </c>
      <c r="DK129" s="11"/>
    </row>
    <row r="130" spans="1:115" x14ac:dyDescent="0.25">
      <c r="A130" s="7">
        <v>8</v>
      </c>
      <c r="B130" s="7">
        <v>6.75</v>
      </c>
      <c r="C130" s="11">
        <v>3.9373833691809697E-5</v>
      </c>
      <c r="D130" s="11">
        <v>-1.0734663932386497E-3</v>
      </c>
      <c r="E130" s="11">
        <v>9.8233792486566249E-3</v>
      </c>
      <c r="F130" s="1">
        <v>-4.1601217639798405E-3</v>
      </c>
      <c r="G130" s="3">
        <f t="shared" si="123"/>
        <v>2.5884465908206145E-2</v>
      </c>
      <c r="H130" s="11">
        <f t="shared" si="132"/>
        <v>0.8339310983272753</v>
      </c>
      <c r="I130" s="3">
        <v>5.3838376004638946E-3</v>
      </c>
      <c r="J130" s="11">
        <v>0.8339310983272753</v>
      </c>
      <c r="N130" s="7">
        <v>8</v>
      </c>
      <c r="O130" s="7">
        <v>6.75</v>
      </c>
      <c r="P130" s="11">
        <v>3.9373833691809697E-5</v>
      </c>
      <c r="Q130" s="11">
        <v>-1.0734663932386497E-3</v>
      </c>
      <c r="R130" s="11">
        <v>9.8233792486566249E-3</v>
      </c>
      <c r="S130" s="1">
        <v>-4.1601217639798405E-3</v>
      </c>
      <c r="T130" s="3">
        <f t="shared" si="124"/>
        <v>2.5884465908206145E-2</v>
      </c>
      <c r="U130" s="11">
        <f t="shared" si="133"/>
        <v>0.83392695908088355</v>
      </c>
      <c r="V130" s="3">
        <v>5.3838108775962545E-3</v>
      </c>
      <c r="W130" s="11">
        <v>0.83392695908088355</v>
      </c>
      <c r="AA130" s="7">
        <v>8</v>
      </c>
      <c r="AB130" s="7">
        <v>6.75</v>
      </c>
      <c r="AC130" s="11">
        <v>3.9373833691809697E-5</v>
      </c>
      <c r="AD130" s="11">
        <v>-1.0734663932386497E-3</v>
      </c>
      <c r="AE130" s="11">
        <v>9.8233792486566249E-3</v>
      </c>
      <c r="AF130" s="1">
        <v>-4.1601217639798405E-3</v>
      </c>
      <c r="AG130" s="3">
        <f t="shared" si="125"/>
        <v>2.5884465908206145E-2</v>
      </c>
      <c r="AH130" s="11">
        <f t="shared" si="134"/>
        <v>0.83392383751938171</v>
      </c>
      <c r="AI130" s="3">
        <v>5.3837907248759408E-3</v>
      </c>
      <c r="AJ130" s="11">
        <v>0.83392383751938171</v>
      </c>
      <c r="AK130" s="11"/>
      <c r="AN130" s="7">
        <v>8</v>
      </c>
      <c r="AO130" s="7">
        <v>6.75</v>
      </c>
      <c r="AP130" s="11">
        <v>3.9373833691809697E-5</v>
      </c>
      <c r="AQ130" s="11">
        <v>-1.0734663932386497E-3</v>
      </c>
      <c r="AR130" s="11">
        <v>9.8233792486566249E-3</v>
      </c>
      <c r="AS130" s="1">
        <v>-4.1601217639798405E-3</v>
      </c>
      <c r="AT130" s="3">
        <f t="shared" si="126"/>
        <v>2.5884465908206145E-2</v>
      </c>
      <c r="AU130" s="11">
        <f t="shared" si="135"/>
        <v>0.8339227991172028</v>
      </c>
      <c r="AV130" s="3">
        <v>5.3837840209783328E-3</v>
      </c>
      <c r="AW130" s="11">
        <v>0.8339227991172028</v>
      </c>
      <c r="AX130" s="11"/>
      <c r="BA130" s="7">
        <v>8</v>
      </c>
      <c r="BB130" s="7">
        <v>6.75</v>
      </c>
      <c r="BC130" s="11">
        <v>3.9373833691809697E-5</v>
      </c>
      <c r="BD130" s="11">
        <v>-1.0734663932386497E-3</v>
      </c>
      <c r="BE130" s="11">
        <v>9.8233792486566249E-3</v>
      </c>
      <c r="BF130" s="1">
        <v>-4.1601217639798405E-3</v>
      </c>
      <c r="BG130" s="3">
        <f t="shared" si="127"/>
        <v>2.5884465908206145E-2</v>
      </c>
      <c r="BH130" s="11">
        <f t="shared" si="136"/>
        <v>0.83392280219559933</v>
      </c>
      <c r="BI130" s="3">
        <v>5.3837840408523813E-3</v>
      </c>
      <c r="BJ130" s="11">
        <v>0.83392280219559933</v>
      </c>
      <c r="BK130" s="11"/>
      <c r="BN130" s="7">
        <v>8</v>
      </c>
      <c r="BO130" s="7">
        <v>6.75</v>
      </c>
      <c r="BP130" s="11">
        <v>3.9373833691809697E-5</v>
      </c>
      <c r="BQ130" s="11">
        <v>-1.0734663932386497E-3</v>
      </c>
      <c r="BR130" s="11">
        <v>9.8233792486566249E-3</v>
      </c>
      <c r="BS130" s="1">
        <v>-4.1601217639798405E-3</v>
      </c>
      <c r="BT130" s="3">
        <f t="shared" si="128"/>
        <v>2.5884465908206145E-2</v>
      </c>
      <c r="BU130" s="11">
        <f t="shared" si="137"/>
        <v>0.8339238392241265</v>
      </c>
      <c r="BV130" s="3">
        <v>5.3837907358817282E-3</v>
      </c>
      <c r="BW130" s="11">
        <v>0.8339238392241265</v>
      </c>
      <c r="BX130" s="11"/>
      <c r="CA130" s="7">
        <v>8</v>
      </c>
      <c r="CB130" s="7">
        <v>6.75</v>
      </c>
      <c r="CC130" s="11">
        <v>3.9096055914031929E-5</v>
      </c>
      <c r="CD130" s="11">
        <v>-1.0661747265719834E-3</v>
      </c>
      <c r="CE130" s="11">
        <v>9.7604104986566305E-3</v>
      </c>
      <c r="CF130" s="1">
        <v>-3.9818795764798645E-3</v>
      </c>
      <c r="CG130" s="3">
        <f t="shared" si="129"/>
        <v>2.5883402540150591E-2</v>
      </c>
      <c r="CH130" s="11">
        <f t="shared" si="138"/>
        <v>0.83391820144509066</v>
      </c>
      <c r="CI130" s="3">
        <v>5.3835226945812562E-3</v>
      </c>
      <c r="CJ130" s="11">
        <v>0.83391820144509066</v>
      </c>
      <c r="CK130" s="11"/>
      <c r="CN130" s="7">
        <v>8</v>
      </c>
      <c r="CO130" s="7">
        <v>6.75</v>
      </c>
      <c r="CP130" s="11">
        <v>4.0021981839957808E-5</v>
      </c>
      <c r="CQ130" s="11">
        <v>-1.0899247265719822E-3</v>
      </c>
      <c r="CR130" s="11">
        <v>9.9578063319899525E-3</v>
      </c>
      <c r="CS130" s="1">
        <v>-4.5069577014798384E-3</v>
      </c>
      <c r="CT130" s="3">
        <f t="shared" si="130"/>
        <v>2.5891565155891319E-2</v>
      </c>
      <c r="CU130" s="11">
        <f t="shared" si="139"/>
        <v>0.83391385055979661</v>
      </c>
      <c r="CV130" s="3">
        <v>5.3854249627224684E-3</v>
      </c>
      <c r="CW130" s="11">
        <v>0.83391385055979661</v>
      </c>
      <c r="CX130" s="11"/>
      <c r="DA130" s="7">
        <v>8</v>
      </c>
      <c r="DB130" s="7">
        <v>6.75</v>
      </c>
      <c r="DC130" s="11">
        <v>3.9003463321439353E-5</v>
      </c>
      <c r="DD130" s="11">
        <v>-1.0642997265719837E-3</v>
      </c>
      <c r="DE130" s="11">
        <v>9.7519209153232971E-3</v>
      </c>
      <c r="DF130" s="1">
        <v>-3.981528013979857E-3</v>
      </c>
      <c r="DG130" s="3">
        <f t="shared" si="131"/>
        <v>2.5888430028576513E-2</v>
      </c>
      <c r="DH130" s="11">
        <f t="shared" si="140"/>
        <v>0.83393016101371109</v>
      </c>
      <c r="DI130" s="3">
        <v>5.3844492752369646E-3</v>
      </c>
      <c r="DJ130" s="11">
        <v>0.83393016101371109</v>
      </c>
      <c r="DK130" s="11"/>
    </row>
    <row r="131" spans="1:115" x14ac:dyDescent="0.25">
      <c r="A131" s="7">
        <v>8.25</v>
      </c>
      <c r="B131" s="7">
        <v>6.75</v>
      </c>
      <c r="C131" s="11">
        <v>3.9373833691809697E-5</v>
      </c>
      <c r="D131" s="11">
        <v>-1.0734663932386497E-3</v>
      </c>
      <c r="E131" s="11">
        <v>9.8233792486566249E-3</v>
      </c>
      <c r="F131" s="1">
        <v>-4.1601217639798405E-3</v>
      </c>
      <c r="G131" s="3">
        <f t="shared" si="123"/>
        <v>2.5928973481734292E-2</v>
      </c>
      <c r="H131" s="11">
        <f t="shared" si="132"/>
        <v>0.82856932968556751</v>
      </c>
      <c r="I131" s="3">
        <v>5.3617686417078226E-3</v>
      </c>
      <c r="J131" s="11">
        <v>0</v>
      </c>
      <c r="N131" s="7">
        <v>8.25</v>
      </c>
      <c r="O131" s="7">
        <v>6.75</v>
      </c>
      <c r="P131" s="11">
        <v>3.9373833691809697E-5</v>
      </c>
      <c r="Q131" s="11">
        <v>-1.0734663932386497E-3</v>
      </c>
      <c r="R131" s="11">
        <v>9.8233792486566249E-3</v>
      </c>
      <c r="S131" s="1">
        <v>-4.1601217639798405E-3</v>
      </c>
      <c r="T131" s="3">
        <f t="shared" si="124"/>
        <v>2.5928973481734292E-2</v>
      </c>
      <c r="U131" s="11">
        <f t="shared" si="133"/>
        <v>0.82856521705250341</v>
      </c>
      <c r="V131" s="3">
        <v>5.3617420283802375E-3</v>
      </c>
      <c r="W131" s="11">
        <v>0</v>
      </c>
      <c r="AA131" s="7">
        <v>8.25</v>
      </c>
      <c r="AB131" s="7">
        <v>6.75</v>
      </c>
      <c r="AC131" s="11">
        <v>3.9373833691809697E-5</v>
      </c>
      <c r="AD131" s="11">
        <v>-1.0734663932386497E-3</v>
      </c>
      <c r="AE131" s="11">
        <v>9.8233792486566249E-3</v>
      </c>
      <c r="AF131" s="1">
        <v>-4.1601217639798405E-3</v>
      </c>
      <c r="AG131" s="3">
        <f t="shared" si="125"/>
        <v>2.5928973481734292E-2</v>
      </c>
      <c r="AH131" s="11">
        <f t="shared" si="134"/>
        <v>0.82856211556111359</v>
      </c>
      <c r="AI131" s="3">
        <v>5.3617219582682007E-3</v>
      </c>
      <c r="AJ131" s="11">
        <v>0</v>
      </c>
      <c r="AK131" s="11"/>
      <c r="AN131" s="7">
        <v>8.25</v>
      </c>
      <c r="AO131" s="7">
        <v>6.75</v>
      </c>
      <c r="AP131" s="11">
        <v>3.9373833691809697E-5</v>
      </c>
      <c r="AQ131" s="11">
        <v>-1.0734663932386497E-3</v>
      </c>
      <c r="AR131" s="11">
        <v>9.8233792486566249E-3</v>
      </c>
      <c r="AS131" s="1">
        <v>-4.1601217639798405E-3</v>
      </c>
      <c r="AT131" s="3">
        <f t="shared" si="126"/>
        <v>2.5928973481734292E-2</v>
      </c>
      <c r="AU131" s="11">
        <f t="shared" si="135"/>
        <v>0.82856108383535221</v>
      </c>
      <c r="AV131" s="3">
        <v>5.3617152818506266E-3</v>
      </c>
      <c r="AW131" s="11">
        <v>0</v>
      </c>
      <c r="AX131" s="11"/>
      <c r="BA131" s="7">
        <v>8.25</v>
      </c>
      <c r="BB131" s="7">
        <v>6.75</v>
      </c>
      <c r="BC131" s="11">
        <v>3.9373833691809697E-5</v>
      </c>
      <c r="BD131" s="11">
        <v>-1.0734663932386497E-3</v>
      </c>
      <c r="BE131" s="11">
        <v>9.8233792486566249E-3</v>
      </c>
      <c r="BF131" s="1">
        <v>-4.1601217639798405E-3</v>
      </c>
      <c r="BG131" s="3">
        <f t="shared" si="127"/>
        <v>2.5928973481734292E-2</v>
      </c>
      <c r="BH131" s="11">
        <f t="shared" si="136"/>
        <v>0.82856108689395624</v>
      </c>
      <c r="BI131" s="3">
        <v>5.3617153016432099E-3</v>
      </c>
      <c r="BJ131" s="11">
        <v>0</v>
      </c>
      <c r="BK131" s="11"/>
      <c r="BN131" s="7">
        <v>8.25</v>
      </c>
      <c r="BO131" s="7">
        <v>6.75</v>
      </c>
      <c r="BP131" s="11">
        <v>3.9373833691809697E-5</v>
      </c>
      <c r="BQ131" s="11">
        <v>-1.0734663932386497E-3</v>
      </c>
      <c r="BR131" s="11">
        <v>9.8233792486566249E-3</v>
      </c>
      <c r="BS131" s="1">
        <v>-4.1601217639798405E-3</v>
      </c>
      <c r="BT131" s="3">
        <f t="shared" si="128"/>
        <v>2.5928973481734292E-2</v>
      </c>
      <c r="BU131" s="11">
        <f t="shared" si="137"/>
        <v>0.8285621172548977</v>
      </c>
      <c r="BV131" s="3">
        <v>5.3617219692288758E-3</v>
      </c>
      <c r="BW131" s="11">
        <v>0</v>
      </c>
      <c r="BX131" s="11"/>
      <c r="CA131" s="7">
        <v>8.25</v>
      </c>
      <c r="CB131" s="7">
        <v>6.75</v>
      </c>
      <c r="CC131" s="11">
        <v>3.9096055914031929E-5</v>
      </c>
      <c r="CD131" s="11">
        <v>-1.0661747265719834E-3</v>
      </c>
      <c r="CE131" s="11">
        <v>9.7604104986566305E-3</v>
      </c>
      <c r="CF131" s="1">
        <v>-3.9818795764798645E-3</v>
      </c>
      <c r="CG131" s="3">
        <f t="shared" si="129"/>
        <v>2.5928035981734293E-2</v>
      </c>
      <c r="CH131" s="11">
        <f t="shared" si="138"/>
        <v>0.82855673457301404</v>
      </c>
      <c r="CI131" s="3">
        <v>5.3614668720765079E-3</v>
      </c>
      <c r="CJ131" s="11">
        <v>0</v>
      </c>
      <c r="CK131" s="11"/>
      <c r="CN131" s="7">
        <v>8.25</v>
      </c>
      <c r="CO131" s="7">
        <v>6.75</v>
      </c>
      <c r="CP131" s="11">
        <v>4.0021981839957808E-5</v>
      </c>
      <c r="CQ131" s="11">
        <v>-1.0899247265719822E-3</v>
      </c>
      <c r="CR131" s="11">
        <v>9.9578063319899525E-3</v>
      </c>
      <c r="CS131" s="1">
        <v>-4.5069577014798384E-3</v>
      </c>
      <c r="CT131" s="3">
        <f t="shared" si="130"/>
        <v>2.5934910981734297E-2</v>
      </c>
      <c r="CU131" s="11">
        <f t="shared" si="139"/>
        <v>0.82855073174580707</v>
      </c>
      <c r="CV131" s="3">
        <v>5.3631188139894983E-3</v>
      </c>
      <c r="CW131" s="11">
        <v>0</v>
      </c>
      <c r="CX131" s="11"/>
      <c r="DA131" s="7">
        <v>8.25</v>
      </c>
      <c r="DB131" s="7">
        <v>6.75</v>
      </c>
      <c r="DC131" s="11">
        <v>3.9003463321439353E-5</v>
      </c>
      <c r="DD131" s="11">
        <v>-1.0642997265719837E-3</v>
      </c>
      <c r="DE131" s="11">
        <v>9.7519209153232971E-3</v>
      </c>
      <c r="DF131" s="1">
        <v>-3.981528013979857E-3</v>
      </c>
      <c r="DG131" s="3">
        <f t="shared" si="131"/>
        <v>2.593397348173429E-2</v>
      </c>
      <c r="DH131" s="11">
        <f t="shared" si="140"/>
        <v>0.82856758254256113</v>
      </c>
      <c r="DI131" s="3">
        <v>5.3625784711499721E-3</v>
      </c>
      <c r="DJ131" s="11">
        <v>0</v>
      </c>
      <c r="DK131" s="11"/>
    </row>
    <row r="132" spans="1:115" x14ac:dyDescent="0.25">
      <c r="A132" s="7">
        <v>8.5</v>
      </c>
      <c r="B132" s="7">
        <v>6.75</v>
      </c>
      <c r="C132" s="11">
        <v>3.9373833691809697E-5</v>
      </c>
      <c r="D132" s="11">
        <v>-1.0734663932386497E-3</v>
      </c>
      <c r="E132" s="11">
        <v>9.8233792486566249E-3</v>
      </c>
      <c r="F132" s="1">
        <v>-4.1601217639798405E-3</v>
      </c>
      <c r="G132" s="3">
        <f t="shared" si="123"/>
        <v>2.5961110554091657E-2</v>
      </c>
      <c r="H132" s="11">
        <f t="shared" si="132"/>
        <v>0.82323293346032167</v>
      </c>
      <c r="I132" s="3">
        <v>5.3363962252457528E-3</v>
      </c>
      <c r="J132" s="11">
        <v>0</v>
      </c>
      <c r="N132" s="7">
        <v>8.5</v>
      </c>
      <c r="O132" s="7">
        <v>6.75</v>
      </c>
      <c r="P132" s="11">
        <v>3.9373833691809697E-5</v>
      </c>
      <c r="Q132" s="11">
        <v>-1.0734663932386497E-3</v>
      </c>
      <c r="R132" s="11">
        <v>9.8233792486566249E-3</v>
      </c>
      <c r="S132" s="1">
        <v>-4.1601217639798405E-3</v>
      </c>
      <c r="T132" s="3">
        <f t="shared" si="124"/>
        <v>2.5961110554091657E-2</v>
      </c>
      <c r="U132" s="11">
        <f t="shared" si="133"/>
        <v>0.82322884731464829</v>
      </c>
      <c r="V132" s="3">
        <v>5.336369737855051E-3</v>
      </c>
      <c r="W132" s="11">
        <v>0</v>
      </c>
      <c r="AA132" s="7">
        <v>8.5</v>
      </c>
      <c r="AB132" s="7">
        <v>6.75</v>
      </c>
      <c r="AC132" s="11">
        <v>3.9373833691809697E-5</v>
      </c>
      <c r="AD132" s="11">
        <v>-1.0734663932386497E-3</v>
      </c>
      <c r="AE132" s="11">
        <v>9.8233792486566249E-3</v>
      </c>
      <c r="AF132" s="1">
        <v>-4.1601217639798405E-3</v>
      </c>
      <c r="AG132" s="3">
        <f t="shared" si="125"/>
        <v>2.5961110554091657E-2</v>
      </c>
      <c r="AH132" s="11">
        <f t="shared" si="134"/>
        <v>0.82322576579839679</v>
      </c>
      <c r="AI132" s="3">
        <v>5.3363497627167593E-3</v>
      </c>
      <c r="AJ132" s="11">
        <v>0</v>
      </c>
      <c r="AK132" s="11"/>
      <c r="AN132" s="7">
        <v>8.5</v>
      </c>
      <c r="AO132" s="7">
        <v>6.75</v>
      </c>
      <c r="AP132" s="11">
        <v>3.9373833691809697E-5</v>
      </c>
      <c r="AQ132" s="11">
        <v>-1.0734663932386497E-3</v>
      </c>
      <c r="AR132" s="11">
        <v>9.8233792486566249E-3</v>
      </c>
      <c r="AS132" s="1">
        <v>-4.1601217639798405E-3</v>
      </c>
      <c r="AT132" s="3">
        <f t="shared" si="126"/>
        <v>2.5961110554091657E-2</v>
      </c>
      <c r="AU132" s="11">
        <f t="shared" si="135"/>
        <v>0.82322474071745944</v>
      </c>
      <c r="AV132" s="3">
        <v>5.3363431178926482E-3</v>
      </c>
      <c r="AW132" s="11">
        <v>0</v>
      </c>
      <c r="AX132" s="11"/>
      <c r="BA132" s="7">
        <v>8.5</v>
      </c>
      <c r="BB132" s="7">
        <v>6.75</v>
      </c>
      <c r="BC132" s="11">
        <v>3.9373833691809697E-5</v>
      </c>
      <c r="BD132" s="11">
        <v>-1.0734663932386497E-3</v>
      </c>
      <c r="BE132" s="11">
        <v>9.8233792486566249E-3</v>
      </c>
      <c r="BF132" s="1">
        <v>-4.1601217639798405E-3</v>
      </c>
      <c r="BG132" s="3">
        <f t="shared" si="127"/>
        <v>2.5961110554091657E-2</v>
      </c>
      <c r="BH132" s="11">
        <f t="shared" si="136"/>
        <v>0.82322474375636456</v>
      </c>
      <c r="BI132" s="3">
        <v>5.3363431375915713E-3</v>
      </c>
      <c r="BJ132" s="11">
        <v>0</v>
      </c>
      <c r="BK132" s="11"/>
      <c r="BN132" s="7">
        <v>8.5</v>
      </c>
      <c r="BO132" s="7">
        <v>6.75</v>
      </c>
      <c r="BP132" s="11">
        <v>3.9373833691809697E-5</v>
      </c>
      <c r="BQ132" s="11">
        <v>-1.0734663932386497E-3</v>
      </c>
      <c r="BR132" s="11">
        <v>9.8233792486566249E-3</v>
      </c>
      <c r="BS132" s="1">
        <v>-4.1601217639798405E-3</v>
      </c>
      <c r="BT132" s="3">
        <f t="shared" si="128"/>
        <v>2.5961110554091657E-2</v>
      </c>
      <c r="BU132" s="11">
        <f t="shared" si="137"/>
        <v>0.82322576748127207</v>
      </c>
      <c r="BV132" s="3">
        <v>5.3363497736255662E-3</v>
      </c>
      <c r="BW132" s="11">
        <v>0</v>
      </c>
      <c r="BX132" s="11"/>
      <c r="CA132" s="7">
        <v>8.5</v>
      </c>
      <c r="CB132" s="7">
        <v>6.75</v>
      </c>
      <c r="CC132" s="11">
        <v>3.9096055914031929E-5</v>
      </c>
      <c r="CD132" s="11">
        <v>-1.0661747265719834E-3</v>
      </c>
      <c r="CE132" s="11">
        <v>9.7604104986566305E-3</v>
      </c>
      <c r="CF132" s="1">
        <v>-3.9818795764798645E-3</v>
      </c>
      <c r="CG132" s="3">
        <f t="shared" si="129"/>
        <v>2.596035100548056E-2</v>
      </c>
      <c r="CH132" s="11">
        <f t="shared" si="138"/>
        <v>0.82322061116620837</v>
      </c>
      <c r="CI132" s="3">
        <v>5.3361234068056863E-3</v>
      </c>
      <c r="CJ132" s="11">
        <v>0</v>
      </c>
      <c r="CK132" s="11"/>
      <c r="CN132" s="7">
        <v>8.5</v>
      </c>
      <c r="CO132" s="7">
        <v>6.75</v>
      </c>
      <c r="CP132" s="11">
        <v>4.0021981839957808E-5</v>
      </c>
      <c r="CQ132" s="11">
        <v>-1.0899247265719822E-3</v>
      </c>
      <c r="CR132" s="11">
        <v>9.9578063319899525E-3</v>
      </c>
      <c r="CS132" s="1">
        <v>-4.5069577014798384E-3</v>
      </c>
      <c r="CT132" s="3">
        <f t="shared" si="130"/>
        <v>2.596583422307313E-2</v>
      </c>
      <c r="CU132" s="11">
        <f t="shared" si="139"/>
        <v>0.82321324121334383</v>
      </c>
      <c r="CV132" s="3">
        <v>5.3374905324632587E-3</v>
      </c>
      <c r="CW132" s="11">
        <v>0</v>
      </c>
      <c r="CX132" s="11"/>
      <c r="DA132" s="7">
        <v>8.5</v>
      </c>
      <c r="DB132" s="7">
        <v>6.75</v>
      </c>
      <c r="DC132" s="11">
        <v>3.9003463321439353E-5</v>
      </c>
      <c r="DD132" s="11">
        <v>-1.0642997265719837E-3</v>
      </c>
      <c r="DE132" s="11">
        <v>9.7519209153232971E-3</v>
      </c>
      <c r="DF132" s="1">
        <v>-3.981528013979857E-3</v>
      </c>
      <c r="DG132" s="3">
        <f t="shared" si="131"/>
        <v>2.5967146433721285E-2</v>
      </c>
      <c r="DH132" s="11">
        <f t="shared" si="140"/>
        <v>0.82323017515957309</v>
      </c>
      <c r="DI132" s="3">
        <v>5.3374073829879605E-3</v>
      </c>
      <c r="DJ132" s="11">
        <v>0</v>
      </c>
      <c r="DK132" s="11"/>
    </row>
    <row r="133" spans="1:115" x14ac:dyDescent="0.25">
      <c r="A133" s="7">
        <v>8.75</v>
      </c>
      <c r="B133" s="7">
        <v>6.75</v>
      </c>
      <c r="C133" s="11">
        <v>3.9373833691809697E-5</v>
      </c>
      <c r="D133" s="11">
        <v>-1.0734663932386497E-3</v>
      </c>
      <c r="E133" s="11">
        <v>9.8233792486566249E-3</v>
      </c>
      <c r="F133" s="1">
        <v>-4.1601217639798405E-3</v>
      </c>
      <c r="G133" s="3">
        <f t="shared" si="123"/>
        <v>2.5984568422186827E-2</v>
      </c>
      <c r="H133" s="11">
        <f t="shared" si="132"/>
        <v>0.8179243771652035</v>
      </c>
      <c r="I133" s="3">
        <v>5.3085562951181026E-3</v>
      </c>
      <c r="J133" s="11">
        <v>0</v>
      </c>
      <c r="N133" s="7">
        <v>8.75</v>
      </c>
      <c r="O133" s="7">
        <v>6.75</v>
      </c>
      <c r="P133" s="11">
        <v>3.9373833691809697E-5</v>
      </c>
      <c r="Q133" s="11">
        <v>-1.0734663932386497E-3</v>
      </c>
      <c r="R133" s="11">
        <v>9.8233792486566249E-3</v>
      </c>
      <c r="S133" s="1">
        <v>-4.1601217639798405E-3</v>
      </c>
      <c r="T133" s="3">
        <f t="shared" si="124"/>
        <v>2.5984568422186827E-2</v>
      </c>
      <c r="U133" s="11">
        <f t="shared" si="133"/>
        <v>0.81792031736873638</v>
      </c>
      <c r="V133" s="3">
        <v>5.3085299459118751E-3</v>
      </c>
      <c r="W133" s="11">
        <v>0</v>
      </c>
      <c r="AA133" s="7">
        <v>8.75</v>
      </c>
      <c r="AB133" s="7">
        <v>6.75</v>
      </c>
      <c r="AC133" s="11">
        <v>3.9373833691809697E-5</v>
      </c>
      <c r="AD133" s="11">
        <v>-1.0734663932386497E-3</v>
      </c>
      <c r="AE133" s="11">
        <v>9.8233792486566249E-3</v>
      </c>
      <c r="AF133" s="1">
        <v>-4.1601217639798405E-3</v>
      </c>
      <c r="AG133" s="3">
        <f t="shared" si="125"/>
        <v>2.5984568422186827E-2</v>
      </c>
      <c r="AH133" s="11">
        <f t="shared" si="134"/>
        <v>0.81791725572341312</v>
      </c>
      <c r="AI133" s="3">
        <v>5.3085100749836961E-3</v>
      </c>
      <c r="AJ133" s="11">
        <v>0</v>
      </c>
      <c r="AK133" s="11"/>
      <c r="AN133" s="7">
        <v>8.75</v>
      </c>
      <c r="AO133" s="7">
        <v>6.75</v>
      </c>
      <c r="AP133" s="11">
        <v>3.9373833691809697E-5</v>
      </c>
      <c r="AQ133" s="11">
        <v>-1.0734663932386497E-3</v>
      </c>
      <c r="AR133" s="11">
        <v>9.8233792486566249E-3</v>
      </c>
      <c r="AS133" s="1">
        <v>-4.1601217639798405E-3</v>
      </c>
      <c r="AT133" s="3">
        <f t="shared" si="126"/>
        <v>2.5984568422186827E-2</v>
      </c>
      <c r="AU133" s="11">
        <f t="shared" si="135"/>
        <v>0.81791623725263385</v>
      </c>
      <c r="AV133" s="3">
        <v>5.3085034648255721E-3</v>
      </c>
      <c r="AW133" s="11">
        <v>0</v>
      </c>
      <c r="AX133" s="11"/>
      <c r="BA133" s="7">
        <v>8.75</v>
      </c>
      <c r="BB133" s="7">
        <v>6.75</v>
      </c>
      <c r="BC133" s="11">
        <v>3.9373833691809697E-5</v>
      </c>
      <c r="BD133" s="11">
        <v>-1.0734663932386497E-3</v>
      </c>
      <c r="BE133" s="11">
        <v>9.8233792486566249E-3</v>
      </c>
      <c r="BF133" s="1">
        <v>-4.1601217639798405E-3</v>
      </c>
      <c r="BG133" s="3">
        <f t="shared" si="127"/>
        <v>2.5984568422186827E-2</v>
      </c>
      <c r="BH133" s="11">
        <f t="shared" si="136"/>
        <v>0.81791624027194276</v>
      </c>
      <c r="BI133" s="3">
        <v>5.308503484421725E-3</v>
      </c>
      <c r="BJ133" s="11">
        <v>0</v>
      </c>
      <c r="BK133" s="11"/>
      <c r="BN133" s="7">
        <v>8.75</v>
      </c>
      <c r="BO133" s="7">
        <v>6.75</v>
      </c>
      <c r="BP133" s="11">
        <v>3.9373833691809697E-5</v>
      </c>
      <c r="BQ133" s="11">
        <v>-1.0734663932386497E-3</v>
      </c>
      <c r="BR133" s="11">
        <v>9.8233792486566249E-3</v>
      </c>
      <c r="BS133" s="1">
        <v>-4.1601217639798405E-3</v>
      </c>
      <c r="BT133" s="3">
        <f t="shared" si="128"/>
        <v>2.5984568422186827E-2</v>
      </c>
      <c r="BU133" s="11">
        <f t="shared" si="137"/>
        <v>0.81791725739543641</v>
      </c>
      <c r="BV133" s="3">
        <v>5.3085100858355919E-3</v>
      </c>
      <c r="BW133" s="11">
        <v>0</v>
      </c>
      <c r="BX133" s="11"/>
      <c r="CA133" s="7">
        <v>8.75</v>
      </c>
      <c r="CB133" s="7">
        <v>6.75</v>
      </c>
      <c r="CC133" s="11">
        <v>3.9096055914031929E-5</v>
      </c>
      <c r="CD133" s="11">
        <v>-1.0661747265719834E-3</v>
      </c>
      <c r="CE133" s="11">
        <v>9.7604104986566305E-3</v>
      </c>
      <c r="CF133" s="1">
        <v>-3.9818795764798645E-3</v>
      </c>
      <c r="CG133" s="3">
        <f t="shared" si="129"/>
        <v>2.5984012866631288E-2</v>
      </c>
      <c r="CH133" s="11">
        <f t="shared" si="138"/>
        <v>0.81791228864001075</v>
      </c>
      <c r="CI133" s="3">
        <v>5.3083225261976522E-3</v>
      </c>
      <c r="CJ133" s="11">
        <v>0</v>
      </c>
      <c r="CK133" s="11"/>
      <c r="CN133" s="7">
        <v>8.75</v>
      </c>
      <c r="CO133" s="7">
        <v>6.75</v>
      </c>
      <c r="CP133" s="11">
        <v>4.0021981839957808E-5</v>
      </c>
      <c r="CQ133" s="11">
        <v>-1.0899247265719822E-3</v>
      </c>
      <c r="CR133" s="11">
        <v>9.9578063319899525E-3</v>
      </c>
      <c r="CS133" s="1">
        <v>-4.5069577014798384E-3</v>
      </c>
      <c r="CT133" s="3">
        <f t="shared" si="130"/>
        <v>2.5988086940705341E-2</v>
      </c>
      <c r="CU133" s="11">
        <f t="shared" si="139"/>
        <v>0.81790385225383488</v>
      </c>
      <c r="CV133" s="3">
        <v>5.3093889595089939E-3</v>
      </c>
      <c r="CW133" s="11">
        <v>0</v>
      </c>
      <c r="CX133" s="11"/>
      <c r="DA133" s="7">
        <v>8.75</v>
      </c>
      <c r="DB133" s="7">
        <v>6.75</v>
      </c>
      <c r="DC133" s="11">
        <v>3.9003463321439353E-5</v>
      </c>
      <c r="DD133" s="11">
        <v>-1.0642997265719837E-3</v>
      </c>
      <c r="DE133" s="11">
        <v>9.7519209153232971E-3</v>
      </c>
      <c r="DF133" s="1">
        <v>-3.981528013979857E-3</v>
      </c>
      <c r="DG133" s="3">
        <f t="shared" si="131"/>
        <v>2.5991605459223882E-2</v>
      </c>
      <c r="DH133" s="11">
        <f t="shared" si="140"/>
        <v>0.81792041039262431</v>
      </c>
      <c r="DI133" s="3">
        <v>5.309764766948671E-3</v>
      </c>
      <c r="DJ133" s="11">
        <v>0</v>
      </c>
      <c r="DK133" s="11"/>
    </row>
    <row r="134" spans="1:115" x14ac:dyDescent="0.25">
      <c r="A134" s="7">
        <v>9</v>
      </c>
      <c r="B134" s="7">
        <v>6.75</v>
      </c>
      <c r="C134" s="11">
        <v>3.9373833691809697E-5</v>
      </c>
      <c r="D134" s="11">
        <v>-1.0734663932386497E-3</v>
      </c>
      <c r="E134" s="11">
        <v>9.8233792486566249E-3</v>
      </c>
      <c r="F134" s="1">
        <v>-4.1601217639798405E-3</v>
      </c>
      <c r="G134" s="3">
        <f t="shared" si="123"/>
        <v>2.6003038382928431E-2</v>
      </c>
      <c r="H134" s="11">
        <f t="shared" si="132"/>
        <v>0.81264531770001702</v>
      </c>
      <c r="I134" s="3">
        <v>5.2790594651864605E-3</v>
      </c>
      <c r="J134" s="11">
        <v>0.81264531770001702</v>
      </c>
      <c r="N134" s="7">
        <v>9</v>
      </c>
      <c r="O134" s="7">
        <v>6.75</v>
      </c>
      <c r="P134" s="11">
        <v>3.9373833691809697E-5</v>
      </c>
      <c r="Q134" s="11">
        <v>-1.0734663932386497E-3</v>
      </c>
      <c r="R134" s="11">
        <v>9.8233792486566249E-3</v>
      </c>
      <c r="S134" s="1">
        <v>-4.1601217639798405E-3</v>
      </c>
      <c r="T134" s="3">
        <f t="shared" si="124"/>
        <v>2.6003038382928431E-2</v>
      </c>
      <c r="U134" s="11">
        <f t="shared" si="133"/>
        <v>0.81264128410634762</v>
      </c>
      <c r="V134" s="3">
        <v>5.2790332623887885E-3</v>
      </c>
      <c r="W134" s="11">
        <v>0.81264128410634762</v>
      </c>
      <c r="AA134" s="7">
        <v>9</v>
      </c>
      <c r="AB134" s="7">
        <v>6.75</v>
      </c>
      <c r="AC134" s="11">
        <v>3.9373833691809697E-5</v>
      </c>
      <c r="AD134" s="11">
        <v>-1.0734663932386497E-3</v>
      </c>
      <c r="AE134" s="11">
        <v>9.8233792486566249E-3</v>
      </c>
      <c r="AF134" s="1">
        <v>-4.1601217639798405E-3</v>
      </c>
      <c r="AG134" s="3">
        <f t="shared" si="125"/>
        <v>2.6003038382928431E-2</v>
      </c>
      <c r="AH134" s="11">
        <f t="shared" si="134"/>
        <v>0.81263824222154024</v>
      </c>
      <c r="AI134" s="3">
        <v>5.2790135018728115E-3</v>
      </c>
      <c r="AJ134" s="11">
        <v>0.81263824222154024</v>
      </c>
      <c r="AK134" s="11"/>
      <c r="AN134" s="7">
        <v>9</v>
      </c>
      <c r="AO134" s="7">
        <v>6.75</v>
      </c>
      <c r="AP134" s="11">
        <v>3.9373833691809697E-5</v>
      </c>
      <c r="AQ134" s="11">
        <v>-1.0734663932386497E-3</v>
      </c>
      <c r="AR134" s="11">
        <v>9.8233792486566249E-3</v>
      </c>
      <c r="AS134" s="1">
        <v>-4.1601217639798405E-3</v>
      </c>
      <c r="AT134" s="3">
        <f t="shared" si="126"/>
        <v>2.6003038382928431E-2</v>
      </c>
      <c r="AU134" s="11">
        <f t="shared" si="135"/>
        <v>0.81263723032419</v>
      </c>
      <c r="AV134" s="3">
        <v>5.279006928443828E-3</v>
      </c>
      <c r="AW134" s="11">
        <v>0.81263723032419</v>
      </c>
      <c r="AX134" s="11"/>
      <c r="BA134" s="7">
        <v>9</v>
      </c>
      <c r="BB134" s="7">
        <v>6.75</v>
      </c>
      <c r="BC134" s="11">
        <v>3.9373833691809697E-5</v>
      </c>
      <c r="BD134" s="11">
        <v>-1.0734663932386497E-3</v>
      </c>
      <c r="BE134" s="11">
        <v>9.8233792486566249E-3</v>
      </c>
      <c r="BF134" s="1">
        <v>-4.1601217639798405E-3</v>
      </c>
      <c r="BG134" s="3">
        <f t="shared" si="127"/>
        <v>2.6003038382928431E-2</v>
      </c>
      <c r="BH134" s="11">
        <f t="shared" si="136"/>
        <v>0.81263723332401161</v>
      </c>
      <c r="BI134" s="3">
        <v>5.2790069479310949E-3</v>
      </c>
      <c r="BJ134" s="11">
        <v>0.81263723332401161</v>
      </c>
      <c r="BK134" s="11"/>
      <c r="BN134" s="7">
        <v>9</v>
      </c>
      <c r="BO134" s="7">
        <v>6.75</v>
      </c>
      <c r="BP134" s="11">
        <v>3.9373833691809697E-5</v>
      </c>
      <c r="BQ134" s="11">
        <v>-1.0734663932386497E-3</v>
      </c>
      <c r="BR134" s="11">
        <v>9.8233792486566249E-3</v>
      </c>
      <c r="BS134" s="1">
        <v>-4.1601217639798405E-3</v>
      </c>
      <c r="BT134" s="3">
        <f t="shared" si="128"/>
        <v>2.6003038382928431E-2</v>
      </c>
      <c r="BU134" s="11">
        <f t="shared" si="137"/>
        <v>0.81263824388277195</v>
      </c>
      <c r="BV134" s="3">
        <v>5.2790135126644083E-3</v>
      </c>
      <c r="BW134" s="11">
        <v>0.81263824388277195</v>
      </c>
      <c r="BX134" s="11"/>
      <c r="CA134" s="7">
        <v>9</v>
      </c>
      <c r="CB134" s="7">
        <v>6.75</v>
      </c>
      <c r="CC134" s="11">
        <v>3.9096055914031929E-5</v>
      </c>
      <c r="CD134" s="11">
        <v>-1.0661747265719834E-3</v>
      </c>
      <c r="CE134" s="11">
        <v>9.7604104986566305E-3</v>
      </c>
      <c r="CF134" s="1">
        <v>-3.9818795764798645E-3</v>
      </c>
      <c r="CG134" s="3">
        <f t="shared" si="129"/>
        <v>2.6002686820428424E-2</v>
      </c>
      <c r="CH134" s="11">
        <f t="shared" si="138"/>
        <v>0.81263341933405309</v>
      </c>
      <c r="CI134" s="3">
        <v>5.2788693059576536E-3</v>
      </c>
      <c r="CJ134" s="11">
        <v>0.81263341933405309</v>
      </c>
      <c r="CK134" s="11"/>
      <c r="CN134" s="7">
        <v>9</v>
      </c>
      <c r="CO134" s="7">
        <v>6.75</v>
      </c>
      <c r="CP134" s="11">
        <v>4.0021981839957808E-5</v>
      </c>
      <c r="CQ134" s="11">
        <v>-1.0899247265719822E-3</v>
      </c>
      <c r="CR134" s="11">
        <v>9.9578063319899525E-3</v>
      </c>
      <c r="CS134" s="1">
        <v>-4.5069577014798384E-3</v>
      </c>
      <c r="CT134" s="3">
        <f t="shared" si="130"/>
        <v>2.600542119542841E-2</v>
      </c>
      <c r="CU134" s="11">
        <f t="shared" si="139"/>
        <v>0.81262421506602034</v>
      </c>
      <c r="CV134" s="3">
        <v>5.2796371878145428E-3</v>
      </c>
      <c r="CW134" s="11">
        <v>0.81262421506602034</v>
      </c>
      <c r="CX134" s="11"/>
      <c r="DA134" s="7">
        <v>9</v>
      </c>
      <c r="DB134" s="7">
        <v>6.75</v>
      </c>
      <c r="DC134" s="11">
        <v>3.9003463321439353E-5</v>
      </c>
      <c r="DD134" s="11">
        <v>-1.0642997265719837E-3</v>
      </c>
      <c r="DE134" s="11">
        <v>9.7519209153232971E-3</v>
      </c>
      <c r="DF134" s="1">
        <v>-3.981528013979857E-3</v>
      </c>
      <c r="DG134" s="3">
        <f t="shared" si="131"/>
        <v>2.6011007132928435E-2</v>
      </c>
      <c r="DH134" s="11">
        <f t="shared" si="140"/>
        <v>0.81263995611270379</v>
      </c>
      <c r="DI134" s="3">
        <v>5.2804542799206019E-3</v>
      </c>
      <c r="DJ134" s="11">
        <v>0.81263995611270379</v>
      </c>
      <c r="DK134" s="11"/>
    </row>
    <row r="135" spans="1:115" x14ac:dyDescent="0.25">
      <c r="A135" s="7">
        <v>9.25</v>
      </c>
      <c r="B135" s="7">
        <v>6.75</v>
      </c>
      <c r="C135" s="11">
        <v>3.9373833691809697E-5</v>
      </c>
      <c r="D135" s="11">
        <v>-1.0734663932386497E-3</v>
      </c>
      <c r="E135" s="11">
        <v>9.8233792486566249E-3</v>
      </c>
      <c r="F135" s="1">
        <v>-4.1601217639798405E-3</v>
      </c>
      <c r="G135" s="3">
        <f t="shared" si="123"/>
        <v>2.6020211733225052E-2</v>
      </c>
      <c r="H135" s="11">
        <f t="shared" si="132"/>
        <v>0.80739662633381581</v>
      </c>
      <c r="I135" s="3">
        <v>5.2486913662012843E-3</v>
      </c>
      <c r="J135" s="11">
        <v>0</v>
      </c>
      <c r="N135" s="7">
        <v>9.25</v>
      </c>
      <c r="O135" s="7">
        <v>6.75</v>
      </c>
      <c r="P135" s="11">
        <v>3.9373833691809697E-5</v>
      </c>
      <c r="Q135" s="11">
        <v>-1.0734663932386497E-3</v>
      </c>
      <c r="R135" s="11">
        <v>9.8233792486566249E-3</v>
      </c>
      <c r="S135" s="1">
        <v>-4.1601217639798405E-3</v>
      </c>
      <c r="T135" s="3">
        <f t="shared" si="124"/>
        <v>2.6020211733225052E-2</v>
      </c>
      <c r="U135" s="11">
        <f t="shared" si="133"/>
        <v>0.80739261879221091</v>
      </c>
      <c r="V135" s="3">
        <v>5.2486653141367405E-3</v>
      </c>
      <c r="W135" s="11">
        <v>0</v>
      </c>
      <c r="AA135" s="7">
        <v>9.25</v>
      </c>
      <c r="AB135" s="7">
        <v>6.75</v>
      </c>
      <c r="AC135" s="11">
        <v>3.9373833691809697E-5</v>
      </c>
      <c r="AD135" s="11">
        <v>-1.0734663932386497E-3</v>
      </c>
      <c r="AE135" s="11">
        <v>9.8233792486566249E-3</v>
      </c>
      <c r="AF135" s="1">
        <v>-4.1601217639798405E-3</v>
      </c>
      <c r="AG135" s="3">
        <f t="shared" si="125"/>
        <v>2.6020211733225052E-2</v>
      </c>
      <c r="AH135" s="11">
        <f t="shared" si="134"/>
        <v>0.80738959655424603</v>
      </c>
      <c r="AI135" s="3">
        <v>5.2486456672942898E-3</v>
      </c>
      <c r="AJ135" s="11">
        <v>0</v>
      </c>
      <c r="AK135" s="11"/>
      <c r="AN135" s="7">
        <v>9.25</v>
      </c>
      <c r="AO135" s="7">
        <v>6.75</v>
      </c>
      <c r="AP135" s="11">
        <v>3.9373833691809697E-5</v>
      </c>
      <c r="AQ135" s="11">
        <v>-1.0734663932386497E-3</v>
      </c>
      <c r="AR135" s="11">
        <v>9.8233792486566249E-3</v>
      </c>
      <c r="AS135" s="1">
        <v>-4.1601217639798405E-3</v>
      </c>
      <c r="AT135" s="3">
        <f t="shared" si="126"/>
        <v>2.6020211733225052E-2</v>
      </c>
      <c r="AU135" s="11">
        <f t="shared" si="135"/>
        <v>0.80738859119251072</v>
      </c>
      <c r="AV135" s="3">
        <v>5.2486391316793422E-3</v>
      </c>
      <c r="AW135" s="11">
        <v>0</v>
      </c>
      <c r="AX135" s="11"/>
      <c r="BA135" s="7">
        <v>9.25</v>
      </c>
      <c r="BB135" s="7">
        <v>6.75</v>
      </c>
      <c r="BC135" s="11">
        <v>3.9373833691809697E-5</v>
      </c>
      <c r="BD135" s="11">
        <v>-1.0734663932386497E-3</v>
      </c>
      <c r="BE135" s="11">
        <v>9.8233792486566249E-3</v>
      </c>
      <c r="BF135" s="1">
        <v>-4.1601217639798405E-3</v>
      </c>
      <c r="BG135" s="3">
        <f t="shared" si="127"/>
        <v>2.6020211733225052E-2</v>
      </c>
      <c r="BH135" s="11">
        <f t="shared" si="136"/>
        <v>0.80738859417295716</v>
      </c>
      <c r="BI135" s="3">
        <v>5.2486391510545077E-3</v>
      </c>
      <c r="BJ135" s="11">
        <v>0</v>
      </c>
      <c r="BK135" s="11"/>
      <c r="BN135" s="7">
        <v>9.25</v>
      </c>
      <c r="BO135" s="7">
        <v>6.75</v>
      </c>
      <c r="BP135" s="11">
        <v>3.9373833691809697E-5</v>
      </c>
      <c r="BQ135" s="11">
        <v>-1.0734663932386497E-3</v>
      </c>
      <c r="BR135" s="11">
        <v>9.8233792486566249E-3</v>
      </c>
      <c r="BS135" s="1">
        <v>-4.1601217639798405E-3</v>
      </c>
      <c r="BT135" s="3">
        <f t="shared" si="128"/>
        <v>2.6020211733225052E-2</v>
      </c>
      <c r="BU135" s="11">
        <f t="shared" si="137"/>
        <v>0.8073895982047482</v>
      </c>
      <c r="BV135" s="3">
        <v>5.2486456780238078E-3</v>
      </c>
      <c r="BW135" s="11">
        <v>0</v>
      </c>
      <c r="BX135" s="11"/>
      <c r="CA135" s="7">
        <v>9.25</v>
      </c>
      <c r="CB135" s="7">
        <v>6.75</v>
      </c>
      <c r="CC135" s="11">
        <v>3.9096055914031929E-5</v>
      </c>
      <c r="CD135" s="11">
        <v>-1.0661747265719834E-3</v>
      </c>
      <c r="CE135" s="11">
        <v>9.7604104986566305E-3</v>
      </c>
      <c r="CF135" s="1">
        <v>-3.9818795764798645E-3</v>
      </c>
      <c r="CG135" s="3">
        <f t="shared" si="129"/>
        <v>2.6020038122113939E-2</v>
      </c>
      <c r="CH135" s="11">
        <f t="shared" si="138"/>
        <v>0.80738487531992942</v>
      </c>
      <c r="CI135" s="3">
        <v>5.2485440141236935E-3</v>
      </c>
      <c r="CJ135" s="11">
        <v>0</v>
      </c>
      <c r="CK135" s="11"/>
      <c r="CN135" s="7">
        <v>9.25</v>
      </c>
      <c r="CO135" s="7">
        <v>6.75</v>
      </c>
      <c r="CP135" s="11">
        <v>4.0021981839957808E-5</v>
      </c>
      <c r="CQ135" s="11">
        <v>-1.0899247265719822E-3</v>
      </c>
      <c r="CR135" s="11">
        <v>9.9578063319899525E-3</v>
      </c>
      <c r="CS135" s="1">
        <v>-4.5069577014798384E-3</v>
      </c>
      <c r="CT135" s="3">
        <f t="shared" si="130"/>
        <v>2.6021589048039848E-2</v>
      </c>
      <c r="CU135" s="11">
        <f t="shared" si="139"/>
        <v>0.80737518214740067</v>
      </c>
      <c r="CV135" s="3">
        <v>5.2490329186197218E-3</v>
      </c>
      <c r="CW135" s="11">
        <v>0</v>
      </c>
      <c r="CX135" s="11"/>
      <c r="DA135" s="7">
        <v>9.25</v>
      </c>
      <c r="DB135" s="7">
        <v>6.75</v>
      </c>
      <c r="DC135" s="11">
        <v>3.9003463321439353E-5</v>
      </c>
      <c r="DD135" s="11">
        <v>-1.0642997265719837E-3</v>
      </c>
      <c r="DE135" s="11">
        <v>9.7519209153232971E-3</v>
      </c>
      <c r="DF135" s="1">
        <v>-3.981528013979857E-3</v>
      </c>
      <c r="DG135" s="3">
        <f t="shared" si="131"/>
        <v>2.6029008029521336E-2</v>
      </c>
      <c r="DH135" s="11">
        <f t="shared" si="140"/>
        <v>0.80738970129285836</v>
      </c>
      <c r="DI135" s="3">
        <v>5.2502548198453741E-3</v>
      </c>
      <c r="DJ135" s="11">
        <v>0</v>
      </c>
      <c r="DK135" s="11"/>
    </row>
    <row r="136" spans="1:115" x14ac:dyDescent="0.25">
      <c r="A136" s="7">
        <v>9.5</v>
      </c>
      <c r="B136" s="7">
        <v>6.75</v>
      </c>
      <c r="C136" s="11">
        <v>3.9373833691809697E-5</v>
      </c>
      <c r="D136" s="11">
        <v>-1.0734663932386497E-3</v>
      </c>
      <c r="E136" s="11">
        <v>9.8233792486566249E-3</v>
      </c>
      <c r="F136" s="1">
        <v>-4.1601217639798405E-3</v>
      </c>
      <c r="G136" s="3">
        <f t="shared" si="123"/>
        <v>2.6039779769985311E-2</v>
      </c>
      <c r="H136" s="11">
        <f t="shared" si="132"/>
        <v>0.80217841329338679</v>
      </c>
      <c r="I136" s="3">
        <v>5.218213040429109E-3</v>
      </c>
      <c r="J136" s="11">
        <v>0</v>
      </c>
      <c r="N136" s="7">
        <v>9.5</v>
      </c>
      <c r="O136" s="7">
        <v>6.75</v>
      </c>
      <c r="P136" s="11">
        <v>3.9373833691809697E-5</v>
      </c>
      <c r="Q136" s="11">
        <v>-1.0734663932386497E-3</v>
      </c>
      <c r="R136" s="11">
        <v>9.8233792486566249E-3</v>
      </c>
      <c r="S136" s="1">
        <v>-4.1601217639798405E-3</v>
      </c>
      <c r="T136" s="3">
        <f t="shared" si="124"/>
        <v>2.6039779769985311E-2</v>
      </c>
      <c r="U136" s="11">
        <f t="shared" si="133"/>
        <v>0.80217443165256619</v>
      </c>
      <c r="V136" s="3">
        <v>5.2181871396448096E-3</v>
      </c>
      <c r="W136" s="11">
        <v>0</v>
      </c>
      <c r="AA136" s="7">
        <v>9.5</v>
      </c>
      <c r="AB136" s="7">
        <v>6.75</v>
      </c>
      <c r="AC136" s="11">
        <v>3.9373833691809697E-5</v>
      </c>
      <c r="AD136" s="11">
        <v>-1.0734663932386497E-3</v>
      </c>
      <c r="AE136" s="11">
        <v>9.8233792486566249E-3</v>
      </c>
      <c r="AF136" s="1">
        <v>-4.1601217639798405E-3</v>
      </c>
      <c r="AG136" s="3">
        <f t="shared" si="125"/>
        <v>2.6039779769985311E-2</v>
      </c>
      <c r="AH136" s="11">
        <f t="shared" si="134"/>
        <v>0.8021714289473576</v>
      </c>
      <c r="AI136" s="3">
        <v>5.2181676068884849E-3</v>
      </c>
      <c r="AJ136" s="11">
        <v>0</v>
      </c>
      <c r="AK136" s="11"/>
      <c r="AN136" s="7">
        <v>9.5</v>
      </c>
      <c r="AO136" s="7">
        <v>6.75</v>
      </c>
      <c r="AP136" s="11">
        <v>3.9373833691809697E-5</v>
      </c>
      <c r="AQ136" s="11">
        <v>-1.0734663932386497E-3</v>
      </c>
      <c r="AR136" s="11">
        <v>9.8233792486566249E-3</v>
      </c>
      <c r="AS136" s="1">
        <v>-4.1601217639798405E-3</v>
      </c>
      <c r="AT136" s="3">
        <f t="shared" si="126"/>
        <v>2.6039779769985311E-2</v>
      </c>
      <c r="AU136" s="11">
        <f t="shared" si="135"/>
        <v>0.80217043008328592</v>
      </c>
      <c r="AV136" s="3">
        <v>5.2181611092248252E-3</v>
      </c>
      <c r="AW136" s="11">
        <v>0</v>
      </c>
      <c r="AX136" s="11"/>
      <c r="BA136" s="7">
        <v>9.5</v>
      </c>
      <c r="BB136" s="7">
        <v>6.75</v>
      </c>
      <c r="BC136" s="11">
        <v>3.9373833691809697E-5</v>
      </c>
      <c r="BD136" s="11">
        <v>-1.0734663932386497E-3</v>
      </c>
      <c r="BE136" s="11">
        <v>9.8233792486566249E-3</v>
      </c>
      <c r="BF136" s="1">
        <v>-4.1601217639798405E-3</v>
      </c>
      <c r="BG136" s="3">
        <f t="shared" si="127"/>
        <v>2.6039779769985311E-2</v>
      </c>
      <c r="BH136" s="11">
        <f t="shared" si="136"/>
        <v>0.80217043304446978</v>
      </c>
      <c r="BI136" s="3">
        <v>5.2181611284874835E-3</v>
      </c>
      <c r="BJ136" s="11">
        <v>0</v>
      </c>
      <c r="BK136" s="11"/>
      <c r="BN136" s="7">
        <v>9.5</v>
      </c>
      <c r="BO136" s="7">
        <v>6.75</v>
      </c>
      <c r="BP136" s="11">
        <v>3.9373833691809697E-5</v>
      </c>
      <c r="BQ136" s="11">
        <v>-1.0734663932386497E-3</v>
      </c>
      <c r="BR136" s="11">
        <v>9.8233792486566249E-3</v>
      </c>
      <c r="BS136" s="1">
        <v>-4.1601217639798405E-3</v>
      </c>
      <c r="BT136" s="3">
        <f t="shared" si="128"/>
        <v>2.6039779769985311E-2</v>
      </c>
      <c r="BU136" s="11">
        <f t="shared" si="137"/>
        <v>0.80217143058719254</v>
      </c>
      <c r="BV136" s="3">
        <v>5.2181676175556977E-3</v>
      </c>
      <c r="BW136" s="11">
        <v>0</v>
      </c>
      <c r="BX136" s="11"/>
      <c r="CA136" s="7">
        <v>9.5</v>
      </c>
      <c r="CB136" s="7">
        <v>6.75</v>
      </c>
      <c r="CC136" s="11">
        <v>3.9096055914031929E-5</v>
      </c>
      <c r="CD136" s="11">
        <v>-1.0661747265719834E-3</v>
      </c>
      <c r="CE136" s="11">
        <v>9.7604104986566305E-3</v>
      </c>
      <c r="CF136" s="1">
        <v>-3.9818795764798645E-3</v>
      </c>
      <c r="CG136" s="3">
        <f t="shared" si="129"/>
        <v>2.6039732026929767E-2</v>
      </c>
      <c r="CH136" s="11">
        <f t="shared" si="138"/>
        <v>0.80216677281767712</v>
      </c>
      <c r="CI136" s="3">
        <v>5.2181025022522672E-3</v>
      </c>
      <c r="CJ136" s="11">
        <v>0</v>
      </c>
      <c r="CK136" s="11"/>
      <c r="CN136" s="7">
        <v>9.5</v>
      </c>
      <c r="CO136" s="7">
        <v>6.75</v>
      </c>
      <c r="CP136" s="11">
        <v>4.0021981839957808E-5</v>
      </c>
      <c r="CQ136" s="11">
        <v>-1.0899247265719822E-3</v>
      </c>
      <c r="CR136" s="11">
        <v>9.9578063319899525E-3</v>
      </c>
      <c r="CS136" s="1">
        <v>-4.5069577014798384E-3</v>
      </c>
      <c r="CT136" s="3">
        <f t="shared" si="130"/>
        <v>2.604034255933714E-2</v>
      </c>
      <c r="CU136" s="11">
        <f t="shared" si="139"/>
        <v>0.80215683328047527</v>
      </c>
      <c r="CV136" s="3">
        <v>5.218348866925385E-3</v>
      </c>
      <c r="CW136" s="11">
        <v>0</v>
      </c>
      <c r="CX136" s="11"/>
      <c r="DA136" s="7">
        <v>9.5</v>
      </c>
      <c r="DB136" s="7">
        <v>6.75</v>
      </c>
      <c r="DC136" s="11">
        <v>3.9003463321439353E-5</v>
      </c>
      <c r="DD136" s="11">
        <v>-1.0642997265719837E-3</v>
      </c>
      <c r="DE136" s="11">
        <v>9.7519209153232971E-3</v>
      </c>
      <c r="DF136" s="1">
        <v>-3.981528013979857E-3</v>
      </c>
      <c r="DG136" s="3">
        <f t="shared" si="131"/>
        <v>2.6049264723689E-2</v>
      </c>
      <c r="DH136" s="11">
        <f t="shared" si="140"/>
        <v>0.80216978037922582</v>
      </c>
      <c r="DI136" s="3">
        <v>5.2199209136325588E-3</v>
      </c>
      <c r="DJ136" s="11">
        <v>0</v>
      </c>
      <c r="DK136" s="11"/>
    </row>
    <row r="137" spans="1:115" x14ac:dyDescent="0.25">
      <c r="A137" s="7">
        <v>9.75</v>
      </c>
      <c r="B137" s="7">
        <v>9.75</v>
      </c>
      <c r="C137" s="11">
        <v>1.469722012396288E-8</v>
      </c>
      <c r="D137" s="11">
        <v>-3.0827419210012139E-6</v>
      </c>
      <c r="E137" s="11">
        <v>1.756317804813564E-4</v>
      </c>
      <c r="F137" s="1">
        <v>2.4632454828031416E-2</v>
      </c>
      <c r="G137" s="3">
        <f t="shared" si="123"/>
        <v>2.6065433790117797E-2</v>
      </c>
      <c r="H137" s="11">
        <f t="shared" si="132"/>
        <v>0.79699005193556893</v>
      </c>
      <c r="I137" s="3">
        <v>5.1883613578178429E-3</v>
      </c>
      <c r="J137" s="11">
        <v>0</v>
      </c>
      <c r="N137" s="7">
        <v>9.75</v>
      </c>
      <c r="O137" s="7">
        <v>9.75</v>
      </c>
      <c r="P137" s="11">
        <v>1.469722012396288E-8</v>
      </c>
      <c r="Q137" s="11">
        <v>-3.0827419210012139E-6</v>
      </c>
      <c r="R137" s="11">
        <v>1.756317804813564E-4</v>
      </c>
      <c r="S137" s="1">
        <v>2.4632454828031416E-2</v>
      </c>
      <c r="T137" s="3">
        <f t="shared" si="124"/>
        <v>2.6065433790117797E-2</v>
      </c>
      <c r="U137" s="11">
        <f t="shared" si="133"/>
        <v>0.7969860960473627</v>
      </c>
      <c r="V137" s="3">
        <v>5.1883356052034209E-3</v>
      </c>
      <c r="W137" s="11">
        <v>0</v>
      </c>
      <c r="AA137" s="7">
        <v>9.75</v>
      </c>
      <c r="AB137" s="7">
        <v>9.75</v>
      </c>
      <c r="AC137" s="11">
        <v>1.469722012396288E-8</v>
      </c>
      <c r="AD137" s="11">
        <v>-3.0827419210012139E-6</v>
      </c>
      <c r="AE137" s="11">
        <v>1.756317804813564E-4</v>
      </c>
      <c r="AF137" s="1">
        <v>2.4632454828031416E-2</v>
      </c>
      <c r="AG137" s="3">
        <f t="shared" si="125"/>
        <v>2.6065433790117797E-2</v>
      </c>
      <c r="AH137" s="11">
        <f t="shared" si="134"/>
        <v>0.79698311276317002</v>
      </c>
      <c r="AI137" s="3">
        <v>5.1883161841875794E-3</v>
      </c>
      <c r="AJ137" s="11">
        <v>0</v>
      </c>
      <c r="AK137" s="11"/>
      <c r="AN137" s="7">
        <v>9.75</v>
      </c>
      <c r="AO137" s="7">
        <v>9.75</v>
      </c>
      <c r="AP137" s="11">
        <v>1.469722012396288E-8</v>
      </c>
      <c r="AQ137" s="11">
        <v>-3.0827419210012139E-6</v>
      </c>
      <c r="AR137" s="11">
        <v>1.756317804813564E-4</v>
      </c>
      <c r="AS137" s="1">
        <v>2.4632454828031416E-2</v>
      </c>
      <c r="AT137" s="3">
        <f t="shared" si="126"/>
        <v>2.6065433790117797E-2</v>
      </c>
      <c r="AU137" s="11">
        <f t="shared" si="135"/>
        <v>0.79698212035959104</v>
      </c>
      <c r="AV137" s="3">
        <v>5.1883097236949194E-3</v>
      </c>
      <c r="AW137" s="11">
        <v>0</v>
      </c>
      <c r="AX137" s="11"/>
      <c r="BA137" s="7">
        <v>9.75</v>
      </c>
      <c r="BB137" s="7">
        <v>9.75</v>
      </c>
      <c r="BC137" s="11">
        <v>1.469722012396288E-8</v>
      </c>
      <c r="BD137" s="11">
        <v>-3.0827419210012139E-6</v>
      </c>
      <c r="BE137" s="11">
        <v>1.756317804813564E-4</v>
      </c>
      <c r="BF137" s="1">
        <v>2.4632454828031416E-2</v>
      </c>
      <c r="BG137" s="3">
        <f t="shared" si="127"/>
        <v>2.6065433790117797E-2</v>
      </c>
      <c r="BH137" s="11">
        <f t="shared" si="136"/>
        <v>0.79698212330162232</v>
      </c>
      <c r="BI137" s="3">
        <v>5.1883097428473812E-3</v>
      </c>
      <c r="BJ137" s="11">
        <v>0</v>
      </c>
      <c r="BK137" s="11"/>
      <c r="BN137" s="7">
        <v>9.75</v>
      </c>
      <c r="BO137" s="7">
        <v>9.75</v>
      </c>
      <c r="BP137" s="11">
        <v>1.469722012396288E-8</v>
      </c>
      <c r="BQ137" s="11">
        <v>-3.0827419210012139E-6</v>
      </c>
      <c r="BR137" s="11">
        <v>1.756317804813564E-4</v>
      </c>
      <c r="BS137" s="1">
        <v>2.4632454828031416E-2</v>
      </c>
      <c r="BT137" s="3">
        <f t="shared" si="128"/>
        <v>2.6065433790117797E-2</v>
      </c>
      <c r="BU137" s="11">
        <f t="shared" si="137"/>
        <v>0.79698311439239877</v>
      </c>
      <c r="BV137" s="3">
        <v>5.1883161947937689E-3</v>
      </c>
      <c r="BW137" s="11">
        <v>0</v>
      </c>
      <c r="BX137" s="11"/>
      <c r="CA137" s="7">
        <v>9.75</v>
      </c>
      <c r="CB137" s="7">
        <v>9.75</v>
      </c>
      <c r="CC137" s="11">
        <v>1.469722012396288E-8</v>
      </c>
      <c r="CD137" s="11">
        <v>-3.0827419210012139E-6</v>
      </c>
      <c r="CE137" s="11">
        <v>1.756317804813564E-4</v>
      </c>
      <c r="CF137" s="1">
        <v>2.4632454828031416E-2</v>
      </c>
      <c r="CG137" s="3">
        <f t="shared" si="129"/>
        <v>2.6065433790117797E-2</v>
      </c>
      <c r="CH137" s="11">
        <f t="shared" si="138"/>
        <v>0.79697849619961125</v>
      </c>
      <c r="CI137" s="3">
        <v>5.188276618065835E-3</v>
      </c>
      <c r="CJ137" s="11">
        <v>0</v>
      </c>
      <c r="CK137" s="11"/>
      <c r="CN137" s="7">
        <v>9.75</v>
      </c>
      <c r="CO137" s="7">
        <v>9.75</v>
      </c>
      <c r="CP137" s="11">
        <v>1.4492597180103752E-8</v>
      </c>
      <c r="CQ137" s="11">
        <v>-3.0398222585267619E-6</v>
      </c>
      <c r="CR137" s="11">
        <v>1.7318653630223985E-4</v>
      </c>
      <c r="CS137" s="1">
        <v>2.465240556505768E-2</v>
      </c>
      <c r="CT137" s="3">
        <f t="shared" si="130"/>
        <v>2.6065433790117797E-2</v>
      </c>
      <c r="CU137" s="11">
        <f t="shared" si="139"/>
        <v>0.79696850009262199</v>
      </c>
      <c r="CV137" s="3">
        <v>5.1883331878532475E-3</v>
      </c>
      <c r="CW137" s="11">
        <v>0</v>
      </c>
      <c r="CX137" s="11"/>
      <c r="DA137" s="7">
        <v>9.75</v>
      </c>
      <c r="DB137" s="7">
        <v>9.75</v>
      </c>
      <c r="DC137" s="11">
        <v>1.490184306782201E-8</v>
      </c>
      <c r="DD137" s="11">
        <v>-3.1256615834756663E-6</v>
      </c>
      <c r="DE137" s="11">
        <v>1.7807702466047303E-4</v>
      </c>
      <c r="DF137" s="1">
        <v>2.4622504091005151E-2</v>
      </c>
      <c r="DG137" s="3">
        <f t="shared" si="131"/>
        <v>2.6075433790117796E-2</v>
      </c>
      <c r="DH137" s="11">
        <f t="shared" si="140"/>
        <v>0.7969795972521756</v>
      </c>
      <c r="DI137" s="3">
        <v>5.1901831270502411E-3</v>
      </c>
      <c r="DJ137" s="11">
        <v>0</v>
      </c>
      <c r="DK137" s="11"/>
    </row>
    <row r="138" spans="1:115" x14ac:dyDescent="0.25">
      <c r="A138" s="7">
        <v>10</v>
      </c>
      <c r="B138" s="7">
        <v>9.75</v>
      </c>
      <c r="C138" s="11">
        <v>1.469722012396288E-8</v>
      </c>
      <c r="D138" s="11">
        <v>-3.0827419210012139E-6</v>
      </c>
      <c r="E138" s="11">
        <v>1.756317804813564E-4</v>
      </c>
      <c r="F138" s="1">
        <v>2.4632454828031416E-2</v>
      </c>
      <c r="H138" s="11">
        <f t="shared" si="132"/>
        <v>0.79183020250645708</v>
      </c>
      <c r="I138" s="3">
        <v>5.1598494291119059E-3</v>
      </c>
      <c r="J138" s="11">
        <v>0.79183020250645708</v>
      </c>
      <c r="N138" s="7">
        <v>10</v>
      </c>
      <c r="O138" s="7">
        <v>9.75</v>
      </c>
      <c r="P138" s="11">
        <v>1.469722012396288E-8</v>
      </c>
      <c r="Q138" s="11">
        <v>-3.0827419210012139E-6</v>
      </c>
      <c r="R138" s="11">
        <v>1.756317804813564E-4</v>
      </c>
      <c r="S138" s="1">
        <v>2.4632454828031416E-2</v>
      </c>
      <c r="U138" s="11">
        <f t="shared" si="133"/>
        <v>0.79182627222934532</v>
      </c>
      <c r="V138" s="3">
        <v>5.1598238180174472E-3</v>
      </c>
      <c r="W138" s="11">
        <v>0.79182627222934532</v>
      </c>
      <c r="AA138" s="7">
        <v>10</v>
      </c>
      <c r="AB138" s="7">
        <v>9.75</v>
      </c>
      <c r="AC138" s="11">
        <v>1.469722012396288E-8</v>
      </c>
      <c r="AD138" s="11">
        <v>-3.0827419210012139E-6</v>
      </c>
      <c r="AE138" s="11">
        <v>1.756317804813564E-4</v>
      </c>
      <c r="AF138" s="1">
        <v>2.4632454828031416E-2</v>
      </c>
      <c r="AH138" s="11">
        <f t="shared" si="134"/>
        <v>0.79182330825944292</v>
      </c>
      <c r="AI138" s="3">
        <v>5.159804503727136E-3</v>
      </c>
      <c r="AJ138" s="11">
        <v>0.79182330825944292</v>
      </c>
      <c r="AK138" s="11"/>
      <c r="AN138" s="7">
        <v>10</v>
      </c>
      <c r="AO138" s="7">
        <v>9.75</v>
      </c>
      <c r="AP138" s="11">
        <v>1.469722012396288E-8</v>
      </c>
      <c r="AQ138" s="11">
        <v>-3.0827419210012139E-6</v>
      </c>
      <c r="AR138" s="11">
        <v>1.756317804813564E-4</v>
      </c>
      <c r="AS138" s="1">
        <v>2.4632454828031416E-2</v>
      </c>
      <c r="AU138" s="11">
        <f t="shared" si="135"/>
        <v>0.79182232228085381</v>
      </c>
      <c r="AV138" s="3">
        <v>5.1597980787372278E-3</v>
      </c>
      <c r="AW138" s="11">
        <v>0.79182232228085381</v>
      </c>
      <c r="AX138" s="11"/>
      <c r="BA138" s="7">
        <v>10</v>
      </c>
      <c r="BB138" s="7">
        <v>9.75</v>
      </c>
      <c r="BC138" s="11">
        <v>1.469722012396288E-8</v>
      </c>
      <c r="BD138" s="11">
        <v>-3.0827419210012139E-6</v>
      </c>
      <c r="BE138" s="11">
        <v>1.756317804813564E-4</v>
      </c>
      <c r="BF138" s="1">
        <v>2.4632454828031416E-2</v>
      </c>
      <c r="BH138" s="11">
        <f t="shared" si="136"/>
        <v>0.79182232520383788</v>
      </c>
      <c r="BI138" s="3">
        <v>5.1597980977844396E-3</v>
      </c>
      <c r="BJ138" s="11">
        <v>0.79182232520383788</v>
      </c>
      <c r="BK138" s="11"/>
      <c r="BN138" s="7">
        <v>10</v>
      </c>
      <c r="BO138" s="7">
        <v>9.75</v>
      </c>
      <c r="BP138" s="11">
        <v>1.469722012396288E-8</v>
      </c>
      <c r="BQ138" s="11">
        <v>-3.0827419210012139E-6</v>
      </c>
      <c r="BR138" s="11">
        <v>1.756317804813564E-4</v>
      </c>
      <c r="BS138" s="1">
        <v>2.4632454828031416E-2</v>
      </c>
      <c r="BU138" s="11">
        <f t="shared" si="137"/>
        <v>0.79182330987812377</v>
      </c>
      <c r="BV138" s="3">
        <v>5.1598045142750406E-3</v>
      </c>
      <c r="BW138" s="11">
        <v>0.79182330987812377</v>
      </c>
      <c r="BX138" s="11"/>
      <c r="CA138" s="7">
        <v>10</v>
      </c>
      <c r="CB138" s="7">
        <v>9.75</v>
      </c>
      <c r="CC138" s="11">
        <v>1.469722012396288E-8</v>
      </c>
      <c r="CD138" s="11">
        <v>-3.0827419210012139E-6</v>
      </c>
      <c r="CE138" s="11">
        <v>1.756317804813564E-4</v>
      </c>
      <c r="CF138" s="1">
        <v>2.4632454828031416E-2</v>
      </c>
      <c r="CH138" s="11">
        <f t="shared" si="138"/>
        <v>0.79181872158430344</v>
      </c>
      <c r="CI138" s="3">
        <v>5.1597746153078444E-3</v>
      </c>
      <c r="CJ138" s="11">
        <v>0.79181872158430344</v>
      </c>
      <c r="CK138" s="11"/>
      <c r="CN138" s="7">
        <v>10</v>
      </c>
      <c r="CO138" s="7">
        <v>9.75</v>
      </c>
      <c r="CP138" s="11">
        <v>1.4492597180103752E-8</v>
      </c>
      <c r="CQ138" s="11">
        <v>-3.0398222585267619E-6</v>
      </c>
      <c r="CR138" s="11">
        <v>1.7318653630223985E-4</v>
      </c>
      <c r="CS138" s="1">
        <v>2.465240556505768E-2</v>
      </c>
      <c r="CU138" s="11">
        <f t="shared" si="139"/>
        <v>0.79180879019381445</v>
      </c>
      <c r="CV138" s="3">
        <v>5.1597098988075364E-3</v>
      </c>
      <c r="CW138" s="11">
        <v>0.79180879019381445</v>
      </c>
      <c r="CX138" s="11"/>
      <c r="DA138" s="7">
        <v>10</v>
      </c>
      <c r="DB138" s="7">
        <v>9.75</v>
      </c>
      <c r="DC138" s="11">
        <v>1.490184306782201E-8</v>
      </c>
      <c r="DD138" s="11">
        <v>-3.1256615834756663E-6</v>
      </c>
      <c r="DE138" s="11">
        <v>1.7807702466047303E-4</v>
      </c>
      <c r="DF138" s="1">
        <v>2.4622504091005151E-2</v>
      </c>
      <c r="DH138" s="11">
        <f t="shared" si="140"/>
        <v>0.79181784877975303</v>
      </c>
      <c r="DI138" s="3">
        <v>5.161748472422489E-3</v>
      </c>
      <c r="DJ138" s="11">
        <v>0.79181784877975303</v>
      </c>
      <c r="DK138" s="11"/>
    </row>
    <row r="140" spans="1:115" x14ac:dyDescent="0.25">
      <c r="A140" s="24" t="s">
        <v>81</v>
      </c>
      <c r="B140" s="24"/>
      <c r="C140" s="25"/>
      <c r="D140" s="25"/>
      <c r="E140" s="25"/>
      <c r="F140" s="26"/>
      <c r="G140" s="5"/>
      <c r="H140" s="25"/>
      <c r="I140" s="27"/>
      <c r="J140" s="2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115" s="23" customFormat="1" x14ac:dyDescent="0.25">
      <c r="F141" s="23" t="s">
        <v>4</v>
      </c>
    </row>
    <row r="142" spans="1:115" x14ac:dyDescent="0.25">
      <c r="A142" s="22" t="s">
        <v>63</v>
      </c>
      <c r="B142" s="22"/>
      <c r="C142" s="22"/>
      <c r="D142" s="22"/>
      <c r="F142" s="3">
        <f>M84</f>
        <v>1.0000000000000001E-5</v>
      </c>
      <c r="G142" s="3">
        <f>Z84</f>
        <v>1.0000000000000001E-5</v>
      </c>
      <c r="H142" s="3">
        <f>AM84</f>
        <v>1.0000000000000001E-5</v>
      </c>
      <c r="I142" s="3">
        <f>AZ84</f>
        <v>1.0000000000000001E-5</v>
      </c>
      <c r="J142" s="3">
        <f>BM84</f>
        <v>1.0000000000000001E-5</v>
      </c>
      <c r="K142" s="3">
        <f>BZ84</f>
        <v>1.0000000000000001E-5</v>
      </c>
      <c r="L142" s="3">
        <f>CM84</f>
        <v>1.0000000000000001E-5</v>
      </c>
      <c r="M142" s="3">
        <f>CZ84</f>
        <v>1.0000000000000001E-5</v>
      </c>
      <c r="AG142" t="s">
        <v>66</v>
      </c>
    </row>
    <row r="143" spans="1:115" x14ac:dyDescent="0.25">
      <c r="A143" t="s">
        <v>9</v>
      </c>
      <c r="B143" t="s">
        <v>10</v>
      </c>
      <c r="C143" t="s">
        <v>64</v>
      </c>
      <c r="D143" s="28" t="s">
        <v>31</v>
      </c>
      <c r="E143" s="28"/>
      <c r="F143" s="28" t="s">
        <v>65</v>
      </c>
      <c r="O143" t="s">
        <v>51</v>
      </c>
      <c r="X143" t="s">
        <v>53</v>
      </c>
      <c r="AG143" t="s">
        <v>9</v>
      </c>
      <c r="AH143" t="s">
        <v>10</v>
      </c>
    </row>
    <row r="144" spans="1:115" x14ac:dyDescent="0.25">
      <c r="A144" s="7">
        <f>A85</f>
        <v>0</v>
      </c>
      <c r="B144" s="9">
        <f>B85</f>
        <v>3.2000000000000001E-2</v>
      </c>
      <c r="C144" t="str">
        <f t="array" ref="C144:C151">TRANSPOSE(A94:H94)</f>
        <v>3M Fixing</v>
      </c>
      <c r="D144" s="9">
        <f t="array" ref="D144:D151">TRANSPOSE(A95:H95)</f>
        <v>3.2000000000000001E-2</v>
      </c>
      <c r="F144" s="9">
        <f t="array" ref="F144:F151">TRANSPOSE(N95:U95)</f>
        <v>3.2010000000000004E-2</v>
      </c>
      <c r="G144" s="9">
        <f t="array" ref="G144:G151">TRANSPOSE(AA95:AH95)</f>
        <v>3.2000000000000001E-2</v>
      </c>
      <c r="H144" s="9">
        <f t="array" ref="H144:H151">TRANSPOSE(AN95:AU95)</f>
        <v>3.2000000000000001E-2</v>
      </c>
      <c r="I144" s="9">
        <f t="array" ref="I144:I151">TRANSPOSE(BA95:BH95)</f>
        <v>3.2000000000000001E-2</v>
      </c>
      <c r="J144" s="9">
        <f t="array" ref="J144:J151">TRANSPOSE(BN95:BU95)</f>
        <v>3.2000000000000001E-2</v>
      </c>
      <c r="K144" s="9">
        <f t="array" ref="K144:K151">TRANSPOSE(CA95:CH95)</f>
        <v>3.2000000000000001E-2</v>
      </c>
      <c r="L144" s="9">
        <f t="array" ref="L144:L151">TRANSPOSE(CN95:CU95)</f>
        <v>3.2000000000000001E-2</v>
      </c>
      <c r="M144" s="9">
        <f t="array" ref="M144:M151">TRANSPOSE(DA95:DH95)</f>
        <v>3.2000000000000001E-2</v>
      </c>
      <c r="O144" s="11">
        <f t="array" ref="O144:O151">(F144:F151-$D144:$D151)/F142</f>
        <v>1.0000000000003062</v>
      </c>
      <c r="P144" s="11">
        <f t="array" ref="P144:P151">(G144:G151-$D144:$D151)/G142</f>
        <v>0</v>
      </c>
      <c r="Q144" s="11">
        <f t="array" ref="Q144:Q151">(H144:H151-$D144:$D151)/H142</f>
        <v>0</v>
      </c>
      <c r="R144" s="11">
        <f t="array" ref="R144:R151">(I144:I151-$D144:$D151)/I142</f>
        <v>0</v>
      </c>
      <c r="S144" s="11">
        <f t="array" ref="S144:S151">(J144:J151-$D144:$D151)/J142</f>
        <v>0</v>
      </c>
      <c r="T144" s="11">
        <f t="array" ref="T144:T151">(K144:K151-$D144:$D151)/K142</f>
        <v>0</v>
      </c>
      <c r="U144" s="11">
        <f t="array" ref="U144:U151">(L144:L151-$D144:$D151)/L142</f>
        <v>0</v>
      </c>
      <c r="V144" s="11">
        <f t="array" ref="V144:V151">(M144:M151-$D144:$D151)/M142</f>
        <v>0</v>
      </c>
      <c r="X144" s="21">
        <f t="array" ref="X144:AE151">MINVERSE(O144:V151)</f>
        <v>0.9999999999996938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G144" s="7">
        <f>A144</f>
        <v>0</v>
      </c>
      <c r="AH144" s="9">
        <f t="array" ref="AH144:AH151">B144:B151 - MMULT(X144:AE151, D144:D151-$B$2:$B$9)</f>
        <v>3.2000000000000001E-2</v>
      </c>
    </row>
    <row r="145" spans="1:34" x14ac:dyDescent="0.25">
      <c r="A145" s="7">
        <f t="shared" ref="A145:A151" si="141">A86</f>
        <v>0.75</v>
      </c>
      <c r="B145" s="9">
        <f>B86</f>
        <v>1.8330364247030165E-2</v>
      </c>
      <c r="C145" t="str">
        <v>1Y Swap</v>
      </c>
      <c r="D145" s="9">
        <v>2.5400020218902551E-2</v>
      </c>
      <c r="F145" s="9">
        <v>2.540510985329722E-2</v>
      </c>
      <c r="G145" s="9">
        <v>2.5405120510268799E-2</v>
      </c>
      <c r="H145" s="9">
        <v>2.5400020218902551E-2</v>
      </c>
      <c r="I145" s="9">
        <v>2.5400020218902555E-2</v>
      </c>
      <c r="J145" s="9">
        <v>2.5400020218902551E-2</v>
      </c>
      <c r="K145" s="9">
        <v>2.5400020218902551E-2</v>
      </c>
      <c r="L145" s="9">
        <v>2.5400020218902551E-2</v>
      </c>
      <c r="M145" s="9">
        <v>2.5400020218902551E-2</v>
      </c>
      <c r="O145" s="11">
        <v>0.50896343946685296</v>
      </c>
      <c r="P145" s="11">
        <v>0.51002913662480387</v>
      </c>
      <c r="Q145" s="11">
        <v>0</v>
      </c>
      <c r="R145" s="11">
        <v>3.4694469519536137E-13</v>
      </c>
      <c r="S145" s="11">
        <v>0</v>
      </c>
      <c r="T145" s="11">
        <v>0</v>
      </c>
      <c r="U145" s="11">
        <v>0</v>
      </c>
      <c r="V145" s="11">
        <v>0</v>
      </c>
      <c r="X145" s="21">
        <v>-0.99791051710239409</v>
      </c>
      <c r="Y145" s="21">
        <v>1.9606722992671255</v>
      </c>
      <c r="Z145" s="21">
        <v>3.1820158071688248E-12</v>
      </c>
      <c r="AA145" s="21">
        <v>-2.7054014826465071E-12</v>
      </c>
      <c r="AB145" s="21">
        <v>-2.0646381797739513E-13</v>
      </c>
      <c r="AC145" s="21">
        <v>-1.6154815598358687E-14</v>
      </c>
      <c r="AD145" s="21">
        <v>-3.5838502500452259E-16</v>
      </c>
      <c r="AE145" s="21">
        <v>-1.8576789020526452E-17</v>
      </c>
      <c r="AG145" s="7">
        <f>A145</f>
        <v>0.75</v>
      </c>
      <c r="AH145" s="9">
        <v>1.8330324604388156E-2</v>
      </c>
    </row>
    <row r="146" spans="1:34" x14ac:dyDescent="0.25">
      <c r="A146" s="7">
        <f t="shared" si="141"/>
        <v>1.75</v>
      </c>
      <c r="B146" s="9">
        <f>B87</f>
        <v>1.9257445267013194E-2</v>
      </c>
      <c r="C146" t="str">
        <v>2Y Swap</v>
      </c>
      <c r="D146" s="9">
        <v>2.2200015158667881E-2</v>
      </c>
      <c r="F146" s="9">
        <v>2.2202583848459256E-2</v>
      </c>
      <c r="G146" s="9">
        <v>2.2204675970737473E-2</v>
      </c>
      <c r="H146" s="9">
        <v>2.2203164630366617E-2</v>
      </c>
      <c r="I146" s="9">
        <v>2.2199818304867412E-2</v>
      </c>
      <c r="J146" s="9">
        <v>2.2200015158667881E-2</v>
      </c>
      <c r="K146" s="9">
        <v>2.2200015158667881E-2</v>
      </c>
      <c r="L146" s="9">
        <v>2.2200015158667881E-2</v>
      </c>
      <c r="M146" s="9">
        <v>2.2200015158667881E-2</v>
      </c>
      <c r="O146" s="11">
        <v>0.25686897913747286</v>
      </c>
      <c r="P146" s="11">
        <v>0.46608120695922067</v>
      </c>
      <c r="Q146" s="11">
        <v>0.31494716987365279</v>
      </c>
      <c r="R146" s="11">
        <v>-1.9685380046874368E-2</v>
      </c>
      <c r="S146" s="11">
        <v>0</v>
      </c>
      <c r="T146" s="11">
        <v>0</v>
      </c>
      <c r="U146" s="11">
        <v>0</v>
      </c>
      <c r="V146" s="11">
        <v>0</v>
      </c>
      <c r="X146" s="21">
        <v>0.6338992196497123</v>
      </c>
      <c r="Y146" s="21">
        <v>-2.7900326409397653</v>
      </c>
      <c r="Z146" s="21">
        <v>2.8827587210069696</v>
      </c>
      <c r="AA146" s="21">
        <v>0.2485836455173723</v>
      </c>
      <c r="AB146" s="21">
        <v>1.897076233212151E-2</v>
      </c>
      <c r="AC146" s="21">
        <v>1.4843722751909307E-3</v>
      </c>
      <c r="AD146" s="21">
        <v>3.2929920599921343E-5</v>
      </c>
      <c r="AE146" s="21">
        <v>1.7069133606788017E-6</v>
      </c>
      <c r="AG146" s="7">
        <f>A146</f>
        <v>1.75</v>
      </c>
      <c r="AH146" s="9">
        <v>1.9243872031652388E-2</v>
      </c>
    </row>
    <row r="147" spans="1:34" x14ac:dyDescent="0.25">
      <c r="A147" s="7">
        <f t="shared" si="141"/>
        <v>2.75</v>
      </c>
      <c r="B147" s="9">
        <f>B88</f>
        <v>2.0977897549208143E-2</v>
      </c>
      <c r="C147" t="str">
        <v>3Y Swap</v>
      </c>
      <c r="D147" s="9">
        <v>2.1651788170115469E-2</v>
      </c>
      <c r="F147" s="9">
        <v>2.1653517520988201E-2</v>
      </c>
      <c r="G147" s="9">
        <v>2.1654797042044153E-2</v>
      </c>
      <c r="H147" s="9">
        <v>2.1655285093821263E-2</v>
      </c>
      <c r="I147" s="9">
        <v>2.1653861067910778E-2</v>
      </c>
      <c r="J147" s="9">
        <v>2.165165842553855E-2</v>
      </c>
      <c r="K147" s="9">
        <v>2.1651788170115469E-2</v>
      </c>
      <c r="L147" s="9">
        <v>2.1651788170115469E-2</v>
      </c>
      <c r="M147" s="9">
        <v>2.1651788170115469E-2</v>
      </c>
      <c r="O147" s="11">
        <v>0.1729350872732571</v>
      </c>
      <c r="P147" s="11">
        <v>0.30088719286842924</v>
      </c>
      <c r="Q147" s="11">
        <v>0.34969237057945463</v>
      </c>
      <c r="R147" s="11">
        <v>0.20728977953091141</v>
      </c>
      <c r="S147" s="11">
        <v>-1.2974457691897199E-2</v>
      </c>
      <c r="T147" s="11">
        <v>0</v>
      </c>
      <c r="U147" s="11">
        <v>0</v>
      </c>
      <c r="V147" s="11">
        <v>0</v>
      </c>
      <c r="X147" s="21">
        <v>-0.4365470149284843</v>
      </c>
      <c r="Y147" s="21">
        <v>1.7840462054181219</v>
      </c>
      <c r="Z147" s="21">
        <v>-4.6777506540140132</v>
      </c>
      <c r="AA147" s="21">
        <v>3.9770995248700682</v>
      </c>
      <c r="AB147" s="21">
        <v>0.30351397293443727</v>
      </c>
      <c r="AC147" s="21">
        <v>2.3748530431699642E-2</v>
      </c>
      <c r="AD147" s="21">
        <v>5.2684709526799314E-4</v>
      </c>
      <c r="AE147" s="21">
        <v>2.7308974014043143E-5</v>
      </c>
      <c r="AG147" s="7">
        <f>A147</f>
        <v>2.75</v>
      </c>
      <c r="AH147" s="9">
        <v>2.0760570270015061E-2</v>
      </c>
    </row>
    <row r="148" spans="1:34" x14ac:dyDescent="0.25">
      <c r="A148" s="7">
        <f t="shared" si="141"/>
        <v>3.75</v>
      </c>
      <c r="B148" s="9">
        <f>B89</f>
        <v>2.1048216215252994E-2</v>
      </c>
      <c r="C148" t="str">
        <v>4Y Swap</v>
      </c>
      <c r="D148" s="9">
        <v>2.1537439257143024E-2</v>
      </c>
      <c r="F148" s="9">
        <v>2.153874939090054E-2</v>
      </c>
      <c r="G148" s="9">
        <v>2.1539718838708144E-2</v>
      </c>
      <c r="H148" s="9">
        <v>2.1539992681436495E-2</v>
      </c>
      <c r="I148" s="9">
        <v>2.1540030026720725E-2</v>
      </c>
      <c r="J148" s="9">
        <v>2.1538976791683883E-2</v>
      </c>
      <c r="K148" s="9">
        <v>2.1537343029897914E-2</v>
      </c>
      <c r="L148" s="9">
        <v>2.1537439257143024E-2</v>
      </c>
      <c r="M148" s="9">
        <v>2.1537439257143024E-2</v>
      </c>
      <c r="O148" s="11">
        <v>0.13101337575163741</v>
      </c>
      <c r="P148" s="11">
        <v>0.22795815651198423</v>
      </c>
      <c r="Q148" s="11">
        <v>0.2553424293470774</v>
      </c>
      <c r="R148" s="11">
        <v>0.25907695777004081</v>
      </c>
      <c r="S148" s="11">
        <v>0.15375345408588648</v>
      </c>
      <c r="T148" s="11">
        <v>-9.6227245109659076E-3</v>
      </c>
      <c r="U148" s="11">
        <v>0</v>
      </c>
      <c r="V148" s="11">
        <v>0</v>
      </c>
      <c r="X148" s="21">
        <v>0.29708982743538398</v>
      </c>
      <c r="Y148" s="21">
        <v>-1.2252843029235232</v>
      </c>
      <c r="Z148" s="21">
        <v>2.9618832709546914</v>
      </c>
      <c r="AA148" s="21">
        <v>-6.8334349022635683</v>
      </c>
      <c r="AB148" s="21">
        <v>5.360476486745358</v>
      </c>
      <c r="AC148" s="21">
        <v>0.41943188889488658</v>
      </c>
      <c r="AD148" s="21">
        <v>9.304848271035681E-3</v>
      </c>
      <c r="AE148" s="21">
        <v>4.8231424624078218E-4</v>
      </c>
      <c r="AG148" s="7">
        <f>A148</f>
        <v>3.75</v>
      </c>
      <c r="AH148" s="9">
        <v>2.120082849080825E-2</v>
      </c>
    </row>
    <row r="149" spans="1:34" x14ac:dyDescent="0.25">
      <c r="A149" s="7">
        <f t="shared" si="141"/>
        <v>4.75</v>
      </c>
      <c r="B149" s="9">
        <f>B90</f>
        <v>2.2972038906409552E-2</v>
      </c>
      <c r="C149" t="str">
        <v>5Y Swap</v>
      </c>
      <c r="D149" s="9">
        <v>2.1701327342295001E-2</v>
      </c>
      <c r="F149" s="9">
        <v>2.1702386375440953E-2</v>
      </c>
      <c r="G149" s="9">
        <v>2.1703169904622555E-2</v>
      </c>
      <c r="H149" s="9">
        <v>2.1703390926390426E-2</v>
      </c>
      <c r="I149" s="9">
        <v>2.170334464286661E-2</v>
      </c>
      <c r="J149" s="9">
        <v>2.1703375985071112E-2</v>
      </c>
      <c r="K149" s="9">
        <v>2.1702504659227382E-2</v>
      </c>
      <c r="L149" s="9">
        <v>2.170128930655494E-2</v>
      </c>
      <c r="M149" s="9">
        <v>2.1701327342295001E-2</v>
      </c>
      <c r="O149" s="11">
        <v>0.10590331459524314</v>
      </c>
      <c r="P149" s="11">
        <v>0.18425623275544753</v>
      </c>
      <c r="Q149" s="11">
        <v>0.20635840954248694</v>
      </c>
      <c r="R149" s="11">
        <v>0.20173005716092593</v>
      </c>
      <c r="S149" s="11">
        <v>0.20486427761111367</v>
      </c>
      <c r="T149" s="11">
        <v>0.1177316932381156</v>
      </c>
      <c r="U149" s="11">
        <v>-3.8035740061032049E-3</v>
      </c>
      <c r="V149" s="11">
        <v>0</v>
      </c>
      <c r="X149" s="21">
        <v>-0.21072875892835025</v>
      </c>
      <c r="Y149" s="21">
        <v>0.8678519238009812</v>
      </c>
      <c r="Z149" s="21">
        <v>-2.1207102076867863</v>
      </c>
      <c r="AA149" s="21">
        <v>4.4877703866993093</v>
      </c>
      <c r="AB149" s="21">
        <v>-9.5950691742811287</v>
      </c>
      <c r="AC149" s="21">
        <v>7.3805315562111131</v>
      </c>
      <c r="AD149" s="21">
        <v>0.16373272540402756</v>
      </c>
      <c r="AE149" s="21">
        <v>8.4870407058672808E-3</v>
      </c>
      <c r="AG149" s="7">
        <f>A149</f>
        <v>4.75</v>
      </c>
      <c r="AH149" s="9">
        <v>2.3088905138604902E-2</v>
      </c>
    </row>
    <row r="150" spans="1:34" x14ac:dyDescent="0.25">
      <c r="A150" s="7">
        <f t="shared" si="141"/>
        <v>6.75</v>
      </c>
      <c r="B150" s="9">
        <f>B91</f>
        <v>2.5347175131202184E-2</v>
      </c>
      <c r="C150" t="str">
        <v>7Y Swap</v>
      </c>
      <c r="D150" s="9">
        <v>2.2501002678919812E-2</v>
      </c>
      <c r="F150" s="9">
        <v>2.250177586826094E-2</v>
      </c>
      <c r="G150" s="9">
        <v>2.2502347508077475E-2</v>
      </c>
      <c r="H150" s="9">
        <v>2.250250767334902E-2</v>
      </c>
      <c r="I150" s="9">
        <v>2.2502472659159181E-2</v>
      </c>
      <c r="J150" s="9">
        <v>2.2502268053543051E-2</v>
      </c>
      <c r="K150" s="9">
        <v>2.2503292617328134E-2</v>
      </c>
      <c r="L150" s="9">
        <v>2.2502582009643331E-2</v>
      </c>
      <c r="M150" s="9">
        <v>2.2500927914096081E-2</v>
      </c>
      <c r="O150" s="11">
        <v>7.731893411286328E-2</v>
      </c>
      <c r="P150" s="11">
        <v>0.13448291576630134</v>
      </c>
      <c r="Q150" s="11">
        <v>0.15049944292085116</v>
      </c>
      <c r="R150" s="11">
        <v>0.14699802393693118</v>
      </c>
      <c r="S150" s="11">
        <v>0.1265374623238974</v>
      </c>
      <c r="T150" s="11">
        <v>0.22899384083223392</v>
      </c>
      <c r="U150" s="11">
        <v>0.15793307235195675</v>
      </c>
      <c r="V150" s="11">
        <v>-7.4764823731338073E-3</v>
      </c>
      <c r="X150" s="21">
        <v>0.21861067203931289</v>
      </c>
      <c r="Y150" s="21">
        <v>-0.90130254871337245</v>
      </c>
      <c r="Z150" s="21">
        <v>2.1947439393507469</v>
      </c>
      <c r="AA150" s="21">
        <v>-4.7260965929676271</v>
      </c>
      <c r="AB150" s="21">
        <v>8.8519560500963141</v>
      </c>
      <c r="AC150" s="21">
        <v>-10.530571193510671</v>
      </c>
      <c r="AD150" s="21">
        <v>5.5989020447999334</v>
      </c>
      <c r="AE150" s="21">
        <v>0.29021754475242717</v>
      </c>
      <c r="AG150" s="7">
        <f>A150</f>
        <v>6.75</v>
      </c>
      <c r="AH150" s="9">
        <v>2.5268645085747384E-2</v>
      </c>
    </row>
    <row r="151" spans="1:34" x14ac:dyDescent="0.25">
      <c r="A151" s="7">
        <f t="shared" si="141"/>
        <v>9.75</v>
      </c>
      <c r="B151" s="9">
        <f>B92</f>
        <v>2.6065433790117797E-2</v>
      </c>
      <c r="C151" t="str">
        <v>10Y Swap</v>
      </c>
      <c r="D151" s="9">
        <v>2.3500771857023997E-2</v>
      </c>
      <c r="F151" s="9">
        <v>2.350133220482464E-2</v>
      </c>
      <c r="G151" s="9">
        <v>2.3501746116376437E-2</v>
      </c>
      <c r="H151" s="9">
        <v>2.3501861103746288E-2</v>
      </c>
      <c r="I151" s="9">
        <v>2.3501834619704502E-2</v>
      </c>
      <c r="J151" s="9">
        <v>2.3501685986645364E-2</v>
      </c>
      <c r="K151" s="9">
        <v>2.3502248260808756E-2</v>
      </c>
      <c r="L151" s="9">
        <v>2.3503380051903139E-2</v>
      </c>
      <c r="M151" s="9">
        <v>2.3502214226487999E-2</v>
      </c>
      <c r="O151" s="11">
        <v>5.6034780064259652E-2</v>
      </c>
      <c r="P151" s="11">
        <v>9.7425935243963799E-2</v>
      </c>
      <c r="Q151" s="11">
        <v>0.10892467222911593</v>
      </c>
      <c r="R151" s="11">
        <v>0.1062762680505147</v>
      </c>
      <c r="S151" s="11">
        <v>9.14129621366888E-2</v>
      </c>
      <c r="T151" s="11">
        <v>0.14764037847593559</v>
      </c>
      <c r="U151" s="11">
        <v>0.26081948791417675</v>
      </c>
      <c r="V151" s="11">
        <v>0.14423694640018636</v>
      </c>
      <c r="X151" s="21">
        <v>-0.2393894464312038</v>
      </c>
      <c r="Y151" s="21">
        <v>0.98612345573136739</v>
      </c>
      <c r="Z151" s="21">
        <v>-2.405442787343484</v>
      </c>
      <c r="AA151" s="21">
        <v>5.1651004274911214</v>
      </c>
      <c r="AB151" s="21">
        <v>-9.8205264706054844</v>
      </c>
      <c r="AC151" s="21">
        <v>11.203000706985149</v>
      </c>
      <c r="AD151" s="21">
        <v>-10.29823859137521</v>
      </c>
      <c r="AE151" s="21">
        <v>6.3992300428793909</v>
      </c>
      <c r="AG151" s="7">
        <f>A151</f>
        <v>9.75</v>
      </c>
      <c r="AH151" s="9">
        <v>2.6156148750723269E-2</v>
      </c>
    </row>
    <row r="153" spans="1:34" x14ac:dyDescent="0.25">
      <c r="A153" s="29" t="s">
        <v>82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34" x14ac:dyDescent="0.25">
      <c r="A154" s="22" t="s">
        <v>67</v>
      </c>
      <c r="B154" s="22"/>
      <c r="C154" s="22" t="s">
        <v>68</v>
      </c>
      <c r="D154" s="22"/>
      <c r="E154" s="28" t="s">
        <v>69</v>
      </c>
      <c r="F154" s="22" t="s">
        <v>48</v>
      </c>
      <c r="G154" s="22"/>
      <c r="H154" s="22" t="s">
        <v>47</v>
      </c>
      <c r="I154" s="22"/>
      <c r="J154" s="22"/>
      <c r="K154" s="22"/>
    </row>
    <row r="155" spans="1:34" x14ac:dyDescent="0.25">
      <c r="A155" t="s">
        <v>9</v>
      </c>
      <c r="B155" t="s">
        <v>10</v>
      </c>
      <c r="C155" t="s">
        <v>9</v>
      </c>
      <c r="D155" t="s">
        <v>10</v>
      </c>
      <c r="E155" s="28"/>
      <c r="F155" t="s">
        <v>49</v>
      </c>
      <c r="G155" t="s">
        <v>50</v>
      </c>
      <c r="H155" t="s">
        <v>36</v>
      </c>
      <c r="I155" t="s">
        <v>37</v>
      </c>
      <c r="J155" t="s">
        <v>38</v>
      </c>
      <c r="K155" t="s">
        <v>39</v>
      </c>
    </row>
    <row r="156" spans="1:34" x14ac:dyDescent="0.25">
      <c r="A156" s="7">
        <f>A144</f>
        <v>0</v>
      </c>
      <c r="B156" s="9">
        <f>AH144</f>
        <v>3.2000000000000001E-2</v>
      </c>
      <c r="C156" s="7">
        <f>A157</f>
        <v>0.75</v>
      </c>
      <c r="D156" s="9">
        <f>B157</f>
        <v>1.8330324604388156E-2</v>
      </c>
      <c r="E156" s="11">
        <f>(D156-B156)/(C156-A156)</f>
        <v>-1.8226233860815792E-2</v>
      </c>
      <c r="F156" s="16">
        <v>0</v>
      </c>
      <c r="G156" s="11">
        <f>IF($F$5, (E156*E157&gt;=0) * AVERAGE(E156:E157), AVERAGE(E156:E157))</f>
        <v>0</v>
      </c>
      <c r="H156" s="11">
        <f>(F156+G156-2*(D156-B156)/(C156-A156))/(C156-A156)^2</f>
        <v>6.480438706067837E-2</v>
      </c>
      <c r="I156" s="11">
        <f>((D156-B156)/(C156-A156) - F156 - H156*(C156^2 + A156*C156 - 2*A156^2))/(C156-A156)</f>
        <v>-7.2904935443263166E-2</v>
      </c>
      <c r="J156" s="16">
        <f>F156-2*I156*A156 - 3*H156*A156^2</f>
        <v>0</v>
      </c>
      <c r="K156" s="11">
        <f>B156 -H156*A156^3 - I156*A156^2 - J156*A156</f>
        <v>3.2000000000000001E-2</v>
      </c>
    </row>
    <row r="157" spans="1:34" x14ac:dyDescent="0.25">
      <c r="A157" s="7">
        <f>A145</f>
        <v>0.75</v>
      </c>
      <c r="B157" s="9">
        <f>AH145</f>
        <v>1.8330324604388156E-2</v>
      </c>
      <c r="C157" s="7">
        <f t="shared" ref="C157:C162" si="142">A158</f>
        <v>1.75</v>
      </c>
      <c r="D157" s="9">
        <f t="shared" ref="D157:D162" si="143">B158</f>
        <v>1.9243872031652388E-2</v>
      </c>
      <c r="E157" s="11">
        <f t="shared" ref="E157:E163" si="144">(D157-B157)/(C157-A157)</f>
        <v>9.135474272642316E-4</v>
      </c>
      <c r="F157" s="16">
        <f>G156</f>
        <v>0</v>
      </c>
      <c r="G157" s="11">
        <f>IF($F$5, (E157*E158&gt;=0) * AVERAGE(E157:E158), AVERAGE(E157:E158))</f>
        <v>1.2151228328134527E-3</v>
      </c>
      <c r="H157" s="11">
        <f>(F157+G157-2*(D157-B157)/(C157-A157))/(C157-A157)^2</f>
        <v>-6.1197202171501056E-4</v>
      </c>
      <c r="I157" s="11">
        <f>((D157-B157)/(C157-A157) - F157 - H157*(C157^2 + A157*C157 - 2*A157^2))/(C157-A157)</f>
        <v>2.9024564978380159E-3</v>
      </c>
      <c r="J157" s="16">
        <f>F157-2*I157*A157 - 3*H157*A157^2</f>
        <v>-3.3209819601129438E-3</v>
      </c>
      <c r="K157" s="11">
        <f>B157 -H157*A157^3 - I157*A157^2 - J157*A157</f>
        <v>1.94466049911E-2</v>
      </c>
    </row>
    <row r="158" spans="1:34" x14ac:dyDescent="0.25">
      <c r="A158" s="7">
        <f>A146</f>
        <v>1.75</v>
      </c>
      <c r="B158" s="9">
        <f>AH146</f>
        <v>1.9243872031652388E-2</v>
      </c>
      <c r="C158" s="7">
        <f t="shared" si="142"/>
        <v>2.75</v>
      </c>
      <c r="D158" s="9">
        <f t="shared" si="143"/>
        <v>2.0760570270015061E-2</v>
      </c>
      <c r="E158" s="11">
        <f t="shared" si="144"/>
        <v>1.5166982383626737E-3</v>
      </c>
      <c r="F158" s="16">
        <f t="shared" ref="F158:F163" si="145">G157</f>
        <v>1.2151228328134527E-3</v>
      </c>
      <c r="G158" s="11">
        <f>IF($F$5, (E158*E159&gt;=0) * AVERAGE(E158:E159), AVERAGE(E158:E159))</f>
        <v>9.7847822957793096E-4</v>
      </c>
      <c r="H158" s="11">
        <f>(F158+G158-2*(D158-B158)/(C158-A158))/(C158-A158)^2</f>
        <v>-8.3979541433396379E-4</v>
      </c>
      <c r="I158" s="11">
        <f>((D158-B158)/(C158-A158) - F158 - H158*(C158^2 + A158*C158 - 2*A158^2))/(C158-A158)</f>
        <v>5.5502967451364947E-3</v>
      </c>
      <c r="J158" s="16">
        <f>F158-2*I158*A158 - 3*H158*A158^2</f>
        <v>-1.0495295405970984E-2</v>
      </c>
      <c r="K158" s="11">
        <f>B158 -H158*A158^3 - I158*A158^2 - J158*A158</f>
        <v>2.5113633758817186E-2</v>
      </c>
    </row>
    <row r="159" spans="1:34" x14ac:dyDescent="0.25">
      <c r="A159" s="7">
        <f>A147</f>
        <v>2.75</v>
      </c>
      <c r="B159" s="9">
        <f>AH147</f>
        <v>2.0760570270015061E-2</v>
      </c>
      <c r="C159" s="7">
        <f t="shared" si="142"/>
        <v>3.75</v>
      </c>
      <c r="D159" s="9">
        <f t="shared" si="143"/>
        <v>2.120082849080825E-2</v>
      </c>
      <c r="E159" s="11">
        <f t="shared" si="144"/>
        <v>4.4025822079318822E-4</v>
      </c>
      <c r="F159" s="16">
        <f t="shared" si="145"/>
        <v>9.7847822957793096E-4</v>
      </c>
      <c r="G159" s="11">
        <f>IF($F$5, (E159*E160&gt;=0) * AVERAGE(E159:E160), AVERAGE(E159:E160))</f>
        <v>1.1641674342949201E-3</v>
      </c>
      <c r="H159" s="11">
        <f>(F159+G159-2*(D159-B159)/(C159-A159))/(C159-A159)^2</f>
        <v>1.2621292222864747E-3</v>
      </c>
      <c r="I159" s="11">
        <f>((D159-B159)/(C159-A159) - F159 - H159*(C159^2 + A159*C159 - 2*A159^2))/(C159-A159)</f>
        <v>-1.2212915314934633E-2</v>
      </c>
      <c r="J159" s="16">
        <f>F159-2*I159*A159 - 3*H159*A159^2</f>
        <v>3.9514955731094016E-2</v>
      </c>
      <c r="K159" s="11">
        <f>B159 -H159*A159^3 - I159*A159^2 - J159*A159</f>
        <v>-2.179372959103934E-2</v>
      </c>
    </row>
    <row r="160" spans="1:34" x14ac:dyDescent="0.25">
      <c r="A160" s="7">
        <f>A148</f>
        <v>3.75</v>
      </c>
      <c r="B160" s="9">
        <f>AH148</f>
        <v>2.120082849080825E-2</v>
      </c>
      <c r="C160" s="7">
        <f t="shared" si="142"/>
        <v>4.75</v>
      </c>
      <c r="D160" s="9">
        <f t="shared" si="143"/>
        <v>2.3088905138604902E-2</v>
      </c>
      <c r="E160" s="11">
        <f t="shared" si="144"/>
        <v>1.8880766477966521E-3</v>
      </c>
      <c r="F160" s="16">
        <f t="shared" si="145"/>
        <v>1.1641674342949201E-3</v>
      </c>
      <c r="G160" s="11">
        <f>IF($F$5, (E160*E161&gt;=0) * AVERAGE(E160:E161), AVERAGE(E160:E161))</f>
        <v>1.4889733106839467E-3</v>
      </c>
      <c r="H160" s="11">
        <f>(F160+G160-2*(D160-B160)/(C160-A160))/(C160-A160)^2</f>
        <v>-1.1230125506144373E-3</v>
      </c>
      <c r="I160" s="11">
        <f>((D160-B160)/(C160-A160) - F160 - H160*(C160^2 + A160*C160 - 2*A160^2))/(C160-A160)</f>
        <v>1.4480812958528589E-2</v>
      </c>
      <c r="J160" s="16">
        <f>F160-2*I160*A160 - 3*H160*A160^2</f>
        <v>-6.0064837775622909E-2</v>
      </c>
      <c r="K160" s="11">
        <f>B160 -H160*A160^3 - I160*A160^2 - J160*A160</f>
        <v>0.10202890289389412</v>
      </c>
    </row>
    <row r="161" spans="1:11" x14ac:dyDescent="0.25">
      <c r="A161" s="7">
        <f>A149</f>
        <v>4.75</v>
      </c>
      <c r="B161" s="9">
        <f>AH149</f>
        <v>2.3088905138604902E-2</v>
      </c>
      <c r="C161" s="7">
        <f t="shared" si="142"/>
        <v>6.75</v>
      </c>
      <c r="D161" s="9">
        <f t="shared" si="143"/>
        <v>2.5268645085747384E-2</v>
      </c>
      <c r="E161" s="11">
        <f t="shared" si="144"/>
        <v>1.0898699735712412E-3</v>
      </c>
      <c r="F161" s="16">
        <f t="shared" si="145"/>
        <v>1.4889733106839467E-3</v>
      </c>
      <c r="G161" s="11">
        <f>IF($F$5, (E161*E162&gt;=0) * AVERAGE(E161:E162), AVERAGE(E161:E162))</f>
        <v>6.9285226428160136E-4</v>
      </c>
      <c r="H161" s="11">
        <f>(F161+G161-2*(D161-B161)/(C161-A161))/(C161-A161)^2</f>
        <v>5.2140695576635785E-7</v>
      </c>
      <c r="I161" s="11">
        <f>((D161-B161)/(C161-A161) - F161 - H161*(C161^2 + A161*C161 - 2*A161^2))/(C161-A161)</f>
        <v>-2.0802453158755602E-4</v>
      </c>
      <c r="J161" s="16">
        <f>F161-2*I161*A161 - 3*H161*A161^2</f>
        <v>3.4299136274472935E-3</v>
      </c>
      <c r="K161" s="11">
        <f>B161 -H161*A161^3 - I161*A161^2 - J161*A161</f>
        <v>1.1434488741086966E-2</v>
      </c>
    </row>
    <row r="162" spans="1:11" x14ac:dyDescent="0.25">
      <c r="A162" s="7">
        <f>A150</f>
        <v>6.75</v>
      </c>
      <c r="B162" s="9">
        <f>AH150</f>
        <v>2.5268645085747384E-2</v>
      </c>
      <c r="C162" s="7">
        <f t="shared" si="142"/>
        <v>9.75</v>
      </c>
      <c r="D162" s="9">
        <f t="shared" si="143"/>
        <v>2.6156148750723269E-2</v>
      </c>
      <c r="E162" s="11">
        <f t="shared" si="144"/>
        <v>2.9583455499196154E-4</v>
      </c>
      <c r="F162" s="16">
        <f t="shared" si="145"/>
        <v>6.9285226428160136E-4</v>
      </c>
      <c r="G162" s="11">
        <f>IF($F$5, (E162*E163&gt;=0) * AVERAGE(E162:E163), AVERAGE(E162:E163))</f>
        <v>1.4791727749598077E-4</v>
      </c>
      <c r="H162" s="11">
        <f>(F162+G162-2*(D162-B162)/(C162-A162))/(C162-A162)^2</f>
        <v>2.7677825754851002E-5</v>
      </c>
      <c r="I162" s="11">
        <f>((D162-B162)/(C162-A162) - F162 - H162*(C162^2 + A162*C162 - 2*A162^2))/(C162-A162)</f>
        <v>-7.7584868523016568E-4</v>
      </c>
      <c r="J162" s="16">
        <f>F162-2*I162*A162 - 3*H162*A162^2</f>
        <v>7.383596707022641E-3</v>
      </c>
      <c r="K162" s="11">
        <f>B162 -H162*A162^3 - I162*A162^2 - J162*A162</f>
        <v>2.2667442164450435E-3</v>
      </c>
    </row>
    <row r="163" spans="1:11" x14ac:dyDescent="0.25">
      <c r="A163" s="7">
        <f>A151</f>
        <v>9.75</v>
      </c>
      <c r="B163" s="9">
        <f>AH151</f>
        <v>2.6156148750723269E-2</v>
      </c>
      <c r="C163">
        <v>100</v>
      </c>
      <c r="D163" s="9">
        <f>B163</f>
        <v>2.6156148750723269E-2</v>
      </c>
      <c r="E163" s="11">
        <f t="shared" si="144"/>
        <v>0</v>
      </c>
      <c r="F163" s="16">
        <f t="shared" si="145"/>
        <v>1.4791727749598077E-4</v>
      </c>
      <c r="G163" s="11">
        <v>0</v>
      </c>
      <c r="H163" s="11">
        <f>(F163+G163-2*(D163-B163)/(C163-A163))/(C163-A163)^2</f>
        <v>1.8160361261313927E-8</v>
      </c>
      <c r="I163" s="11">
        <f>((D163-B163)/(C163-A163) - F163 - H163*(C163^2 + A163*C163 - 2*A163^2))/(C163-A163)</f>
        <v>-3.8091357745605965E-6</v>
      </c>
      <c r="J163" s="16">
        <f>F163-2*I163*A163 - 3*H163*A163^2</f>
        <v>2.1701631707270145E-4</v>
      </c>
      <c r="K163" s="11">
        <f>B163 -H163*A163^3 - I163*A163^2 - J163*A163</f>
        <v>2.4385513527745161E-2</v>
      </c>
    </row>
    <row r="165" spans="1:11" x14ac:dyDescent="0.25">
      <c r="A165" t="str">
        <f t="array" ref="A165:H165">TRANSPOSE($A$2:$A$9)</f>
        <v>3M Fixing</v>
      </c>
      <c r="B165" t="str">
        <v>1Y Swap</v>
      </c>
      <c r="C165" t="str">
        <v>2Y Swap</v>
      </c>
      <c r="D165" t="str">
        <v>3Y Swap</v>
      </c>
      <c r="E165" t="str">
        <v>4Y Swap</v>
      </c>
      <c r="F165" t="str">
        <v>5Y Swap</v>
      </c>
      <c r="G165" t="str">
        <v>7Y Swap</v>
      </c>
      <c r="H165" t="str">
        <v>10Y Swap</v>
      </c>
    </row>
    <row r="166" spans="1:11" x14ac:dyDescent="0.25">
      <c r="A166" s="9">
        <f>G169</f>
        <v>3.2000000000000001E-2</v>
      </c>
      <c r="B166" s="9">
        <f>SUM(I170:I173)/SUM(J170:J173)*$F$6</f>
        <v>2.5400000000030155E-2</v>
      </c>
      <c r="C166" s="9">
        <f>SUM(I170:I177)/SUM(J170:J177)*$F$6</f>
        <v>2.2199999991380507E-2</v>
      </c>
      <c r="D166" s="9">
        <f>SUM(I170:I181)/SUM(J170:J181)*$F$6</f>
        <v>2.159999734748996E-2</v>
      </c>
      <c r="E166" s="9">
        <f>SUM(I170:I185)/SUM(J170:J185)*$F$6</f>
        <v>2.1499998656557287E-2</v>
      </c>
      <c r="F166" s="9">
        <f>SUM(I170:I189)/SUM(J170:J189)*$F$6</f>
        <v>2.1699998486487102E-2</v>
      </c>
      <c r="G166" s="9">
        <f>SUM(I170:I197)/SUM(J170:J197)*$F$6</f>
        <v>2.2499998758385927E-2</v>
      </c>
      <c r="H166" s="9">
        <f>SUM(I170:I209)/SUM(J170:J209)*$F$6</f>
        <v>2.3499998913457151E-2</v>
      </c>
    </row>
    <row r="168" spans="1:11" x14ac:dyDescent="0.25">
      <c r="A168" t="s">
        <v>9</v>
      </c>
      <c r="B168" t="s">
        <v>19</v>
      </c>
      <c r="C168" t="s">
        <v>36</v>
      </c>
      <c r="D168" t="s">
        <v>37</v>
      </c>
      <c r="E168" t="s">
        <v>38</v>
      </c>
      <c r="F168" t="s">
        <v>39</v>
      </c>
      <c r="G168" t="s">
        <v>10</v>
      </c>
      <c r="H168" t="s">
        <v>20</v>
      </c>
      <c r="I168" t="s">
        <v>21</v>
      </c>
      <c r="J168" t="s">
        <v>22</v>
      </c>
    </row>
    <row r="169" spans="1:11" x14ac:dyDescent="0.25">
      <c r="A169" s="7">
        <v>0</v>
      </c>
      <c r="B169" s="7">
        <f t="array" ref="B169:B209">INDEX(A156:A164, MATCH(A169:A209, A156:A164, 1))</f>
        <v>0</v>
      </c>
      <c r="C169" s="11">
        <f t="array" ref="C169:C209">VLOOKUP(B169:B209, A156:K163, COLUMN(H156)-COLUMN(A156) + 1, FALSE)</f>
        <v>6.480438706067837E-2</v>
      </c>
      <c r="D169" s="11">
        <f t="array" ref="D169:D209">VLOOKUP(B169:B209, A156:K163, COLUMN(I156)-COLUMN(A156) + 1, FALSE)</f>
        <v>-7.2904935443263166E-2</v>
      </c>
      <c r="E169" s="11">
        <f t="array" ref="E169:E209">VLOOKUP(B169:B209, A156:K163, COLUMN(J156)-COLUMN(A156) + 1, FALSE)</f>
        <v>0</v>
      </c>
      <c r="F169" s="1">
        <f t="array" ref="F169:F209">VLOOKUP(B169:B209, A156:K163, COLUMN(K156)-COLUMN(A156) + 1, FALSE)</f>
        <v>3.2000000000000001E-2</v>
      </c>
      <c r="G169" s="3">
        <f t="shared" ref="G169:G208" si="146">C169*A169^3 + D169*A169^2 + E169*A169 + F169</f>
        <v>3.2000000000000001E-2</v>
      </c>
      <c r="H169" s="11">
        <v>1</v>
      </c>
    </row>
    <row r="170" spans="1:11" x14ac:dyDescent="0.25">
      <c r="A170" s="7">
        <v>0.25</v>
      </c>
      <c r="B170" s="7">
        <v>0</v>
      </c>
      <c r="C170" s="11">
        <v>6.480438706067837E-2</v>
      </c>
      <c r="D170" s="11">
        <v>-7.2904935443263166E-2</v>
      </c>
      <c r="E170" s="11">
        <v>0</v>
      </c>
      <c r="F170" s="1">
        <v>3.2000000000000001E-2</v>
      </c>
      <c r="G170" s="3">
        <f t="shared" si="146"/>
        <v>2.8456010082619151E-2</v>
      </c>
      <c r="H170" s="11">
        <f t="shared" ref="H170:H209" si="147">H169 / (1 + G169*(A170-A169))</f>
        <v>0.99206349206349209</v>
      </c>
      <c r="I170" s="3">
        <f t="array" ref="I170:I209">G169:G208 * H170:H209 * (A170:A209-A169:A208)</f>
        <v>7.9365079365079361E-3</v>
      </c>
      <c r="J170" s="11">
        <f t="array" ref="J170:J209">(ROUND(A170:A209*$F$6, 0)=A170:A209*$F$6) * H170:H209</f>
        <v>0</v>
      </c>
    </row>
    <row r="171" spans="1:11" x14ac:dyDescent="0.25">
      <c r="A171" s="7">
        <v>0.5</v>
      </c>
      <c r="B171" s="7">
        <v>0</v>
      </c>
      <c r="C171" s="11">
        <v>6.480438706067837E-2</v>
      </c>
      <c r="D171" s="11">
        <v>-7.2904935443263166E-2</v>
      </c>
      <c r="E171" s="11">
        <v>0</v>
      </c>
      <c r="F171" s="1">
        <v>3.2000000000000001E-2</v>
      </c>
      <c r="G171" s="3">
        <f t="shared" si="146"/>
        <v>2.1874314521769005E-2</v>
      </c>
      <c r="H171" s="11">
        <f t="shared" si="147"/>
        <v>0.98505580260080428</v>
      </c>
      <c r="I171" s="3">
        <v>7.0076894626877467E-3</v>
      </c>
      <c r="J171" s="11">
        <v>0</v>
      </c>
    </row>
    <row r="172" spans="1:11" x14ac:dyDescent="0.25">
      <c r="A172" s="7">
        <v>0.75</v>
      </c>
      <c r="B172" s="7">
        <v>0.75</v>
      </c>
      <c r="C172" s="11">
        <v>-6.1197202171501056E-4</v>
      </c>
      <c r="D172" s="11">
        <v>2.9024564978380159E-3</v>
      </c>
      <c r="E172" s="11">
        <v>-3.3209819601129438E-3</v>
      </c>
      <c r="F172" s="1">
        <v>1.94466049911E-2</v>
      </c>
      <c r="G172" s="3">
        <f t="shared" si="146"/>
        <v>1.8330324604388156E-2</v>
      </c>
      <c r="H172" s="11">
        <f t="shared" si="147"/>
        <v>0.97969824571003261</v>
      </c>
      <c r="I172" s="3">
        <v>5.357556890771646E-3</v>
      </c>
      <c r="J172" s="11">
        <v>0</v>
      </c>
    </row>
    <row r="173" spans="1:11" x14ac:dyDescent="0.25">
      <c r="A173" s="7">
        <v>1</v>
      </c>
      <c r="B173" s="7">
        <v>0.75</v>
      </c>
      <c r="C173" s="11">
        <v>-6.1197202171501056E-4</v>
      </c>
      <c r="D173" s="11">
        <v>2.9024564978380159E-3</v>
      </c>
      <c r="E173" s="11">
        <v>-3.3209819601129438E-3</v>
      </c>
      <c r="F173" s="1">
        <v>1.94466049911E-2</v>
      </c>
      <c r="G173" s="3">
        <f t="shared" si="146"/>
        <v>1.8416107507110063E-2</v>
      </c>
      <c r="H173" s="11">
        <f t="shared" si="147"/>
        <v>0.97522917885700255</v>
      </c>
      <c r="I173" s="3">
        <v>4.4690668530299425E-3</v>
      </c>
      <c r="J173" s="11">
        <v>0.97522917885700255</v>
      </c>
    </row>
    <row r="174" spans="1:11" x14ac:dyDescent="0.25">
      <c r="A174" s="7">
        <v>1.25</v>
      </c>
      <c r="B174" s="7">
        <v>0.75</v>
      </c>
      <c r="C174" s="11">
        <v>-6.1197202171501056E-4</v>
      </c>
      <c r="D174" s="11">
        <v>2.9024564978380159E-3</v>
      </c>
      <c r="E174" s="11">
        <v>-3.3209819601129438E-3</v>
      </c>
      <c r="F174" s="1">
        <v>1.94466049911E-2</v>
      </c>
      <c r="G174" s="3">
        <f t="shared" si="146"/>
        <v>1.8635207963918592E-2</v>
      </c>
      <c r="H174" s="11">
        <f t="shared" si="147"/>
        <v>0.97075977476309872</v>
      </c>
      <c r="I174" s="3">
        <v>4.4694040939037942E-3</v>
      </c>
      <c r="J174" s="11">
        <v>0</v>
      </c>
    </row>
    <row r="175" spans="1:11" x14ac:dyDescent="0.25">
      <c r="A175" s="7">
        <v>1.5</v>
      </c>
      <c r="B175" s="7">
        <v>0.75</v>
      </c>
      <c r="C175" s="11">
        <v>-6.1197202171501056E-4</v>
      </c>
      <c r="D175" s="11">
        <v>2.9024564978380159E-3</v>
      </c>
      <c r="E175" s="11">
        <v>-3.3209819601129438E-3</v>
      </c>
      <c r="F175" s="1">
        <v>1.94466049911E-2</v>
      </c>
      <c r="G175" s="3">
        <f t="shared" si="146"/>
        <v>1.893025359777796E-2</v>
      </c>
      <c r="H175" s="11">
        <f t="shared" si="147"/>
        <v>0.96625816928025543</v>
      </c>
      <c r="I175" s="3">
        <v>4.5016054828432035E-3</v>
      </c>
      <c r="J175" s="11">
        <v>0</v>
      </c>
    </row>
    <row r="176" spans="1:11" x14ac:dyDescent="0.25">
      <c r="A176" s="7">
        <v>1.75</v>
      </c>
      <c r="B176" s="7">
        <v>1.75</v>
      </c>
      <c r="C176" s="11">
        <v>-8.3979541433396379E-4</v>
      </c>
      <c r="D176" s="11">
        <v>5.5502967451364947E-3</v>
      </c>
      <c r="E176" s="11">
        <v>-1.0495295405970984E-2</v>
      </c>
      <c r="F176" s="1">
        <v>2.5113633758817186E-2</v>
      </c>
      <c r="G176" s="3">
        <f t="shared" si="146"/>
        <v>1.9243872031652391E-2</v>
      </c>
      <c r="H176" s="11">
        <f t="shared" si="147"/>
        <v>0.96170683073213681</v>
      </c>
      <c r="I176" s="3">
        <v>4.5513385481186679E-3</v>
      </c>
      <c r="J176" s="11">
        <v>0</v>
      </c>
    </row>
    <row r="177" spans="1:10" x14ac:dyDescent="0.25">
      <c r="A177" s="7">
        <v>2</v>
      </c>
      <c r="B177" s="7">
        <v>1.75</v>
      </c>
      <c r="C177" s="11">
        <v>-8.3979541433396379E-4</v>
      </c>
      <c r="D177" s="11">
        <v>5.5502967451364947E-3</v>
      </c>
      <c r="E177" s="11">
        <v>-1.0495295405970984E-2</v>
      </c>
      <c r="F177" s="1">
        <v>2.5113633758817186E-2</v>
      </c>
      <c r="G177" s="3">
        <f t="shared" si="146"/>
        <v>1.9605866612749486E-2</v>
      </c>
      <c r="H177" s="11">
        <f t="shared" si="147"/>
        <v>0.95710224246334374</v>
      </c>
      <c r="I177" s="3">
        <v>4.6045882687930318E-3</v>
      </c>
      <c r="J177" s="11">
        <v>0.95710224246334374</v>
      </c>
    </row>
    <row r="178" spans="1:10" x14ac:dyDescent="0.25">
      <c r="A178" s="7">
        <v>2.25</v>
      </c>
      <c r="B178" s="7">
        <v>1.75</v>
      </c>
      <c r="C178" s="11">
        <v>-8.3979541433396379E-4</v>
      </c>
      <c r="D178" s="11">
        <v>5.5502967451364947E-3</v>
      </c>
      <c r="E178" s="11">
        <v>-1.0495295405970984E-2</v>
      </c>
      <c r="F178" s="1">
        <v>2.5113633758817186E-2</v>
      </c>
      <c r="G178" s="3">
        <f t="shared" si="146"/>
        <v>2.0031801726238172E-2</v>
      </c>
      <c r="H178" s="11">
        <f t="shared" si="147"/>
        <v>0.95243391936819588</v>
      </c>
      <c r="I178" s="3">
        <v>4.6683230951477623E-3</v>
      </c>
      <c r="J178" s="11">
        <v>0</v>
      </c>
    </row>
    <row r="179" spans="1:10" x14ac:dyDescent="0.25">
      <c r="A179" s="7">
        <v>2.5</v>
      </c>
      <c r="B179" s="7">
        <v>1.75</v>
      </c>
      <c r="C179" s="11">
        <v>-8.3979541433396379E-4</v>
      </c>
      <c r="D179" s="11">
        <v>5.5502967451364947E-3</v>
      </c>
      <c r="E179" s="11">
        <v>-1.0495295405970984E-2</v>
      </c>
      <c r="F179" s="1">
        <v>2.5113633758817186E-2</v>
      </c>
      <c r="G179" s="3">
        <f t="shared" si="146"/>
        <v>2.0442946552024638E-2</v>
      </c>
      <c r="H179" s="11">
        <f t="shared" si="147"/>
        <v>0.94768794511447618</v>
      </c>
      <c r="I179" s="3">
        <v>4.7459742537198178E-3</v>
      </c>
      <c r="J179" s="11">
        <v>0</v>
      </c>
    </row>
    <row r="180" spans="1:10" x14ac:dyDescent="0.25">
      <c r="A180" s="7">
        <v>2.75</v>
      </c>
      <c r="B180" s="7">
        <v>2.75</v>
      </c>
      <c r="C180" s="11">
        <v>1.2621292222864747E-3</v>
      </c>
      <c r="D180" s="11">
        <v>-1.2212915314934633E-2</v>
      </c>
      <c r="E180" s="11">
        <v>3.9514955731094016E-2</v>
      </c>
      <c r="F180" s="1">
        <v>-2.179372959103934E-2</v>
      </c>
      <c r="G180" s="3">
        <f t="shared" si="146"/>
        <v>2.0760570270015058E-2</v>
      </c>
      <c r="H180" s="11">
        <f t="shared" si="147"/>
        <v>0.9428691890053793</v>
      </c>
      <c r="I180" s="3">
        <v>4.8187561090969463E-3</v>
      </c>
      <c r="J180" s="11">
        <v>0</v>
      </c>
    </row>
    <row r="181" spans="1:10" x14ac:dyDescent="0.25">
      <c r="A181" s="7">
        <v>3</v>
      </c>
      <c r="B181" s="7">
        <v>2.75</v>
      </c>
      <c r="C181" s="11">
        <v>1.2621292222864747E-3</v>
      </c>
      <c r="D181" s="11">
        <v>-1.2212915314934633E-2</v>
      </c>
      <c r="E181" s="11">
        <v>3.9514955731094016E-2</v>
      </c>
      <c r="F181" s="1">
        <v>-2.179372959103934E-2</v>
      </c>
      <c r="G181" s="3">
        <f t="shared" si="146"/>
        <v>2.0912388769565832E-2</v>
      </c>
      <c r="H181" s="11">
        <f t="shared" si="147"/>
        <v>0.93800083096423781</v>
      </c>
      <c r="I181" s="3">
        <v>4.8683580411413938E-3</v>
      </c>
      <c r="J181" s="11">
        <v>0.93800083096423781</v>
      </c>
    </row>
    <row r="182" spans="1:10" x14ac:dyDescent="0.25">
      <c r="A182" s="7">
        <v>3.25</v>
      </c>
      <c r="B182" s="7">
        <v>2.75</v>
      </c>
      <c r="C182" s="11">
        <v>1.2621292222864747E-3</v>
      </c>
      <c r="D182" s="11">
        <v>-1.2212915314934633E-2</v>
      </c>
      <c r="E182" s="11">
        <v>3.9514955731094016E-2</v>
      </c>
      <c r="F182" s="1">
        <v>-2.179372959103934E-2</v>
      </c>
      <c r="G182" s="3">
        <f t="shared" si="146"/>
        <v>2.0957488229822019E-2</v>
      </c>
      <c r="H182" s="11">
        <f t="shared" si="147"/>
        <v>0.93312237648756546</v>
      </c>
      <c r="I182" s="3">
        <v>4.8784544766722858E-3</v>
      </c>
      <c r="J182" s="11">
        <v>0</v>
      </c>
    </row>
    <row r="183" spans="1:10" x14ac:dyDescent="0.25">
      <c r="A183" s="7">
        <v>3.5</v>
      </c>
      <c r="B183" s="7">
        <v>2.75</v>
      </c>
      <c r="C183" s="11">
        <v>1.2621292222864747E-3</v>
      </c>
      <c r="D183" s="11">
        <v>-1.2212915314934633E-2</v>
      </c>
      <c r="E183" s="11">
        <v>3.9514955731094016E-2</v>
      </c>
      <c r="F183" s="1">
        <v>-2.179372959103934E-2</v>
      </c>
      <c r="G183" s="3">
        <f t="shared" si="146"/>
        <v>2.1014193265373043E-2</v>
      </c>
      <c r="H183" s="11">
        <f t="shared" si="147"/>
        <v>0.92825888283475622</v>
      </c>
      <c r="I183" s="3">
        <v>4.8634936528092849E-3</v>
      </c>
      <c r="J183" s="11">
        <v>0</v>
      </c>
    </row>
    <row r="184" spans="1:10" x14ac:dyDescent="0.25">
      <c r="A184" s="7">
        <v>3.75</v>
      </c>
      <c r="B184" s="7">
        <v>3.75</v>
      </c>
      <c r="C184" s="11">
        <v>-1.1230125506144373E-3</v>
      </c>
      <c r="D184" s="11">
        <v>1.4480812958528589E-2</v>
      </c>
      <c r="E184" s="11">
        <v>-6.0064837775622909E-2</v>
      </c>
      <c r="F184" s="1">
        <v>0.10202890289389412</v>
      </c>
      <c r="G184" s="3">
        <f t="shared" si="146"/>
        <v>2.1200828490808246E-2</v>
      </c>
      <c r="H184" s="11">
        <f t="shared" si="147"/>
        <v>0.92340771578419989</v>
      </c>
      <c r="I184" s="3">
        <v>4.85116705055646E-3</v>
      </c>
      <c r="J184" s="11">
        <v>0</v>
      </c>
    </row>
    <row r="185" spans="1:10" x14ac:dyDescent="0.25">
      <c r="A185" s="7">
        <v>4</v>
      </c>
      <c r="B185" s="7">
        <v>3.75</v>
      </c>
      <c r="C185" s="11">
        <v>-1.1230125506144373E-3</v>
      </c>
      <c r="D185" s="11">
        <v>1.4480812958528589E-2</v>
      </c>
      <c r="E185" s="11">
        <v>-6.0064837775622909E-2</v>
      </c>
      <c r="F185" s="1">
        <v>0.10202890289389412</v>
      </c>
      <c r="G185" s="3">
        <f t="shared" si="146"/>
        <v>2.1589755888535914E-2</v>
      </c>
      <c r="H185" s="11">
        <f t="shared" si="147"/>
        <v>0.91853926741655723</v>
      </c>
      <c r="I185" s="3">
        <v>4.8684483676427704E-3</v>
      </c>
      <c r="J185" s="11">
        <v>0.91853926741655723</v>
      </c>
    </row>
    <row r="186" spans="1:10" x14ac:dyDescent="0.25">
      <c r="A186" s="7">
        <v>4.25</v>
      </c>
      <c r="B186" s="7">
        <v>3.75</v>
      </c>
      <c r="C186" s="11">
        <v>-1.1230125506144373E-3</v>
      </c>
      <c r="D186" s="11">
        <v>1.4480812958528589E-2</v>
      </c>
      <c r="E186" s="11">
        <v>-6.0064837775622909E-2</v>
      </c>
      <c r="F186" s="1">
        <v>0.10202890289389412</v>
      </c>
      <c r="G186" s="3">
        <f t="shared" si="146"/>
        <v>2.2104266080157933E-2</v>
      </c>
      <c r="H186" s="11">
        <f t="shared" si="147"/>
        <v>0.91360812332645669</v>
      </c>
      <c r="I186" s="3">
        <v>4.931144090100403E-3</v>
      </c>
      <c r="J186" s="11">
        <v>0</v>
      </c>
    </row>
    <row r="187" spans="1:10" x14ac:dyDescent="0.25">
      <c r="A187" s="7">
        <v>4.5</v>
      </c>
      <c r="B187" s="7">
        <v>3.75</v>
      </c>
      <c r="C187" s="11">
        <v>-1.1230125506144373E-3</v>
      </c>
      <c r="D187" s="11">
        <v>1.4480812958528589E-2</v>
      </c>
      <c r="E187" s="11">
        <v>-6.0064837775622909E-2</v>
      </c>
      <c r="F187" s="1">
        <v>0.10202890289389412</v>
      </c>
      <c r="G187" s="3">
        <f t="shared" si="146"/>
        <v>2.2639076639054331E-2</v>
      </c>
      <c r="H187" s="11">
        <f t="shared" si="147"/>
        <v>0.90858720996493347</v>
      </c>
      <c r="I187" s="3">
        <v>5.0209133615233036E-3</v>
      </c>
      <c r="J187" s="11">
        <v>0</v>
      </c>
    </row>
    <row r="188" spans="1:10" x14ac:dyDescent="0.25">
      <c r="A188" s="7">
        <v>4.75</v>
      </c>
      <c r="B188" s="7">
        <v>4.75</v>
      </c>
      <c r="C188" s="11">
        <v>5.2140695576635785E-7</v>
      </c>
      <c r="D188" s="11">
        <v>-2.0802453158755602E-4</v>
      </c>
      <c r="E188" s="11">
        <v>3.4299136274472935E-3</v>
      </c>
      <c r="F188" s="1">
        <v>1.1434488741086966E-2</v>
      </c>
      <c r="G188" s="3">
        <f t="shared" si="146"/>
        <v>2.3088905138604902E-2</v>
      </c>
      <c r="H188" s="11">
        <f t="shared" si="147"/>
        <v>0.90347375705808042</v>
      </c>
      <c r="I188" s="3">
        <v>5.1134529068530589E-3</v>
      </c>
      <c r="J188" s="11">
        <v>0</v>
      </c>
    </row>
    <row r="189" spans="1:10" x14ac:dyDescent="0.25">
      <c r="A189" s="7">
        <v>5</v>
      </c>
      <c r="B189" s="7">
        <v>4.75</v>
      </c>
      <c r="C189" s="11">
        <v>5.2140695576635785E-7</v>
      </c>
      <c r="D189" s="11">
        <v>-2.0802453158755602E-4</v>
      </c>
      <c r="E189" s="11">
        <v>3.4299136274472935E-3</v>
      </c>
      <c r="F189" s="1">
        <v>1.1434488741086966E-2</v>
      </c>
      <c r="G189" s="3">
        <f t="shared" si="146"/>
        <v>2.3448619458105328E-2</v>
      </c>
      <c r="H189" s="11">
        <f t="shared" si="147"/>
        <v>0.89828863180636442</v>
      </c>
      <c r="I189" s="3">
        <v>5.1851252517160834E-3</v>
      </c>
      <c r="J189" s="11">
        <v>0.89828863180636442</v>
      </c>
    </row>
    <row r="190" spans="1:10" x14ac:dyDescent="0.25">
      <c r="A190" s="7">
        <v>5.25</v>
      </c>
      <c r="B190" s="7">
        <v>4.75</v>
      </c>
      <c r="C190" s="11">
        <v>5.2140695576635785E-7</v>
      </c>
      <c r="D190" s="11">
        <v>-2.0802453158755602E-4</v>
      </c>
      <c r="E190" s="11">
        <v>3.4299136274472935E-3</v>
      </c>
      <c r="F190" s="1">
        <v>1.1434488741086966E-2</v>
      </c>
      <c r="G190" s="3">
        <f t="shared" si="146"/>
        <v>2.378330834919937E-2</v>
      </c>
      <c r="H190" s="11">
        <f t="shared" si="147"/>
        <v>0.8930534143889225</v>
      </c>
      <c r="I190" s="3">
        <v>5.2352174174418722E-3</v>
      </c>
      <c r="J190" s="11">
        <v>0</v>
      </c>
    </row>
    <row r="191" spans="1:10" x14ac:dyDescent="0.25">
      <c r="A191" s="7">
        <v>5.5</v>
      </c>
      <c r="B191" s="7">
        <v>4.75</v>
      </c>
      <c r="C191" s="11">
        <v>5.2140695576635785E-7</v>
      </c>
      <c r="D191" s="11">
        <v>-2.0802453158755602E-4</v>
      </c>
      <c r="E191" s="11">
        <v>3.4299136274472935E-3</v>
      </c>
      <c r="F191" s="1">
        <v>1.1434488741086966E-2</v>
      </c>
      <c r="G191" s="3">
        <f t="shared" si="146"/>
        <v>2.4093020693789137E-2</v>
      </c>
      <c r="H191" s="11">
        <f t="shared" si="147"/>
        <v>0.88777485858731031</v>
      </c>
      <c r="I191" s="3">
        <v>5.2785558016122166E-3</v>
      </c>
      <c r="J191" s="11">
        <v>0</v>
      </c>
    </row>
    <row r="192" spans="1:10" x14ac:dyDescent="0.25">
      <c r="A192" s="7">
        <v>5.75</v>
      </c>
      <c r="B192" s="7">
        <v>4.75</v>
      </c>
      <c r="C192" s="11">
        <v>5.2140695576635785E-7</v>
      </c>
      <c r="D192" s="11">
        <v>-2.0802453158755602E-4</v>
      </c>
      <c r="E192" s="11">
        <v>3.4299136274472935E-3</v>
      </c>
      <c r="F192" s="1">
        <v>1.1434488741086966E-2</v>
      </c>
      <c r="G192" s="3">
        <f t="shared" si="146"/>
        <v>2.4377805373776727E-2</v>
      </c>
      <c r="H192" s="11">
        <f t="shared" si="147"/>
        <v>0.88245957936056862</v>
      </c>
      <c r="I192" s="3">
        <v>5.3152792267416593E-3</v>
      </c>
      <c r="J192" s="11">
        <v>0</v>
      </c>
    </row>
    <row r="193" spans="1:10" x14ac:dyDescent="0.25">
      <c r="A193" s="7">
        <v>6</v>
      </c>
      <c r="B193" s="7">
        <v>4.75</v>
      </c>
      <c r="C193" s="11">
        <v>5.2140695576635785E-7</v>
      </c>
      <c r="D193" s="11">
        <v>-2.0802453158755602E-4</v>
      </c>
      <c r="E193" s="11">
        <v>3.4299136274472935E-3</v>
      </c>
      <c r="F193" s="1">
        <v>1.1434488741086966E-2</v>
      </c>
      <c r="G193" s="3">
        <f t="shared" si="146"/>
        <v>2.4637711271064244E-2</v>
      </c>
      <c r="H193" s="11">
        <f t="shared" si="147"/>
        <v>0.87711405045740465</v>
      </c>
      <c r="I193" s="3">
        <v>5.3455289031638974E-3</v>
      </c>
      <c r="J193" s="11">
        <v>0.87711405045740465</v>
      </c>
    </row>
    <row r="194" spans="1:10" x14ac:dyDescent="0.25">
      <c r="A194" s="7">
        <v>6.25</v>
      </c>
      <c r="B194" s="7">
        <v>4.75</v>
      </c>
      <c r="C194" s="11">
        <v>5.2140695576635785E-7</v>
      </c>
      <c r="D194" s="11">
        <v>-2.0802453158755602E-4</v>
      </c>
      <c r="E194" s="11">
        <v>3.4299136274472935E-3</v>
      </c>
      <c r="F194" s="1">
        <v>1.1434488741086966E-2</v>
      </c>
      <c r="G194" s="3">
        <f t="shared" si="146"/>
        <v>2.4872787267553792E-2</v>
      </c>
      <c r="H194" s="11">
        <f t="shared" si="147"/>
        <v>0.87174460250276165</v>
      </c>
      <c r="I194" s="3">
        <v>5.3694479546429275E-3</v>
      </c>
      <c r="J194" s="11">
        <v>0</v>
      </c>
    </row>
    <row r="195" spans="1:10" x14ac:dyDescent="0.25">
      <c r="A195" s="7">
        <v>6.5</v>
      </c>
      <c r="B195" s="7">
        <v>4.75</v>
      </c>
      <c r="C195" s="11">
        <v>5.2140695576635785E-7</v>
      </c>
      <c r="D195" s="11">
        <v>-2.0802453158755602E-4</v>
      </c>
      <c r="E195" s="11">
        <v>3.4299136274472935E-3</v>
      </c>
      <c r="F195" s="1">
        <v>1.1434488741086966E-2</v>
      </c>
      <c r="G195" s="3">
        <f t="shared" si="146"/>
        <v>2.5083082245147468E-2</v>
      </c>
      <c r="H195" s="11">
        <f t="shared" si="147"/>
        <v>0.86635742154184248</v>
      </c>
      <c r="I195" s="3">
        <v>5.3871809609191681E-3</v>
      </c>
      <c r="J195" s="11">
        <v>0</v>
      </c>
    </row>
    <row r="196" spans="1:10" x14ac:dyDescent="0.25">
      <c r="A196" s="7">
        <v>6.75</v>
      </c>
      <c r="B196" s="7">
        <v>6.75</v>
      </c>
      <c r="C196" s="11">
        <v>2.7677825754851002E-5</v>
      </c>
      <c r="D196" s="11">
        <v>-7.7584868523016568E-4</v>
      </c>
      <c r="E196" s="11">
        <v>7.383596707022641E-3</v>
      </c>
      <c r="F196" s="1">
        <v>2.2667442164450435E-3</v>
      </c>
      <c r="G196" s="3">
        <f t="shared" si="146"/>
        <v>2.5268645085747381E-2</v>
      </c>
      <c r="H196" s="11">
        <f t="shared" si="147"/>
        <v>0.86095854802440286</v>
      </c>
      <c r="I196" s="3">
        <v>5.3988735174397111E-3</v>
      </c>
      <c r="J196" s="11">
        <v>0</v>
      </c>
    </row>
    <row r="197" spans="1:10" x14ac:dyDescent="0.25">
      <c r="A197" s="7">
        <v>7</v>
      </c>
      <c r="B197" s="7">
        <v>6.75</v>
      </c>
      <c r="C197" s="11">
        <v>2.7677825754851002E-5</v>
      </c>
      <c r="D197" s="11">
        <v>-7.7584868523016568E-4</v>
      </c>
      <c r="E197" s="11">
        <v>7.383596707022641E-3</v>
      </c>
      <c r="F197" s="1">
        <v>2.2667442164450435E-3</v>
      </c>
      <c r="G197" s="3">
        <f t="shared" si="146"/>
        <v>2.5428829823239303E-2</v>
      </c>
      <c r="H197" s="11">
        <f t="shared" si="147"/>
        <v>0.85555387621196899</v>
      </c>
      <c r="I197" s="3">
        <v>5.4046718124339229E-3</v>
      </c>
      <c r="J197" s="11">
        <v>0.85555387621196899</v>
      </c>
    </row>
    <row r="198" spans="1:10" x14ac:dyDescent="0.25">
      <c r="A198" s="7">
        <v>7.25</v>
      </c>
      <c r="B198" s="7">
        <v>6.75</v>
      </c>
      <c r="C198" s="11">
        <v>2.7677825754851002E-5</v>
      </c>
      <c r="D198" s="11">
        <v>-7.7584868523016568E-4</v>
      </c>
      <c r="E198" s="11">
        <v>7.383596707022641E-3</v>
      </c>
      <c r="F198" s="1">
        <v>2.2667442164450435E-3</v>
      </c>
      <c r="G198" s="3">
        <f t="shared" si="146"/>
        <v>2.5564687767683943E-2</v>
      </c>
      <c r="H198" s="11">
        <f t="shared" si="147"/>
        <v>0.85014930073876105</v>
      </c>
      <c r="I198" s="3">
        <v>5.4045754732079615E-3</v>
      </c>
      <c r="J198" s="11">
        <v>0</v>
      </c>
    </row>
    <row r="199" spans="1:10" x14ac:dyDescent="0.25">
      <c r="A199" s="7">
        <v>7.5</v>
      </c>
      <c r="B199" s="7">
        <v>6.75</v>
      </c>
      <c r="C199" s="11">
        <v>2.7677825754851002E-5</v>
      </c>
      <c r="D199" s="11">
        <v>-7.7584868523016568E-4</v>
      </c>
      <c r="E199" s="11">
        <v>7.383596707022641E-3</v>
      </c>
      <c r="F199" s="1">
        <v>2.2667442164450435E-3</v>
      </c>
      <c r="G199" s="3">
        <f t="shared" si="146"/>
        <v>2.5678813715245795E-2</v>
      </c>
      <c r="H199" s="11">
        <f t="shared" si="147"/>
        <v>0.84475035596578474</v>
      </c>
      <c r="I199" s="3">
        <v>5.3989447729762882E-3</v>
      </c>
      <c r="J199" s="11">
        <v>0</v>
      </c>
    </row>
    <row r="200" spans="1:10" x14ac:dyDescent="0.25">
      <c r="A200" s="7">
        <v>7.75</v>
      </c>
      <c r="B200" s="7">
        <v>6.75</v>
      </c>
      <c r="C200" s="11">
        <v>2.7677825754851002E-5</v>
      </c>
      <c r="D200" s="11">
        <v>-7.7584868523016568E-4</v>
      </c>
      <c r="E200" s="11">
        <v>7.383596707022641E-3</v>
      </c>
      <c r="F200" s="1">
        <v>2.2667442164450435E-3</v>
      </c>
      <c r="G200" s="3">
        <f t="shared" si="146"/>
        <v>2.57738024620894E-2</v>
      </c>
      <c r="H200" s="11">
        <f t="shared" si="147"/>
        <v>0.83936190148878354</v>
      </c>
      <c r="I200" s="3">
        <v>5.3884544770012414E-3</v>
      </c>
      <c r="J200" s="11">
        <v>0</v>
      </c>
    </row>
    <row r="201" spans="1:10" x14ac:dyDescent="0.25">
      <c r="A201" s="7">
        <v>8</v>
      </c>
      <c r="B201" s="7">
        <v>6.75</v>
      </c>
      <c r="C201" s="11">
        <v>2.7677825754851002E-5</v>
      </c>
      <c r="D201" s="11">
        <v>-7.7584868523016568E-4</v>
      </c>
      <c r="E201" s="11">
        <v>7.383596707022641E-3</v>
      </c>
      <c r="F201" s="1">
        <v>2.2667442164450435E-3</v>
      </c>
      <c r="G201" s="3">
        <f t="shared" si="146"/>
        <v>2.585224880437928E-2</v>
      </c>
      <c r="H201" s="11">
        <f t="shared" si="147"/>
        <v>0.83398814009415545</v>
      </c>
      <c r="I201" s="3">
        <v>5.3737613946280259E-3</v>
      </c>
      <c r="J201" s="11">
        <v>0.83398814009415545</v>
      </c>
    </row>
    <row r="202" spans="1:10" x14ac:dyDescent="0.25">
      <c r="A202" s="7">
        <v>8.25</v>
      </c>
      <c r="B202" s="7">
        <v>6.75</v>
      </c>
      <c r="C202" s="11">
        <v>2.7677825754851002E-5</v>
      </c>
      <c r="D202" s="11">
        <v>-7.7584868523016568E-4</v>
      </c>
      <c r="E202" s="11">
        <v>7.383596707022641E-3</v>
      </c>
      <c r="F202" s="1">
        <v>2.2667442164450435E-3</v>
      </c>
      <c r="G202" s="3">
        <f t="shared" si="146"/>
        <v>2.5916747538279945E-2</v>
      </c>
      <c r="H202" s="11">
        <f t="shared" si="147"/>
        <v>0.82863263582694868</v>
      </c>
      <c r="I202" s="3">
        <v>5.3555042672067217E-3</v>
      </c>
      <c r="J202" s="11">
        <v>0</v>
      </c>
    </row>
    <row r="203" spans="1:10" x14ac:dyDescent="0.25">
      <c r="A203" s="7">
        <v>8.5</v>
      </c>
      <c r="B203" s="7">
        <v>6.75</v>
      </c>
      <c r="C203" s="11">
        <v>2.7677825754851002E-5</v>
      </c>
      <c r="D203" s="11">
        <v>-7.7584868523016568E-4</v>
      </c>
      <c r="E203" s="11">
        <v>7.383596707022641E-3</v>
      </c>
      <c r="F203" s="1">
        <v>2.2667442164450435E-3</v>
      </c>
      <c r="G203" s="3">
        <f t="shared" si="146"/>
        <v>2.5969893459955901E-2</v>
      </c>
      <c r="H203" s="11">
        <f t="shared" si="147"/>
        <v>0.82329833207170144</v>
      </c>
      <c r="I203" s="3">
        <v>5.3343037552473129E-3</v>
      </c>
      <c r="J203" s="11">
        <v>0</v>
      </c>
    </row>
    <row r="204" spans="1:10" x14ac:dyDescent="0.25">
      <c r="A204" s="7">
        <v>8.75</v>
      </c>
      <c r="B204" s="7">
        <v>6.75</v>
      </c>
      <c r="C204" s="11">
        <v>2.7677825754851002E-5</v>
      </c>
      <c r="D204" s="11">
        <v>-7.7584868523016568E-4</v>
      </c>
      <c r="E204" s="11">
        <v>7.383596707022641E-3</v>
      </c>
      <c r="F204" s="1">
        <v>2.2667442164450435E-3</v>
      </c>
      <c r="G204" s="3">
        <f t="shared" si="146"/>
        <v>2.6014281365571663E-2</v>
      </c>
      <c r="H204" s="11">
        <f t="shared" si="147"/>
        <v>0.81798756956341889</v>
      </c>
      <c r="I204" s="3">
        <v>5.3107625082825637E-3</v>
      </c>
      <c r="J204" s="11">
        <v>0</v>
      </c>
    </row>
    <row r="205" spans="1:10" x14ac:dyDescent="0.25">
      <c r="A205" s="7">
        <v>9</v>
      </c>
      <c r="B205" s="7">
        <v>6.75</v>
      </c>
      <c r="C205" s="11">
        <v>2.7677825754851002E-5</v>
      </c>
      <c r="D205" s="11">
        <v>-7.7584868523016568E-4</v>
      </c>
      <c r="E205" s="11">
        <v>7.383596707022641E-3</v>
      </c>
      <c r="F205" s="1">
        <v>2.2667442164450435E-3</v>
      </c>
      <c r="G205" s="3">
        <f t="shared" si="146"/>
        <v>2.6052506051291766E-2</v>
      </c>
      <c r="H205" s="11">
        <f t="shared" si="147"/>
        <v>0.81270210426175449</v>
      </c>
      <c r="I205" s="3">
        <v>5.2854653016643598E-3</v>
      </c>
      <c r="J205" s="11">
        <v>0.81270210426175449</v>
      </c>
    </row>
    <row r="206" spans="1:10" x14ac:dyDescent="0.25">
      <c r="A206" s="7">
        <v>9.25</v>
      </c>
      <c r="B206" s="7">
        <v>6.75</v>
      </c>
      <c r="C206" s="11">
        <v>2.7677825754851002E-5</v>
      </c>
      <c r="D206" s="11">
        <v>-7.7584868523016568E-4</v>
      </c>
      <c r="E206" s="11">
        <v>7.383596707022641E-3</v>
      </c>
      <c r="F206" s="1">
        <v>2.2667442164450435E-3</v>
      </c>
      <c r="G206" s="3">
        <f t="shared" si="146"/>
        <v>2.6087162313280739E-2</v>
      </c>
      <c r="H206" s="11">
        <f t="shared" si="147"/>
        <v>0.80744312503648286</v>
      </c>
      <c r="I206" s="3">
        <v>5.2589792252717262E-3</v>
      </c>
      <c r="J206" s="11">
        <v>0</v>
      </c>
    </row>
    <row r="207" spans="1:10" x14ac:dyDescent="0.25">
      <c r="A207" s="7">
        <v>9.5</v>
      </c>
      <c r="B207" s="7">
        <v>6.75</v>
      </c>
      <c r="C207" s="11">
        <v>2.7677825754851002E-5</v>
      </c>
      <c r="D207" s="11">
        <v>-7.7584868523016568E-4</v>
      </c>
      <c r="E207" s="11">
        <v>7.383596707022641E-3</v>
      </c>
      <c r="F207" s="1">
        <v>2.2667442164450435E-3</v>
      </c>
      <c r="G207" s="3">
        <f t="shared" si="146"/>
        <v>2.6120844947703052E-2</v>
      </c>
      <c r="H207" s="11">
        <f t="shared" si="147"/>
        <v>0.80221127112662705</v>
      </c>
      <c r="I207" s="3">
        <v>5.2318539098558953E-3</v>
      </c>
      <c r="J207" s="11">
        <v>0</v>
      </c>
    </row>
    <row r="208" spans="1:10" x14ac:dyDescent="0.25">
      <c r="A208" s="7">
        <v>9.75</v>
      </c>
      <c r="B208" s="7">
        <v>9.75</v>
      </c>
      <c r="C208" s="11">
        <v>1.8160361261313927E-8</v>
      </c>
      <c r="D208" s="11">
        <v>-3.8091357745605965E-6</v>
      </c>
      <c r="E208" s="11">
        <v>2.1701631707270145E-4</v>
      </c>
      <c r="F208" s="1">
        <v>2.4385513527745161E-2</v>
      </c>
      <c r="G208" s="3">
        <f t="shared" si="146"/>
        <v>2.6156148750723269E-2</v>
      </c>
      <c r="H208" s="11">
        <f t="shared" si="147"/>
        <v>0.79700664934914278</v>
      </c>
      <c r="I208" s="3">
        <v>5.2046217774843239E-3</v>
      </c>
      <c r="J208" s="11">
        <v>0</v>
      </c>
    </row>
    <row r="209" spans="1:10" x14ac:dyDescent="0.25">
      <c r="A209" s="7">
        <v>10</v>
      </c>
      <c r="B209" s="7">
        <v>9.75</v>
      </c>
      <c r="C209" s="11">
        <v>1.8160361261313927E-8</v>
      </c>
      <c r="D209" s="11">
        <v>-3.8091357745605965E-6</v>
      </c>
      <c r="E209" s="11">
        <v>2.1701631707270145E-4</v>
      </c>
      <c r="F209" s="1">
        <v>2.4385513527745161E-2</v>
      </c>
      <c r="H209" s="11">
        <f t="shared" si="147"/>
        <v>0.7918288510458753</v>
      </c>
      <c r="I209" s="3">
        <v>5.1777983032675534E-3</v>
      </c>
      <c r="J209" s="11">
        <v>0.7918288510458753</v>
      </c>
    </row>
  </sheetData>
  <mergeCells count="78">
    <mergeCell ref="A142:D142"/>
    <mergeCell ref="A154:B154"/>
    <mergeCell ref="C154:D154"/>
    <mergeCell ref="F154:G154"/>
    <mergeCell ref="H154:K154"/>
    <mergeCell ref="CU83:CX83"/>
    <mergeCell ref="DA83:DB83"/>
    <mergeCell ref="DC83:DD83"/>
    <mergeCell ref="DF83:DG83"/>
    <mergeCell ref="DH83:DK83"/>
    <mergeCell ref="CF83:CG83"/>
    <mergeCell ref="CH83:CK83"/>
    <mergeCell ref="CN83:CO83"/>
    <mergeCell ref="CP83:CQ83"/>
    <mergeCell ref="CS83:CT83"/>
    <mergeCell ref="BP83:BQ83"/>
    <mergeCell ref="BS83:BT83"/>
    <mergeCell ref="BU83:BX83"/>
    <mergeCell ref="CA83:CB83"/>
    <mergeCell ref="CC83:CD83"/>
    <mergeCell ref="BA83:BB83"/>
    <mergeCell ref="BC83:BD83"/>
    <mergeCell ref="BF83:BG83"/>
    <mergeCell ref="BH83:BK83"/>
    <mergeCell ref="BN83:BO83"/>
    <mergeCell ref="DF12:DG12"/>
    <mergeCell ref="DH12:DK12"/>
    <mergeCell ref="F83:G83"/>
    <mergeCell ref="H83:K83"/>
    <mergeCell ref="N83:O83"/>
    <mergeCell ref="P83:Q83"/>
    <mergeCell ref="S83:T83"/>
    <mergeCell ref="U83:X83"/>
    <mergeCell ref="AA83:AB83"/>
    <mergeCell ref="AC83:AD83"/>
    <mergeCell ref="AF83:AG83"/>
    <mergeCell ref="AH83:AK83"/>
    <mergeCell ref="AN83:AO83"/>
    <mergeCell ref="AP83:AQ83"/>
    <mergeCell ref="AS83:AT83"/>
    <mergeCell ref="AU83:AX83"/>
    <mergeCell ref="BU12:BX12"/>
    <mergeCell ref="CF12:CG12"/>
    <mergeCell ref="CH12:CK12"/>
    <mergeCell ref="CS12:CT12"/>
    <mergeCell ref="CU12:CX12"/>
    <mergeCell ref="AS12:AT12"/>
    <mergeCell ref="AU12:AX12"/>
    <mergeCell ref="BF12:BG12"/>
    <mergeCell ref="BH12:BK12"/>
    <mergeCell ref="BS12:BT12"/>
    <mergeCell ref="H12:K12"/>
    <mergeCell ref="F12:G12"/>
    <mergeCell ref="S12:T12"/>
    <mergeCell ref="A71:D71"/>
    <mergeCell ref="C83:D83"/>
    <mergeCell ref="A83:B83"/>
    <mergeCell ref="A12:B12"/>
    <mergeCell ref="C12:D12"/>
    <mergeCell ref="AN12:AO12"/>
    <mergeCell ref="AP12:AQ12"/>
    <mergeCell ref="N12:O12"/>
    <mergeCell ref="P12:Q12"/>
    <mergeCell ref="AA12:AB12"/>
    <mergeCell ref="U12:X12"/>
    <mergeCell ref="AF12:AG12"/>
    <mergeCell ref="AH12:AK12"/>
    <mergeCell ref="CP12:CQ12"/>
    <mergeCell ref="DA12:DB12"/>
    <mergeCell ref="DC12:DD12"/>
    <mergeCell ref="CA12:CB12"/>
    <mergeCell ref="CC12:CD12"/>
    <mergeCell ref="CN12:CO12"/>
    <mergeCell ref="BN12:BO12"/>
    <mergeCell ref="BP12:BQ12"/>
    <mergeCell ref="BA12:BB12"/>
    <mergeCell ref="BC12:BD12"/>
    <mergeCell ref="AC12:AD12"/>
  </mergeCells>
  <conditionalFormatting sqref="I28:J70 K28:K67 AK28:AK67 AX28:AX67 BK28:BK67 BX28:BX67 CK28:CK67">
    <cfRule type="expression" dxfId="30" priority="34">
      <formula>I28&lt;&gt;0</formula>
    </cfRule>
  </conditionalFormatting>
  <conditionalFormatting sqref="I99:J138">
    <cfRule type="expression" dxfId="29" priority="12">
      <formula>I99&lt;&gt;0</formula>
    </cfRule>
  </conditionalFormatting>
  <conditionalFormatting sqref="V28:W67">
    <cfRule type="expression" dxfId="28" priority="20">
      <formula>V28&lt;&gt;0</formula>
    </cfRule>
  </conditionalFormatting>
  <conditionalFormatting sqref="AI28:AJ67">
    <cfRule type="expression" dxfId="27" priority="19">
      <formula>AI28&lt;&gt;0</formula>
    </cfRule>
  </conditionalFormatting>
  <conditionalFormatting sqref="AV28:AW67">
    <cfRule type="expression" dxfId="26" priority="18">
      <formula>AV28&lt;&gt;0</formula>
    </cfRule>
  </conditionalFormatting>
  <conditionalFormatting sqref="BI28:BJ67">
    <cfRule type="expression" dxfId="25" priority="17">
      <formula>BI28&lt;&gt;0</formula>
    </cfRule>
  </conditionalFormatting>
  <conditionalFormatting sqref="BV28:BW67">
    <cfRule type="expression" dxfId="24" priority="16">
      <formula>BV28&lt;&gt;0</formula>
    </cfRule>
  </conditionalFormatting>
  <conditionalFormatting sqref="CI28:CJ67">
    <cfRule type="expression" dxfId="23" priority="15">
      <formula>CI28&lt;&gt;0</formula>
    </cfRule>
  </conditionalFormatting>
  <conditionalFormatting sqref="CV28:CX67">
    <cfRule type="expression" dxfId="22" priority="14">
      <formula>CV28&lt;&gt;0</formula>
    </cfRule>
  </conditionalFormatting>
  <conditionalFormatting sqref="DI28:DK67">
    <cfRule type="expression" dxfId="21" priority="13">
      <formula>DI28&lt;&gt;0</formula>
    </cfRule>
  </conditionalFormatting>
  <conditionalFormatting sqref="AK99:AK138 AX99:AX138 BK99:BK138 BX99:BX138 CK99:CK138">
    <cfRule type="expression" dxfId="11" priority="11">
      <formula>AK99&lt;&gt;0</formula>
    </cfRule>
  </conditionalFormatting>
  <conditionalFormatting sqref="V99:W138">
    <cfRule type="expression" dxfId="10" priority="10">
      <formula>V99&lt;&gt;0</formula>
    </cfRule>
  </conditionalFormatting>
  <conditionalFormatting sqref="AI99:AJ138">
    <cfRule type="expression" dxfId="9" priority="9">
      <formula>AI99&lt;&gt;0</formula>
    </cfRule>
  </conditionalFormatting>
  <conditionalFormatting sqref="AV99:AW138">
    <cfRule type="expression" dxfId="8" priority="8">
      <formula>AV99&lt;&gt;0</formula>
    </cfRule>
  </conditionalFormatting>
  <conditionalFormatting sqref="BI99:BJ138">
    <cfRule type="expression" dxfId="7" priority="7">
      <formula>BI99&lt;&gt;0</formula>
    </cfRule>
  </conditionalFormatting>
  <conditionalFormatting sqref="BV99:BW138">
    <cfRule type="expression" dxfId="6" priority="6">
      <formula>BV99&lt;&gt;0</formula>
    </cfRule>
  </conditionalFormatting>
  <conditionalFormatting sqref="CI99:CJ138">
    <cfRule type="expression" dxfId="5" priority="5">
      <formula>CI99&lt;&gt;0</formula>
    </cfRule>
  </conditionalFormatting>
  <conditionalFormatting sqref="CV99:CX138">
    <cfRule type="expression" dxfId="4" priority="4">
      <formula>CV99&lt;&gt;0</formula>
    </cfRule>
  </conditionalFormatting>
  <conditionalFormatting sqref="DI99:DK138">
    <cfRule type="expression" dxfId="3" priority="3">
      <formula>DI99&lt;&gt;0</formula>
    </cfRule>
  </conditionalFormatting>
  <conditionalFormatting sqref="I140:J141">
    <cfRule type="expression" dxfId="1" priority="2">
      <formula>I140&lt;&gt;0</formula>
    </cfRule>
  </conditionalFormatting>
  <conditionalFormatting sqref="I170:J209">
    <cfRule type="expression" dxfId="0" priority="1">
      <formula>I170&lt;&gt;0</formula>
    </cfRule>
  </conditionalFormatting>
  <dataValidations count="1">
    <dataValidation type="list" allowBlank="1" showInputMessage="1" showErrorMessage="1" sqref="F5" xr:uid="{53108696-4D9A-4011-A183-385DFA73F64C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M1012"/>
  <sheetViews>
    <sheetView workbookViewId="0">
      <selection activeCell="C1012" sqref="C12:C1012"/>
    </sheetView>
  </sheetViews>
  <sheetFormatPr defaultRowHeight="15" x14ac:dyDescent="0.25"/>
  <cols>
    <col min="10" max="10" width="10.28515625" bestFit="1" customWidth="1"/>
  </cols>
  <sheetData>
    <row r="1" spans="1:13" x14ac:dyDescent="0.25">
      <c r="A1" t="s">
        <v>9</v>
      </c>
      <c r="B1" t="s">
        <v>36</v>
      </c>
      <c r="C1" t="s">
        <v>37</v>
      </c>
      <c r="D1" t="s">
        <v>38</v>
      </c>
      <c r="E1" t="s">
        <v>39</v>
      </c>
    </row>
    <row r="2" spans="1:13" x14ac:dyDescent="0.25">
      <c r="A2" s="7">
        <f>Bootstrap!A85</f>
        <v>0</v>
      </c>
      <c r="B2" s="11">
        <f>Bootstrap!H156</f>
        <v>6.480438706067837E-2</v>
      </c>
      <c r="C2" s="11">
        <f>Bootstrap!I156</f>
        <v>-7.2904935443263166E-2</v>
      </c>
      <c r="D2" s="11">
        <f>Bootstrap!J156</f>
        <v>0</v>
      </c>
      <c r="E2" s="11">
        <f>Bootstrap!K156</f>
        <v>3.2000000000000001E-2</v>
      </c>
    </row>
    <row r="3" spans="1:13" x14ac:dyDescent="0.25">
      <c r="A3" s="7">
        <f>Bootstrap!A86</f>
        <v>0.75</v>
      </c>
      <c r="B3" s="11">
        <f>Bootstrap!H157</f>
        <v>-6.1197202171501056E-4</v>
      </c>
      <c r="C3" s="11">
        <f>Bootstrap!I157</f>
        <v>2.9024564978380159E-3</v>
      </c>
      <c r="D3" s="11">
        <f>Bootstrap!J157</f>
        <v>-3.3209819601129438E-3</v>
      </c>
      <c r="E3" s="11">
        <f>Bootstrap!K157</f>
        <v>1.94466049911E-2</v>
      </c>
    </row>
    <row r="4" spans="1:13" x14ac:dyDescent="0.25">
      <c r="A4" s="7">
        <f>Bootstrap!A87</f>
        <v>1.75</v>
      </c>
      <c r="B4" s="11">
        <f>Bootstrap!H158</f>
        <v>-8.3979541433396379E-4</v>
      </c>
      <c r="C4" s="11">
        <f>Bootstrap!I158</f>
        <v>5.5502967451364947E-3</v>
      </c>
      <c r="D4" s="11">
        <f>Bootstrap!J158</f>
        <v>-1.0495295405970984E-2</v>
      </c>
      <c r="E4" s="11">
        <f>Bootstrap!K158</f>
        <v>2.5113633758817186E-2</v>
      </c>
    </row>
    <row r="5" spans="1:13" x14ac:dyDescent="0.25">
      <c r="A5" s="7">
        <f>Bootstrap!A88</f>
        <v>2.75</v>
      </c>
      <c r="B5" s="11">
        <f>Bootstrap!H159</f>
        <v>1.2621292222864747E-3</v>
      </c>
      <c r="C5" s="11">
        <f>Bootstrap!I159</f>
        <v>-1.2212915314934633E-2</v>
      </c>
      <c r="D5" s="11">
        <f>Bootstrap!J159</f>
        <v>3.9514955731094016E-2</v>
      </c>
      <c r="E5" s="11">
        <f>Bootstrap!K159</f>
        <v>-2.179372959103934E-2</v>
      </c>
    </row>
    <row r="6" spans="1:13" x14ac:dyDescent="0.25">
      <c r="A6" s="7">
        <f>Bootstrap!A89</f>
        <v>3.75</v>
      </c>
      <c r="B6" s="11">
        <f>Bootstrap!H160</f>
        <v>-1.1230125506144373E-3</v>
      </c>
      <c r="C6" s="11">
        <f>Bootstrap!I160</f>
        <v>1.4480812958528589E-2</v>
      </c>
      <c r="D6" s="11">
        <f>Bootstrap!J160</f>
        <v>-6.0064837775622909E-2</v>
      </c>
      <c r="E6" s="11">
        <f>Bootstrap!K160</f>
        <v>0.10202890289389412</v>
      </c>
    </row>
    <row r="7" spans="1:13" x14ac:dyDescent="0.25">
      <c r="A7" s="7">
        <f>Bootstrap!A90</f>
        <v>4.75</v>
      </c>
      <c r="B7" s="11">
        <f>Bootstrap!H161</f>
        <v>5.2140695576635785E-7</v>
      </c>
      <c r="C7" s="11">
        <f>Bootstrap!I161</f>
        <v>-2.0802453158755602E-4</v>
      </c>
      <c r="D7" s="11">
        <f>Bootstrap!J161</f>
        <v>3.4299136274472935E-3</v>
      </c>
      <c r="E7" s="11">
        <f>Bootstrap!K161</f>
        <v>1.1434488741086966E-2</v>
      </c>
    </row>
    <row r="8" spans="1:13" x14ac:dyDescent="0.25">
      <c r="A8" s="7">
        <f>Bootstrap!A91</f>
        <v>6.75</v>
      </c>
      <c r="B8" s="11">
        <f>Bootstrap!H162</f>
        <v>2.7677825754851002E-5</v>
      </c>
      <c r="C8" s="11">
        <f>Bootstrap!I162</f>
        <v>-7.7584868523016568E-4</v>
      </c>
      <c r="D8" s="11">
        <f>Bootstrap!J162</f>
        <v>7.383596707022641E-3</v>
      </c>
      <c r="E8" s="11">
        <f>Bootstrap!K162</f>
        <v>2.2667442164450435E-3</v>
      </c>
    </row>
    <row r="9" spans="1:13" x14ac:dyDescent="0.25">
      <c r="A9" s="7">
        <f>Bootstrap!A92</f>
        <v>9.75</v>
      </c>
      <c r="B9" s="11">
        <f>Bootstrap!H163</f>
        <v>1.8160361261313927E-8</v>
      </c>
      <c r="C9" s="11">
        <f>Bootstrap!I163</f>
        <v>-3.8091357745605965E-6</v>
      </c>
      <c r="D9" s="11">
        <f>Bootstrap!J163</f>
        <v>2.1701631707270145E-4</v>
      </c>
      <c r="E9" s="11">
        <f>Bootstrap!K163</f>
        <v>2.4385513527745161E-2</v>
      </c>
    </row>
    <row r="10" spans="1:13" x14ac:dyDescent="0.25">
      <c r="J10" s="18"/>
    </row>
    <row r="11" spans="1:13" x14ac:dyDescent="0.25">
      <c r="A11" t="s">
        <v>9</v>
      </c>
      <c r="B11" t="s">
        <v>19</v>
      </c>
      <c r="C11" t="s">
        <v>36</v>
      </c>
      <c r="D11" t="s">
        <v>37</v>
      </c>
      <c r="E11" t="s">
        <v>38</v>
      </c>
      <c r="F11" t="s">
        <v>39</v>
      </c>
      <c r="G11" t="s">
        <v>10</v>
      </c>
    </row>
    <row r="12" spans="1:13" x14ac:dyDescent="0.25">
      <c r="A12" s="11">
        <v>0</v>
      </c>
      <c r="B12" s="7">
        <f t="array" ref="B12:B1012">INDEX(A2:A9, MATCH(A12:A1012, A2:A9, 1))</f>
        <v>0</v>
      </c>
      <c r="C12" s="11">
        <f>VLOOKUP($B12, $A$1:$E$9, MATCH(C$11, $A$1:$E$1, 0), FALSE)</f>
        <v>6.480438706067837E-2</v>
      </c>
      <c r="D12" s="11">
        <f>VLOOKUP($B12, $A$1:$E$9, MATCH(D$11, $A$1:$E$1, 0), FALSE)</f>
        <v>-7.2904935443263166E-2</v>
      </c>
      <c r="E12" s="11">
        <f>VLOOKUP($B12, $A$1:$E$9, MATCH(E$11, $A$1:$E$1, 0), FALSE)</f>
        <v>0</v>
      </c>
      <c r="F12" s="11">
        <f>VLOOKUP($B12, $A$1:$E$9, MATCH(F$11, $A$1:$E$1, 0), FALSE)</f>
        <v>3.2000000000000001E-2</v>
      </c>
      <c r="G12" s="3">
        <f>C12*A12^3 + D12*A12^2 + E12*A12 + F12</f>
        <v>3.2000000000000001E-2</v>
      </c>
      <c r="H12" s="11"/>
      <c r="I12" s="3"/>
      <c r="J12" s="19"/>
      <c r="L12" s="19"/>
      <c r="M12" s="1"/>
    </row>
    <row r="13" spans="1:13" x14ac:dyDescent="0.25">
      <c r="A13" s="11">
        <v>0.01</v>
      </c>
      <c r="B13" s="7">
        <v>0</v>
      </c>
      <c r="C13" s="11">
        <f>VLOOKUP($B13, $A$1:$E$9, MATCH(C$11, $A$1:$E$1, 0), FALSE)</f>
        <v>6.480438706067837E-2</v>
      </c>
      <c r="D13" s="11">
        <f>VLOOKUP($B13, $A$1:$E$9, MATCH(D$11, $A$1:$E$1, 0), FALSE)</f>
        <v>-7.2904935443263166E-2</v>
      </c>
      <c r="E13" s="11">
        <f>VLOOKUP($B13, $A$1:$E$9, MATCH(E$11, $A$1:$E$1, 0), FALSE)</f>
        <v>0</v>
      </c>
      <c r="F13" s="11">
        <f>VLOOKUP($B13, $A$1:$E$9, MATCH(F$11, $A$1:$E$1, 0), FALSE)</f>
        <v>3.2000000000000001E-2</v>
      </c>
      <c r="G13" s="3">
        <f t="shared" ref="G13:G76" si="0">C13*A13^3 + D13*A13^2 + E13*A13 + F13</f>
        <v>3.1992774310842735E-2</v>
      </c>
      <c r="H13" s="11"/>
      <c r="I13" s="3"/>
      <c r="J13" s="19"/>
      <c r="L13" s="19"/>
      <c r="M13" s="1"/>
    </row>
    <row r="14" spans="1:13" x14ac:dyDescent="0.25">
      <c r="A14" s="11">
        <v>0.02</v>
      </c>
      <c r="B14" s="7">
        <v>0</v>
      </c>
      <c r="C14" s="11">
        <f>VLOOKUP($B14, $A$1:$E$9, MATCH(C$11, $A$1:$E$1, 0), FALSE)</f>
        <v>6.480438706067837E-2</v>
      </c>
      <c r="D14" s="11">
        <f>VLOOKUP($B14, $A$1:$E$9, MATCH(D$11, $A$1:$E$1, 0), FALSE)</f>
        <v>-7.2904935443263166E-2</v>
      </c>
      <c r="E14" s="11">
        <f>VLOOKUP($B14, $A$1:$E$9, MATCH(E$11, $A$1:$E$1, 0), FALSE)</f>
        <v>0</v>
      </c>
      <c r="F14" s="11">
        <f>VLOOKUP($B14, $A$1:$E$9, MATCH(F$11, $A$1:$E$1, 0), FALSE)</f>
        <v>3.2000000000000001E-2</v>
      </c>
      <c r="G14" s="3">
        <f t="shared" si="0"/>
        <v>3.1971356460919184E-2</v>
      </c>
      <c r="H14" s="11"/>
      <c r="I14" s="3"/>
      <c r="J14" s="19"/>
      <c r="L14" s="19"/>
      <c r="M14" s="1"/>
    </row>
    <row r="15" spans="1:13" x14ac:dyDescent="0.25">
      <c r="A15" s="11">
        <v>0.03</v>
      </c>
      <c r="B15" s="7">
        <v>0</v>
      </c>
      <c r="C15" s="11">
        <f>VLOOKUP($B15, $A$1:$E$9, MATCH(C$11, $A$1:$E$1, 0), FALSE)</f>
        <v>6.480438706067837E-2</v>
      </c>
      <c r="D15" s="11">
        <f>VLOOKUP($B15, $A$1:$E$9, MATCH(D$11, $A$1:$E$1, 0), FALSE)</f>
        <v>-7.2904935443263166E-2</v>
      </c>
      <c r="E15" s="11">
        <f>VLOOKUP($B15, $A$1:$E$9, MATCH(E$11, $A$1:$E$1, 0), FALSE)</f>
        <v>0</v>
      </c>
      <c r="F15" s="11">
        <f>VLOOKUP($B15, $A$1:$E$9, MATCH(F$11, $A$1:$E$1, 0), FALSE)</f>
        <v>3.2000000000000001E-2</v>
      </c>
      <c r="G15" s="3">
        <f t="shared" si="0"/>
        <v>3.1936135276551703E-2</v>
      </c>
      <c r="H15" s="11"/>
      <c r="I15" s="3"/>
      <c r="J15" s="19"/>
      <c r="L15" s="19"/>
      <c r="M15" s="1"/>
    </row>
    <row r="16" spans="1:13" x14ac:dyDescent="0.25">
      <c r="A16" s="11">
        <v>0.04</v>
      </c>
      <c r="B16" s="7">
        <v>0</v>
      </c>
      <c r="C16" s="11">
        <f>VLOOKUP($B16, $A$1:$E$9, MATCH(C$11, $A$1:$E$1, 0), FALSE)</f>
        <v>6.480438706067837E-2</v>
      </c>
      <c r="D16" s="11">
        <f>VLOOKUP($B16, $A$1:$E$9, MATCH(D$11, $A$1:$E$1, 0), FALSE)</f>
        <v>-7.2904935443263166E-2</v>
      </c>
      <c r="E16" s="11">
        <f>VLOOKUP($B16, $A$1:$E$9, MATCH(E$11, $A$1:$E$1, 0), FALSE)</f>
        <v>0</v>
      </c>
      <c r="F16" s="11">
        <f>VLOOKUP($B16, $A$1:$E$9, MATCH(F$11, $A$1:$E$1, 0), FALSE)</f>
        <v>3.2000000000000001E-2</v>
      </c>
      <c r="G16" s="3">
        <f t="shared" si="0"/>
        <v>3.1887499584062666E-2</v>
      </c>
      <c r="H16" s="11"/>
      <c r="I16" s="3"/>
      <c r="J16" s="19"/>
      <c r="L16" s="19"/>
      <c r="M16" s="1"/>
    </row>
    <row r="17" spans="1:13" x14ac:dyDescent="0.25">
      <c r="A17" s="11">
        <v>0.05</v>
      </c>
      <c r="B17" s="7">
        <v>0</v>
      </c>
      <c r="C17" s="11">
        <f>VLOOKUP($B17, $A$1:$E$9, MATCH(C$11, $A$1:$E$1, 0), FALSE)</f>
        <v>6.480438706067837E-2</v>
      </c>
      <c r="D17" s="11">
        <f>VLOOKUP($B17, $A$1:$E$9, MATCH(D$11, $A$1:$E$1, 0), FALSE)</f>
        <v>-7.2904935443263166E-2</v>
      </c>
      <c r="E17" s="11">
        <f>VLOOKUP($B17, $A$1:$E$9, MATCH(E$11, $A$1:$E$1, 0), FALSE)</f>
        <v>0</v>
      </c>
      <c r="F17" s="11">
        <f>VLOOKUP($B17, $A$1:$E$9, MATCH(F$11, $A$1:$E$1, 0), FALSE)</f>
        <v>3.2000000000000001E-2</v>
      </c>
      <c r="G17" s="3">
        <f t="shared" si="0"/>
        <v>3.1825838209774429E-2</v>
      </c>
      <c r="H17" s="11"/>
      <c r="I17" s="3"/>
      <c r="J17" s="19"/>
      <c r="L17" s="19"/>
      <c r="M17" s="1"/>
    </row>
    <row r="18" spans="1:13" x14ac:dyDescent="0.25">
      <c r="A18" s="11">
        <v>0.06</v>
      </c>
      <c r="B18" s="7">
        <v>0</v>
      </c>
      <c r="C18" s="11">
        <f>VLOOKUP($B18, $A$1:$E$9, MATCH(C$11, $A$1:$E$1, 0), FALSE)</f>
        <v>6.480438706067837E-2</v>
      </c>
      <c r="D18" s="11">
        <f>VLOOKUP($B18, $A$1:$E$9, MATCH(D$11, $A$1:$E$1, 0), FALSE)</f>
        <v>-7.2904935443263166E-2</v>
      </c>
      <c r="E18" s="11">
        <f>VLOOKUP($B18, $A$1:$E$9, MATCH(E$11, $A$1:$E$1, 0), FALSE)</f>
        <v>0</v>
      </c>
      <c r="F18" s="11">
        <f>VLOOKUP($B18, $A$1:$E$9, MATCH(F$11, $A$1:$E$1, 0), FALSE)</f>
        <v>3.2000000000000001E-2</v>
      </c>
      <c r="G18" s="3">
        <f t="shared" si="0"/>
        <v>3.1751539980009361E-2</v>
      </c>
      <c r="H18" s="11"/>
      <c r="I18" s="3"/>
      <c r="J18" s="19"/>
      <c r="L18" s="19"/>
      <c r="M18" s="1"/>
    </row>
    <row r="19" spans="1:13" x14ac:dyDescent="0.25">
      <c r="A19" s="11">
        <v>7.0000000000000007E-2</v>
      </c>
      <c r="B19" s="7">
        <v>0</v>
      </c>
      <c r="C19" s="11">
        <f>VLOOKUP($B19, $A$1:$E$9, MATCH(C$11, $A$1:$E$1, 0), FALSE)</f>
        <v>6.480438706067837E-2</v>
      </c>
      <c r="D19" s="11">
        <f>VLOOKUP($B19, $A$1:$E$9, MATCH(D$11, $A$1:$E$1, 0), FALSE)</f>
        <v>-7.2904935443263166E-2</v>
      </c>
      <c r="E19" s="11">
        <f>VLOOKUP($B19, $A$1:$E$9, MATCH(E$11, $A$1:$E$1, 0), FALSE)</f>
        <v>0</v>
      </c>
      <c r="F19" s="11">
        <f>VLOOKUP($B19, $A$1:$E$9, MATCH(F$11, $A$1:$E$1, 0), FALSE)</f>
        <v>3.2000000000000001E-2</v>
      </c>
      <c r="G19" s="3">
        <f t="shared" si="0"/>
        <v>3.1664993721089822E-2</v>
      </c>
      <c r="H19" s="11"/>
      <c r="I19" s="3"/>
      <c r="J19" s="19"/>
      <c r="L19" s="19"/>
      <c r="M19" s="1"/>
    </row>
    <row r="20" spans="1:13" x14ac:dyDescent="0.25">
      <c r="A20" s="11">
        <v>0.08</v>
      </c>
      <c r="B20" s="7">
        <v>0</v>
      </c>
      <c r="C20" s="11">
        <f>VLOOKUP($B20, $A$1:$E$9, MATCH(C$11, $A$1:$E$1, 0), FALSE)</f>
        <v>6.480438706067837E-2</v>
      </c>
      <c r="D20" s="11">
        <f>VLOOKUP($B20, $A$1:$E$9, MATCH(D$11, $A$1:$E$1, 0), FALSE)</f>
        <v>-7.2904935443263166E-2</v>
      </c>
      <c r="E20" s="11">
        <f>VLOOKUP($B20, $A$1:$E$9, MATCH(E$11, $A$1:$E$1, 0), FALSE)</f>
        <v>0</v>
      </c>
      <c r="F20" s="11">
        <f>VLOOKUP($B20, $A$1:$E$9, MATCH(F$11, $A$1:$E$1, 0), FALSE)</f>
        <v>3.2000000000000001E-2</v>
      </c>
      <c r="G20" s="3">
        <f t="shared" si="0"/>
        <v>3.1566588259338182E-2</v>
      </c>
      <c r="H20" s="11"/>
      <c r="I20" s="3"/>
      <c r="J20" s="19"/>
      <c r="L20" s="19"/>
      <c r="M20" s="1"/>
    </row>
    <row r="21" spans="1:13" x14ac:dyDescent="0.25">
      <c r="A21" s="11">
        <v>0.09</v>
      </c>
      <c r="B21" s="7">
        <v>0</v>
      </c>
      <c r="C21" s="11">
        <f>VLOOKUP($B21, $A$1:$E$9, MATCH(C$11, $A$1:$E$1, 0), FALSE)</f>
        <v>6.480438706067837E-2</v>
      </c>
      <c r="D21" s="11">
        <f>VLOOKUP($B21, $A$1:$E$9, MATCH(D$11, $A$1:$E$1, 0), FALSE)</f>
        <v>-7.2904935443263166E-2</v>
      </c>
      <c r="E21" s="11">
        <f>VLOOKUP($B21, $A$1:$E$9, MATCH(E$11, $A$1:$E$1, 0), FALSE)</f>
        <v>0</v>
      </c>
      <c r="F21" s="11">
        <f>VLOOKUP($B21, $A$1:$E$9, MATCH(F$11, $A$1:$E$1, 0), FALSE)</f>
        <v>3.2000000000000001E-2</v>
      </c>
      <c r="G21" s="3">
        <f t="shared" si="0"/>
        <v>3.1456712421076803E-2</v>
      </c>
      <c r="H21" s="11"/>
      <c r="I21" s="3"/>
      <c r="J21" s="19"/>
      <c r="L21" s="19"/>
      <c r="M21" s="1"/>
    </row>
    <row r="22" spans="1:13" x14ac:dyDescent="0.25">
      <c r="A22" s="11">
        <v>0.1</v>
      </c>
      <c r="B22" s="7">
        <v>0</v>
      </c>
      <c r="C22" s="11">
        <f>VLOOKUP($B22, $A$1:$E$9, MATCH(C$11, $A$1:$E$1, 0), FALSE)</f>
        <v>6.480438706067837E-2</v>
      </c>
      <c r="D22" s="11">
        <f>VLOOKUP($B22, $A$1:$E$9, MATCH(D$11, $A$1:$E$1, 0), FALSE)</f>
        <v>-7.2904935443263166E-2</v>
      </c>
      <c r="E22" s="11">
        <f>VLOOKUP($B22, $A$1:$E$9, MATCH(E$11, $A$1:$E$1, 0), FALSE)</f>
        <v>0</v>
      </c>
      <c r="F22" s="11">
        <f>VLOOKUP($B22, $A$1:$E$9, MATCH(F$11, $A$1:$E$1, 0), FALSE)</f>
        <v>3.2000000000000001E-2</v>
      </c>
      <c r="G22" s="3">
        <f t="shared" si="0"/>
        <v>3.1335755032628046E-2</v>
      </c>
      <c r="H22" s="11"/>
      <c r="I22" s="3"/>
      <c r="J22" s="19"/>
      <c r="L22" s="19"/>
      <c r="M22" s="1"/>
    </row>
    <row r="23" spans="1:13" x14ac:dyDescent="0.25">
      <c r="A23" s="11">
        <v>0.11</v>
      </c>
      <c r="B23" s="7">
        <v>0</v>
      </c>
      <c r="C23" s="11">
        <f>VLOOKUP($B23, $A$1:$E$9, MATCH(C$11, $A$1:$E$1, 0), FALSE)</f>
        <v>6.480438706067837E-2</v>
      </c>
      <c r="D23" s="11">
        <f>VLOOKUP($B23, $A$1:$E$9, MATCH(D$11, $A$1:$E$1, 0), FALSE)</f>
        <v>-7.2904935443263166E-2</v>
      </c>
      <c r="E23" s="11">
        <f>VLOOKUP($B23, $A$1:$E$9, MATCH(E$11, $A$1:$E$1, 0), FALSE)</f>
        <v>0</v>
      </c>
      <c r="F23" s="11">
        <f>VLOOKUP($B23, $A$1:$E$9, MATCH(F$11, $A$1:$E$1, 0), FALSE)</f>
        <v>3.2000000000000001E-2</v>
      </c>
      <c r="G23" s="3">
        <f t="shared" si="0"/>
        <v>3.120410492031428E-2</v>
      </c>
      <c r="H23" s="11"/>
      <c r="I23" s="3"/>
      <c r="J23" s="19"/>
      <c r="L23" s="19"/>
      <c r="M23" s="1"/>
    </row>
    <row r="24" spans="1:13" x14ac:dyDescent="0.25">
      <c r="A24" s="11">
        <v>0.12</v>
      </c>
      <c r="B24" s="7">
        <v>0</v>
      </c>
      <c r="C24" s="11">
        <f>VLOOKUP($B24, $A$1:$E$9, MATCH(C$11, $A$1:$E$1, 0), FALSE)</f>
        <v>6.480438706067837E-2</v>
      </c>
      <c r="D24" s="11">
        <f>VLOOKUP($B24, $A$1:$E$9, MATCH(D$11, $A$1:$E$1, 0), FALSE)</f>
        <v>-7.2904935443263166E-2</v>
      </c>
      <c r="E24" s="11">
        <f>VLOOKUP($B24, $A$1:$E$9, MATCH(E$11, $A$1:$E$1, 0), FALSE)</f>
        <v>0</v>
      </c>
      <c r="F24" s="11">
        <f>VLOOKUP($B24, $A$1:$E$9, MATCH(F$11, $A$1:$E$1, 0), FALSE)</f>
        <v>3.2000000000000001E-2</v>
      </c>
      <c r="G24" s="3">
        <f t="shared" si="0"/>
        <v>3.1062150910457862E-2</v>
      </c>
      <c r="H24" s="11"/>
      <c r="I24" s="3"/>
      <c r="J24" s="19"/>
      <c r="L24" s="19"/>
      <c r="M24" s="1"/>
    </row>
    <row r="25" spans="1:13" x14ac:dyDescent="0.25">
      <c r="A25" s="11">
        <v>0.13</v>
      </c>
      <c r="B25" s="7">
        <v>0</v>
      </c>
      <c r="C25" s="11">
        <f>VLOOKUP($B25, $A$1:$E$9, MATCH(C$11, $A$1:$E$1, 0), FALSE)</f>
        <v>6.480438706067837E-2</v>
      </c>
      <c r="D25" s="11">
        <f>VLOOKUP($B25, $A$1:$E$9, MATCH(D$11, $A$1:$E$1, 0), FALSE)</f>
        <v>-7.2904935443263166E-2</v>
      </c>
      <c r="E25" s="11">
        <f>VLOOKUP($B25, $A$1:$E$9, MATCH(E$11, $A$1:$E$1, 0), FALSE)</f>
        <v>0</v>
      </c>
      <c r="F25" s="11">
        <f>VLOOKUP($B25, $A$1:$E$9, MATCH(F$11, $A$1:$E$1, 0), FALSE)</f>
        <v>3.2000000000000001E-2</v>
      </c>
      <c r="G25" s="3">
        <f t="shared" si="0"/>
        <v>3.0910281829381162E-2</v>
      </c>
      <c r="H25" s="11"/>
      <c r="I25" s="3"/>
      <c r="J25" s="19"/>
      <c r="L25" s="19"/>
      <c r="M25" s="1"/>
    </row>
    <row r="26" spans="1:13" x14ac:dyDescent="0.25">
      <c r="A26" s="11">
        <v>0.14000000000000001</v>
      </c>
      <c r="B26" s="7">
        <v>0</v>
      </c>
      <c r="C26" s="11">
        <f>VLOOKUP($B26, $A$1:$E$9, MATCH(C$11, $A$1:$E$1, 0), FALSE)</f>
        <v>6.480438706067837E-2</v>
      </c>
      <c r="D26" s="11">
        <f>VLOOKUP($B26, $A$1:$E$9, MATCH(D$11, $A$1:$E$1, 0), FALSE)</f>
        <v>-7.2904935443263166E-2</v>
      </c>
      <c r="E26" s="11">
        <f>VLOOKUP($B26, $A$1:$E$9, MATCH(E$11, $A$1:$E$1, 0), FALSE)</f>
        <v>0</v>
      </c>
      <c r="F26" s="11">
        <f>VLOOKUP($B26, $A$1:$E$9, MATCH(F$11, $A$1:$E$1, 0), FALSE)</f>
        <v>3.2000000000000001E-2</v>
      </c>
      <c r="G26" s="3">
        <f t="shared" si="0"/>
        <v>3.0748886503406545E-2</v>
      </c>
      <c r="H26" s="11"/>
      <c r="I26" s="3"/>
      <c r="J26" s="19"/>
      <c r="L26" s="19"/>
      <c r="M26" s="1"/>
    </row>
    <row r="27" spans="1:13" x14ac:dyDescent="0.25">
      <c r="A27" s="11">
        <v>0.15</v>
      </c>
      <c r="B27" s="7">
        <v>0</v>
      </c>
      <c r="C27" s="11">
        <f>VLOOKUP($B27, $A$1:$E$9, MATCH(C$11, $A$1:$E$1, 0), FALSE)</f>
        <v>6.480438706067837E-2</v>
      </c>
      <c r="D27" s="11">
        <f>VLOOKUP($B27, $A$1:$E$9, MATCH(D$11, $A$1:$E$1, 0), FALSE)</f>
        <v>-7.2904935443263166E-2</v>
      </c>
      <c r="E27" s="11">
        <f>VLOOKUP($B27, $A$1:$E$9, MATCH(E$11, $A$1:$E$1, 0), FALSE)</f>
        <v>0</v>
      </c>
      <c r="F27" s="11">
        <f>VLOOKUP($B27, $A$1:$E$9, MATCH(F$11, $A$1:$E$1, 0), FALSE)</f>
        <v>3.2000000000000001E-2</v>
      </c>
      <c r="G27" s="3">
        <f t="shared" si="0"/>
        <v>3.0578353758856369E-2</v>
      </c>
      <c r="H27" s="11"/>
      <c r="I27" s="3"/>
      <c r="J27" s="19"/>
      <c r="L27" s="19"/>
      <c r="M27" s="1"/>
    </row>
    <row r="28" spans="1:13" x14ac:dyDescent="0.25">
      <c r="A28" s="11">
        <v>0.16</v>
      </c>
      <c r="B28" s="7">
        <v>0</v>
      </c>
      <c r="C28" s="11">
        <f>VLOOKUP($B28, $A$1:$E$9, MATCH(C$11, $A$1:$E$1, 0), FALSE)</f>
        <v>6.480438706067837E-2</v>
      </c>
      <c r="D28" s="11">
        <f>VLOOKUP($B28, $A$1:$E$9, MATCH(D$11, $A$1:$E$1, 0), FALSE)</f>
        <v>-7.2904935443263166E-2</v>
      </c>
      <c r="E28" s="11">
        <f>VLOOKUP($B28, $A$1:$E$9, MATCH(E$11, $A$1:$E$1, 0), FALSE)</f>
        <v>0</v>
      </c>
      <c r="F28" s="11">
        <f>VLOOKUP($B28, $A$1:$E$9, MATCH(F$11, $A$1:$E$1, 0), FALSE)</f>
        <v>3.2000000000000001E-2</v>
      </c>
      <c r="G28" s="3">
        <f t="shared" si="0"/>
        <v>3.0399072422053003E-2</v>
      </c>
      <c r="H28" s="11"/>
      <c r="I28" s="3"/>
      <c r="J28" s="19"/>
      <c r="L28" s="19"/>
      <c r="M28" s="1"/>
    </row>
    <row r="29" spans="1:13" x14ac:dyDescent="0.25">
      <c r="A29" s="11">
        <v>0.17</v>
      </c>
      <c r="B29" s="7">
        <v>0</v>
      </c>
      <c r="C29" s="11">
        <f>VLOOKUP($B29, $A$1:$E$9, MATCH(C$11, $A$1:$E$1, 0), FALSE)</f>
        <v>6.480438706067837E-2</v>
      </c>
      <c r="D29" s="11">
        <f>VLOOKUP($B29, $A$1:$E$9, MATCH(D$11, $A$1:$E$1, 0), FALSE)</f>
        <v>-7.2904935443263166E-2</v>
      </c>
      <c r="E29" s="11">
        <f>VLOOKUP($B29, $A$1:$E$9, MATCH(E$11, $A$1:$E$1, 0), FALSE)</f>
        <v>0</v>
      </c>
      <c r="F29" s="11">
        <f>VLOOKUP($B29, $A$1:$E$9, MATCH(F$11, $A$1:$E$1, 0), FALSE)</f>
        <v>3.2000000000000001E-2</v>
      </c>
      <c r="G29" s="3">
        <f t="shared" si="0"/>
        <v>3.0211431319318808E-2</v>
      </c>
      <c r="H29" s="11"/>
      <c r="I29" s="3"/>
      <c r="J29" s="19"/>
      <c r="L29" s="19"/>
      <c r="M29" s="1"/>
    </row>
    <row r="30" spans="1:13" x14ac:dyDescent="0.25">
      <c r="A30" s="11">
        <v>0.18</v>
      </c>
      <c r="B30" s="7">
        <v>0</v>
      </c>
      <c r="C30" s="11">
        <f>VLOOKUP($B30, $A$1:$E$9, MATCH(C$11, $A$1:$E$1, 0), FALSE)</f>
        <v>6.480438706067837E-2</v>
      </c>
      <c r="D30" s="11">
        <f>VLOOKUP($B30, $A$1:$E$9, MATCH(D$11, $A$1:$E$1, 0), FALSE)</f>
        <v>-7.2904935443263166E-2</v>
      </c>
      <c r="E30" s="11">
        <f>VLOOKUP($B30, $A$1:$E$9, MATCH(E$11, $A$1:$E$1, 0), FALSE)</f>
        <v>0</v>
      </c>
      <c r="F30" s="11">
        <f>VLOOKUP($B30, $A$1:$E$9, MATCH(F$11, $A$1:$E$1, 0), FALSE)</f>
        <v>3.2000000000000001E-2</v>
      </c>
      <c r="G30" s="3">
        <f t="shared" si="0"/>
        <v>3.0015819276976149E-2</v>
      </c>
      <c r="H30" s="11"/>
      <c r="I30" s="3"/>
      <c r="J30" s="19"/>
      <c r="L30" s="19"/>
      <c r="M30" s="1"/>
    </row>
    <row r="31" spans="1:13" x14ac:dyDescent="0.25">
      <c r="A31" s="11">
        <v>0.19</v>
      </c>
      <c r="B31" s="7">
        <v>0</v>
      </c>
      <c r="C31" s="11">
        <f>VLOOKUP($B31, $A$1:$E$9, MATCH(C$11, $A$1:$E$1, 0), FALSE)</f>
        <v>6.480438706067837E-2</v>
      </c>
      <c r="D31" s="11">
        <f>VLOOKUP($B31, $A$1:$E$9, MATCH(D$11, $A$1:$E$1, 0), FALSE)</f>
        <v>-7.2904935443263166E-2</v>
      </c>
      <c r="E31" s="11">
        <f>VLOOKUP($B31, $A$1:$E$9, MATCH(E$11, $A$1:$E$1, 0), FALSE)</f>
        <v>0</v>
      </c>
      <c r="F31" s="11">
        <f>VLOOKUP($B31, $A$1:$E$9, MATCH(F$11, $A$1:$E$1, 0), FALSE)</f>
        <v>3.2000000000000001E-2</v>
      </c>
      <c r="G31" s="3">
        <f t="shared" si="0"/>
        <v>2.9812625121347393E-2</v>
      </c>
      <c r="H31" s="11"/>
      <c r="I31" s="3"/>
      <c r="J31" s="19"/>
      <c r="L31" s="19"/>
      <c r="M31" s="1"/>
    </row>
    <row r="32" spans="1:13" x14ac:dyDescent="0.25">
      <c r="A32" s="11">
        <v>0.2</v>
      </c>
      <c r="B32" s="7">
        <v>0</v>
      </c>
      <c r="C32" s="11">
        <f>VLOOKUP($B32, $A$1:$E$9, MATCH(C$11, $A$1:$E$1, 0), FALSE)</f>
        <v>6.480438706067837E-2</v>
      </c>
      <c r="D32" s="11">
        <f>VLOOKUP($B32, $A$1:$E$9, MATCH(D$11, $A$1:$E$1, 0), FALSE)</f>
        <v>-7.2904935443263166E-2</v>
      </c>
      <c r="E32" s="11">
        <f>VLOOKUP($B32, $A$1:$E$9, MATCH(E$11, $A$1:$E$1, 0), FALSE)</f>
        <v>0</v>
      </c>
      <c r="F32" s="11">
        <f>VLOOKUP($B32, $A$1:$E$9, MATCH(F$11, $A$1:$E$1, 0), FALSE)</f>
        <v>3.2000000000000001E-2</v>
      </c>
      <c r="G32" s="3">
        <f t="shared" si="0"/>
        <v>2.96022376787549E-2</v>
      </c>
      <c r="H32" s="11"/>
      <c r="I32" s="3"/>
      <c r="J32" s="19"/>
      <c r="L32" s="19"/>
      <c r="M32" s="1"/>
    </row>
    <row r="33" spans="1:13" x14ac:dyDescent="0.25">
      <c r="A33" s="11">
        <v>0.21</v>
      </c>
      <c r="B33" s="7">
        <v>0</v>
      </c>
      <c r="C33" s="11">
        <f>VLOOKUP($B33, $A$1:$E$9, MATCH(C$11, $A$1:$E$1, 0), FALSE)</f>
        <v>6.480438706067837E-2</v>
      </c>
      <c r="D33" s="11">
        <f>VLOOKUP($B33, $A$1:$E$9, MATCH(D$11, $A$1:$E$1, 0), FALSE)</f>
        <v>-7.2904935443263166E-2</v>
      </c>
      <c r="E33" s="11">
        <f>VLOOKUP($B33, $A$1:$E$9, MATCH(E$11, $A$1:$E$1, 0), FALSE)</f>
        <v>0</v>
      </c>
      <c r="F33" s="11">
        <f>VLOOKUP($B33, $A$1:$E$9, MATCH(F$11, $A$1:$E$1, 0), FALSE)</f>
        <v>3.2000000000000001E-2</v>
      </c>
      <c r="G33" s="3">
        <f t="shared" si="0"/>
        <v>2.9385045775521038E-2</v>
      </c>
      <c r="H33" s="11"/>
      <c r="I33" s="3"/>
      <c r="J33" s="19"/>
      <c r="L33" s="19"/>
      <c r="M33" s="1"/>
    </row>
    <row r="34" spans="1:13" x14ac:dyDescent="0.25">
      <c r="A34" s="11">
        <v>0.22</v>
      </c>
      <c r="B34" s="7">
        <v>0</v>
      </c>
      <c r="C34" s="11">
        <f>VLOOKUP($B34, $A$1:$E$9, MATCH(C$11, $A$1:$E$1, 0), FALSE)</f>
        <v>6.480438706067837E-2</v>
      </c>
      <c r="D34" s="11">
        <f>VLOOKUP($B34, $A$1:$E$9, MATCH(D$11, $A$1:$E$1, 0), FALSE)</f>
        <v>-7.2904935443263166E-2</v>
      </c>
      <c r="E34" s="11">
        <f>VLOOKUP($B34, $A$1:$E$9, MATCH(E$11, $A$1:$E$1, 0), FALSE)</f>
        <v>0</v>
      </c>
      <c r="F34" s="11">
        <f>VLOOKUP($B34, $A$1:$E$9, MATCH(F$11, $A$1:$E$1, 0), FALSE)</f>
        <v>3.2000000000000001E-2</v>
      </c>
      <c r="G34" s="3">
        <f t="shared" si="0"/>
        <v>2.9161438237968167E-2</v>
      </c>
      <c r="H34" s="11"/>
      <c r="I34" s="3"/>
      <c r="J34" s="19"/>
      <c r="L34" s="19"/>
      <c r="M34" s="1"/>
    </row>
    <row r="35" spans="1:13" x14ac:dyDescent="0.25">
      <c r="A35" s="11">
        <v>0.23</v>
      </c>
      <c r="B35" s="7">
        <v>0</v>
      </c>
      <c r="C35" s="11">
        <f>VLOOKUP($B35, $A$1:$E$9, MATCH(C$11, $A$1:$E$1, 0), FALSE)</f>
        <v>6.480438706067837E-2</v>
      </c>
      <c r="D35" s="11">
        <f>VLOOKUP($B35, $A$1:$E$9, MATCH(D$11, $A$1:$E$1, 0), FALSE)</f>
        <v>-7.2904935443263166E-2</v>
      </c>
      <c r="E35" s="11">
        <f>VLOOKUP($B35, $A$1:$E$9, MATCH(E$11, $A$1:$E$1, 0), FALSE)</f>
        <v>0</v>
      </c>
      <c r="F35" s="11">
        <f>VLOOKUP($B35, $A$1:$E$9, MATCH(F$11, $A$1:$E$1, 0), FALSE)</f>
        <v>3.2000000000000001E-2</v>
      </c>
      <c r="G35" s="3">
        <f t="shared" si="0"/>
        <v>2.8931803892418652E-2</v>
      </c>
      <c r="H35" s="11"/>
      <c r="I35" s="3"/>
      <c r="J35" s="19"/>
      <c r="L35" s="19"/>
      <c r="M35" s="1"/>
    </row>
    <row r="36" spans="1:13" x14ac:dyDescent="0.25">
      <c r="A36" s="11">
        <v>0.24</v>
      </c>
      <c r="B36" s="7">
        <v>0</v>
      </c>
      <c r="C36" s="11">
        <f>VLOOKUP($B36, $A$1:$E$9, MATCH(C$11, $A$1:$E$1, 0), FALSE)</f>
        <v>6.480438706067837E-2</v>
      </c>
      <c r="D36" s="11">
        <f>VLOOKUP($B36, $A$1:$E$9, MATCH(D$11, $A$1:$E$1, 0), FALSE)</f>
        <v>-7.2904935443263166E-2</v>
      </c>
      <c r="E36" s="11">
        <f>VLOOKUP($B36, $A$1:$E$9, MATCH(E$11, $A$1:$E$1, 0), FALSE)</f>
        <v>0</v>
      </c>
      <c r="F36" s="11">
        <f>VLOOKUP($B36, $A$1:$E$9, MATCH(F$11, $A$1:$E$1, 0), FALSE)</f>
        <v>3.2000000000000001E-2</v>
      </c>
      <c r="G36" s="3">
        <f t="shared" si="0"/>
        <v>2.869653156519486E-2</v>
      </c>
      <c r="H36" s="11"/>
      <c r="I36" s="3"/>
      <c r="J36" s="19"/>
      <c r="L36" s="19"/>
      <c r="M36" s="1"/>
    </row>
    <row r="37" spans="1:13" x14ac:dyDescent="0.25">
      <c r="A37" s="11">
        <v>0.25</v>
      </c>
      <c r="B37" s="7">
        <v>0</v>
      </c>
      <c r="C37" s="11">
        <f>VLOOKUP($B37, $A$1:$E$9, MATCH(C$11, $A$1:$E$1, 0), FALSE)</f>
        <v>6.480438706067837E-2</v>
      </c>
      <c r="D37" s="11">
        <f>VLOOKUP($B37, $A$1:$E$9, MATCH(D$11, $A$1:$E$1, 0), FALSE)</f>
        <v>-7.2904935443263166E-2</v>
      </c>
      <c r="E37" s="11">
        <f>VLOOKUP($B37, $A$1:$E$9, MATCH(E$11, $A$1:$E$1, 0), FALSE)</f>
        <v>0</v>
      </c>
      <c r="F37" s="11">
        <f>VLOOKUP($B37, $A$1:$E$9, MATCH(F$11, $A$1:$E$1, 0), FALSE)</f>
        <v>3.2000000000000001E-2</v>
      </c>
      <c r="G37" s="3">
        <f t="shared" si="0"/>
        <v>2.8456010082619151E-2</v>
      </c>
      <c r="H37" s="11"/>
      <c r="I37" s="3"/>
      <c r="J37" s="19"/>
      <c r="L37" s="19"/>
      <c r="M37" s="1"/>
    </row>
    <row r="38" spans="1:13" x14ac:dyDescent="0.25">
      <c r="A38" s="11">
        <v>0.26</v>
      </c>
      <c r="B38" s="7">
        <v>0</v>
      </c>
      <c r="C38" s="11">
        <f>VLOOKUP($B38, $A$1:$E$9, MATCH(C$11, $A$1:$E$1, 0), FALSE)</f>
        <v>6.480438706067837E-2</v>
      </c>
      <c r="D38" s="11">
        <f>VLOOKUP($B38, $A$1:$E$9, MATCH(D$11, $A$1:$E$1, 0), FALSE)</f>
        <v>-7.2904935443263166E-2</v>
      </c>
      <c r="E38" s="11">
        <f>VLOOKUP($B38, $A$1:$E$9, MATCH(E$11, $A$1:$E$1, 0), FALSE)</f>
        <v>0</v>
      </c>
      <c r="F38" s="11">
        <f>VLOOKUP($B38, $A$1:$E$9, MATCH(F$11, $A$1:$E$1, 0), FALSE)</f>
        <v>3.2000000000000001E-2</v>
      </c>
      <c r="G38" s="3">
        <f t="shared" si="0"/>
        <v>2.8210628271013893E-2</v>
      </c>
      <c r="H38" s="11"/>
      <c r="I38" s="3"/>
      <c r="J38" s="19"/>
      <c r="L38" s="19"/>
      <c r="M38" s="1"/>
    </row>
    <row r="39" spans="1:13" x14ac:dyDescent="0.25">
      <c r="A39" s="11">
        <v>0.27</v>
      </c>
      <c r="B39" s="7">
        <v>0</v>
      </c>
      <c r="C39" s="11">
        <f>VLOOKUP($B39, $A$1:$E$9, MATCH(C$11, $A$1:$E$1, 0), FALSE)</f>
        <v>6.480438706067837E-2</v>
      </c>
      <c r="D39" s="11">
        <f>VLOOKUP($B39, $A$1:$E$9, MATCH(D$11, $A$1:$E$1, 0), FALSE)</f>
        <v>-7.2904935443263166E-2</v>
      </c>
      <c r="E39" s="11">
        <f>VLOOKUP($B39, $A$1:$E$9, MATCH(E$11, $A$1:$E$1, 0), FALSE)</f>
        <v>0</v>
      </c>
      <c r="F39" s="11">
        <f>VLOOKUP($B39, $A$1:$E$9, MATCH(F$11, $A$1:$E$1, 0), FALSE)</f>
        <v>3.2000000000000001E-2</v>
      </c>
      <c r="G39" s="3">
        <f t="shared" si="0"/>
        <v>2.7960774956701448E-2</v>
      </c>
      <c r="H39" s="11"/>
      <c r="I39" s="3"/>
      <c r="J39" s="19"/>
      <c r="L39" s="19"/>
      <c r="M39" s="1"/>
    </row>
    <row r="40" spans="1:13" x14ac:dyDescent="0.25">
      <c r="A40" s="11">
        <v>0.28000000000000003</v>
      </c>
      <c r="B40" s="7">
        <v>0</v>
      </c>
      <c r="C40" s="11">
        <f>VLOOKUP($B40, $A$1:$E$9, MATCH(C$11, $A$1:$E$1, 0), FALSE)</f>
        <v>6.480438706067837E-2</v>
      </c>
      <c r="D40" s="11">
        <f>VLOOKUP($B40, $A$1:$E$9, MATCH(D$11, $A$1:$E$1, 0), FALSE)</f>
        <v>-7.2904935443263166E-2</v>
      </c>
      <c r="E40" s="11">
        <f>VLOOKUP($B40, $A$1:$E$9, MATCH(E$11, $A$1:$E$1, 0), FALSE)</f>
        <v>0</v>
      </c>
      <c r="F40" s="11">
        <f>VLOOKUP($B40, $A$1:$E$9, MATCH(F$11, $A$1:$E$1, 0), FALSE)</f>
        <v>3.2000000000000001E-2</v>
      </c>
      <c r="G40" s="3">
        <f t="shared" si="0"/>
        <v>2.770683896600418E-2</v>
      </c>
      <c r="H40" s="11"/>
      <c r="I40" s="3"/>
      <c r="J40" s="19"/>
      <c r="L40" s="19"/>
      <c r="M40" s="1"/>
    </row>
    <row r="41" spans="1:13" x14ac:dyDescent="0.25">
      <c r="A41" s="11">
        <v>0.28999999999999998</v>
      </c>
      <c r="B41" s="7">
        <v>0</v>
      </c>
      <c r="C41" s="11">
        <f>VLOOKUP($B41, $A$1:$E$9, MATCH(C$11, $A$1:$E$1, 0), FALSE)</f>
        <v>6.480438706067837E-2</v>
      </c>
      <c r="D41" s="11">
        <f>VLOOKUP($B41, $A$1:$E$9, MATCH(D$11, $A$1:$E$1, 0), FALSE)</f>
        <v>-7.2904935443263166E-2</v>
      </c>
      <c r="E41" s="11">
        <f>VLOOKUP($B41, $A$1:$E$9, MATCH(E$11, $A$1:$E$1, 0), FALSE)</f>
        <v>0</v>
      </c>
      <c r="F41" s="11">
        <f>VLOOKUP($B41, $A$1:$E$9, MATCH(F$11, $A$1:$E$1, 0), FALSE)</f>
        <v>3.2000000000000001E-2</v>
      </c>
      <c r="G41" s="3">
        <f t="shared" si="0"/>
        <v>2.7449209125244452E-2</v>
      </c>
      <c r="H41" s="11"/>
      <c r="I41" s="3"/>
      <c r="J41" s="19"/>
      <c r="L41" s="19"/>
      <c r="M41" s="1"/>
    </row>
    <row r="42" spans="1:13" x14ac:dyDescent="0.25">
      <c r="A42" s="11">
        <v>0.3</v>
      </c>
      <c r="B42" s="7">
        <v>0</v>
      </c>
      <c r="C42" s="11">
        <f>VLOOKUP($B42, $A$1:$E$9, MATCH(C$11, $A$1:$E$1, 0), FALSE)</f>
        <v>6.480438706067837E-2</v>
      </c>
      <c r="D42" s="11">
        <f>VLOOKUP($B42, $A$1:$E$9, MATCH(D$11, $A$1:$E$1, 0), FALSE)</f>
        <v>-7.2904935443263166E-2</v>
      </c>
      <c r="E42" s="11">
        <f>VLOOKUP($B42, $A$1:$E$9, MATCH(E$11, $A$1:$E$1, 0), FALSE)</f>
        <v>0</v>
      </c>
      <c r="F42" s="11">
        <f>VLOOKUP($B42, $A$1:$E$9, MATCH(F$11, $A$1:$E$1, 0), FALSE)</f>
        <v>3.2000000000000001E-2</v>
      </c>
      <c r="G42" s="3">
        <f t="shared" si="0"/>
        <v>2.7188274260744633E-2</v>
      </c>
      <c r="H42" s="11"/>
      <c r="I42" s="3"/>
      <c r="J42" s="19"/>
      <c r="L42" s="19"/>
      <c r="M42" s="1"/>
    </row>
    <row r="43" spans="1:13" x14ac:dyDescent="0.25">
      <c r="A43" s="11">
        <v>0.31</v>
      </c>
      <c r="B43" s="7">
        <v>0</v>
      </c>
      <c r="C43" s="11">
        <f>VLOOKUP($B43, $A$1:$E$9, MATCH(C$11, $A$1:$E$1, 0), FALSE)</f>
        <v>6.480438706067837E-2</v>
      </c>
      <c r="D43" s="11">
        <f>VLOOKUP($B43, $A$1:$E$9, MATCH(D$11, $A$1:$E$1, 0), FALSE)</f>
        <v>-7.2904935443263166E-2</v>
      </c>
      <c r="E43" s="11">
        <f>VLOOKUP($B43, $A$1:$E$9, MATCH(E$11, $A$1:$E$1, 0), FALSE)</f>
        <v>0</v>
      </c>
      <c r="F43" s="11">
        <f>VLOOKUP($B43, $A$1:$E$9, MATCH(F$11, $A$1:$E$1, 0), FALSE)</f>
        <v>3.2000000000000001E-2</v>
      </c>
      <c r="G43" s="3">
        <f t="shared" si="0"/>
        <v>2.6924423198827079E-2</v>
      </c>
      <c r="H43" s="11"/>
      <c r="I43" s="3"/>
      <c r="J43" s="19"/>
      <c r="L43" s="19"/>
      <c r="M43" s="1"/>
    </row>
    <row r="44" spans="1:13" x14ac:dyDescent="0.25">
      <c r="A44" s="11">
        <v>0.32</v>
      </c>
      <c r="B44" s="7">
        <v>0</v>
      </c>
      <c r="C44" s="11">
        <f>VLOOKUP($B44, $A$1:$E$9, MATCH(C$11, $A$1:$E$1, 0), FALSE)</f>
        <v>6.480438706067837E-2</v>
      </c>
      <c r="D44" s="11">
        <f>VLOOKUP($B44, $A$1:$E$9, MATCH(D$11, $A$1:$E$1, 0), FALSE)</f>
        <v>-7.2904935443263166E-2</v>
      </c>
      <c r="E44" s="11">
        <f>VLOOKUP($B44, $A$1:$E$9, MATCH(E$11, $A$1:$E$1, 0), FALSE)</f>
        <v>0</v>
      </c>
      <c r="F44" s="11">
        <f>VLOOKUP($B44, $A$1:$E$9, MATCH(F$11, $A$1:$E$1, 0), FALSE)</f>
        <v>3.2000000000000001E-2</v>
      </c>
      <c r="G44" s="3">
        <f t="shared" si="0"/>
        <v>2.6658044765814161E-2</v>
      </c>
      <c r="H44" s="11"/>
      <c r="I44" s="3"/>
      <c r="J44" s="19"/>
      <c r="L44" s="19"/>
      <c r="M44" s="1"/>
    </row>
    <row r="45" spans="1:13" x14ac:dyDescent="0.25">
      <c r="A45" s="11">
        <v>0.33</v>
      </c>
      <c r="B45" s="7">
        <v>0</v>
      </c>
      <c r="C45" s="11">
        <f>VLOOKUP($B45, $A$1:$E$9, MATCH(C$11, $A$1:$E$1, 0), FALSE)</f>
        <v>6.480438706067837E-2</v>
      </c>
      <c r="D45" s="11">
        <f>VLOOKUP($B45, $A$1:$E$9, MATCH(D$11, $A$1:$E$1, 0), FALSE)</f>
        <v>-7.2904935443263166E-2</v>
      </c>
      <c r="E45" s="11">
        <f>VLOOKUP($B45, $A$1:$E$9, MATCH(E$11, $A$1:$E$1, 0), FALSE)</f>
        <v>0</v>
      </c>
      <c r="F45" s="11">
        <f>VLOOKUP($B45, $A$1:$E$9, MATCH(F$11, $A$1:$E$1, 0), FALSE)</f>
        <v>3.2000000000000001E-2</v>
      </c>
      <c r="G45" s="3">
        <f t="shared" si="0"/>
        <v>2.6389527788028239E-2</v>
      </c>
      <c r="H45" s="11"/>
      <c r="I45" s="3"/>
      <c r="J45" s="19"/>
      <c r="L45" s="19"/>
      <c r="M45" s="1"/>
    </row>
    <row r="46" spans="1:13" x14ac:dyDescent="0.25">
      <c r="A46" s="11">
        <v>0.34</v>
      </c>
      <c r="B46" s="7">
        <v>0</v>
      </c>
      <c r="C46" s="11">
        <f>VLOOKUP($B46, $A$1:$E$9, MATCH(C$11, $A$1:$E$1, 0), FALSE)</f>
        <v>6.480438706067837E-2</v>
      </c>
      <c r="D46" s="11">
        <f>VLOOKUP($B46, $A$1:$E$9, MATCH(D$11, $A$1:$E$1, 0), FALSE)</f>
        <v>-7.2904935443263166E-2</v>
      </c>
      <c r="E46" s="11">
        <f>VLOOKUP($B46, $A$1:$E$9, MATCH(E$11, $A$1:$E$1, 0), FALSE)</f>
        <v>0</v>
      </c>
      <c r="F46" s="11">
        <f>VLOOKUP($B46, $A$1:$E$9, MATCH(F$11, $A$1:$E$1, 0), FALSE)</f>
        <v>3.2000000000000001E-2</v>
      </c>
      <c r="G46" s="3">
        <f t="shared" si="0"/>
        <v>2.6119261091791683E-2</v>
      </c>
      <c r="H46" s="11"/>
      <c r="I46" s="3"/>
      <c r="J46" s="19"/>
      <c r="L46" s="19"/>
      <c r="M46" s="1"/>
    </row>
    <row r="47" spans="1:13" x14ac:dyDescent="0.25">
      <c r="A47" s="11">
        <v>0.35</v>
      </c>
      <c r="B47" s="7">
        <v>0</v>
      </c>
      <c r="C47" s="11">
        <f>VLOOKUP($B47, $A$1:$E$9, MATCH(C$11, $A$1:$E$1, 0), FALSE)</f>
        <v>6.480438706067837E-2</v>
      </c>
      <c r="D47" s="11">
        <f>VLOOKUP($B47, $A$1:$E$9, MATCH(D$11, $A$1:$E$1, 0), FALSE)</f>
        <v>-7.2904935443263166E-2</v>
      </c>
      <c r="E47" s="11">
        <f>VLOOKUP($B47, $A$1:$E$9, MATCH(E$11, $A$1:$E$1, 0), FALSE)</f>
        <v>0</v>
      </c>
      <c r="F47" s="11">
        <f>VLOOKUP($B47, $A$1:$E$9, MATCH(F$11, $A$1:$E$1, 0), FALSE)</f>
        <v>3.2000000000000001E-2</v>
      </c>
      <c r="G47" s="3">
        <f t="shared" si="0"/>
        <v>2.5847633503426851E-2</v>
      </c>
      <c r="H47" s="11"/>
      <c r="I47" s="3"/>
      <c r="J47" s="19"/>
      <c r="L47" s="19"/>
      <c r="M47" s="1"/>
    </row>
    <row r="48" spans="1:13" x14ac:dyDescent="0.25">
      <c r="A48" s="11">
        <v>0.36</v>
      </c>
      <c r="B48" s="7">
        <v>0</v>
      </c>
      <c r="C48" s="11">
        <f>VLOOKUP($B48, $A$1:$E$9, MATCH(C$11, $A$1:$E$1, 0), FALSE)</f>
        <v>6.480438706067837E-2</v>
      </c>
      <c r="D48" s="11">
        <f>VLOOKUP($B48, $A$1:$E$9, MATCH(D$11, $A$1:$E$1, 0), FALSE)</f>
        <v>-7.2904935443263166E-2</v>
      </c>
      <c r="E48" s="11">
        <f>VLOOKUP($B48, $A$1:$E$9, MATCH(E$11, $A$1:$E$1, 0), FALSE)</f>
        <v>0</v>
      </c>
      <c r="F48" s="11">
        <f>VLOOKUP($B48, $A$1:$E$9, MATCH(F$11, $A$1:$E$1, 0), FALSE)</f>
        <v>3.2000000000000001E-2</v>
      </c>
      <c r="G48" s="3">
        <f t="shared" si="0"/>
        <v>2.5575033849256107E-2</v>
      </c>
      <c r="H48" s="11"/>
      <c r="I48" s="3"/>
      <c r="J48" s="19"/>
      <c r="L48" s="19"/>
      <c r="M48" s="1"/>
    </row>
    <row r="49" spans="1:13" x14ac:dyDescent="0.25">
      <c r="A49" s="11">
        <v>0.37</v>
      </c>
      <c r="B49" s="7">
        <v>0</v>
      </c>
      <c r="C49" s="11">
        <f>VLOOKUP($B49, $A$1:$E$9, MATCH(C$11, $A$1:$E$1, 0), FALSE)</f>
        <v>6.480438706067837E-2</v>
      </c>
      <c r="D49" s="11">
        <f>VLOOKUP($B49, $A$1:$E$9, MATCH(D$11, $A$1:$E$1, 0), FALSE)</f>
        <v>-7.2904935443263166E-2</v>
      </c>
      <c r="E49" s="11">
        <f>VLOOKUP($B49, $A$1:$E$9, MATCH(E$11, $A$1:$E$1, 0), FALSE)</f>
        <v>0</v>
      </c>
      <c r="F49" s="11">
        <f>VLOOKUP($B49, $A$1:$E$9, MATCH(F$11, $A$1:$E$1, 0), FALSE)</f>
        <v>3.2000000000000001E-2</v>
      </c>
      <c r="G49" s="3">
        <f t="shared" si="0"/>
        <v>2.5301850955601814E-2</v>
      </c>
      <c r="H49" s="11"/>
      <c r="I49" s="3"/>
      <c r="J49" s="19"/>
      <c r="L49" s="19"/>
      <c r="M49" s="1"/>
    </row>
    <row r="50" spans="1:13" x14ac:dyDescent="0.25">
      <c r="A50" s="11">
        <v>0.38</v>
      </c>
      <c r="B50" s="7">
        <v>0</v>
      </c>
      <c r="C50" s="11">
        <f>VLOOKUP($B50, $A$1:$E$9, MATCH(C$11, $A$1:$E$1, 0), FALSE)</f>
        <v>6.480438706067837E-2</v>
      </c>
      <c r="D50" s="11">
        <f>VLOOKUP($B50, $A$1:$E$9, MATCH(D$11, $A$1:$E$1, 0), FALSE)</f>
        <v>-7.2904935443263166E-2</v>
      </c>
      <c r="E50" s="11">
        <f>VLOOKUP($B50, $A$1:$E$9, MATCH(E$11, $A$1:$E$1, 0), FALSE)</f>
        <v>0</v>
      </c>
      <c r="F50" s="11">
        <f>VLOOKUP($B50, $A$1:$E$9, MATCH(F$11, $A$1:$E$1, 0), FALSE)</f>
        <v>3.2000000000000001E-2</v>
      </c>
      <c r="G50" s="3">
        <f t="shared" si="0"/>
        <v>2.5028473648786343E-2</v>
      </c>
      <c r="H50" s="11"/>
      <c r="I50" s="3"/>
      <c r="J50" s="19"/>
      <c r="L50" s="19"/>
      <c r="M50" s="1"/>
    </row>
    <row r="51" spans="1:13" x14ac:dyDescent="0.25">
      <c r="A51" s="11">
        <v>0.39</v>
      </c>
      <c r="B51" s="7">
        <v>0</v>
      </c>
      <c r="C51" s="11">
        <f>VLOOKUP($B51, $A$1:$E$9, MATCH(C$11, $A$1:$E$1, 0), FALSE)</f>
        <v>6.480438706067837E-2</v>
      </c>
      <c r="D51" s="11">
        <f>VLOOKUP($B51, $A$1:$E$9, MATCH(D$11, $A$1:$E$1, 0), FALSE)</f>
        <v>-7.2904935443263166E-2</v>
      </c>
      <c r="E51" s="11">
        <f>VLOOKUP($B51, $A$1:$E$9, MATCH(E$11, $A$1:$E$1, 0), FALSE)</f>
        <v>0</v>
      </c>
      <c r="F51" s="11">
        <f>VLOOKUP($B51, $A$1:$E$9, MATCH(F$11, $A$1:$E$1, 0), FALSE)</f>
        <v>3.2000000000000001E-2</v>
      </c>
      <c r="G51" s="3">
        <f t="shared" si="0"/>
        <v>2.4755290755132053E-2</v>
      </c>
      <c r="H51" s="11"/>
      <c r="I51" s="3"/>
      <c r="J51" s="19"/>
      <c r="L51" s="19"/>
      <c r="M51" s="1"/>
    </row>
    <row r="52" spans="1:13" x14ac:dyDescent="0.25">
      <c r="A52" s="11">
        <v>0.4</v>
      </c>
      <c r="B52" s="7">
        <v>0</v>
      </c>
      <c r="C52" s="11">
        <f>VLOOKUP($B52, $A$1:$E$9, MATCH(C$11, $A$1:$E$1, 0), FALSE)</f>
        <v>6.480438706067837E-2</v>
      </c>
      <c r="D52" s="11">
        <f>VLOOKUP($B52, $A$1:$E$9, MATCH(D$11, $A$1:$E$1, 0), FALSE)</f>
        <v>-7.2904935443263166E-2</v>
      </c>
      <c r="E52" s="11">
        <f>VLOOKUP($B52, $A$1:$E$9, MATCH(E$11, $A$1:$E$1, 0), FALSE)</f>
        <v>0</v>
      </c>
      <c r="F52" s="11">
        <f>VLOOKUP($B52, $A$1:$E$9, MATCH(F$11, $A$1:$E$1, 0), FALSE)</f>
        <v>3.2000000000000001E-2</v>
      </c>
      <c r="G52" s="3">
        <f t="shared" si="0"/>
        <v>2.448269110096131E-2</v>
      </c>
      <c r="H52" s="11"/>
      <c r="I52" s="3"/>
      <c r="J52" s="19"/>
      <c r="L52" s="19"/>
      <c r="M52" s="1"/>
    </row>
    <row r="53" spans="1:13" x14ac:dyDescent="0.25">
      <c r="A53" s="11">
        <v>0.41</v>
      </c>
      <c r="B53" s="7">
        <v>0</v>
      </c>
      <c r="C53" s="11">
        <f>VLOOKUP($B53, $A$1:$E$9, MATCH(C$11, $A$1:$E$1, 0), FALSE)</f>
        <v>6.480438706067837E-2</v>
      </c>
      <c r="D53" s="11">
        <f>VLOOKUP($B53, $A$1:$E$9, MATCH(D$11, $A$1:$E$1, 0), FALSE)</f>
        <v>-7.2904935443263166E-2</v>
      </c>
      <c r="E53" s="11">
        <f>VLOOKUP($B53, $A$1:$E$9, MATCH(E$11, $A$1:$E$1, 0), FALSE)</f>
        <v>0</v>
      </c>
      <c r="F53" s="11">
        <f>VLOOKUP($B53, $A$1:$E$9, MATCH(F$11, $A$1:$E$1, 0), FALSE)</f>
        <v>3.2000000000000001E-2</v>
      </c>
      <c r="G53" s="3">
        <f t="shared" si="0"/>
        <v>2.4211063512596477E-2</v>
      </c>
      <c r="H53" s="11"/>
      <c r="I53" s="3"/>
      <c r="J53" s="19"/>
    </row>
    <row r="54" spans="1:13" x14ac:dyDescent="0.25">
      <c r="A54" s="11">
        <v>0.42</v>
      </c>
      <c r="B54" s="7">
        <v>0</v>
      </c>
      <c r="C54" s="11">
        <f>VLOOKUP($B54, $A$1:$E$9, MATCH(C$11, $A$1:$E$1, 0), FALSE)</f>
        <v>6.480438706067837E-2</v>
      </c>
      <c r="D54" s="11">
        <f>VLOOKUP($B54, $A$1:$E$9, MATCH(D$11, $A$1:$E$1, 0), FALSE)</f>
        <v>-7.2904935443263166E-2</v>
      </c>
      <c r="E54" s="11">
        <f>VLOOKUP($B54, $A$1:$E$9, MATCH(E$11, $A$1:$E$1, 0), FALSE)</f>
        <v>0</v>
      </c>
      <c r="F54" s="11">
        <f>VLOOKUP($B54, $A$1:$E$9, MATCH(F$11, $A$1:$E$1, 0), FALSE)</f>
        <v>3.2000000000000001E-2</v>
      </c>
      <c r="G54" s="3">
        <f t="shared" si="0"/>
        <v>2.3940796816359917E-2</v>
      </c>
      <c r="H54" s="11"/>
      <c r="I54" s="3"/>
      <c r="J54" s="19"/>
    </row>
    <row r="55" spans="1:13" x14ac:dyDescent="0.25">
      <c r="A55" s="11">
        <v>0.43</v>
      </c>
      <c r="B55" s="7">
        <v>0</v>
      </c>
      <c r="C55" s="11">
        <f>VLOOKUP($B55, $A$1:$E$9, MATCH(C$11, $A$1:$E$1, 0), FALSE)</f>
        <v>6.480438706067837E-2</v>
      </c>
      <c r="D55" s="11">
        <f>VLOOKUP($B55, $A$1:$E$9, MATCH(D$11, $A$1:$E$1, 0), FALSE)</f>
        <v>-7.2904935443263166E-2</v>
      </c>
      <c r="E55" s="11">
        <f>VLOOKUP($B55, $A$1:$E$9, MATCH(E$11, $A$1:$E$1, 0), FALSE)</f>
        <v>0</v>
      </c>
      <c r="F55" s="11">
        <f>VLOOKUP($B55, $A$1:$E$9, MATCH(F$11, $A$1:$E$1, 0), FALSE)</f>
        <v>3.2000000000000001E-2</v>
      </c>
      <c r="G55" s="3">
        <f t="shared" si="0"/>
        <v>2.3672279838573999E-2</v>
      </c>
      <c r="H55" s="11"/>
      <c r="I55" s="3"/>
      <c r="J55" s="19"/>
    </row>
    <row r="56" spans="1:13" x14ac:dyDescent="0.25">
      <c r="A56" s="11">
        <v>0.44</v>
      </c>
      <c r="B56" s="7">
        <v>0</v>
      </c>
      <c r="C56" s="11">
        <f>VLOOKUP($B56, $A$1:$E$9, MATCH(C$11, $A$1:$E$1, 0), FALSE)</f>
        <v>6.480438706067837E-2</v>
      </c>
      <c r="D56" s="11">
        <f>VLOOKUP($B56, $A$1:$E$9, MATCH(D$11, $A$1:$E$1, 0), FALSE)</f>
        <v>-7.2904935443263166E-2</v>
      </c>
      <c r="E56" s="11">
        <f>VLOOKUP($B56, $A$1:$E$9, MATCH(E$11, $A$1:$E$1, 0), FALSE)</f>
        <v>0</v>
      </c>
      <c r="F56" s="11">
        <f>VLOOKUP($B56, $A$1:$E$9, MATCH(F$11, $A$1:$E$1, 0), FALSE)</f>
        <v>3.2000000000000001E-2</v>
      </c>
      <c r="G56" s="3">
        <f t="shared" si="0"/>
        <v>2.3405901405561078E-2</v>
      </c>
      <c r="H56" s="11"/>
      <c r="I56" s="3"/>
      <c r="J56" s="19"/>
    </row>
    <row r="57" spans="1:13" x14ac:dyDescent="0.25">
      <c r="A57" s="11">
        <v>0.45</v>
      </c>
      <c r="B57" s="7">
        <v>0</v>
      </c>
      <c r="C57" s="11">
        <f>VLOOKUP($B57, $A$1:$E$9, MATCH(C$11, $A$1:$E$1, 0), FALSE)</f>
        <v>6.480438706067837E-2</v>
      </c>
      <c r="D57" s="11">
        <f>VLOOKUP($B57, $A$1:$E$9, MATCH(D$11, $A$1:$E$1, 0), FALSE)</f>
        <v>-7.2904935443263166E-2</v>
      </c>
      <c r="E57" s="11">
        <f>VLOOKUP($B57, $A$1:$E$9, MATCH(E$11, $A$1:$E$1, 0), FALSE)</f>
        <v>0</v>
      </c>
      <c r="F57" s="11">
        <f>VLOOKUP($B57, $A$1:$E$9, MATCH(F$11, $A$1:$E$1, 0), FALSE)</f>
        <v>3.2000000000000001E-2</v>
      </c>
      <c r="G57" s="3">
        <f t="shared" si="0"/>
        <v>2.3142050343643528E-2</v>
      </c>
      <c r="H57" s="11"/>
      <c r="I57" s="3"/>
      <c r="J57" s="19"/>
    </row>
    <row r="58" spans="1:13" x14ac:dyDescent="0.25">
      <c r="A58" s="11">
        <v>0.46</v>
      </c>
      <c r="B58" s="7">
        <v>0</v>
      </c>
      <c r="C58" s="11">
        <f>VLOOKUP($B58, $A$1:$E$9, MATCH(C$11, $A$1:$E$1, 0), FALSE)</f>
        <v>6.480438706067837E-2</v>
      </c>
      <c r="D58" s="11">
        <f>VLOOKUP($B58, $A$1:$E$9, MATCH(D$11, $A$1:$E$1, 0), FALSE)</f>
        <v>-7.2904935443263166E-2</v>
      </c>
      <c r="E58" s="11">
        <f>VLOOKUP($B58, $A$1:$E$9, MATCH(E$11, $A$1:$E$1, 0), FALSE)</f>
        <v>0</v>
      </c>
      <c r="F58" s="11">
        <f>VLOOKUP($B58, $A$1:$E$9, MATCH(F$11, $A$1:$E$1, 0), FALSE)</f>
        <v>3.2000000000000001E-2</v>
      </c>
      <c r="G58" s="3">
        <f t="shared" si="0"/>
        <v>2.2881115479143704E-2</v>
      </c>
      <c r="H58" s="11"/>
      <c r="I58" s="3"/>
      <c r="J58" s="19"/>
    </row>
    <row r="59" spans="1:13" x14ac:dyDescent="0.25">
      <c r="A59" s="11">
        <v>0.47</v>
      </c>
      <c r="B59" s="7">
        <v>0</v>
      </c>
      <c r="C59" s="11">
        <f>VLOOKUP($B59, $A$1:$E$9, MATCH(C$11, $A$1:$E$1, 0), FALSE)</f>
        <v>6.480438706067837E-2</v>
      </c>
      <c r="D59" s="11">
        <f>VLOOKUP($B59, $A$1:$E$9, MATCH(D$11, $A$1:$E$1, 0), FALSE)</f>
        <v>-7.2904935443263166E-2</v>
      </c>
      <c r="E59" s="11">
        <f>VLOOKUP($B59, $A$1:$E$9, MATCH(E$11, $A$1:$E$1, 0), FALSE)</f>
        <v>0</v>
      </c>
      <c r="F59" s="11">
        <f>VLOOKUP($B59, $A$1:$E$9, MATCH(F$11, $A$1:$E$1, 0), FALSE)</f>
        <v>3.2000000000000001E-2</v>
      </c>
      <c r="G59" s="3">
        <f t="shared" si="0"/>
        <v>2.2623485638383976E-2</v>
      </c>
      <c r="H59" s="11"/>
      <c r="I59" s="3"/>
      <c r="J59" s="19"/>
    </row>
    <row r="60" spans="1:13" x14ac:dyDescent="0.25">
      <c r="A60" s="11">
        <v>0.48</v>
      </c>
      <c r="B60" s="7">
        <v>0</v>
      </c>
      <c r="C60" s="11">
        <f>VLOOKUP($B60, $A$1:$E$9, MATCH(C$11, $A$1:$E$1, 0), FALSE)</f>
        <v>6.480438706067837E-2</v>
      </c>
      <c r="D60" s="11">
        <f>VLOOKUP($B60, $A$1:$E$9, MATCH(D$11, $A$1:$E$1, 0), FALSE)</f>
        <v>-7.2904935443263166E-2</v>
      </c>
      <c r="E60" s="11">
        <f>VLOOKUP($B60, $A$1:$E$9, MATCH(E$11, $A$1:$E$1, 0), FALSE)</f>
        <v>0</v>
      </c>
      <c r="F60" s="11">
        <f>VLOOKUP($B60, $A$1:$E$9, MATCH(F$11, $A$1:$E$1, 0), FALSE)</f>
        <v>3.2000000000000001E-2</v>
      </c>
      <c r="G60" s="3">
        <f t="shared" si="0"/>
        <v>2.2369549647686709E-2</v>
      </c>
      <c r="H60" s="11"/>
      <c r="I60" s="3"/>
      <c r="J60" s="19"/>
    </row>
    <row r="61" spans="1:13" x14ac:dyDescent="0.25">
      <c r="A61" s="11">
        <v>0.49</v>
      </c>
      <c r="B61" s="7">
        <v>0</v>
      </c>
      <c r="C61" s="11">
        <f>VLOOKUP($B61, $A$1:$E$9, MATCH(C$11, $A$1:$E$1, 0), FALSE)</f>
        <v>6.480438706067837E-2</v>
      </c>
      <c r="D61" s="11">
        <f>VLOOKUP($B61, $A$1:$E$9, MATCH(D$11, $A$1:$E$1, 0), FALSE)</f>
        <v>-7.2904935443263166E-2</v>
      </c>
      <c r="E61" s="11">
        <f>VLOOKUP($B61, $A$1:$E$9, MATCH(E$11, $A$1:$E$1, 0), FALSE)</f>
        <v>0</v>
      </c>
      <c r="F61" s="11">
        <f>VLOOKUP($B61, $A$1:$E$9, MATCH(F$11, $A$1:$E$1, 0), FALSE)</f>
        <v>3.2000000000000001E-2</v>
      </c>
      <c r="G61" s="3">
        <f t="shared" si="0"/>
        <v>2.2119696333374267E-2</v>
      </c>
      <c r="H61" s="11"/>
      <c r="I61" s="3"/>
      <c r="J61" s="19"/>
    </row>
    <row r="62" spans="1:13" x14ac:dyDescent="0.25">
      <c r="A62" s="11">
        <v>0.5</v>
      </c>
      <c r="B62" s="7">
        <v>0</v>
      </c>
      <c r="C62" s="11">
        <f>VLOOKUP($B62, $A$1:$E$9, MATCH(C$11, $A$1:$E$1, 0), FALSE)</f>
        <v>6.480438706067837E-2</v>
      </c>
      <c r="D62" s="11">
        <f>VLOOKUP($B62, $A$1:$E$9, MATCH(D$11, $A$1:$E$1, 0), FALSE)</f>
        <v>-7.2904935443263166E-2</v>
      </c>
      <c r="E62" s="11">
        <f>VLOOKUP($B62, $A$1:$E$9, MATCH(E$11, $A$1:$E$1, 0), FALSE)</f>
        <v>0</v>
      </c>
      <c r="F62" s="11">
        <f>VLOOKUP($B62, $A$1:$E$9, MATCH(F$11, $A$1:$E$1, 0), FALSE)</f>
        <v>3.2000000000000001E-2</v>
      </c>
      <c r="G62" s="3">
        <f t="shared" si="0"/>
        <v>2.1874314521769005E-2</v>
      </c>
      <c r="H62" s="11"/>
      <c r="I62" s="3"/>
      <c r="J62" s="19"/>
    </row>
    <row r="63" spans="1:13" x14ac:dyDescent="0.25">
      <c r="A63" s="11">
        <v>0.51</v>
      </c>
      <c r="B63" s="7">
        <v>0</v>
      </c>
      <c r="C63" s="11">
        <f>VLOOKUP($B63, $A$1:$E$9, MATCH(C$11, $A$1:$E$1, 0), FALSE)</f>
        <v>6.480438706067837E-2</v>
      </c>
      <c r="D63" s="11">
        <f>VLOOKUP($B63, $A$1:$E$9, MATCH(D$11, $A$1:$E$1, 0), FALSE)</f>
        <v>-7.2904935443263166E-2</v>
      </c>
      <c r="E63" s="11">
        <f>VLOOKUP($B63, $A$1:$E$9, MATCH(E$11, $A$1:$E$1, 0), FALSE)</f>
        <v>0</v>
      </c>
      <c r="F63" s="11">
        <f>VLOOKUP($B63, $A$1:$E$9, MATCH(F$11, $A$1:$E$1, 0), FALSE)</f>
        <v>3.2000000000000001E-2</v>
      </c>
      <c r="G63" s="3">
        <f t="shared" si="0"/>
        <v>2.1633793039193296E-2</v>
      </c>
      <c r="H63" s="11"/>
      <c r="I63" s="3"/>
      <c r="J63" s="19"/>
    </row>
    <row r="64" spans="1:13" x14ac:dyDescent="0.25">
      <c r="A64" s="11">
        <v>0.52</v>
      </c>
      <c r="B64" s="7">
        <v>0</v>
      </c>
      <c r="C64" s="11">
        <f>VLOOKUP($B64, $A$1:$E$9, MATCH(C$11, $A$1:$E$1, 0), FALSE)</f>
        <v>6.480438706067837E-2</v>
      </c>
      <c r="D64" s="11">
        <f>VLOOKUP($B64, $A$1:$E$9, MATCH(D$11, $A$1:$E$1, 0), FALSE)</f>
        <v>-7.2904935443263166E-2</v>
      </c>
      <c r="E64" s="11">
        <f>VLOOKUP($B64, $A$1:$E$9, MATCH(E$11, $A$1:$E$1, 0), FALSE)</f>
        <v>0</v>
      </c>
      <c r="F64" s="11">
        <f>VLOOKUP($B64, $A$1:$E$9, MATCH(F$11, $A$1:$E$1, 0), FALSE)</f>
        <v>3.2000000000000001E-2</v>
      </c>
      <c r="G64" s="3">
        <f t="shared" si="0"/>
        <v>2.1398520711969501E-2</v>
      </c>
      <c r="H64" s="11"/>
      <c r="I64" s="3"/>
      <c r="J64" s="19"/>
    </row>
    <row r="65" spans="1:10" x14ac:dyDescent="0.25">
      <c r="A65" s="11">
        <v>0.53</v>
      </c>
      <c r="B65" s="7">
        <v>0</v>
      </c>
      <c r="C65" s="11">
        <f>VLOOKUP($B65, $A$1:$E$9, MATCH(C$11, $A$1:$E$1, 0), FALSE)</f>
        <v>6.480438706067837E-2</v>
      </c>
      <c r="D65" s="11">
        <f>VLOOKUP($B65, $A$1:$E$9, MATCH(D$11, $A$1:$E$1, 0), FALSE)</f>
        <v>-7.2904935443263166E-2</v>
      </c>
      <c r="E65" s="11">
        <f>VLOOKUP($B65, $A$1:$E$9, MATCH(E$11, $A$1:$E$1, 0), FALSE)</f>
        <v>0</v>
      </c>
      <c r="F65" s="11">
        <f>VLOOKUP($B65, $A$1:$E$9, MATCH(F$11, $A$1:$E$1, 0), FALSE)</f>
        <v>3.2000000000000001E-2</v>
      </c>
      <c r="G65" s="3">
        <f t="shared" si="0"/>
        <v>2.1168886366419989E-2</v>
      </c>
      <c r="H65" s="11"/>
      <c r="I65" s="3"/>
      <c r="J65" s="19"/>
    </row>
    <row r="66" spans="1:10" x14ac:dyDescent="0.25">
      <c r="A66" s="11">
        <v>0.54</v>
      </c>
      <c r="B66" s="7">
        <v>0</v>
      </c>
      <c r="C66" s="11">
        <f>VLOOKUP($B66, $A$1:$E$9, MATCH(C$11, $A$1:$E$1, 0), FALSE)</f>
        <v>6.480438706067837E-2</v>
      </c>
      <c r="D66" s="11">
        <f>VLOOKUP($B66, $A$1:$E$9, MATCH(D$11, $A$1:$E$1, 0), FALSE)</f>
        <v>-7.2904935443263166E-2</v>
      </c>
      <c r="E66" s="11">
        <f>VLOOKUP($B66, $A$1:$E$9, MATCH(E$11, $A$1:$E$1, 0), FALSE)</f>
        <v>0</v>
      </c>
      <c r="F66" s="11">
        <f>VLOOKUP($B66, $A$1:$E$9, MATCH(F$11, $A$1:$E$1, 0), FALSE)</f>
        <v>3.2000000000000001E-2</v>
      </c>
      <c r="G66" s="3">
        <f t="shared" si="0"/>
        <v>2.0945278828867119E-2</v>
      </c>
      <c r="H66" s="11"/>
      <c r="I66" s="3"/>
      <c r="J66" s="19"/>
    </row>
    <row r="67" spans="1:10" x14ac:dyDescent="0.25">
      <c r="A67" s="11">
        <v>0.55000000000000004</v>
      </c>
      <c r="B67" s="7">
        <v>0</v>
      </c>
      <c r="C67" s="11">
        <f>VLOOKUP($B67, $A$1:$E$9, MATCH(C$11, $A$1:$E$1, 0), FALSE)</f>
        <v>6.480438706067837E-2</v>
      </c>
      <c r="D67" s="11">
        <f>VLOOKUP($B67, $A$1:$E$9, MATCH(D$11, $A$1:$E$1, 0), FALSE)</f>
        <v>-7.2904935443263166E-2</v>
      </c>
      <c r="E67" s="11">
        <f>VLOOKUP($B67, $A$1:$E$9, MATCH(E$11, $A$1:$E$1, 0), FALSE)</f>
        <v>0</v>
      </c>
      <c r="F67" s="11">
        <f>VLOOKUP($B67, $A$1:$E$9, MATCH(F$11, $A$1:$E$1, 0), FALSE)</f>
        <v>3.2000000000000001E-2</v>
      </c>
      <c r="G67" s="3">
        <f t="shared" si="0"/>
        <v>2.0728086925633257E-2</v>
      </c>
      <c r="H67" s="11"/>
      <c r="I67" s="3"/>
      <c r="J67" s="19"/>
    </row>
    <row r="68" spans="1:10" x14ac:dyDescent="0.25">
      <c r="A68" s="11">
        <v>0.56000000000000005</v>
      </c>
      <c r="B68" s="7">
        <v>0</v>
      </c>
      <c r="C68" s="11">
        <f>VLOOKUP($B68, $A$1:$E$9, MATCH(C$11, $A$1:$E$1, 0), FALSE)</f>
        <v>6.480438706067837E-2</v>
      </c>
      <c r="D68" s="11">
        <f>VLOOKUP($B68, $A$1:$E$9, MATCH(D$11, $A$1:$E$1, 0), FALSE)</f>
        <v>-7.2904935443263166E-2</v>
      </c>
      <c r="E68" s="11">
        <f>VLOOKUP($B68, $A$1:$E$9, MATCH(E$11, $A$1:$E$1, 0), FALSE)</f>
        <v>0</v>
      </c>
      <c r="F68" s="11">
        <f>VLOOKUP($B68, $A$1:$E$9, MATCH(F$11, $A$1:$E$1, 0), FALSE)</f>
        <v>3.2000000000000001E-2</v>
      </c>
      <c r="G68" s="3">
        <f t="shared" si="0"/>
        <v>2.0517699483040764E-2</v>
      </c>
      <c r="H68" s="11"/>
      <c r="I68" s="3"/>
      <c r="J68" s="19"/>
    </row>
    <row r="69" spans="1:10" x14ac:dyDescent="0.25">
      <c r="A69" s="11">
        <v>0.56999999999999995</v>
      </c>
      <c r="B69" s="7">
        <v>0</v>
      </c>
      <c r="C69" s="11">
        <f>VLOOKUP($B69, $A$1:$E$9, MATCH(C$11, $A$1:$E$1, 0), FALSE)</f>
        <v>6.480438706067837E-2</v>
      </c>
      <c r="D69" s="11">
        <f>VLOOKUP($B69, $A$1:$E$9, MATCH(D$11, $A$1:$E$1, 0), FALSE)</f>
        <v>-7.2904935443263166E-2</v>
      </c>
      <c r="E69" s="11">
        <f>VLOOKUP($B69, $A$1:$E$9, MATCH(E$11, $A$1:$E$1, 0), FALSE)</f>
        <v>0</v>
      </c>
      <c r="F69" s="11">
        <f>VLOOKUP($B69, $A$1:$E$9, MATCH(F$11, $A$1:$E$1, 0), FALSE)</f>
        <v>3.2000000000000001E-2</v>
      </c>
      <c r="G69" s="3">
        <f t="shared" si="0"/>
        <v>2.0314505327412007E-2</v>
      </c>
      <c r="H69" s="11"/>
      <c r="I69" s="3"/>
      <c r="J69" s="19"/>
    </row>
    <row r="70" spans="1:10" x14ac:dyDescent="0.25">
      <c r="A70" s="11">
        <v>0.57999999999999996</v>
      </c>
      <c r="B70" s="7">
        <v>0</v>
      </c>
      <c r="C70" s="11">
        <f>VLOOKUP($B70, $A$1:$E$9, MATCH(C$11, $A$1:$E$1, 0), FALSE)</f>
        <v>6.480438706067837E-2</v>
      </c>
      <c r="D70" s="11">
        <f>VLOOKUP($B70, $A$1:$E$9, MATCH(D$11, $A$1:$E$1, 0), FALSE)</f>
        <v>-7.2904935443263166E-2</v>
      </c>
      <c r="E70" s="11">
        <f>VLOOKUP($B70, $A$1:$E$9, MATCH(E$11, $A$1:$E$1, 0), FALSE)</f>
        <v>0</v>
      </c>
      <c r="F70" s="11">
        <f>VLOOKUP($B70, $A$1:$E$9, MATCH(F$11, $A$1:$E$1, 0), FALSE)</f>
        <v>3.2000000000000001E-2</v>
      </c>
      <c r="G70" s="3">
        <f t="shared" si="0"/>
        <v>2.0118893285069349E-2</v>
      </c>
      <c r="H70" s="11"/>
      <c r="I70" s="3"/>
      <c r="J70" s="19"/>
    </row>
    <row r="71" spans="1:10" x14ac:dyDescent="0.25">
      <c r="A71" s="11">
        <v>0.59</v>
      </c>
      <c r="B71" s="7">
        <v>0</v>
      </c>
      <c r="C71" s="11">
        <f>VLOOKUP($B71, $A$1:$E$9, MATCH(C$11, $A$1:$E$1, 0), FALSE)</f>
        <v>6.480438706067837E-2</v>
      </c>
      <c r="D71" s="11">
        <f>VLOOKUP($B71, $A$1:$E$9, MATCH(D$11, $A$1:$E$1, 0), FALSE)</f>
        <v>-7.2904935443263166E-2</v>
      </c>
      <c r="E71" s="11">
        <f>VLOOKUP($B71, $A$1:$E$9, MATCH(E$11, $A$1:$E$1, 0), FALSE)</f>
        <v>0</v>
      </c>
      <c r="F71" s="11">
        <f>VLOOKUP($B71, $A$1:$E$9, MATCH(F$11, $A$1:$E$1, 0), FALSE)</f>
        <v>3.2000000000000001E-2</v>
      </c>
      <c r="G71" s="3">
        <f t="shared" si="0"/>
        <v>1.9931252182335157E-2</v>
      </c>
      <c r="H71" s="11"/>
      <c r="I71" s="3"/>
      <c r="J71" s="19"/>
    </row>
    <row r="72" spans="1:10" x14ac:dyDescent="0.25">
      <c r="A72" s="11">
        <v>0.6</v>
      </c>
      <c r="B72" s="7">
        <v>0</v>
      </c>
      <c r="C72" s="11">
        <f>VLOOKUP($B72, $A$1:$E$9, MATCH(C$11, $A$1:$E$1, 0), FALSE)</f>
        <v>6.480438706067837E-2</v>
      </c>
      <c r="D72" s="11">
        <f>VLOOKUP($B72, $A$1:$E$9, MATCH(D$11, $A$1:$E$1, 0), FALSE)</f>
        <v>-7.2904935443263166E-2</v>
      </c>
      <c r="E72" s="11">
        <f>VLOOKUP($B72, $A$1:$E$9, MATCH(E$11, $A$1:$E$1, 0), FALSE)</f>
        <v>0</v>
      </c>
      <c r="F72" s="11">
        <f>VLOOKUP($B72, $A$1:$E$9, MATCH(F$11, $A$1:$E$1, 0), FALSE)</f>
        <v>3.2000000000000001E-2</v>
      </c>
      <c r="G72" s="3">
        <f t="shared" si="0"/>
        <v>1.9751970845531791E-2</v>
      </c>
      <c r="H72" s="11"/>
      <c r="I72" s="3"/>
      <c r="J72" s="19"/>
    </row>
    <row r="73" spans="1:10" x14ac:dyDescent="0.25">
      <c r="A73" s="11">
        <v>0.61</v>
      </c>
      <c r="B73" s="7">
        <v>0</v>
      </c>
      <c r="C73" s="11">
        <f>VLOOKUP($B73, $A$1:$E$9, MATCH(C$11, $A$1:$E$1, 0), FALSE)</f>
        <v>6.480438706067837E-2</v>
      </c>
      <c r="D73" s="11">
        <f>VLOOKUP($B73, $A$1:$E$9, MATCH(D$11, $A$1:$E$1, 0), FALSE)</f>
        <v>-7.2904935443263166E-2</v>
      </c>
      <c r="E73" s="11">
        <f>VLOOKUP($B73, $A$1:$E$9, MATCH(E$11, $A$1:$E$1, 0), FALSE)</f>
        <v>0</v>
      </c>
      <c r="F73" s="11">
        <f>VLOOKUP($B73, $A$1:$E$9, MATCH(F$11, $A$1:$E$1, 0), FALSE)</f>
        <v>3.2000000000000001E-2</v>
      </c>
      <c r="G73" s="3">
        <f t="shared" si="0"/>
        <v>1.9581438100981612E-2</v>
      </c>
      <c r="H73" s="11"/>
      <c r="I73" s="3"/>
      <c r="J73" s="19"/>
    </row>
    <row r="74" spans="1:10" x14ac:dyDescent="0.25">
      <c r="A74" s="11">
        <v>0.62</v>
      </c>
      <c r="B74" s="7">
        <v>0</v>
      </c>
      <c r="C74" s="11">
        <f>VLOOKUP($B74, $A$1:$E$9, MATCH(C$11, $A$1:$E$1, 0), FALSE)</f>
        <v>6.480438706067837E-2</v>
      </c>
      <c r="D74" s="11">
        <f>VLOOKUP($B74, $A$1:$E$9, MATCH(D$11, $A$1:$E$1, 0), FALSE)</f>
        <v>-7.2904935443263166E-2</v>
      </c>
      <c r="E74" s="11">
        <f>VLOOKUP($B74, $A$1:$E$9, MATCH(E$11, $A$1:$E$1, 0), FALSE)</f>
        <v>0</v>
      </c>
      <c r="F74" s="11">
        <f>VLOOKUP($B74, $A$1:$E$9, MATCH(F$11, $A$1:$E$1, 0), FALSE)</f>
        <v>3.2000000000000001E-2</v>
      </c>
      <c r="G74" s="3">
        <f t="shared" si="0"/>
        <v>1.9420042775006995E-2</v>
      </c>
      <c r="H74" s="11"/>
      <c r="I74" s="3"/>
      <c r="J74" s="19"/>
    </row>
    <row r="75" spans="1:10" x14ac:dyDescent="0.25">
      <c r="A75" s="11">
        <v>0.63</v>
      </c>
      <c r="B75" s="7">
        <v>0</v>
      </c>
      <c r="C75" s="11">
        <f>VLOOKUP($B75, $A$1:$E$9, MATCH(C$11, $A$1:$E$1, 0), FALSE)</f>
        <v>6.480438706067837E-2</v>
      </c>
      <c r="D75" s="11">
        <f>VLOOKUP($B75, $A$1:$E$9, MATCH(D$11, $A$1:$E$1, 0), FALSE)</f>
        <v>-7.2904935443263166E-2</v>
      </c>
      <c r="E75" s="11">
        <f>VLOOKUP($B75, $A$1:$E$9, MATCH(E$11, $A$1:$E$1, 0), FALSE)</f>
        <v>0</v>
      </c>
      <c r="F75" s="11">
        <f>VLOOKUP($B75, $A$1:$E$9, MATCH(F$11, $A$1:$E$1, 0), FALSE)</f>
        <v>3.2000000000000001E-2</v>
      </c>
      <c r="G75" s="3">
        <f t="shared" si="0"/>
        <v>1.9268173693930295E-2</v>
      </c>
      <c r="H75" s="11"/>
      <c r="I75" s="3"/>
      <c r="J75" s="19"/>
    </row>
    <row r="76" spans="1:10" x14ac:dyDescent="0.25">
      <c r="A76" s="11">
        <v>0.64</v>
      </c>
      <c r="B76" s="7">
        <v>0</v>
      </c>
      <c r="C76" s="11">
        <f>VLOOKUP($B76, $A$1:$E$9, MATCH(C$11, $A$1:$E$1, 0), FALSE)</f>
        <v>6.480438706067837E-2</v>
      </c>
      <c r="D76" s="11">
        <f>VLOOKUP($B76, $A$1:$E$9, MATCH(D$11, $A$1:$E$1, 0), FALSE)</f>
        <v>-7.2904935443263166E-2</v>
      </c>
      <c r="E76" s="11">
        <f>VLOOKUP($B76, $A$1:$E$9, MATCH(E$11, $A$1:$E$1, 0), FALSE)</f>
        <v>0</v>
      </c>
      <c r="F76" s="11">
        <f>VLOOKUP($B76, $A$1:$E$9, MATCH(F$11, $A$1:$E$1, 0), FALSE)</f>
        <v>3.2000000000000001E-2</v>
      </c>
      <c r="G76" s="3">
        <f t="shared" si="0"/>
        <v>1.9126219684073881E-2</v>
      </c>
      <c r="H76" s="11"/>
      <c r="I76" s="3"/>
      <c r="J76" s="19"/>
    </row>
    <row r="77" spans="1:10" x14ac:dyDescent="0.25">
      <c r="A77" s="11">
        <v>0.65</v>
      </c>
      <c r="B77" s="7">
        <v>0</v>
      </c>
      <c r="C77" s="11">
        <f>VLOOKUP($B77, $A$1:$E$9, MATCH(C$11, $A$1:$E$1, 0), FALSE)</f>
        <v>6.480438706067837E-2</v>
      </c>
      <c r="D77" s="11">
        <f>VLOOKUP($B77, $A$1:$E$9, MATCH(D$11, $A$1:$E$1, 0), FALSE)</f>
        <v>-7.2904935443263166E-2</v>
      </c>
      <c r="E77" s="11">
        <f>VLOOKUP($B77, $A$1:$E$9, MATCH(E$11, $A$1:$E$1, 0), FALSE)</f>
        <v>0</v>
      </c>
      <c r="F77" s="11">
        <f>VLOOKUP($B77, $A$1:$E$9, MATCH(F$11, $A$1:$E$1, 0), FALSE)</f>
        <v>3.2000000000000001E-2</v>
      </c>
      <c r="G77" s="3">
        <f t="shared" ref="G77:G140" si="1">C77*A77^3 + D77*A77^2 + E77*A77 + F77</f>
        <v>1.8994569571760111E-2</v>
      </c>
      <c r="H77" s="11"/>
      <c r="I77" s="3"/>
      <c r="J77" s="19"/>
    </row>
    <row r="78" spans="1:10" x14ac:dyDescent="0.25">
      <c r="A78" s="11">
        <v>0.66</v>
      </c>
      <c r="B78" s="7">
        <v>0</v>
      </c>
      <c r="C78" s="11">
        <f>VLOOKUP($B78, $A$1:$E$9, MATCH(C$11, $A$1:$E$1, 0), FALSE)</f>
        <v>6.480438706067837E-2</v>
      </c>
      <c r="D78" s="11">
        <f>VLOOKUP($B78, $A$1:$E$9, MATCH(D$11, $A$1:$E$1, 0), FALSE)</f>
        <v>-7.2904935443263166E-2</v>
      </c>
      <c r="E78" s="11">
        <f>VLOOKUP($B78, $A$1:$E$9, MATCH(E$11, $A$1:$E$1, 0), FALSE)</f>
        <v>0</v>
      </c>
      <c r="F78" s="11">
        <f>VLOOKUP($B78, $A$1:$E$9, MATCH(F$11, $A$1:$E$1, 0), FALSE)</f>
        <v>3.2000000000000001E-2</v>
      </c>
      <c r="G78" s="3">
        <f t="shared" si="1"/>
        <v>1.887361218331135E-2</v>
      </c>
      <c r="H78" s="11"/>
      <c r="I78" s="3"/>
      <c r="J78" s="19"/>
    </row>
    <row r="79" spans="1:10" x14ac:dyDescent="0.25">
      <c r="A79" s="11">
        <v>0.67</v>
      </c>
      <c r="B79" s="7">
        <v>0</v>
      </c>
      <c r="C79" s="11">
        <f>VLOOKUP($B79, $A$1:$E$9, MATCH(C$11, $A$1:$E$1, 0), FALSE)</f>
        <v>6.480438706067837E-2</v>
      </c>
      <c r="D79" s="11">
        <f>VLOOKUP($B79, $A$1:$E$9, MATCH(D$11, $A$1:$E$1, 0), FALSE)</f>
        <v>-7.2904935443263166E-2</v>
      </c>
      <c r="E79" s="11">
        <f>VLOOKUP($B79, $A$1:$E$9, MATCH(E$11, $A$1:$E$1, 0), FALSE)</f>
        <v>0</v>
      </c>
      <c r="F79" s="11">
        <f>VLOOKUP($B79, $A$1:$E$9, MATCH(F$11, $A$1:$E$1, 0), FALSE)</f>
        <v>3.2000000000000001E-2</v>
      </c>
      <c r="G79" s="3">
        <f t="shared" si="1"/>
        <v>1.8763736345049974E-2</v>
      </c>
      <c r="H79" s="11"/>
      <c r="I79" s="3"/>
      <c r="J79" s="19"/>
    </row>
    <row r="80" spans="1:10" x14ac:dyDescent="0.25">
      <c r="A80" s="11">
        <v>0.68</v>
      </c>
      <c r="B80" s="7">
        <v>0</v>
      </c>
      <c r="C80" s="11">
        <f>VLOOKUP($B80, $A$1:$E$9, MATCH(C$11, $A$1:$E$1, 0), FALSE)</f>
        <v>6.480438706067837E-2</v>
      </c>
      <c r="D80" s="11">
        <f>VLOOKUP($B80, $A$1:$E$9, MATCH(D$11, $A$1:$E$1, 0), FALSE)</f>
        <v>-7.2904935443263166E-2</v>
      </c>
      <c r="E80" s="11">
        <f>VLOOKUP($B80, $A$1:$E$9, MATCH(E$11, $A$1:$E$1, 0), FALSE)</f>
        <v>0</v>
      </c>
      <c r="F80" s="11">
        <f>VLOOKUP($B80, $A$1:$E$9, MATCH(F$11, $A$1:$E$1, 0), FALSE)</f>
        <v>3.2000000000000001E-2</v>
      </c>
      <c r="G80" s="3">
        <f t="shared" si="1"/>
        <v>1.8665330883298338E-2</v>
      </c>
      <c r="H80" s="11"/>
      <c r="I80" s="3"/>
      <c r="J80" s="19"/>
    </row>
    <row r="81" spans="1:10" x14ac:dyDescent="0.25">
      <c r="A81" s="11">
        <v>0.69</v>
      </c>
      <c r="B81" s="7">
        <v>0</v>
      </c>
      <c r="C81" s="11">
        <f>VLOOKUP($B81, $A$1:$E$9, MATCH(C$11, $A$1:$E$1, 0), FALSE)</f>
        <v>6.480438706067837E-2</v>
      </c>
      <c r="D81" s="11">
        <f>VLOOKUP($B81, $A$1:$E$9, MATCH(D$11, $A$1:$E$1, 0), FALSE)</f>
        <v>-7.2904935443263166E-2</v>
      </c>
      <c r="E81" s="11">
        <f>VLOOKUP($B81, $A$1:$E$9, MATCH(E$11, $A$1:$E$1, 0), FALSE)</f>
        <v>0</v>
      </c>
      <c r="F81" s="11">
        <f>VLOOKUP($B81, $A$1:$E$9, MATCH(F$11, $A$1:$E$1, 0), FALSE)</f>
        <v>3.2000000000000001E-2</v>
      </c>
      <c r="G81" s="3">
        <f t="shared" si="1"/>
        <v>1.8578784624378803E-2</v>
      </c>
      <c r="H81" s="11"/>
      <c r="I81" s="3"/>
      <c r="J81" s="19"/>
    </row>
    <row r="82" spans="1:10" x14ac:dyDescent="0.25">
      <c r="A82" s="11">
        <v>0.7</v>
      </c>
      <c r="B82" s="7">
        <v>0</v>
      </c>
      <c r="C82" s="11">
        <f>VLOOKUP($B82, $A$1:$E$9, MATCH(C$11, $A$1:$E$1, 0), FALSE)</f>
        <v>6.480438706067837E-2</v>
      </c>
      <c r="D82" s="11">
        <f>VLOOKUP($B82, $A$1:$E$9, MATCH(D$11, $A$1:$E$1, 0), FALSE)</f>
        <v>-7.2904935443263166E-2</v>
      </c>
      <c r="E82" s="11">
        <f>VLOOKUP($B82, $A$1:$E$9, MATCH(E$11, $A$1:$E$1, 0), FALSE)</f>
        <v>0</v>
      </c>
      <c r="F82" s="11">
        <f>VLOOKUP($B82, $A$1:$E$9, MATCH(F$11, $A$1:$E$1, 0), FALSE)</f>
        <v>3.2000000000000001E-2</v>
      </c>
      <c r="G82" s="3">
        <f t="shared" si="1"/>
        <v>1.8504486394613731E-2</v>
      </c>
      <c r="H82" s="11"/>
      <c r="I82" s="3"/>
      <c r="J82" s="19"/>
    </row>
    <row r="83" spans="1:10" x14ac:dyDescent="0.25">
      <c r="A83" s="11">
        <v>0.71</v>
      </c>
      <c r="B83" s="7">
        <v>0</v>
      </c>
      <c r="C83" s="11">
        <f>VLOOKUP($B83, $A$1:$E$9, MATCH(C$11, $A$1:$E$1, 0), FALSE)</f>
        <v>6.480438706067837E-2</v>
      </c>
      <c r="D83" s="11">
        <f>VLOOKUP($B83, $A$1:$E$9, MATCH(D$11, $A$1:$E$1, 0), FALSE)</f>
        <v>-7.2904935443263166E-2</v>
      </c>
      <c r="E83" s="11">
        <f>VLOOKUP($B83, $A$1:$E$9, MATCH(E$11, $A$1:$E$1, 0), FALSE)</f>
        <v>0</v>
      </c>
      <c r="F83" s="11">
        <f>VLOOKUP($B83, $A$1:$E$9, MATCH(F$11, $A$1:$E$1, 0), FALSE)</f>
        <v>3.2000000000000001E-2</v>
      </c>
      <c r="G83" s="3">
        <f t="shared" si="1"/>
        <v>1.8442825020325498E-2</v>
      </c>
      <c r="H83" s="11"/>
      <c r="I83" s="3"/>
      <c r="J83" s="19"/>
    </row>
    <row r="84" spans="1:10" x14ac:dyDescent="0.25">
      <c r="A84" s="11">
        <v>0.72</v>
      </c>
      <c r="B84" s="7">
        <v>0</v>
      </c>
      <c r="C84" s="11">
        <f>VLOOKUP($B84, $A$1:$E$9, MATCH(C$11, $A$1:$E$1, 0), FALSE)</f>
        <v>6.480438706067837E-2</v>
      </c>
      <c r="D84" s="11">
        <f>VLOOKUP($B84, $A$1:$E$9, MATCH(D$11, $A$1:$E$1, 0), FALSE)</f>
        <v>-7.2904935443263166E-2</v>
      </c>
      <c r="E84" s="11">
        <f>VLOOKUP($B84, $A$1:$E$9, MATCH(E$11, $A$1:$E$1, 0), FALSE)</f>
        <v>0</v>
      </c>
      <c r="F84" s="11">
        <f>VLOOKUP($B84, $A$1:$E$9, MATCH(F$11, $A$1:$E$1, 0), FALSE)</f>
        <v>3.2000000000000001E-2</v>
      </c>
      <c r="G84" s="3">
        <f t="shared" si="1"/>
        <v>1.8394189327836458E-2</v>
      </c>
      <c r="H84" s="11"/>
      <c r="I84" s="3"/>
      <c r="J84" s="19"/>
    </row>
    <row r="85" spans="1:10" x14ac:dyDescent="0.25">
      <c r="A85" s="11">
        <v>0.73</v>
      </c>
      <c r="B85" s="7">
        <v>0</v>
      </c>
      <c r="C85" s="11">
        <f>VLOOKUP($B85, $A$1:$E$9, MATCH(C$11, $A$1:$E$1, 0), FALSE)</f>
        <v>6.480438706067837E-2</v>
      </c>
      <c r="D85" s="11">
        <f>VLOOKUP($B85, $A$1:$E$9, MATCH(D$11, $A$1:$E$1, 0), FALSE)</f>
        <v>-7.2904935443263166E-2</v>
      </c>
      <c r="E85" s="11">
        <f>VLOOKUP($B85, $A$1:$E$9, MATCH(E$11, $A$1:$E$1, 0), FALSE)</f>
        <v>0</v>
      </c>
      <c r="F85" s="11">
        <f>VLOOKUP($B85, $A$1:$E$9, MATCH(F$11, $A$1:$E$1, 0), FALSE)</f>
        <v>3.2000000000000001E-2</v>
      </c>
      <c r="G85" s="3">
        <f t="shared" si="1"/>
        <v>1.835896814346898E-2</v>
      </c>
      <c r="H85" s="11"/>
      <c r="I85" s="3"/>
      <c r="J85" s="19"/>
    </row>
    <row r="86" spans="1:10" x14ac:dyDescent="0.25">
      <c r="A86" s="11">
        <v>0.74</v>
      </c>
      <c r="B86" s="7">
        <v>0</v>
      </c>
      <c r="C86" s="11">
        <f>VLOOKUP($B86, $A$1:$E$9, MATCH(C$11, $A$1:$E$1, 0), FALSE)</f>
        <v>6.480438706067837E-2</v>
      </c>
      <c r="D86" s="11">
        <f>VLOOKUP($B86, $A$1:$E$9, MATCH(D$11, $A$1:$E$1, 0), FALSE)</f>
        <v>-7.2904935443263166E-2</v>
      </c>
      <c r="E86" s="11">
        <f>VLOOKUP($B86, $A$1:$E$9, MATCH(E$11, $A$1:$E$1, 0), FALSE)</f>
        <v>0</v>
      </c>
      <c r="F86" s="11">
        <f>VLOOKUP($B86, $A$1:$E$9, MATCH(F$11, $A$1:$E$1, 0), FALSE)</f>
        <v>3.2000000000000001E-2</v>
      </c>
      <c r="G86" s="3">
        <f t="shared" si="1"/>
        <v>1.8337550293545425E-2</v>
      </c>
      <c r="H86" s="11"/>
      <c r="I86" s="3"/>
      <c r="J86" s="19"/>
    </row>
    <row r="87" spans="1:10" x14ac:dyDescent="0.25">
      <c r="A87" s="11">
        <v>0.75</v>
      </c>
      <c r="B87" s="7">
        <v>0.75</v>
      </c>
      <c r="C87" s="11">
        <f>VLOOKUP($B87, $A$1:$E$9, MATCH(C$11, $A$1:$E$1, 0), FALSE)</f>
        <v>-6.1197202171501056E-4</v>
      </c>
      <c r="D87" s="11">
        <f>VLOOKUP($B87, $A$1:$E$9, MATCH(D$11, $A$1:$E$1, 0), FALSE)</f>
        <v>2.9024564978380159E-3</v>
      </c>
      <c r="E87" s="11">
        <f>VLOOKUP($B87, $A$1:$E$9, MATCH(E$11, $A$1:$E$1, 0), FALSE)</f>
        <v>-3.3209819601129438E-3</v>
      </c>
      <c r="F87" s="11">
        <f>VLOOKUP($B87, $A$1:$E$9, MATCH(F$11, $A$1:$E$1, 0), FALSE)</f>
        <v>1.94466049911E-2</v>
      </c>
      <c r="G87" s="3">
        <f t="shared" si="1"/>
        <v>1.8330324604388156E-2</v>
      </c>
      <c r="H87" s="11"/>
      <c r="I87" s="3"/>
      <c r="J87" s="19"/>
    </row>
    <row r="88" spans="1:10" x14ac:dyDescent="0.25">
      <c r="A88" s="11">
        <v>0.76</v>
      </c>
      <c r="B88" s="7">
        <v>0.75</v>
      </c>
      <c r="C88" s="11">
        <f>VLOOKUP($B88, $A$1:$E$9, MATCH(C$11, $A$1:$E$1, 0), FALSE)</f>
        <v>-6.1197202171501056E-4</v>
      </c>
      <c r="D88" s="11">
        <f>VLOOKUP($B88, $A$1:$E$9, MATCH(D$11, $A$1:$E$1, 0), FALSE)</f>
        <v>2.9024564978380159E-3</v>
      </c>
      <c r="E88" s="11">
        <f>VLOOKUP($B88, $A$1:$E$9, MATCH(E$11, $A$1:$E$1, 0), FALSE)</f>
        <v>-3.3209819601129438E-3</v>
      </c>
      <c r="F88" s="11">
        <f>VLOOKUP($B88, $A$1:$E$9, MATCH(F$11, $A$1:$E$1, 0), FALSE)</f>
        <v>1.94466049911E-2</v>
      </c>
      <c r="G88" s="3">
        <f t="shared" si="1"/>
        <v>1.8330476544361034E-2</v>
      </c>
      <c r="H88" s="11"/>
      <c r="I88" s="3"/>
      <c r="J88" s="19"/>
    </row>
    <row r="89" spans="1:10" x14ac:dyDescent="0.25">
      <c r="A89" s="11">
        <v>0.77</v>
      </c>
      <c r="B89" s="7">
        <v>0.75</v>
      </c>
      <c r="C89" s="11">
        <f>VLOOKUP($B89, $A$1:$E$9, MATCH(C$11, $A$1:$E$1, 0), FALSE)</f>
        <v>-6.1197202171501056E-4</v>
      </c>
      <c r="D89" s="11">
        <f>VLOOKUP($B89, $A$1:$E$9, MATCH(D$11, $A$1:$E$1, 0), FALSE)</f>
        <v>2.9024564978380159E-3</v>
      </c>
      <c r="E89" s="11">
        <f>VLOOKUP($B89, $A$1:$E$9, MATCH(E$11, $A$1:$E$1, 0), FALSE)</f>
        <v>-3.3209819601129438E-3</v>
      </c>
      <c r="F89" s="11">
        <f>VLOOKUP($B89, $A$1:$E$9, MATCH(F$11, $A$1:$E$1, 0), FALSE)</f>
        <v>1.94466049911E-2</v>
      </c>
      <c r="G89" s="3">
        <f t="shared" si="1"/>
        <v>1.8330929916391573E-2</v>
      </c>
      <c r="H89" s="11"/>
      <c r="I89" s="3"/>
      <c r="J89" s="19"/>
    </row>
    <row r="90" spans="1:10" x14ac:dyDescent="0.25">
      <c r="A90" s="11">
        <v>0.78</v>
      </c>
      <c r="B90" s="7">
        <v>0.75</v>
      </c>
      <c r="C90" s="11">
        <f>VLOOKUP($B90, $A$1:$E$9, MATCH(C$11, $A$1:$E$1, 0), FALSE)</f>
        <v>-6.1197202171501056E-4</v>
      </c>
      <c r="D90" s="11">
        <f>VLOOKUP($B90, $A$1:$E$9, MATCH(D$11, $A$1:$E$1, 0), FALSE)</f>
        <v>2.9024564978380159E-3</v>
      </c>
      <c r="E90" s="11">
        <f>VLOOKUP($B90, $A$1:$E$9, MATCH(E$11, $A$1:$E$1, 0), FALSE)</f>
        <v>-3.3209819601129438E-3</v>
      </c>
      <c r="F90" s="11">
        <f>VLOOKUP($B90, $A$1:$E$9, MATCH(F$11, $A$1:$E$1, 0), FALSE)</f>
        <v>1.94466049911E-2</v>
      </c>
      <c r="G90" s="3">
        <f t="shared" si="1"/>
        <v>1.8331681048647651E-2</v>
      </c>
      <c r="H90" s="11"/>
      <c r="I90" s="3"/>
      <c r="J90" s="19"/>
    </row>
    <row r="91" spans="1:10" x14ac:dyDescent="0.25">
      <c r="A91" s="11">
        <v>0.79</v>
      </c>
      <c r="B91" s="7">
        <v>0.75</v>
      </c>
      <c r="C91" s="11">
        <f>VLOOKUP($B91, $A$1:$E$9, MATCH(C$11, $A$1:$E$1, 0), FALSE)</f>
        <v>-6.1197202171501056E-4</v>
      </c>
      <c r="D91" s="11">
        <f>VLOOKUP($B91, $A$1:$E$9, MATCH(D$11, $A$1:$E$1, 0), FALSE)</f>
        <v>2.9024564978380159E-3</v>
      </c>
      <c r="E91" s="11">
        <f>VLOOKUP($B91, $A$1:$E$9, MATCH(E$11, $A$1:$E$1, 0), FALSE)</f>
        <v>-3.3209819601129438E-3</v>
      </c>
      <c r="F91" s="11">
        <f>VLOOKUP($B91, $A$1:$E$9, MATCH(F$11, $A$1:$E$1, 0), FALSE)</f>
        <v>1.94466049911E-2</v>
      </c>
      <c r="G91" s="3">
        <f t="shared" si="1"/>
        <v>1.8332726269297134E-2</v>
      </c>
      <c r="H91" s="11"/>
      <c r="I91" s="3"/>
      <c r="J91" s="19"/>
    </row>
    <row r="92" spans="1:10" x14ac:dyDescent="0.25">
      <c r="A92" s="11">
        <v>0.8</v>
      </c>
      <c r="B92" s="7">
        <v>0.75</v>
      </c>
      <c r="C92" s="11">
        <f>VLOOKUP($B92, $A$1:$E$9, MATCH(C$11, $A$1:$E$1, 0), FALSE)</f>
        <v>-6.1197202171501056E-4</v>
      </c>
      <c r="D92" s="11">
        <f>VLOOKUP($B92, $A$1:$E$9, MATCH(D$11, $A$1:$E$1, 0), FALSE)</f>
        <v>2.9024564978380159E-3</v>
      </c>
      <c r="E92" s="11">
        <f>VLOOKUP($B92, $A$1:$E$9, MATCH(E$11, $A$1:$E$1, 0), FALSE)</f>
        <v>-3.3209819601129438E-3</v>
      </c>
      <c r="F92" s="11">
        <f>VLOOKUP($B92, $A$1:$E$9, MATCH(F$11, $A$1:$E$1, 0), FALSE)</f>
        <v>1.94466049911E-2</v>
      </c>
      <c r="G92" s="3">
        <f t="shared" si="1"/>
        <v>1.8334061906507888E-2</v>
      </c>
      <c r="H92" s="11"/>
      <c r="I92" s="3"/>
      <c r="J92" s="19"/>
    </row>
    <row r="93" spans="1:10" x14ac:dyDescent="0.25">
      <c r="A93" s="11">
        <v>0.81</v>
      </c>
      <c r="B93" s="7">
        <v>0.75</v>
      </c>
      <c r="C93" s="11">
        <f>VLOOKUP($B93, $A$1:$E$9, MATCH(C$11, $A$1:$E$1, 0), FALSE)</f>
        <v>-6.1197202171501056E-4</v>
      </c>
      <c r="D93" s="11">
        <f>VLOOKUP($B93, $A$1:$E$9, MATCH(D$11, $A$1:$E$1, 0), FALSE)</f>
        <v>2.9024564978380159E-3</v>
      </c>
      <c r="E93" s="11">
        <f>VLOOKUP($B93, $A$1:$E$9, MATCH(E$11, $A$1:$E$1, 0), FALSE)</f>
        <v>-3.3209819601129438E-3</v>
      </c>
      <c r="F93" s="11">
        <f>VLOOKUP($B93, $A$1:$E$9, MATCH(F$11, $A$1:$E$1, 0), FALSE)</f>
        <v>1.94466049911E-2</v>
      </c>
      <c r="G93" s="3">
        <f t="shared" si="1"/>
        <v>1.8335684288447791E-2</v>
      </c>
      <c r="H93" s="11"/>
      <c r="I93" s="3"/>
      <c r="J93" s="19"/>
    </row>
    <row r="94" spans="1:10" x14ac:dyDescent="0.25">
      <c r="A94" s="11">
        <v>0.82</v>
      </c>
      <c r="B94" s="7">
        <v>0.75</v>
      </c>
      <c r="C94" s="11">
        <f>VLOOKUP($B94, $A$1:$E$9, MATCH(C$11, $A$1:$E$1, 0), FALSE)</f>
        <v>-6.1197202171501056E-4</v>
      </c>
      <c r="D94" s="11">
        <f>VLOOKUP($B94, $A$1:$E$9, MATCH(D$11, $A$1:$E$1, 0), FALSE)</f>
        <v>2.9024564978380159E-3</v>
      </c>
      <c r="E94" s="11">
        <f>VLOOKUP($B94, $A$1:$E$9, MATCH(E$11, $A$1:$E$1, 0), FALSE)</f>
        <v>-3.3209819601129438E-3</v>
      </c>
      <c r="F94" s="11">
        <f>VLOOKUP($B94, $A$1:$E$9, MATCH(F$11, $A$1:$E$1, 0), FALSE)</f>
        <v>1.94466049911E-2</v>
      </c>
      <c r="G94" s="3">
        <f t="shared" si="1"/>
        <v>1.8337589743284706E-2</v>
      </c>
      <c r="H94" s="11"/>
      <c r="I94" s="3"/>
      <c r="J94" s="19"/>
    </row>
    <row r="95" spans="1:10" x14ac:dyDescent="0.25">
      <c r="A95" s="11">
        <v>0.83</v>
      </c>
      <c r="B95" s="7">
        <v>0.75</v>
      </c>
      <c r="C95" s="11">
        <f>VLOOKUP($B95, $A$1:$E$9, MATCH(C$11, $A$1:$E$1, 0), FALSE)</f>
        <v>-6.1197202171501056E-4</v>
      </c>
      <c r="D95" s="11">
        <f>VLOOKUP($B95, $A$1:$E$9, MATCH(D$11, $A$1:$E$1, 0), FALSE)</f>
        <v>2.9024564978380159E-3</v>
      </c>
      <c r="E95" s="11">
        <f>VLOOKUP($B95, $A$1:$E$9, MATCH(E$11, $A$1:$E$1, 0), FALSE)</f>
        <v>-3.3209819601129438E-3</v>
      </c>
      <c r="F95" s="11">
        <f>VLOOKUP($B95, $A$1:$E$9, MATCH(F$11, $A$1:$E$1, 0), FALSE)</f>
        <v>1.94466049911E-2</v>
      </c>
      <c r="G95" s="3">
        <f t="shared" si="1"/>
        <v>1.8339774599186506E-2</v>
      </c>
      <c r="H95" s="11"/>
      <c r="I95" s="3"/>
      <c r="J95" s="19"/>
    </row>
    <row r="96" spans="1:10" x14ac:dyDescent="0.25">
      <c r="A96" s="11">
        <v>0.84</v>
      </c>
      <c r="B96" s="7">
        <v>0.75</v>
      </c>
      <c r="C96" s="11">
        <f>VLOOKUP($B96, $A$1:$E$9, MATCH(C$11, $A$1:$E$1, 0), FALSE)</f>
        <v>-6.1197202171501056E-4</v>
      </c>
      <c r="D96" s="11">
        <f>VLOOKUP($B96, $A$1:$E$9, MATCH(D$11, $A$1:$E$1, 0), FALSE)</f>
        <v>2.9024564978380159E-3</v>
      </c>
      <c r="E96" s="11">
        <f>VLOOKUP($B96, $A$1:$E$9, MATCH(E$11, $A$1:$E$1, 0), FALSE)</f>
        <v>-3.3209819601129438E-3</v>
      </c>
      <c r="F96" s="11">
        <f>VLOOKUP($B96, $A$1:$E$9, MATCH(F$11, $A$1:$E$1, 0), FALSE)</f>
        <v>1.94466049911E-2</v>
      </c>
      <c r="G96" s="3">
        <f t="shared" si="1"/>
        <v>1.8342235184321057E-2</v>
      </c>
      <c r="H96" s="11"/>
      <c r="I96" s="3"/>
      <c r="J96" s="19"/>
    </row>
    <row r="97" spans="1:10" x14ac:dyDescent="0.25">
      <c r="A97" s="11">
        <v>0.85</v>
      </c>
      <c r="B97" s="7">
        <v>0.75</v>
      </c>
      <c r="C97" s="11">
        <f>VLOOKUP($B97, $A$1:$E$9, MATCH(C$11, $A$1:$E$1, 0), FALSE)</f>
        <v>-6.1197202171501056E-4</v>
      </c>
      <c r="D97" s="11">
        <f>VLOOKUP($B97, $A$1:$E$9, MATCH(D$11, $A$1:$E$1, 0), FALSE)</f>
        <v>2.9024564978380159E-3</v>
      </c>
      <c r="E97" s="11">
        <f>VLOOKUP($B97, $A$1:$E$9, MATCH(E$11, $A$1:$E$1, 0), FALSE)</f>
        <v>-3.3209819601129438E-3</v>
      </c>
      <c r="F97" s="11">
        <f>VLOOKUP($B97, $A$1:$E$9, MATCH(F$11, $A$1:$E$1, 0), FALSE)</f>
        <v>1.94466049911E-2</v>
      </c>
      <c r="G97" s="3">
        <f t="shared" si="1"/>
        <v>1.8344967826856233E-2</v>
      </c>
      <c r="H97" s="11"/>
      <c r="I97" s="3"/>
      <c r="J97" s="19"/>
    </row>
    <row r="98" spans="1:10" x14ac:dyDescent="0.25">
      <c r="A98" s="11">
        <v>0.86</v>
      </c>
      <c r="B98" s="7">
        <v>0.75</v>
      </c>
      <c r="C98" s="11">
        <f>VLOOKUP($B98, $A$1:$E$9, MATCH(C$11, $A$1:$E$1, 0), FALSE)</f>
        <v>-6.1197202171501056E-4</v>
      </c>
      <c r="D98" s="11">
        <f>VLOOKUP($B98, $A$1:$E$9, MATCH(D$11, $A$1:$E$1, 0), FALSE)</f>
        <v>2.9024564978380159E-3</v>
      </c>
      <c r="E98" s="11">
        <f>VLOOKUP($B98, $A$1:$E$9, MATCH(E$11, $A$1:$E$1, 0), FALSE)</f>
        <v>-3.3209819601129438E-3</v>
      </c>
      <c r="F98" s="11">
        <f>VLOOKUP($B98, $A$1:$E$9, MATCH(F$11, $A$1:$E$1, 0), FALSE)</f>
        <v>1.94466049911E-2</v>
      </c>
      <c r="G98" s="3">
        <f t="shared" si="1"/>
        <v>1.8347968854959901E-2</v>
      </c>
      <c r="H98" s="11"/>
      <c r="I98" s="3"/>
      <c r="J98" s="19"/>
    </row>
    <row r="99" spans="1:10" x14ac:dyDescent="0.25">
      <c r="A99" s="11">
        <v>0.87</v>
      </c>
      <c r="B99" s="7">
        <v>0.75</v>
      </c>
      <c r="C99" s="11">
        <f>VLOOKUP($B99, $A$1:$E$9, MATCH(C$11, $A$1:$E$1, 0), FALSE)</f>
        <v>-6.1197202171501056E-4</v>
      </c>
      <c r="D99" s="11">
        <f>VLOOKUP($B99, $A$1:$E$9, MATCH(D$11, $A$1:$E$1, 0), FALSE)</f>
        <v>2.9024564978380159E-3</v>
      </c>
      <c r="E99" s="11">
        <f>VLOOKUP($B99, $A$1:$E$9, MATCH(E$11, $A$1:$E$1, 0), FALSE)</f>
        <v>-3.3209819601129438E-3</v>
      </c>
      <c r="F99" s="11">
        <f>VLOOKUP($B99, $A$1:$E$9, MATCH(F$11, $A$1:$E$1, 0), FALSE)</f>
        <v>1.94466049911E-2</v>
      </c>
      <c r="G99" s="3">
        <f t="shared" si="1"/>
        <v>1.8351234596799933E-2</v>
      </c>
      <c r="H99" s="11"/>
      <c r="I99" s="3"/>
      <c r="J99" s="19"/>
    </row>
    <row r="100" spans="1:10" x14ac:dyDescent="0.25">
      <c r="A100" s="11">
        <v>0.88</v>
      </c>
      <c r="B100" s="7">
        <v>0.75</v>
      </c>
      <c r="C100" s="11">
        <f>VLOOKUP($B100, $A$1:$E$9, MATCH(C$11, $A$1:$E$1, 0), FALSE)</f>
        <v>-6.1197202171501056E-4</v>
      </c>
      <c r="D100" s="11">
        <f>VLOOKUP($B100, $A$1:$E$9, MATCH(D$11, $A$1:$E$1, 0), FALSE)</f>
        <v>2.9024564978380159E-3</v>
      </c>
      <c r="E100" s="11">
        <f>VLOOKUP($B100, $A$1:$E$9, MATCH(E$11, $A$1:$E$1, 0), FALSE)</f>
        <v>-3.3209819601129438E-3</v>
      </c>
      <c r="F100" s="11">
        <f>VLOOKUP($B100, $A$1:$E$9, MATCH(F$11, $A$1:$E$1, 0), FALSE)</f>
        <v>1.94466049911E-2</v>
      </c>
      <c r="G100" s="3">
        <f t="shared" si="1"/>
        <v>1.8354761380544198E-2</v>
      </c>
      <c r="H100" s="11"/>
      <c r="I100" s="3"/>
      <c r="J100" s="19"/>
    </row>
    <row r="101" spans="1:10" x14ac:dyDescent="0.25">
      <c r="A101" s="11">
        <v>0.89</v>
      </c>
      <c r="B101" s="7">
        <v>0.75</v>
      </c>
      <c r="C101" s="11">
        <f>VLOOKUP($B101, $A$1:$E$9, MATCH(C$11, $A$1:$E$1, 0), FALSE)</f>
        <v>-6.1197202171501056E-4</v>
      </c>
      <c r="D101" s="11">
        <f>VLOOKUP($B101, $A$1:$E$9, MATCH(D$11, $A$1:$E$1, 0), FALSE)</f>
        <v>2.9024564978380159E-3</v>
      </c>
      <c r="E101" s="11">
        <f>VLOOKUP($B101, $A$1:$E$9, MATCH(E$11, $A$1:$E$1, 0), FALSE)</f>
        <v>-3.3209819601129438E-3</v>
      </c>
      <c r="F101" s="11">
        <f>VLOOKUP($B101, $A$1:$E$9, MATCH(F$11, $A$1:$E$1, 0), FALSE)</f>
        <v>1.94466049911E-2</v>
      </c>
      <c r="G101" s="3">
        <f t="shared" si="1"/>
        <v>1.8358545534360563E-2</v>
      </c>
      <c r="H101" s="11"/>
      <c r="I101" s="3"/>
      <c r="J101" s="19"/>
    </row>
    <row r="102" spans="1:10" x14ac:dyDescent="0.25">
      <c r="A102" s="11">
        <v>0.9</v>
      </c>
      <c r="B102" s="7">
        <v>0.75</v>
      </c>
      <c r="C102" s="11">
        <f>VLOOKUP($B102, $A$1:$E$9, MATCH(C$11, $A$1:$E$1, 0), FALSE)</f>
        <v>-6.1197202171501056E-4</v>
      </c>
      <c r="D102" s="11">
        <f>VLOOKUP($B102, $A$1:$E$9, MATCH(D$11, $A$1:$E$1, 0), FALSE)</f>
        <v>2.9024564978380159E-3</v>
      </c>
      <c r="E102" s="11">
        <f>VLOOKUP($B102, $A$1:$E$9, MATCH(E$11, $A$1:$E$1, 0), FALSE)</f>
        <v>-3.3209819601129438E-3</v>
      </c>
      <c r="F102" s="11">
        <f>VLOOKUP($B102, $A$1:$E$9, MATCH(F$11, $A$1:$E$1, 0), FALSE)</f>
        <v>1.94466049911E-2</v>
      </c>
      <c r="G102" s="3">
        <f t="shared" si="1"/>
        <v>1.83625833864169E-2</v>
      </c>
      <c r="H102" s="11"/>
      <c r="I102" s="3"/>
      <c r="J102" s="19"/>
    </row>
    <row r="103" spans="1:10" x14ac:dyDescent="0.25">
      <c r="A103" s="11">
        <v>0.91</v>
      </c>
      <c r="B103" s="7">
        <v>0.75</v>
      </c>
      <c r="C103" s="11">
        <f>VLOOKUP($B103, $A$1:$E$9, MATCH(C$11, $A$1:$E$1, 0), FALSE)</f>
        <v>-6.1197202171501056E-4</v>
      </c>
      <c r="D103" s="11">
        <f>VLOOKUP($B103, $A$1:$E$9, MATCH(D$11, $A$1:$E$1, 0), FALSE)</f>
        <v>2.9024564978380159E-3</v>
      </c>
      <c r="E103" s="11">
        <f>VLOOKUP($B103, $A$1:$E$9, MATCH(E$11, $A$1:$E$1, 0), FALSE)</f>
        <v>-3.3209819601129438E-3</v>
      </c>
      <c r="F103" s="11">
        <f>VLOOKUP($B103, $A$1:$E$9, MATCH(F$11, $A$1:$E$1, 0), FALSE)</f>
        <v>1.94466049911E-2</v>
      </c>
      <c r="G103" s="3">
        <f t="shared" si="1"/>
        <v>1.8366871264881079E-2</v>
      </c>
      <c r="H103" s="11"/>
      <c r="I103" s="3"/>
      <c r="J103" s="19"/>
    </row>
    <row r="104" spans="1:10" x14ac:dyDescent="0.25">
      <c r="A104" s="11">
        <v>0.92</v>
      </c>
      <c r="B104" s="7">
        <v>0.75</v>
      </c>
      <c r="C104" s="11">
        <f>VLOOKUP($B104, $A$1:$E$9, MATCH(C$11, $A$1:$E$1, 0), FALSE)</f>
        <v>-6.1197202171501056E-4</v>
      </c>
      <c r="D104" s="11">
        <f>VLOOKUP($B104, $A$1:$E$9, MATCH(D$11, $A$1:$E$1, 0), FALSE)</f>
        <v>2.9024564978380159E-3</v>
      </c>
      <c r="E104" s="11">
        <f>VLOOKUP($B104, $A$1:$E$9, MATCH(E$11, $A$1:$E$1, 0), FALSE)</f>
        <v>-3.3209819601129438E-3</v>
      </c>
      <c r="F104" s="11">
        <f>VLOOKUP($B104, $A$1:$E$9, MATCH(F$11, $A$1:$E$1, 0), FALSE)</f>
        <v>1.94466049911E-2</v>
      </c>
      <c r="G104" s="3">
        <f t="shared" si="1"/>
        <v>1.8371405497920969E-2</v>
      </c>
      <c r="H104" s="11"/>
      <c r="I104" s="3"/>
      <c r="J104" s="19"/>
    </row>
    <row r="105" spans="1:10" x14ac:dyDescent="0.25">
      <c r="A105" s="11">
        <v>0.93</v>
      </c>
      <c r="B105" s="7">
        <v>0.75</v>
      </c>
      <c r="C105" s="11">
        <f>VLOOKUP($B105, $A$1:$E$9, MATCH(C$11, $A$1:$E$1, 0), FALSE)</f>
        <v>-6.1197202171501056E-4</v>
      </c>
      <c r="D105" s="11">
        <f>VLOOKUP($B105, $A$1:$E$9, MATCH(D$11, $A$1:$E$1, 0), FALSE)</f>
        <v>2.9024564978380159E-3</v>
      </c>
      <c r="E105" s="11">
        <f>VLOOKUP($B105, $A$1:$E$9, MATCH(E$11, $A$1:$E$1, 0), FALSE)</f>
        <v>-3.3209819601129438E-3</v>
      </c>
      <c r="F105" s="11">
        <f>VLOOKUP($B105, $A$1:$E$9, MATCH(F$11, $A$1:$E$1, 0), FALSE)</f>
        <v>1.94466049911E-2</v>
      </c>
      <c r="G105" s="3">
        <f t="shared" si="1"/>
        <v>1.837618241370444E-2</v>
      </c>
      <c r="H105" s="11"/>
      <c r="I105" s="3"/>
      <c r="J105" s="19"/>
    </row>
    <row r="106" spans="1:10" x14ac:dyDescent="0.25">
      <c r="A106" s="11">
        <v>0.94</v>
      </c>
      <c r="B106" s="7">
        <v>0.75</v>
      </c>
      <c r="C106" s="11">
        <f>VLOOKUP($B106, $A$1:$E$9, MATCH(C$11, $A$1:$E$1, 0), FALSE)</f>
        <v>-6.1197202171501056E-4</v>
      </c>
      <c r="D106" s="11">
        <f>VLOOKUP($B106, $A$1:$E$9, MATCH(D$11, $A$1:$E$1, 0), FALSE)</f>
        <v>2.9024564978380159E-3</v>
      </c>
      <c r="E106" s="11">
        <f>VLOOKUP($B106, $A$1:$E$9, MATCH(E$11, $A$1:$E$1, 0), FALSE)</f>
        <v>-3.3209819601129438E-3</v>
      </c>
      <c r="F106" s="11">
        <f>VLOOKUP($B106, $A$1:$E$9, MATCH(F$11, $A$1:$E$1, 0), FALSE)</f>
        <v>1.94466049911E-2</v>
      </c>
      <c r="G106" s="3">
        <f t="shared" si="1"/>
        <v>1.8381198340399363E-2</v>
      </c>
      <c r="H106" s="11"/>
      <c r="I106" s="3"/>
      <c r="J106" s="19"/>
    </row>
    <row r="107" spans="1:10" x14ac:dyDescent="0.25">
      <c r="A107" s="11">
        <v>0.95</v>
      </c>
      <c r="B107" s="7">
        <v>0.75</v>
      </c>
      <c r="C107" s="11">
        <f>VLOOKUP($B107, $A$1:$E$9, MATCH(C$11, $A$1:$E$1, 0), FALSE)</f>
        <v>-6.1197202171501056E-4</v>
      </c>
      <c r="D107" s="11">
        <f>VLOOKUP($B107, $A$1:$E$9, MATCH(D$11, $A$1:$E$1, 0), FALSE)</f>
        <v>2.9024564978380159E-3</v>
      </c>
      <c r="E107" s="11">
        <f>VLOOKUP($B107, $A$1:$E$9, MATCH(E$11, $A$1:$E$1, 0), FALSE)</f>
        <v>-3.3209819601129438E-3</v>
      </c>
      <c r="F107" s="11">
        <f>VLOOKUP($B107, $A$1:$E$9, MATCH(F$11, $A$1:$E$1, 0), FALSE)</f>
        <v>1.94466049911E-2</v>
      </c>
      <c r="G107" s="3">
        <f t="shared" si="1"/>
        <v>1.8386449606173604E-2</v>
      </c>
      <c r="H107" s="11"/>
      <c r="I107" s="3"/>
      <c r="J107" s="19"/>
    </row>
    <row r="108" spans="1:10" x14ac:dyDescent="0.25">
      <c r="A108" s="11">
        <v>0.96</v>
      </c>
      <c r="B108" s="7">
        <v>0.75</v>
      </c>
      <c r="C108" s="11">
        <f>VLOOKUP($B108, $A$1:$E$9, MATCH(C$11, $A$1:$E$1, 0), FALSE)</f>
        <v>-6.1197202171501056E-4</v>
      </c>
      <c r="D108" s="11">
        <f>VLOOKUP($B108, $A$1:$E$9, MATCH(D$11, $A$1:$E$1, 0), FALSE)</f>
        <v>2.9024564978380159E-3</v>
      </c>
      <c r="E108" s="11">
        <f>VLOOKUP($B108, $A$1:$E$9, MATCH(E$11, $A$1:$E$1, 0), FALSE)</f>
        <v>-3.3209819601129438E-3</v>
      </c>
      <c r="F108" s="11">
        <f>VLOOKUP($B108, $A$1:$E$9, MATCH(F$11, $A$1:$E$1, 0), FALSE)</f>
        <v>1.94466049911E-2</v>
      </c>
      <c r="G108" s="3">
        <f t="shared" si="1"/>
        <v>1.8391932539195039E-2</v>
      </c>
      <c r="H108" s="11"/>
      <c r="I108" s="3"/>
      <c r="J108" s="19"/>
    </row>
    <row r="109" spans="1:10" x14ac:dyDescent="0.25">
      <c r="A109" s="11">
        <v>0.97</v>
      </c>
      <c r="B109" s="7">
        <v>0.75</v>
      </c>
      <c r="C109" s="11">
        <f>VLOOKUP($B109, $A$1:$E$9, MATCH(C$11, $A$1:$E$1, 0), FALSE)</f>
        <v>-6.1197202171501056E-4</v>
      </c>
      <c r="D109" s="11">
        <f>VLOOKUP($B109, $A$1:$E$9, MATCH(D$11, $A$1:$E$1, 0), FALSE)</f>
        <v>2.9024564978380159E-3</v>
      </c>
      <c r="E109" s="11">
        <f>VLOOKUP($B109, $A$1:$E$9, MATCH(E$11, $A$1:$E$1, 0), FALSE)</f>
        <v>-3.3209819601129438E-3</v>
      </c>
      <c r="F109" s="11">
        <f>VLOOKUP($B109, $A$1:$E$9, MATCH(F$11, $A$1:$E$1, 0), FALSE)</f>
        <v>1.94466049911E-2</v>
      </c>
      <c r="G109" s="3">
        <f t="shared" si="1"/>
        <v>1.8397643467631529E-2</v>
      </c>
      <c r="H109" s="11"/>
      <c r="I109" s="3"/>
      <c r="J109" s="19"/>
    </row>
    <row r="110" spans="1:10" x14ac:dyDescent="0.25">
      <c r="A110" s="11">
        <v>0.98</v>
      </c>
      <c r="B110" s="7">
        <v>0.75</v>
      </c>
      <c r="C110" s="11">
        <f>VLOOKUP($B110, $A$1:$E$9, MATCH(C$11, $A$1:$E$1, 0), FALSE)</f>
        <v>-6.1197202171501056E-4</v>
      </c>
      <c r="D110" s="11">
        <f>VLOOKUP($B110, $A$1:$E$9, MATCH(D$11, $A$1:$E$1, 0), FALSE)</f>
        <v>2.9024564978380159E-3</v>
      </c>
      <c r="E110" s="11">
        <f>VLOOKUP($B110, $A$1:$E$9, MATCH(E$11, $A$1:$E$1, 0), FALSE)</f>
        <v>-3.3209819601129438E-3</v>
      </c>
      <c r="F110" s="11">
        <f>VLOOKUP($B110, $A$1:$E$9, MATCH(F$11, $A$1:$E$1, 0), FALSE)</f>
        <v>1.94466049911E-2</v>
      </c>
      <c r="G110" s="3">
        <f t="shared" si="1"/>
        <v>1.840357871965095E-2</v>
      </c>
      <c r="H110" s="11"/>
      <c r="I110" s="3"/>
      <c r="J110" s="19"/>
    </row>
    <row r="111" spans="1:10" x14ac:dyDescent="0.25">
      <c r="A111" s="11">
        <v>0.99</v>
      </c>
      <c r="B111" s="7">
        <v>0.75</v>
      </c>
      <c r="C111" s="11">
        <f>VLOOKUP($B111, $A$1:$E$9, MATCH(C$11, $A$1:$E$1, 0), FALSE)</f>
        <v>-6.1197202171501056E-4</v>
      </c>
      <c r="D111" s="11">
        <f>VLOOKUP($B111, $A$1:$E$9, MATCH(D$11, $A$1:$E$1, 0), FALSE)</f>
        <v>2.9024564978380159E-3</v>
      </c>
      <c r="E111" s="11">
        <f>VLOOKUP($B111, $A$1:$E$9, MATCH(E$11, $A$1:$E$1, 0), FALSE)</f>
        <v>-3.3209819601129438E-3</v>
      </c>
      <c r="F111" s="11">
        <f>VLOOKUP($B111, $A$1:$E$9, MATCH(F$11, $A$1:$E$1, 0), FALSE)</f>
        <v>1.94466049911E-2</v>
      </c>
      <c r="G111" s="3">
        <f t="shared" si="1"/>
        <v>1.8409734623421173E-2</v>
      </c>
      <c r="H111" s="11"/>
      <c r="I111" s="3"/>
      <c r="J111" s="19"/>
    </row>
    <row r="112" spans="1:10" x14ac:dyDescent="0.25">
      <c r="A112" s="11">
        <v>1</v>
      </c>
      <c r="B112" s="7">
        <v>0.75</v>
      </c>
      <c r="C112" s="11">
        <f>VLOOKUP($B112, $A$1:$E$9, MATCH(C$11, $A$1:$E$1, 0), FALSE)</f>
        <v>-6.1197202171501056E-4</v>
      </c>
      <c r="D112" s="11">
        <f>VLOOKUP($B112, $A$1:$E$9, MATCH(D$11, $A$1:$E$1, 0), FALSE)</f>
        <v>2.9024564978380159E-3</v>
      </c>
      <c r="E112" s="11">
        <f>VLOOKUP($B112, $A$1:$E$9, MATCH(E$11, $A$1:$E$1, 0), FALSE)</f>
        <v>-3.3209819601129438E-3</v>
      </c>
      <c r="F112" s="11">
        <f>VLOOKUP($B112, $A$1:$E$9, MATCH(F$11, $A$1:$E$1, 0), FALSE)</f>
        <v>1.94466049911E-2</v>
      </c>
      <c r="G112" s="3">
        <f t="shared" si="1"/>
        <v>1.8416107507110063E-2</v>
      </c>
      <c r="H112" s="11"/>
      <c r="I112" s="3"/>
      <c r="J112" s="19"/>
    </row>
    <row r="113" spans="1:10" x14ac:dyDescent="0.25">
      <c r="A113" s="11">
        <v>1.01</v>
      </c>
      <c r="B113" s="7">
        <v>0.75</v>
      </c>
      <c r="C113" s="11">
        <f>VLOOKUP($B113, $A$1:$E$9, MATCH(C$11, $A$1:$E$1, 0), FALSE)</f>
        <v>-6.1197202171501056E-4</v>
      </c>
      <c r="D113" s="11">
        <f>VLOOKUP($B113, $A$1:$E$9, MATCH(D$11, $A$1:$E$1, 0), FALSE)</f>
        <v>2.9024564978380159E-3</v>
      </c>
      <c r="E113" s="11">
        <f>VLOOKUP($B113, $A$1:$E$9, MATCH(E$11, $A$1:$E$1, 0), FALSE)</f>
        <v>-3.3209819601129438E-3</v>
      </c>
      <c r="F113" s="11">
        <f>VLOOKUP($B113, $A$1:$E$9, MATCH(F$11, $A$1:$E$1, 0), FALSE)</f>
        <v>1.94466049911E-2</v>
      </c>
      <c r="G113" s="3">
        <f t="shared" si="1"/>
        <v>1.8422693698885488E-2</v>
      </c>
      <c r="H113" s="11"/>
      <c r="I113" s="3"/>
      <c r="J113" s="19"/>
    </row>
    <row r="114" spans="1:10" x14ac:dyDescent="0.25">
      <c r="A114" s="11">
        <v>1.02</v>
      </c>
      <c r="B114" s="7">
        <v>0.75</v>
      </c>
      <c r="C114" s="11">
        <f>VLOOKUP($B114, $A$1:$E$9, MATCH(C$11, $A$1:$E$1, 0), FALSE)</f>
        <v>-6.1197202171501056E-4</v>
      </c>
      <c r="D114" s="11">
        <f>VLOOKUP($B114, $A$1:$E$9, MATCH(D$11, $A$1:$E$1, 0), FALSE)</f>
        <v>2.9024564978380159E-3</v>
      </c>
      <c r="E114" s="11">
        <f>VLOOKUP($B114, $A$1:$E$9, MATCH(E$11, $A$1:$E$1, 0), FALSE)</f>
        <v>-3.3209819601129438E-3</v>
      </c>
      <c r="F114" s="11">
        <f>VLOOKUP($B114, $A$1:$E$9, MATCH(F$11, $A$1:$E$1, 0), FALSE)</f>
        <v>1.94466049911E-2</v>
      </c>
      <c r="G114" s="3">
        <f t="shared" si="1"/>
        <v>1.8429489526915328E-2</v>
      </c>
      <c r="H114" s="11"/>
      <c r="I114" s="3"/>
      <c r="J114" s="19"/>
    </row>
    <row r="115" spans="1:10" x14ac:dyDescent="0.25">
      <c r="A115" s="11">
        <v>1.03</v>
      </c>
      <c r="B115" s="7">
        <v>0.75</v>
      </c>
      <c r="C115" s="11">
        <f>VLOOKUP($B115, $A$1:$E$9, MATCH(C$11, $A$1:$E$1, 0), FALSE)</f>
        <v>-6.1197202171501056E-4</v>
      </c>
      <c r="D115" s="11">
        <f>VLOOKUP($B115, $A$1:$E$9, MATCH(D$11, $A$1:$E$1, 0), FALSE)</f>
        <v>2.9024564978380159E-3</v>
      </c>
      <c r="E115" s="11">
        <f>VLOOKUP($B115, $A$1:$E$9, MATCH(E$11, $A$1:$E$1, 0), FALSE)</f>
        <v>-3.3209819601129438E-3</v>
      </c>
      <c r="F115" s="11">
        <f>VLOOKUP($B115, $A$1:$E$9, MATCH(F$11, $A$1:$E$1, 0), FALSE)</f>
        <v>1.94466049911E-2</v>
      </c>
      <c r="G115" s="3">
        <f t="shared" si="1"/>
        <v>1.8436491319367442E-2</v>
      </c>
      <c r="H115" s="11"/>
      <c r="I115" s="3"/>
      <c r="J115" s="19"/>
    </row>
    <row r="116" spans="1:10" x14ac:dyDescent="0.25">
      <c r="A116" s="11">
        <v>1.04</v>
      </c>
      <c r="B116" s="7">
        <v>0.75</v>
      </c>
      <c r="C116" s="11">
        <f>VLOOKUP($B116, $A$1:$E$9, MATCH(C$11, $A$1:$E$1, 0), FALSE)</f>
        <v>-6.1197202171501056E-4</v>
      </c>
      <c r="D116" s="11">
        <f>VLOOKUP($B116, $A$1:$E$9, MATCH(D$11, $A$1:$E$1, 0), FALSE)</f>
        <v>2.9024564978380159E-3</v>
      </c>
      <c r="E116" s="11">
        <f>VLOOKUP($B116, $A$1:$E$9, MATCH(E$11, $A$1:$E$1, 0), FALSE)</f>
        <v>-3.3209819601129438E-3</v>
      </c>
      <c r="F116" s="11">
        <f>VLOOKUP($B116, $A$1:$E$9, MATCH(F$11, $A$1:$E$1, 0), FALSE)</f>
        <v>1.94466049911E-2</v>
      </c>
      <c r="G116" s="3">
        <f t="shared" si="1"/>
        <v>1.8443695404409703E-2</v>
      </c>
      <c r="H116" s="11"/>
      <c r="I116" s="3"/>
      <c r="J116" s="19"/>
    </row>
    <row r="117" spans="1:10" x14ac:dyDescent="0.25">
      <c r="A117" s="11">
        <v>1.05</v>
      </c>
      <c r="B117" s="7">
        <v>0.75</v>
      </c>
      <c r="C117" s="11">
        <f>VLOOKUP($B117, $A$1:$E$9, MATCH(C$11, $A$1:$E$1, 0), FALSE)</f>
        <v>-6.1197202171501056E-4</v>
      </c>
      <c r="D117" s="11">
        <f>VLOOKUP($B117, $A$1:$E$9, MATCH(D$11, $A$1:$E$1, 0), FALSE)</f>
        <v>2.9024564978380159E-3</v>
      </c>
      <c r="E117" s="11">
        <f>VLOOKUP($B117, $A$1:$E$9, MATCH(E$11, $A$1:$E$1, 0), FALSE)</f>
        <v>-3.3209819601129438E-3</v>
      </c>
      <c r="F117" s="11">
        <f>VLOOKUP($B117, $A$1:$E$9, MATCH(F$11, $A$1:$E$1, 0), FALSE)</f>
        <v>1.94466049911E-2</v>
      </c>
      <c r="G117" s="3">
        <f t="shared" si="1"/>
        <v>1.8451098110209983E-2</v>
      </c>
      <c r="H117" s="11"/>
      <c r="I117" s="3"/>
      <c r="J117" s="19"/>
    </row>
    <row r="118" spans="1:10" x14ac:dyDescent="0.25">
      <c r="A118" s="11">
        <v>1.06</v>
      </c>
      <c r="B118" s="7">
        <v>0.75</v>
      </c>
      <c r="C118" s="11">
        <f>VLOOKUP($B118, $A$1:$E$9, MATCH(C$11, $A$1:$E$1, 0), FALSE)</f>
        <v>-6.1197202171501056E-4</v>
      </c>
      <c r="D118" s="11">
        <f>VLOOKUP($B118, $A$1:$E$9, MATCH(D$11, $A$1:$E$1, 0), FALSE)</f>
        <v>2.9024564978380159E-3</v>
      </c>
      <c r="E118" s="11">
        <f>VLOOKUP($B118, $A$1:$E$9, MATCH(E$11, $A$1:$E$1, 0), FALSE)</f>
        <v>-3.3209819601129438E-3</v>
      </c>
      <c r="F118" s="11">
        <f>VLOOKUP($B118, $A$1:$E$9, MATCH(F$11, $A$1:$E$1, 0), FALSE)</f>
        <v>1.94466049911E-2</v>
      </c>
      <c r="G118" s="3">
        <f t="shared" si="1"/>
        <v>1.845869576493615E-2</v>
      </c>
      <c r="H118" s="11"/>
      <c r="I118" s="3"/>
      <c r="J118" s="19"/>
    </row>
    <row r="119" spans="1:10" x14ac:dyDescent="0.25">
      <c r="A119" s="11">
        <v>1.07</v>
      </c>
      <c r="B119" s="7">
        <v>0.75</v>
      </c>
      <c r="C119" s="11">
        <f>VLOOKUP($B119, $A$1:$E$9, MATCH(C$11, $A$1:$E$1, 0), FALSE)</f>
        <v>-6.1197202171501056E-4</v>
      </c>
      <c r="D119" s="11">
        <f>VLOOKUP($B119, $A$1:$E$9, MATCH(D$11, $A$1:$E$1, 0), FALSE)</f>
        <v>2.9024564978380159E-3</v>
      </c>
      <c r="E119" s="11">
        <f>VLOOKUP($B119, $A$1:$E$9, MATCH(E$11, $A$1:$E$1, 0), FALSE)</f>
        <v>-3.3209819601129438E-3</v>
      </c>
      <c r="F119" s="11">
        <f>VLOOKUP($B119, $A$1:$E$9, MATCH(F$11, $A$1:$E$1, 0), FALSE)</f>
        <v>1.94466049911E-2</v>
      </c>
      <c r="G119" s="3">
        <f t="shared" si="1"/>
        <v>1.8466484696756075E-2</v>
      </c>
      <c r="H119" s="11"/>
      <c r="I119" s="3"/>
      <c r="J119" s="19"/>
    </row>
    <row r="120" spans="1:10" x14ac:dyDescent="0.25">
      <c r="A120" s="11">
        <v>1.08</v>
      </c>
      <c r="B120" s="7">
        <v>0.75</v>
      </c>
      <c r="C120" s="11">
        <f>VLOOKUP($B120, $A$1:$E$9, MATCH(C$11, $A$1:$E$1, 0), FALSE)</f>
        <v>-6.1197202171501056E-4</v>
      </c>
      <c r="D120" s="11">
        <f>VLOOKUP($B120, $A$1:$E$9, MATCH(D$11, $A$1:$E$1, 0), FALSE)</f>
        <v>2.9024564978380159E-3</v>
      </c>
      <c r="E120" s="11">
        <f>VLOOKUP($B120, $A$1:$E$9, MATCH(E$11, $A$1:$E$1, 0), FALSE)</f>
        <v>-3.3209819601129438E-3</v>
      </c>
      <c r="F120" s="11">
        <f>VLOOKUP($B120, $A$1:$E$9, MATCH(F$11, $A$1:$E$1, 0), FALSE)</f>
        <v>1.94466049911E-2</v>
      </c>
      <c r="G120" s="3">
        <f t="shared" si="1"/>
        <v>1.8474461233837624E-2</v>
      </c>
      <c r="H120" s="11"/>
      <c r="I120" s="3"/>
      <c r="J120" s="19"/>
    </row>
    <row r="121" spans="1:10" x14ac:dyDescent="0.25">
      <c r="A121" s="11">
        <v>1.0900000000000001</v>
      </c>
      <c r="B121" s="7">
        <v>0.75</v>
      </c>
      <c r="C121" s="11">
        <f>VLOOKUP($B121, $A$1:$E$9, MATCH(C$11, $A$1:$E$1, 0), FALSE)</f>
        <v>-6.1197202171501056E-4</v>
      </c>
      <c r="D121" s="11">
        <f>VLOOKUP($B121, $A$1:$E$9, MATCH(D$11, $A$1:$E$1, 0), FALSE)</f>
        <v>2.9024564978380159E-3</v>
      </c>
      <c r="E121" s="11">
        <f>VLOOKUP($B121, $A$1:$E$9, MATCH(E$11, $A$1:$E$1, 0), FALSE)</f>
        <v>-3.3209819601129438E-3</v>
      </c>
      <c r="F121" s="11">
        <f>VLOOKUP($B121, $A$1:$E$9, MATCH(F$11, $A$1:$E$1, 0), FALSE)</f>
        <v>1.94466049911E-2</v>
      </c>
      <c r="G121" s="3">
        <f t="shared" si="1"/>
        <v>1.8482621704348671E-2</v>
      </c>
      <c r="H121" s="11"/>
      <c r="I121" s="3"/>
      <c r="J121" s="19"/>
    </row>
    <row r="122" spans="1:10" x14ac:dyDescent="0.25">
      <c r="A122" s="11">
        <v>1.1000000000000001</v>
      </c>
      <c r="B122" s="7">
        <v>0.75</v>
      </c>
      <c r="C122" s="11">
        <f>VLOOKUP($B122, $A$1:$E$9, MATCH(C$11, $A$1:$E$1, 0), FALSE)</f>
        <v>-6.1197202171501056E-4</v>
      </c>
      <c r="D122" s="11">
        <f>VLOOKUP($B122, $A$1:$E$9, MATCH(D$11, $A$1:$E$1, 0), FALSE)</f>
        <v>2.9024564978380159E-3</v>
      </c>
      <c r="E122" s="11">
        <f>VLOOKUP($B122, $A$1:$E$9, MATCH(E$11, $A$1:$E$1, 0), FALSE)</f>
        <v>-3.3209819601129438E-3</v>
      </c>
      <c r="F122" s="11">
        <f>VLOOKUP($B122, $A$1:$E$9, MATCH(F$11, $A$1:$E$1, 0), FALSE)</f>
        <v>1.94466049911E-2</v>
      </c>
      <c r="G122" s="3">
        <f t="shared" si="1"/>
        <v>1.8490962436457082E-2</v>
      </c>
      <c r="H122" s="11"/>
      <c r="I122" s="3"/>
      <c r="J122" s="19"/>
    </row>
    <row r="123" spans="1:10" x14ac:dyDescent="0.25">
      <c r="A123" s="11">
        <v>1.1100000000000001</v>
      </c>
      <c r="B123" s="7">
        <v>0.75</v>
      </c>
      <c r="C123" s="11">
        <f>VLOOKUP($B123, $A$1:$E$9, MATCH(C$11, $A$1:$E$1, 0), FALSE)</f>
        <v>-6.1197202171501056E-4</v>
      </c>
      <c r="D123" s="11">
        <f>VLOOKUP($B123, $A$1:$E$9, MATCH(D$11, $A$1:$E$1, 0), FALSE)</f>
        <v>2.9024564978380159E-3</v>
      </c>
      <c r="E123" s="11">
        <f>VLOOKUP($B123, $A$1:$E$9, MATCH(E$11, $A$1:$E$1, 0), FALSE)</f>
        <v>-3.3209819601129438E-3</v>
      </c>
      <c r="F123" s="11">
        <f>VLOOKUP($B123, $A$1:$E$9, MATCH(F$11, $A$1:$E$1, 0), FALSE)</f>
        <v>1.94466049911E-2</v>
      </c>
      <c r="G123" s="3">
        <f t="shared" si="1"/>
        <v>1.8499479758330731E-2</v>
      </c>
      <c r="H123" s="11"/>
      <c r="I123" s="3"/>
      <c r="J123" s="19"/>
    </row>
    <row r="124" spans="1:10" x14ac:dyDescent="0.25">
      <c r="A124" s="11">
        <v>1.1200000000000001</v>
      </c>
      <c r="B124" s="7">
        <v>0.75</v>
      </c>
      <c r="C124" s="11">
        <f>VLOOKUP($B124, $A$1:$E$9, MATCH(C$11, $A$1:$E$1, 0), FALSE)</f>
        <v>-6.1197202171501056E-4</v>
      </c>
      <c r="D124" s="11">
        <f>VLOOKUP($B124, $A$1:$E$9, MATCH(D$11, $A$1:$E$1, 0), FALSE)</f>
        <v>2.9024564978380159E-3</v>
      </c>
      <c r="E124" s="11">
        <f>VLOOKUP($B124, $A$1:$E$9, MATCH(E$11, $A$1:$E$1, 0), FALSE)</f>
        <v>-3.3209819601129438E-3</v>
      </c>
      <c r="F124" s="11">
        <f>VLOOKUP($B124, $A$1:$E$9, MATCH(F$11, $A$1:$E$1, 0), FALSE)</f>
        <v>1.94466049911E-2</v>
      </c>
      <c r="G124" s="3">
        <f t="shared" si="1"/>
        <v>1.8508169998137484E-2</v>
      </c>
      <c r="H124" s="11"/>
      <c r="I124" s="3"/>
      <c r="J124" s="19"/>
    </row>
    <row r="125" spans="1:10" x14ac:dyDescent="0.25">
      <c r="A125" s="11">
        <v>1.1299999999999999</v>
      </c>
      <c r="B125" s="7">
        <v>0.75</v>
      </c>
      <c r="C125" s="11">
        <f>VLOOKUP($B125, $A$1:$E$9, MATCH(C$11, $A$1:$E$1, 0), FALSE)</f>
        <v>-6.1197202171501056E-4</v>
      </c>
      <c r="D125" s="11">
        <f>VLOOKUP($B125, $A$1:$E$9, MATCH(D$11, $A$1:$E$1, 0), FALSE)</f>
        <v>2.9024564978380159E-3</v>
      </c>
      <c r="E125" s="11">
        <f>VLOOKUP($B125, $A$1:$E$9, MATCH(E$11, $A$1:$E$1, 0), FALSE)</f>
        <v>-3.3209819601129438E-3</v>
      </c>
      <c r="F125" s="11">
        <f>VLOOKUP($B125, $A$1:$E$9, MATCH(F$11, $A$1:$E$1, 0), FALSE)</f>
        <v>1.94466049911E-2</v>
      </c>
      <c r="G125" s="3">
        <f t="shared" si="1"/>
        <v>1.8517029484045211E-2</v>
      </c>
      <c r="H125" s="11"/>
      <c r="I125" s="3"/>
      <c r="J125" s="19"/>
    </row>
    <row r="126" spans="1:10" x14ac:dyDescent="0.25">
      <c r="A126" s="11">
        <v>1.1399999999999999</v>
      </c>
      <c r="B126" s="7">
        <v>0.75</v>
      </c>
      <c r="C126" s="11">
        <f>VLOOKUP($B126, $A$1:$E$9, MATCH(C$11, $A$1:$E$1, 0), FALSE)</f>
        <v>-6.1197202171501056E-4</v>
      </c>
      <c r="D126" s="11">
        <f>VLOOKUP($B126, $A$1:$E$9, MATCH(D$11, $A$1:$E$1, 0), FALSE)</f>
        <v>2.9024564978380159E-3</v>
      </c>
      <c r="E126" s="11">
        <f>VLOOKUP($B126, $A$1:$E$9, MATCH(E$11, $A$1:$E$1, 0), FALSE)</f>
        <v>-3.3209819601129438E-3</v>
      </c>
      <c r="F126" s="11">
        <f>VLOOKUP($B126, $A$1:$E$9, MATCH(F$11, $A$1:$E$1, 0), FALSE)</f>
        <v>1.94466049911E-2</v>
      </c>
      <c r="G126" s="3">
        <f t="shared" si="1"/>
        <v>1.8526054544221786E-2</v>
      </c>
      <c r="H126" s="11"/>
      <c r="I126" s="3"/>
      <c r="J126" s="19"/>
    </row>
    <row r="127" spans="1:10" x14ac:dyDescent="0.25">
      <c r="A127" s="11">
        <v>1.1499999999999999</v>
      </c>
      <c r="B127" s="7">
        <v>0.75</v>
      </c>
      <c r="C127" s="11">
        <f>VLOOKUP($B127, $A$1:$E$9, MATCH(C$11, $A$1:$E$1, 0), FALSE)</f>
        <v>-6.1197202171501056E-4</v>
      </c>
      <c r="D127" s="11">
        <f>VLOOKUP($B127, $A$1:$E$9, MATCH(D$11, $A$1:$E$1, 0), FALSE)</f>
        <v>2.9024564978380159E-3</v>
      </c>
      <c r="E127" s="11">
        <f>VLOOKUP($B127, $A$1:$E$9, MATCH(E$11, $A$1:$E$1, 0), FALSE)</f>
        <v>-3.3209819601129438E-3</v>
      </c>
      <c r="F127" s="11">
        <f>VLOOKUP($B127, $A$1:$E$9, MATCH(F$11, $A$1:$E$1, 0), FALSE)</f>
        <v>1.94466049911E-2</v>
      </c>
      <c r="G127" s="3">
        <f t="shared" si="1"/>
        <v>1.8535241506835075E-2</v>
      </c>
      <c r="H127" s="11"/>
      <c r="I127" s="3"/>
      <c r="J127" s="19"/>
    </row>
    <row r="128" spans="1:10" x14ac:dyDescent="0.25">
      <c r="A128" s="11">
        <v>1.1599999999999999</v>
      </c>
      <c r="B128" s="7">
        <v>0.75</v>
      </c>
      <c r="C128" s="11">
        <f>VLOOKUP($B128, $A$1:$E$9, MATCH(C$11, $A$1:$E$1, 0), FALSE)</f>
        <v>-6.1197202171501056E-4</v>
      </c>
      <c r="D128" s="11">
        <f>VLOOKUP($B128, $A$1:$E$9, MATCH(D$11, $A$1:$E$1, 0), FALSE)</f>
        <v>2.9024564978380159E-3</v>
      </c>
      <c r="E128" s="11">
        <f>VLOOKUP($B128, $A$1:$E$9, MATCH(E$11, $A$1:$E$1, 0), FALSE)</f>
        <v>-3.3209819601129438E-3</v>
      </c>
      <c r="F128" s="11">
        <f>VLOOKUP($B128, $A$1:$E$9, MATCH(F$11, $A$1:$E$1, 0), FALSE)</f>
        <v>1.94466049911E-2</v>
      </c>
      <c r="G128" s="3">
        <f t="shared" si="1"/>
        <v>1.8544586700052948E-2</v>
      </c>
      <c r="H128" s="11"/>
      <c r="I128" s="3"/>
      <c r="J128" s="19"/>
    </row>
    <row r="129" spans="1:10" x14ac:dyDescent="0.25">
      <c r="A129" s="11">
        <v>1.17</v>
      </c>
      <c r="B129" s="7">
        <v>0.75</v>
      </c>
      <c r="C129" s="11">
        <f>VLOOKUP($B129, $A$1:$E$9, MATCH(C$11, $A$1:$E$1, 0), FALSE)</f>
        <v>-6.1197202171501056E-4</v>
      </c>
      <c r="D129" s="11">
        <f>VLOOKUP($B129, $A$1:$E$9, MATCH(D$11, $A$1:$E$1, 0), FALSE)</f>
        <v>2.9024564978380159E-3</v>
      </c>
      <c r="E129" s="11">
        <f>VLOOKUP($B129, $A$1:$E$9, MATCH(E$11, $A$1:$E$1, 0), FALSE)</f>
        <v>-3.3209819601129438E-3</v>
      </c>
      <c r="F129" s="11">
        <f>VLOOKUP($B129, $A$1:$E$9, MATCH(F$11, $A$1:$E$1, 0), FALSE)</f>
        <v>1.94466049911E-2</v>
      </c>
      <c r="G129" s="3">
        <f t="shared" si="1"/>
        <v>1.8554086452043272E-2</v>
      </c>
      <c r="H129" s="11"/>
      <c r="I129" s="3"/>
      <c r="J129" s="19"/>
    </row>
    <row r="130" spans="1:10" x14ac:dyDescent="0.25">
      <c r="A130" s="11">
        <v>1.18</v>
      </c>
      <c r="B130" s="7">
        <v>0.75</v>
      </c>
      <c r="C130" s="11">
        <f>VLOOKUP($B130, $A$1:$E$9, MATCH(C$11, $A$1:$E$1, 0), FALSE)</f>
        <v>-6.1197202171501056E-4</v>
      </c>
      <c r="D130" s="11">
        <f>VLOOKUP($B130, $A$1:$E$9, MATCH(D$11, $A$1:$E$1, 0), FALSE)</f>
        <v>2.9024564978380159E-3</v>
      </c>
      <c r="E130" s="11">
        <f>VLOOKUP($B130, $A$1:$E$9, MATCH(E$11, $A$1:$E$1, 0), FALSE)</f>
        <v>-3.3209819601129438E-3</v>
      </c>
      <c r="F130" s="11">
        <f>VLOOKUP($B130, $A$1:$E$9, MATCH(F$11, $A$1:$E$1, 0), FALSE)</f>
        <v>1.94466049911E-2</v>
      </c>
      <c r="G130" s="3">
        <f t="shared" si="1"/>
        <v>1.8563737090973923E-2</v>
      </c>
      <c r="H130" s="11"/>
      <c r="I130" s="3"/>
      <c r="J130" s="19"/>
    </row>
    <row r="131" spans="1:10" x14ac:dyDescent="0.25">
      <c r="A131" s="11">
        <v>1.19</v>
      </c>
      <c r="B131" s="7">
        <v>0.75</v>
      </c>
      <c r="C131" s="11">
        <f>VLOOKUP($B131, $A$1:$E$9, MATCH(C$11, $A$1:$E$1, 0), FALSE)</f>
        <v>-6.1197202171501056E-4</v>
      </c>
      <c r="D131" s="11">
        <f>VLOOKUP($B131, $A$1:$E$9, MATCH(D$11, $A$1:$E$1, 0), FALSE)</f>
        <v>2.9024564978380159E-3</v>
      </c>
      <c r="E131" s="11">
        <f>VLOOKUP($B131, $A$1:$E$9, MATCH(E$11, $A$1:$E$1, 0), FALSE)</f>
        <v>-3.3209819601129438E-3</v>
      </c>
      <c r="F131" s="11">
        <f>VLOOKUP($B131, $A$1:$E$9, MATCH(F$11, $A$1:$E$1, 0), FALSE)</f>
        <v>1.94466049911E-2</v>
      </c>
      <c r="G131" s="3">
        <f t="shared" si="1"/>
        <v>1.8573534945012765E-2</v>
      </c>
      <c r="H131" s="11"/>
      <c r="I131" s="3"/>
      <c r="J131" s="19"/>
    </row>
    <row r="132" spans="1:10" x14ac:dyDescent="0.25">
      <c r="A132" s="11">
        <v>1.2</v>
      </c>
      <c r="B132" s="7">
        <v>0.75</v>
      </c>
      <c r="C132" s="11">
        <f>VLOOKUP($B132, $A$1:$E$9, MATCH(C$11, $A$1:$E$1, 0), FALSE)</f>
        <v>-6.1197202171501056E-4</v>
      </c>
      <c r="D132" s="11">
        <f>VLOOKUP($B132, $A$1:$E$9, MATCH(D$11, $A$1:$E$1, 0), FALSE)</f>
        <v>2.9024564978380159E-3</v>
      </c>
      <c r="E132" s="11">
        <f>VLOOKUP($B132, $A$1:$E$9, MATCH(E$11, $A$1:$E$1, 0), FALSE)</f>
        <v>-3.3209819601129438E-3</v>
      </c>
      <c r="F132" s="11">
        <f>VLOOKUP($B132, $A$1:$E$9, MATCH(F$11, $A$1:$E$1, 0), FALSE)</f>
        <v>1.94466049911E-2</v>
      </c>
      <c r="G132" s="3">
        <f t="shared" si="1"/>
        <v>1.8583476342327671E-2</v>
      </c>
      <c r="H132" s="11"/>
      <c r="I132" s="3"/>
      <c r="J132" s="19"/>
    </row>
    <row r="133" spans="1:10" x14ac:dyDescent="0.25">
      <c r="A133" s="11">
        <v>1.21</v>
      </c>
      <c r="B133" s="7">
        <v>0.75</v>
      </c>
      <c r="C133" s="11">
        <f>VLOOKUP($B133, $A$1:$E$9, MATCH(C$11, $A$1:$E$1, 0), FALSE)</f>
        <v>-6.1197202171501056E-4</v>
      </c>
      <c r="D133" s="11">
        <f>VLOOKUP($B133, $A$1:$E$9, MATCH(D$11, $A$1:$E$1, 0), FALSE)</f>
        <v>2.9024564978380159E-3</v>
      </c>
      <c r="E133" s="11">
        <f>VLOOKUP($B133, $A$1:$E$9, MATCH(E$11, $A$1:$E$1, 0), FALSE)</f>
        <v>-3.3209819601129438E-3</v>
      </c>
      <c r="F133" s="11">
        <f>VLOOKUP($B133, $A$1:$E$9, MATCH(F$11, $A$1:$E$1, 0), FALSE)</f>
        <v>1.94466049911E-2</v>
      </c>
      <c r="G133" s="3">
        <f t="shared" si="1"/>
        <v>1.8593557611086511E-2</v>
      </c>
      <c r="H133" s="11"/>
      <c r="I133" s="3"/>
      <c r="J133" s="19"/>
    </row>
    <row r="134" spans="1:10" x14ac:dyDescent="0.25">
      <c r="A134" s="11">
        <v>1.22</v>
      </c>
      <c r="B134" s="7">
        <v>0.75</v>
      </c>
      <c r="C134" s="11">
        <f>VLOOKUP($B134, $A$1:$E$9, MATCH(C$11, $A$1:$E$1, 0), FALSE)</f>
        <v>-6.1197202171501056E-4</v>
      </c>
      <c r="D134" s="11">
        <f>VLOOKUP($B134, $A$1:$E$9, MATCH(D$11, $A$1:$E$1, 0), FALSE)</f>
        <v>2.9024564978380159E-3</v>
      </c>
      <c r="E134" s="11">
        <f>VLOOKUP($B134, $A$1:$E$9, MATCH(E$11, $A$1:$E$1, 0), FALSE)</f>
        <v>-3.3209819601129438E-3</v>
      </c>
      <c r="F134" s="11">
        <f>VLOOKUP($B134, $A$1:$E$9, MATCH(F$11, $A$1:$E$1, 0), FALSE)</f>
        <v>1.94466049911E-2</v>
      </c>
      <c r="G134" s="3">
        <f t="shared" si="1"/>
        <v>1.8603775079457152E-2</v>
      </c>
      <c r="H134" s="11"/>
      <c r="I134" s="3"/>
      <c r="J134" s="19"/>
    </row>
    <row r="135" spans="1:10" x14ac:dyDescent="0.25">
      <c r="A135" s="11">
        <v>1.23</v>
      </c>
      <c r="B135" s="7">
        <v>0.75</v>
      </c>
      <c r="C135" s="11">
        <f>VLOOKUP($B135, $A$1:$E$9, MATCH(C$11, $A$1:$E$1, 0), FALSE)</f>
        <v>-6.1197202171501056E-4</v>
      </c>
      <c r="D135" s="11">
        <f>VLOOKUP($B135, $A$1:$E$9, MATCH(D$11, $A$1:$E$1, 0), FALSE)</f>
        <v>2.9024564978380159E-3</v>
      </c>
      <c r="E135" s="11">
        <f>VLOOKUP($B135, $A$1:$E$9, MATCH(E$11, $A$1:$E$1, 0), FALSE)</f>
        <v>-3.3209819601129438E-3</v>
      </c>
      <c r="F135" s="11">
        <f>VLOOKUP($B135, $A$1:$E$9, MATCH(F$11, $A$1:$E$1, 0), FALSE)</f>
        <v>1.94466049911E-2</v>
      </c>
      <c r="G135" s="3">
        <f t="shared" si="1"/>
        <v>1.8614125075607467E-2</v>
      </c>
      <c r="H135" s="11"/>
      <c r="I135" s="3"/>
      <c r="J135" s="19"/>
    </row>
    <row r="136" spans="1:10" x14ac:dyDescent="0.25">
      <c r="A136" s="11">
        <v>1.24</v>
      </c>
      <c r="B136" s="7">
        <v>0.75</v>
      </c>
      <c r="C136" s="11">
        <f>VLOOKUP($B136, $A$1:$E$9, MATCH(C$11, $A$1:$E$1, 0), FALSE)</f>
        <v>-6.1197202171501056E-4</v>
      </c>
      <c r="D136" s="11">
        <f>VLOOKUP($B136, $A$1:$E$9, MATCH(D$11, $A$1:$E$1, 0), FALSE)</f>
        <v>2.9024564978380159E-3</v>
      </c>
      <c r="E136" s="11">
        <f>VLOOKUP($B136, $A$1:$E$9, MATCH(E$11, $A$1:$E$1, 0), FALSE)</f>
        <v>-3.3209819601129438E-3</v>
      </c>
      <c r="F136" s="11">
        <f>VLOOKUP($B136, $A$1:$E$9, MATCH(F$11, $A$1:$E$1, 0), FALSE)</f>
        <v>1.94466049911E-2</v>
      </c>
      <c r="G136" s="3">
        <f t="shared" si="1"/>
        <v>1.8624603927705322E-2</v>
      </c>
      <c r="H136" s="11"/>
      <c r="I136" s="3"/>
      <c r="J136" s="19"/>
    </row>
    <row r="137" spans="1:10" x14ac:dyDescent="0.25">
      <c r="A137" s="11">
        <v>1.25</v>
      </c>
      <c r="B137" s="7">
        <v>0.75</v>
      </c>
      <c r="C137" s="11">
        <f>VLOOKUP($B137, $A$1:$E$9, MATCH(C$11, $A$1:$E$1, 0), FALSE)</f>
        <v>-6.1197202171501056E-4</v>
      </c>
      <c r="D137" s="11">
        <f>VLOOKUP($B137, $A$1:$E$9, MATCH(D$11, $A$1:$E$1, 0), FALSE)</f>
        <v>2.9024564978380159E-3</v>
      </c>
      <c r="E137" s="11">
        <f>VLOOKUP($B137, $A$1:$E$9, MATCH(E$11, $A$1:$E$1, 0), FALSE)</f>
        <v>-3.3209819601129438E-3</v>
      </c>
      <c r="F137" s="11">
        <f>VLOOKUP($B137, $A$1:$E$9, MATCH(F$11, $A$1:$E$1, 0), FALSE)</f>
        <v>1.94466049911E-2</v>
      </c>
      <c r="G137" s="3">
        <f t="shared" si="1"/>
        <v>1.8635207963918592E-2</v>
      </c>
      <c r="H137" s="11"/>
      <c r="I137" s="3"/>
      <c r="J137" s="19"/>
    </row>
    <row r="138" spans="1:10" x14ac:dyDescent="0.25">
      <c r="A138" s="11">
        <v>1.26</v>
      </c>
      <c r="B138" s="7">
        <v>0.75</v>
      </c>
      <c r="C138" s="11">
        <f>VLOOKUP($B138, $A$1:$E$9, MATCH(C$11, $A$1:$E$1, 0), FALSE)</f>
        <v>-6.1197202171501056E-4</v>
      </c>
      <c r="D138" s="11">
        <f>VLOOKUP($B138, $A$1:$E$9, MATCH(D$11, $A$1:$E$1, 0), FALSE)</f>
        <v>2.9024564978380159E-3</v>
      </c>
      <c r="E138" s="11">
        <f>VLOOKUP($B138, $A$1:$E$9, MATCH(E$11, $A$1:$E$1, 0), FALSE)</f>
        <v>-3.3209819601129438E-3</v>
      </c>
      <c r="F138" s="11">
        <f>VLOOKUP($B138, $A$1:$E$9, MATCH(F$11, $A$1:$E$1, 0), FALSE)</f>
        <v>1.94466049911E-2</v>
      </c>
      <c r="G138" s="3">
        <f t="shared" si="1"/>
        <v>1.8645933512415138E-2</v>
      </c>
      <c r="H138" s="11"/>
      <c r="I138" s="3"/>
      <c r="J138" s="19"/>
    </row>
    <row r="139" spans="1:10" x14ac:dyDescent="0.25">
      <c r="A139" s="11">
        <v>1.27</v>
      </c>
      <c r="B139" s="7">
        <v>0.75</v>
      </c>
      <c r="C139" s="11">
        <f>VLOOKUP($B139, $A$1:$E$9, MATCH(C$11, $A$1:$E$1, 0), FALSE)</f>
        <v>-6.1197202171501056E-4</v>
      </c>
      <c r="D139" s="11">
        <f>VLOOKUP($B139, $A$1:$E$9, MATCH(D$11, $A$1:$E$1, 0), FALSE)</f>
        <v>2.9024564978380159E-3</v>
      </c>
      <c r="E139" s="11">
        <f>VLOOKUP($B139, $A$1:$E$9, MATCH(E$11, $A$1:$E$1, 0), FALSE)</f>
        <v>-3.3209819601129438E-3</v>
      </c>
      <c r="F139" s="11">
        <f>VLOOKUP($B139, $A$1:$E$9, MATCH(F$11, $A$1:$E$1, 0), FALSE)</f>
        <v>1.94466049911E-2</v>
      </c>
      <c r="G139" s="3">
        <f t="shared" si="1"/>
        <v>1.8656776901362838E-2</v>
      </c>
      <c r="H139" s="11"/>
      <c r="I139" s="3"/>
      <c r="J139" s="19"/>
    </row>
    <row r="140" spans="1:10" x14ac:dyDescent="0.25">
      <c r="A140" s="11">
        <v>1.28</v>
      </c>
      <c r="B140" s="7">
        <v>0.75</v>
      </c>
      <c r="C140" s="11">
        <f>VLOOKUP($B140, $A$1:$E$9, MATCH(C$11, $A$1:$E$1, 0), FALSE)</f>
        <v>-6.1197202171501056E-4</v>
      </c>
      <c r="D140" s="11">
        <f>VLOOKUP($B140, $A$1:$E$9, MATCH(D$11, $A$1:$E$1, 0), FALSE)</f>
        <v>2.9024564978380159E-3</v>
      </c>
      <c r="E140" s="11">
        <f>VLOOKUP($B140, $A$1:$E$9, MATCH(E$11, $A$1:$E$1, 0), FALSE)</f>
        <v>-3.3209819601129438E-3</v>
      </c>
      <c r="F140" s="11">
        <f>VLOOKUP($B140, $A$1:$E$9, MATCH(F$11, $A$1:$E$1, 0), FALSE)</f>
        <v>1.94466049911E-2</v>
      </c>
      <c r="G140" s="3">
        <f t="shared" si="1"/>
        <v>1.8667734458929559E-2</v>
      </c>
      <c r="H140" s="11"/>
      <c r="I140" s="3"/>
      <c r="J140" s="19"/>
    </row>
    <row r="141" spans="1:10" x14ac:dyDescent="0.25">
      <c r="A141" s="11">
        <v>1.29</v>
      </c>
      <c r="B141" s="7">
        <v>0.75</v>
      </c>
      <c r="C141" s="11">
        <f>VLOOKUP($B141, $A$1:$E$9, MATCH(C$11, $A$1:$E$1, 0), FALSE)</f>
        <v>-6.1197202171501056E-4</v>
      </c>
      <c r="D141" s="11">
        <f>VLOOKUP($B141, $A$1:$E$9, MATCH(D$11, $A$1:$E$1, 0), FALSE)</f>
        <v>2.9024564978380159E-3</v>
      </c>
      <c r="E141" s="11">
        <f>VLOOKUP($B141, $A$1:$E$9, MATCH(E$11, $A$1:$E$1, 0), FALSE)</f>
        <v>-3.3209819601129438E-3</v>
      </c>
      <c r="F141" s="11">
        <f>VLOOKUP($B141, $A$1:$E$9, MATCH(F$11, $A$1:$E$1, 0), FALSE)</f>
        <v>1.94466049911E-2</v>
      </c>
      <c r="G141" s="3">
        <f t="shared" ref="G141:G204" si="2">C141*A141^3 + D141*A141^2 + E141*A141 + F141</f>
        <v>1.8678802513283171E-2</v>
      </c>
      <c r="H141" s="11"/>
      <c r="I141" s="3"/>
      <c r="J141" s="19"/>
    </row>
    <row r="142" spans="1:10" x14ac:dyDescent="0.25">
      <c r="A142" s="11">
        <v>1.3</v>
      </c>
      <c r="B142" s="7">
        <v>0.75</v>
      </c>
      <c r="C142" s="11">
        <f>VLOOKUP($B142, $A$1:$E$9, MATCH(C$11, $A$1:$E$1, 0), FALSE)</f>
        <v>-6.1197202171501056E-4</v>
      </c>
      <c r="D142" s="11">
        <f>VLOOKUP($B142, $A$1:$E$9, MATCH(D$11, $A$1:$E$1, 0), FALSE)</f>
        <v>2.9024564978380159E-3</v>
      </c>
      <c r="E142" s="11">
        <f>VLOOKUP($B142, $A$1:$E$9, MATCH(E$11, $A$1:$E$1, 0), FALSE)</f>
        <v>-3.3209819601129438E-3</v>
      </c>
      <c r="F142" s="11">
        <f>VLOOKUP($B142, $A$1:$E$9, MATCH(F$11, $A$1:$E$1, 0), FALSE)</f>
        <v>1.94466049911E-2</v>
      </c>
      <c r="G142" s="3">
        <f t="shared" si="2"/>
        <v>1.8689977392591543E-2</v>
      </c>
      <c r="H142" s="11"/>
      <c r="I142" s="3"/>
      <c r="J142" s="19"/>
    </row>
    <row r="143" spans="1:10" x14ac:dyDescent="0.25">
      <c r="A143" s="11">
        <v>1.31</v>
      </c>
      <c r="B143" s="7">
        <v>0.75</v>
      </c>
      <c r="C143" s="11">
        <f>VLOOKUP($B143, $A$1:$E$9, MATCH(C$11, $A$1:$E$1, 0), FALSE)</f>
        <v>-6.1197202171501056E-4</v>
      </c>
      <c r="D143" s="11">
        <f>VLOOKUP($B143, $A$1:$E$9, MATCH(D$11, $A$1:$E$1, 0), FALSE)</f>
        <v>2.9024564978380159E-3</v>
      </c>
      <c r="E143" s="11">
        <f>VLOOKUP($B143, $A$1:$E$9, MATCH(E$11, $A$1:$E$1, 0), FALSE)</f>
        <v>-3.3209819601129438E-3</v>
      </c>
      <c r="F143" s="11">
        <f>VLOOKUP($B143, $A$1:$E$9, MATCH(F$11, $A$1:$E$1, 0), FALSE)</f>
        <v>1.94466049911E-2</v>
      </c>
      <c r="G143" s="3">
        <f t="shared" si="2"/>
        <v>1.8701255425022545E-2</v>
      </c>
      <c r="H143" s="11"/>
      <c r="I143" s="3"/>
      <c r="J143" s="19"/>
    </row>
    <row r="144" spans="1:10" x14ac:dyDescent="0.25">
      <c r="A144" s="11">
        <v>1.32</v>
      </c>
      <c r="B144" s="7">
        <v>0.75</v>
      </c>
      <c r="C144" s="11">
        <f>VLOOKUP($B144, $A$1:$E$9, MATCH(C$11, $A$1:$E$1, 0), FALSE)</f>
        <v>-6.1197202171501056E-4</v>
      </c>
      <c r="D144" s="11">
        <f>VLOOKUP($B144, $A$1:$E$9, MATCH(D$11, $A$1:$E$1, 0), FALSE)</f>
        <v>2.9024564978380159E-3</v>
      </c>
      <c r="E144" s="11">
        <f>VLOOKUP($B144, $A$1:$E$9, MATCH(E$11, $A$1:$E$1, 0), FALSE)</f>
        <v>-3.3209819601129438E-3</v>
      </c>
      <c r="F144" s="11">
        <f>VLOOKUP($B144, $A$1:$E$9, MATCH(F$11, $A$1:$E$1, 0), FALSE)</f>
        <v>1.94466049911E-2</v>
      </c>
      <c r="G144" s="3">
        <f t="shared" si="2"/>
        <v>1.8712632938744044E-2</v>
      </c>
      <c r="H144" s="11"/>
      <c r="I144" s="3"/>
      <c r="J144" s="19"/>
    </row>
    <row r="145" spans="1:10" x14ac:dyDescent="0.25">
      <c r="A145" s="11">
        <v>1.33</v>
      </c>
      <c r="B145" s="7">
        <v>0.75</v>
      </c>
      <c r="C145" s="11">
        <f>VLOOKUP($B145, $A$1:$E$9, MATCH(C$11, $A$1:$E$1, 0), FALSE)</f>
        <v>-6.1197202171501056E-4</v>
      </c>
      <c r="D145" s="11">
        <f>VLOOKUP($B145, $A$1:$E$9, MATCH(D$11, $A$1:$E$1, 0), FALSE)</f>
        <v>2.9024564978380159E-3</v>
      </c>
      <c r="E145" s="11">
        <f>VLOOKUP($B145, $A$1:$E$9, MATCH(E$11, $A$1:$E$1, 0), FALSE)</f>
        <v>-3.3209819601129438E-3</v>
      </c>
      <c r="F145" s="11">
        <f>VLOOKUP($B145, $A$1:$E$9, MATCH(F$11, $A$1:$E$1, 0), FALSE)</f>
        <v>1.94466049911E-2</v>
      </c>
      <c r="G145" s="3">
        <f t="shared" si="2"/>
        <v>1.8724106261923914E-2</v>
      </c>
      <c r="H145" s="11"/>
      <c r="I145" s="3"/>
      <c r="J145" s="19"/>
    </row>
    <row r="146" spans="1:10" x14ac:dyDescent="0.25">
      <c r="A146" s="11">
        <v>1.34</v>
      </c>
      <c r="B146" s="7">
        <v>0.75</v>
      </c>
      <c r="C146" s="11">
        <f>VLOOKUP($B146, $A$1:$E$9, MATCH(C$11, $A$1:$E$1, 0), FALSE)</f>
        <v>-6.1197202171501056E-4</v>
      </c>
      <c r="D146" s="11">
        <f>VLOOKUP($B146, $A$1:$E$9, MATCH(D$11, $A$1:$E$1, 0), FALSE)</f>
        <v>2.9024564978380159E-3</v>
      </c>
      <c r="E146" s="11">
        <f>VLOOKUP($B146, $A$1:$E$9, MATCH(E$11, $A$1:$E$1, 0), FALSE)</f>
        <v>-3.3209819601129438E-3</v>
      </c>
      <c r="F146" s="11">
        <f>VLOOKUP($B146, $A$1:$E$9, MATCH(F$11, $A$1:$E$1, 0), FALSE)</f>
        <v>1.94466049911E-2</v>
      </c>
      <c r="G146" s="3">
        <f t="shared" si="2"/>
        <v>1.8735671722730024E-2</v>
      </c>
      <c r="H146" s="11"/>
      <c r="I146" s="3"/>
      <c r="J146" s="19"/>
    </row>
    <row r="147" spans="1:10" x14ac:dyDescent="0.25">
      <c r="A147" s="11">
        <v>1.35</v>
      </c>
      <c r="B147" s="7">
        <v>0.75</v>
      </c>
      <c r="C147" s="11">
        <f>VLOOKUP($B147, $A$1:$E$9, MATCH(C$11, $A$1:$E$1, 0), FALSE)</f>
        <v>-6.1197202171501056E-4</v>
      </c>
      <c r="D147" s="11">
        <f>VLOOKUP($B147, $A$1:$E$9, MATCH(D$11, $A$1:$E$1, 0), FALSE)</f>
        <v>2.9024564978380159E-3</v>
      </c>
      <c r="E147" s="11">
        <f>VLOOKUP($B147, $A$1:$E$9, MATCH(E$11, $A$1:$E$1, 0), FALSE)</f>
        <v>-3.3209819601129438E-3</v>
      </c>
      <c r="F147" s="11">
        <f>VLOOKUP($B147, $A$1:$E$9, MATCH(F$11, $A$1:$E$1, 0), FALSE)</f>
        <v>1.94466049911E-2</v>
      </c>
      <c r="G147" s="3">
        <f t="shared" si="2"/>
        <v>1.8747325649330241E-2</v>
      </c>
      <c r="H147" s="11"/>
      <c r="I147" s="3"/>
      <c r="J147" s="19"/>
    </row>
    <row r="148" spans="1:10" x14ac:dyDescent="0.25">
      <c r="A148" s="11">
        <v>1.36</v>
      </c>
      <c r="B148" s="7">
        <v>0.75</v>
      </c>
      <c r="C148" s="11">
        <f>VLOOKUP($B148, $A$1:$E$9, MATCH(C$11, $A$1:$E$1, 0), FALSE)</f>
        <v>-6.1197202171501056E-4</v>
      </c>
      <c r="D148" s="11">
        <f>VLOOKUP($B148, $A$1:$E$9, MATCH(D$11, $A$1:$E$1, 0), FALSE)</f>
        <v>2.9024564978380159E-3</v>
      </c>
      <c r="E148" s="11">
        <f>VLOOKUP($B148, $A$1:$E$9, MATCH(E$11, $A$1:$E$1, 0), FALSE)</f>
        <v>-3.3209819601129438E-3</v>
      </c>
      <c r="F148" s="11">
        <f>VLOOKUP($B148, $A$1:$E$9, MATCH(F$11, $A$1:$E$1, 0), FALSE)</f>
        <v>1.94466049911E-2</v>
      </c>
      <c r="G148" s="3">
        <f t="shared" si="2"/>
        <v>1.8759064369892439E-2</v>
      </c>
      <c r="H148" s="11"/>
      <c r="I148" s="3"/>
      <c r="J148" s="19"/>
    </row>
    <row r="149" spans="1:10" x14ac:dyDescent="0.25">
      <c r="A149" s="11">
        <v>1.37</v>
      </c>
      <c r="B149" s="7">
        <v>0.75</v>
      </c>
      <c r="C149" s="11">
        <f>VLOOKUP($B149, $A$1:$E$9, MATCH(C$11, $A$1:$E$1, 0), FALSE)</f>
        <v>-6.1197202171501056E-4</v>
      </c>
      <c r="D149" s="11">
        <f>VLOOKUP($B149, $A$1:$E$9, MATCH(D$11, $A$1:$E$1, 0), FALSE)</f>
        <v>2.9024564978380159E-3</v>
      </c>
      <c r="E149" s="11">
        <f>VLOOKUP($B149, $A$1:$E$9, MATCH(E$11, $A$1:$E$1, 0), FALSE)</f>
        <v>-3.3209819601129438E-3</v>
      </c>
      <c r="F149" s="11">
        <f>VLOOKUP($B149, $A$1:$E$9, MATCH(F$11, $A$1:$E$1, 0), FALSE)</f>
        <v>1.94466049911E-2</v>
      </c>
      <c r="G149" s="3">
        <f t="shared" si="2"/>
        <v>1.8770884212584483E-2</v>
      </c>
      <c r="H149" s="11"/>
      <c r="I149" s="3"/>
      <c r="J149" s="19"/>
    </row>
    <row r="150" spans="1:10" x14ac:dyDescent="0.25">
      <c r="A150" s="11">
        <v>1.38</v>
      </c>
      <c r="B150" s="7">
        <v>0.75</v>
      </c>
      <c r="C150" s="11">
        <f>VLOOKUP($B150, $A$1:$E$9, MATCH(C$11, $A$1:$E$1, 0), FALSE)</f>
        <v>-6.1197202171501056E-4</v>
      </c>
      <c r="D150" s="11">
        <f>VLOOKUP($B150, $A$1:$E$9, MATCH(D$11, $A$1:$E$1, 0), FALSE)</f>
        <v>2.9024564978380159E-3</v>
      </c>
      <c r="E150" s="11">
        <f>VLOOKUP($B150, $A$1:$E$9, MATCH(E$11, $A$1:$E$1, 0), FALSE)</f>
        <v>-3.3209819601129438E-3</v>
      </c>
      <c r="F150" s="11">
        <f>VLOOKUP($B150, $A$1:$E$9, MATCH(F$11, $A$1:$E$1, 0), FALSE)</f>
        <v>1.94466049911E-2</v>
      </c>
      <c r="G150" s="3">
        <f t="shared" si="2"/>
        <v>1.8782781505574244E-2</v>
      </c>
      <c r="H150" s="11"/>
      <c r="I150" s="3"/>
      <c r="J150" s="19"/>
    </row>
    <row r="151" spans="1:10" x14ac:dyDescent="0.25">
      <c r="A151" s="11">
        <v>1.39</v>
      </c>
      <c r="B151" s="7">
        <v>0.75</v>
      </c>
      <c r="C151" s="11">
        <f>VLOOKUP($B151, $A$1:$E$9, MATCH(C$11, $A$1:$E$1, 0), FALSE)</f>
        <v>-6.1197202171501056E-4</v>
      </c>
      <c r="D151" s="11">
        <f>VLOOKUP($B151, $A$1:$E$9, MATCH(D$11, $A$1:$E$1, 0), FALSE)</f>
        <v>2.9024564978380159E-3</v>
      </c>
      <c r="E151" s="11">
        <f>VLOOKUP($B151, $A$1:$E$9, MATCH(E$11, $A$1:$E$1, 0), FALSE)</f>
        <v>-3.3209819601129438E-3</v>
      </c>
      <c r="F151" s="11">
        <f>VLOOKUP($B151, $A$1:$E$9, MATCH(F$11, $A$1:$E$1, 0), FALSE)</f>
        <v>1.94466049911E-2</v>
      </c>
      <c r="G151" s="3">
        <f t="shared" si="2"/>
        <v>1.8794752577029592E-2</v>
      </c>
      <c r="H151" s="11"/>
      <c r="I151" s="3"/>
      <c r="J151" s="19"/>
    </row>
    <row r="152" spans="1:10" x14ac:dyDescent="0.25">
      <c r="A152" s="11">
        <v>1.4</v>
      </c>
      <c r="B152" s="7">
        <v>0.75</v>
      </c>
      <c r="C152" s="11">
        <f>VLOOKUP($B152, $A$1:$E$9, MATCH(C$11, $A$1:$E$1, 0), FALSE)</f>
        <v>-6.1197202171501056E-4</v>
      </c>
      <c r="D152" s="11">
        <f>VLOOKUP($B152, $A$1:$E$9, MATCH(D$11, $A$1:$E$1, 0), FALSE)</f>
        <v>2.9024564978380159E-3</v>
      </c>
      <c r="E152" s="11">
        <f>VLOOKUP($B152, $A$1:$E$9, MATCH(E$11, $A$1:$E$1, 0), FALSE)</f>
        <v>-3.3209819601129438E-3</v>
      </c>
      <c r="F152" s="11">
        <f>VLOOKUP($B152, $A$1:$E$9, MATCH(F$11, $A$1:$E$1, 0), FALSE)</f>
        <v>1.94466049911E-2</v>
      </c>
      <c r="G152" s="3">
        <f t="shared" si="2"/>
        <v>1.8806793755118401E-2</v>
      </c>
      <c r="H152" s="11"/>
      <c r="I152" s="3"/>
      <c r="J152" s="19"/>
    </row>
    <row r="153" spans="1:10" x14ac:dyDescent="0.25">
      <c r="A153" s="11">
        <v>1.41</v>
      </c>
      <c r="B153" s="7">
        <v>0.75</v>
      </c>
      <c r="C153" s="11">
        <f>VLOOKUP($B153, $A$1:$E$9, MATCH(C$11, $A$1:$E$1, 0), FALSE)</f>
        <v>-6.1197202171501056E-4</v>
      </c>
      <c r="D153" s="11">
        <f>VLOOKUP($B153, $A$1:$E$9, MATCH(D$11, $A$1:$E$1, 0), FALSE)</f>
        <v>2.9024564978380159E-3</v>
      </c>
      <c r="E153" s="11">
        <f>VLOOKUP($B153, $A$1:$E$9, MATCH(E$11, $A$1:$E$1, 0), FALSE)</f>
        <v>-3.3209819601129438E-3</v>
      </c>
      <c r="F153" s="11">
        <f>VLOOKUP($B153, $A$1:$E$9, MATCH(F$11, $A$1:$E$1, 0), FALSE)</f>
        <v>1.94466049911E-2</v>
      </c>
      <c r="G153" s="3">
        <f t="shared" si="2"/>
        <v>1.8818901368008536E-2</v>
      </c>
      <c r="H153" s="11"/>
      <c r="I153" s="3"/>
      <c r="J153" s="19"/>
    </row>
    <row r="154" spans="1:10" x14ac:dyDescent="0.25">
      <c r="A154" s="11">
        <v>1.42</v>
      </c>
      <c r="B154" s="7">
        <v>0.75</v>
      </c>
      <c r="C154" s="11">
        <f>VLOOKUP($B154, $A$1:$E$9, MATCH(C$11, $A$1:$E$1, 0), FALSE)</f>
        <v>-6.1197202171501056E-4</v>
      </c>
      <c r="D154" s="11">
        <f>VLOOKUP($B154, $A$1:$E$9, MATCH(D$11, $A$1:$E$1, 0), FALSE)</f>
        <v>2.9024564978380159E-3</v>
      </c>
      <c r="E154" s="11">
        <f>VLOOKUP($B154, $A$1:$E$9, MATCH(E$11, $A$1:$E$1, 0), FALSE)</f>
        <v>-3.3209819601129438E-3</v>
      </c>
      <c r="F154" s="11">
        <f>VLOOKUP($B154, $A$1:$E$9, MATCH(F$11, $A$1:$E$1, 0), FALSE)</f>
        <v>1.94466049911E-2</v>
      </c>
      <c r="G154" s="3">
        <f t="shared" si="2"/>
        <v>1.8831071743867868E-2</v>
      </c>
      <c r="H154" s="11"/>
      <c r="I154" s="3"/>
      <c r="J154" s="19"/>
    </row>
    <row r="155" spans="1:10" x14ac:dyDescent="0.25">
      <c r="A155" s="11">
        <v>1.43</v>
      </c>
      <c r="B155" s="7">
        <v>0.75</v>
      </c>
      <c r="C155" s="11">
        <f>VLOOKUP($B155, $A$1:$E$9, MATCH(C$11, $A$1:$E$1, 0), FALSE)</f>
        <v>-6.1197202171501056E-4</v>
      </c>
      <c r="D155" s="11">
        <f>VLOOKUP($B155, $A$1:$E$9, MATCH(D$11, $A$1:$E$1, 0), FALSE)</f>
        <v>2.9024564978380159E-3</v>
      </c>
      <c r="E155" s="11">
        <f>VLOOKUP($B155, $A$1:$E$9, MATCH(E$11, $A$1:$E$1, 0), FALSE)</f>
        <v>-3.3209819601129438E-3</v>
      </c>
      <c r="F155" s="11">
        <f>VLOOKUP($B155, $A$1:$E$9, MATCH(F$11, $A$1:$E$1, 0), FALSE)</f>
        <v>1.94466049911E-2</v>
      </c>
      <c r="G155" s="3">
        <f t="shared" si="2"/>
        <v>1.8843301210864263E-2</v>
      </c>
      <c r="H155" s="11"/>
      <c r="I155" s="3"/>
      <c r="J155" s="19"/>
    </row>
    <row r="156" spans="1:10" x14ac:dyDescent="0.25">
      <c r="A156" s="11">
        <v>1.44</v>
      </c>
      <c r="B156" s="7">
        <v>0.75</v>
      </c>
      <c r="C156" s="11">
        <f>VLOOKUP($B156, $A$1:$E$9, MATCH(C$11, $A$1:$E$1, 0), FALSE)</f>
        <v>-6.1197202171501056E-4</v>
      </c>
      <c r="D156" s="11">
        <f>VLOOKUP($B156, $A$1:$E$9, MATCH(D$11, $A$1:$E$1, 0), FALSE)</f>
        <v>2.9024564978380159E-3</v>
      </c>
      <c r="E156" s="11">
        <f>VLOOKUP($B156, $A$1:$E$9, MATCH(E$11, $A$1:$E$1, 0), FALSE)</f>
        <v>-3.3209819601129438E-3</v>
      </c>
      <c r="F156" s="11">
        <f>VLOOKUP($B156, $A$1:$E$9, MATCH(F$11, $A$1:$E$1, 0), FALSE)</f>
        <v>1.94466049911E-2</v>
      </c>
      <c r="G156" s="3">
        <f t="shared" si="2"/>
        <v>1.8855586097165596E-2</v>
      </c>
      <c r="H156" s="11"/>
      <c r="I156" s="3"/>
      <c r="J156" s="19"/>
    </row>
    <row r="157" spans="1:10" x14ac:dyDescent="0.25">
      <c r="A157" s="11">
        <v>1.45</v>
      </c>
      <c r="B157" s="7">
        <v>0.75</v>
      </c>
      <c r="C157" s="11">
        <f>VLOOKUP($B157, $A$1:$E$9, MATCH(C$11, $A$1:$E$1, 0), FALSE)</f>
        <v>-6.1197202171501056E-4</v>
      </c>
      <c r="D157" s="11">
        <f>VLOOKUP($B157, $A$1:$E$9, MATCH(D$11, $A$1:$E$1, 0), FALSE)</f>
        <v>2.9024564978380159E-3</v>
      </c>
      <c r="E157" s="11">
        <f>VLOOKUP($B157, $A$1:$E$9, MATCH(E$11, $A$1:$E$1, 0), FALSE)</f>
        <v>-3.3209819601129438E-3</v>
      </c>
      <c r="F157" s="11">
        <f>VLOOKUP($B157, $A$1:$E$9, MATCH(F$11, $A$1:$E$1, 0), FALSE)</f>
        <v>1.94466049911E-2</v>
      </c>
      <c r="G157" s="3">
        <f t="shared" si="2"/>
        <v>1.8867922730939735E-2</v>
      </c>
      <c r="H157" s="11"/>
      <c r="I157" s="3"/>
      <c r="J157" s="19"/>
    </row>
    <row r="158" spans="1:10" x14ac:dyDescent="0.25">
      <c r="A158" s="11">
        <v>1.46</v>
      </c>
      <c r="B158" s="7">
        <v>0.75</v>
      </c>
      <c r="C158" s="11">
        <f>VLOOKUP($B158, $A$1:$E$9, MATCH(C$11, $A$1:$E$1, 0), FALSE)</f>
        <v>-6.1197202171501056E-4</v>
      </c>
      <c r="D158" s="11">
        <f>VLOOKUP($B158, $A$1:$E$9, MATCH(D$11, $A$1:$E$1, 0), FALSE)</f>
        <v>2.9024564978380159E-3</v>
      </c>
      <c r="E158" s="11">
        <f>VLOOKUP($B158, $A$1:$E$9, MATCH(E$11, $A$1:$E$1, 0), FALSE)</f>
        <v>-3.3209819601129438E-3</v>
      </c>
      <c r="F158" s="11">
        <f>VLOOKUP($B158, $A$1:$E$9, MATCH(F$11, $A$1:$E$1, 0), FALSE)</f>
        <v>1.94466049911E-2</v>
      </c>
      <c r="G158" s="3">
        <f t="shared" si="2"/>
        <v>1.888030744035455E-2</v>
      </c>
      <c r="H158" s="11"/>
      <c r="I158" s="3"/>
      <c r="J158" s="19"/>
    </row>
    <row r="159" spans="1:10" x14ac:dyDescent="0.25">
      <c r="A159" s="11">
        <v>1.47</v>
      </c>
      <c r="B159" s="7">
        <v>0.75</v>
      </c>
      <c r="C159" s="11">
        <f>VLOOKUP($B159, $A$1:$E$9, MATCH(C$11, $A$1:$E$1, 0), FALSE)</f>
        <v>-6.1197202171501056E-4</v>
      </c>
      <c r="D159" s="11">
        <f>VLOOKUP($B159, $A$1:$E$9, MATCH(D$11, $A$1:$E$1, 0), FALSE)</f>
        <v>2.9024564978380159E-3</v>
      </c>
      <c r="E159" s="11">
        <f>VLOOKUP($B159, $A$1:$E$9, MATCH(E$11, $A$1:$E$1, 0), FALSE)</f>
        <v>-3.3209819601129438E-3</v>
      </c>
      <c r="F159" s="11">
        <f>VLOOKUP($B159, $A$1:$E$9, MATCH(F$11, $A$1:$E$1, 0), FALSE)</f>
        <v>1.94466049911E-2</v>
      </c>
      <c r="G159" s="3">
        <f t="shared" si="2"/>
        <v>1.8892736553577909E-2</v>
      </c>
      <c r="H159" s="11"/>
      <c r="I159" s="3"/>
      <c r="J159" s="19"/>
    </row>
    <row r="160" spans="1:10" x14ac:dyDescent="0.25">
      <c r="A160" s="11">
        <v>1.48</v>
      </c>
      <c r="B160" s="7">
        <v>0.75</v>
      </c>
      <c r="C160" s="11">
        <f>VLOOKUP($B160, $A$1:$E$9, MATCH(C$11, $A$1:$E$1, 0), FALSE)</f>
        <v>-6.1197202171501056E-4</v>
      </c>
      <c r="D160" s="11">
        <f>VLOOKUP($B160, $A$1:$E$9, MATCH(D$11, $A$1:$E$1, 0), FALSE)</f>
        <v>2.9024564978380159E-3</v>
      </c>
      <c r="E160" s="11">
        <f>VLOOKUP($B160, $A$1:$E$9, MATCH(E$11, $A$1:$E$1, 0), FALSE)</f>
        <v>-3.3209819601129438E-3</v>
      </c>
      <c r="F160" s="11">
        <f>VLOOKUP($B160, $A$1:$E$9, MATCH(F$11, $A$1:$E$1, 0), FALSE)</f>
        <v>1.94466049911E-2</v>
      </c>
      <c r="G160" s="3">
        <f t="shared" si="2"/>
        <v>1.8905206398777685E-2</v>
      </c>
      <c r="H160" s="11"/>
      <c r="I160" s="3"/>
      <c r="J160" s="19"/>
    </row>
    <row r="161" spans="1:10" x14ac:dyDescent="0.25">
      <c r="A161" s="11">
        <v>1.49</v>
      </c>
      <c r="B161" s="7">
        <v>0.75</v>
      </c>
      <c r="C161" s="11">
        <f>VLOOKUP($B161, $A$1:$E$9, MATCH(C$11, $A$1:$E$1, 0), FALSE)</f>
        <v>-6.1197202171501056E-4</v>
      </c>
      <c r="D161" s="11">
        <f>VLOOKUP($B161, $A$1:$E$9, MATCH(D$11, $A$1:$E$1, 0), FALSE)</f>
        <v>2.9024564978380159E-3</v>
      </c>
      <c r="E161" s="11">
        <f>VLOOKUP($B161, $A$1:$E$9, MATCH(E$11, $A$1:$E$1, 0), FALSE)</f>
        <v>-3.3209819601129438E-3</v>
      </c>
      <c r="F161" s="11">
        <f>VLOOKUP($B161, $A$1:$E$9, MATCH(F$11, $A$1:$E$1, 0), FALSE)</f>
        <v>1.94466049911E-2</v>
      </c>
      <c r="G161" s="3">
        <f t="shared" si="2"/>
        <v>1.8917713304121744E-2</v>
      </c>
      <c r="H161" s="11"/>
      <c r="I161" s="3"/>
      <c r="J161" s="19"/>
    </row>
    <row r="162" spans="1:10" x14ac:dyDescent="0.25">
      <c r="A162" s="11">
        <v>1.5</v>
      </c>
      <c r="B162" s="7">
        <v>0.75</v>
      </c>
      <c r="C162" s="11">
        <f>VLOOKUP($B162, $A$1:$E$9, MATCH(C$11, $A$1:$E$1, 0), FALSE)</f>
        <v>-6.1197202171501056E-4</v>
      </c>
      <c r="D162" s="11">
        <f>VLOOKUP($B162, $A$1:$E$9, MATCH(D$11, $A$1:$E$1, 0), FALSE)</f>
        <v>2.9024564978380159E-3</v>
      </c>
      <c r="E162" s="11">
        <f>VLOOKUP($B162, $A$1:$E$9, MATCH(E$11, $A$1:$E$1, 0), FALSE)</f>
        <v>-3.3209819601129438E-3</v>
      </c>
      <c r="F162" s="11">
        <f>VLOOKUP($B162, $A$1:$E$9, MATCH(F$11, $A$1:$E$1, 0), FALSE)</f>
        <v>1.94466049911E-2</v>
      </c>
      <c r="G162" s="3">
        <f t="shared" si="2"/>
        <v>1.893025359777796E-2</v>
      </c>
      <c r="H162" s="11"/>
      <c r="I162" s="3"/>
      <c r="J162" s="19"/>
    </row>
    <row r="163" spans="1:10" x14ac:dyDescent="0.25">
      <c r="A163" s="11">
        <v>1.51</v>
      </c>
      <c r="B163" s="7">
        <v>0.75</v>
      </c>
      <c r="C163" s="11">
        <f>VLOOKUP($B163, $A$1:$E$9, MATCH(C$11, $A$1:$E$1, 0), FALSE)</f>
        <v>-6.1197202171501056E-4</v>
      </c>
      <c r="D163" s="11">
        <f>VLOOKUP($B163, $A$1:$E$9, MATCH(D$11, $A$1:$E$1, 0), FALSE)</f>
        <v>2.9024564978380159E-3</v>
      </c>
      <c r="E163" s="11">
        <f>VLOOKUP($B163, $A$1:$E$9, MATCH(E$11, $A$1:$E$1, 0), FALSE)</f>
        <v>-3.3209819601129438E-3</v>
      </c>
      <c r="F163" s="11">
        <f>VLOOKUP($B163, $A$1:$E$9, MATCH(F$11, $A$1:$E$1, 0), FALSE)</f>
        <v>1.94466049911E-2</v>
      </c>
      <c r="G163" s="3">
        <f t="shared" si="2"/>
        <v>1.8942823607914196E-2</v>
      </c>
      <c r="H163" s="11"/>
      <c r="I163" s="3"/>
      <c r="J163" s="19"/>
    </row>
    <row r="164" spans="1:10" x14ac:dyDescent="0.25">
      <c r="A164" s="11">
        <v>1.52</v>
      </c>
      <c r="B164" s="7">
        <v>0.75</v>
      </c>
      <c r="C164" s="11">
        <f>VLOOKUP($B164, $A$1:$E$9, MATCH(C$11, $A$1:$E$1, 0), FALSE)</f>
        <v>-6.1197202171501056E-4</v>
      </c>
      <c r="D164" s="11">
        <f>VLOOKUP($B164, $A$1:$E$9, MATCH(D$11, $A$1:$E$1, 0), FALSE)</f>
        <v>2.9024564978380159E-3</v>
      </c>
      <c r="E164" s="11">
        <f>VLOOKUP($B164, $A$1:$E$9, MATCH(E$11, $A$1:$E$1, 0), FALSE)</f>
        <v>-3.3209819601129438E-3</v>
      </c>
      <c r="F164" s="11">
        <f>VLOOKUP($B164, $A$1:$E$9, MATCH(F$11, $A$1:$E$1, 0), FALSE)</f>
        <v>1.94466049911E-2</v>
      </c>
      <c r="G164" s="3">
        <f t="shared" si="2"/>
        <v>1.8955419662698328E-2</v>
      </c>
      <c r="H164" s="11"/>
      <c r="I164" s="3"/>
      <c r="J164" s="19"/>
    </row>
    <row r="165" spans="1:10" x14ac:dyDescent="0.25">
      <c r="A165" s="11">
        <v>1.53</v>
      </c>
      <c r="B165" s="7">
        <v>0.75</v>
      </c>
      <c r="C165" s="11">
        <f>VLOOKUP($B165, $A$1:$E$9, MATCH(C$11, $A$1:$E$1, 0), FALSE)</f>
        <v>-6.1197202171501056E-4</v>
      </c>
      <c r="D165" s="11">
        <f>VLOOKUP($B165, $A$1:$E$9, MATCH(D$11, $A$1:$E$1, 0), FALSE)</f>
        <v>2.9024564978380159E-3</v>
      </c>
      <c r="E165" s="11">
        <f>VLOOKUP($B165, $A$1:$E$9, MATCH(E$11, $A$1:$E$1, 0), FALSE)</f>
        <v>-3.3209819601129438E-3</v>
      </c>
      <c r="F165" s="11">
        <f>VLOOKUP($B165, $A$1:$E$9, MATCH(F$11, $A$1:$E$1, 0), FALSE)</f>
        <v>1.94466049911E-2</v>
      </c>
      <c r="G165" s="3">
        <f t="shared" si="2"/>
        <v>1.8968038090298223E-2</v>
      </c>
      <c r="H165" s="11"/>
      <c r="I165" s="3"/>
      <c r="J165" s="19"/>
    </row>
    <row r="166" spans="1:10" x14ac:dyDescent="0.25">
      <c r="A166" s="11">
        <v>1.54</v>
      </c>
      <c r="B166" s="7">
        <v>0.75</v>
      </c>
      <c r="C166" s="11">
        <f>VLOOKUP($B166, $A$1:$E$9, MATCH(C$11, $A$1:$E$1, 0), FALSE)</f>
        <v>-6.1197202171501056E-4</v>
      </c>
      <c r="D166" s="11">
        <f>VLOOKUP($B166, $A$1:$E$9, MATCH(D$11, $A$1:$E$1, 0), FALSE)</f>
        <v>2.9024564978380159E-3</v>
      </c>
      <c r="E166" s="11">
        <f>VLOOKUP($B166, $A$1:$E$9, MATCH(E$11, $A$1:$E$1, 0), FALSE)</f>
        <v>-3.3209819601129438E-3</v>
      </c>
      <c r="F166" s="11">
        <f>VLOOKUP($B166, $A$1:$E$9, MATCH(F$11, $A$1:$E$1, 0), FALSE)</f>
        <v>1.94466049911E-2</v>
      </c>
      <c r="G166" s="3">
        <f t="shared" si="2"/>
        <v>1.8980675218881752E-2</v>
      </c>
      <c r="H166" s="11"/>
      <c r="I166" s="3"/>
      <c r="J166" s="19"/>
    </row>
    <row r="167" spans="1:10" x14ac:dyDescent="0.25">
      <c r="A167" s="11">
        <v>1.55</v>
      </c>
      <c r="B167" s="7">
        <v>0.75</v>
      </c>
      <c r="C167" s="11">
        <f>VLOOKUP($B167, $A$1:$E$9, MATCH(C$11, $A$1:$E$1, 0), FALSE)</f>
        <v>-6.1197202171501056E-4</v>
      </c>
      <c r="D167" s="11">
        <f>VLOOKUP($B167, $A$1:$E$9, MATCH(D$11, $A$1:$E$1, 0), FALSE)</f>
        <v>2.9024564978380159E-3</v>
      </c>
      <c r="E167" s="11">
        <f>VLOOKUP($B167, $A$1:$E$9, MATCH(E$11, $A$1:$E$1, 0), FALSE)</f>
        <v>-3.3209819601129438E-3</v>
      </c>
      <c r="F167" s="11">
        <f>VLOOKUP($B167, $A$1:$E$9, MATCH(F$11, $A$1:$E$1, 0), FALSE)</f>
        <v>1.94466049911E-2</v>
      </c>
      <c r="G167" s="3">
        <f t="shared" si="2"/>
        <v>1.8993327376616787E-2</v>
      </c>
      <c r="H167" s="11"/>
      <c r="I167" s="3"/>
      <c r="J167" s="19"/>
    </row>
    <row r="168" spans="1:10" x14ac:dyDescent="0.25">
      <c r="A168" s="11">
        <v>1.56</v>
      </c>
      <c r="B168" s="7">
        <v>0.75</v>
      </c>
      <c r="C168" s="11">
        <f>VLOOKUP($B168, $A$1:$E$9, MATCH(C$11, $A$1:$E$1, 0), FALSE)</f>
        <v>-6.1197202171501056E-4</v>
      </c>
      <c r="D168" s="11">
        <f>VLOOKUP($B168, $A$1:$E$9, MATCH(D$11, $A$1:$E$1, 0), FALSE)</f>
        <v>2.9024564978380159E-3</v>
      </c>
      <c r="E168" s="11">
        <f>VLOOKUP($B168, $A$1:$E$9, MATCH(E$11, $A$1:$E$1, 0), FALSE)</f>
        <v>-3.3209819601129438E-3</v>
      </c>
      <c r="F168" s="11">
        <f>VLOOKUP($B168, $A$1:$E$9, MATCH(F$11, $A$1:$E$1, 0), FALSE)</f>
        <v>1.94466049911E-2</v>
      </c>
      <c r="G168" s="3">
        <f t="shared" si="2"/>
        <v>1.9005990891671189E-2</v>
      </c>
      <c r="H168" s="11"/>
      <c r="I168" s="3"/>
      <c r="J168" s="19"/>
    </row>
    <row r="169" spans="1:10" x14ac:dyDescent="0.25">
      <c r="A169" s="11">
        <v>1.57</v>
      </c>
      <c r="B169" s="7">
        <v>0.75</v>
      </c>
      <c r="C169" s="11">
        <f>VLOOKUP($B169, $A$1:$E$9, MATCH(C$11, $A$1:$E$1, 0), FALSE)</f>
        <v>-6.1197202171501056E-4</v>
      </c>
      <c r="D169" s="11">
        <f>VLOOKUP($B169, $A$1:$E$9, MATCH(D$11, $A$1:$E$1, 0), FALSE)</f>
        <v>2.9024564978380159E-3</v>
      </c>
      <c r="E169" s="11">
        <f>VLOOKUP($B169, $A$1:$E$9, MATCH(E$11, $A$1:$E$1, 0), FALSE)</f>
        <v>-3.3209819601129438E-3</v>
      </c>
      <c r="F169" s="11">
        <f>VLOOKUP($B169, $A$1:$E$9, MATCH(F$11, $A$1:$E$1, 0), FALSE)</f>
        <v>1.94466049911E-2</v>
      </c>
      <c r="G169" s="3">
        <f t="shared" si="2"/>
        <v>1.9018662092212837E-2</v>
      </c>
      <c r="H169" s="11"/>
      <c r="I169" s="3"/>
      <c r="J169" s="19"/>
    </row>
    <row r="170" spans="1:10" x14ac:dyDescent="0.25">
      <c r="A170" s="11">
        <v>1.58</v>
      </c>
      <c r="B170" s="7">
        <v>0.75</v>
      </c>
      <c r="C170" s="11">
        <f>VLOOKUP($B170, $A$1:$E$9, MATCH(C$11, $A$1:$E$1, 0), FALSE)</f>
        <v>-6.1197202171501056E-4</v>
      </c>
      <c r="D170" s="11">
        <f>VLOOKUP($B170, $A$1:$E$9, MATCH(D$11, $A$1:$E$1, 0), FALSE)</f>
        <v>2.9024564978380159E-3</v>
      </c>
      <c r="E170" s="11">
        <f>VLOOKUP($B170, $A$1:$E$9, MATCH(E$11, $A$1:$E$1, 0), FALSE)</f>
        <v>-3.3209819601129438E-3</v>
      </c>
      <c r="F170" s="11">
        <f>VLOOKUP($B170, $A$1:$E$9, MATCH(F$11, $A$1:$E$1, 0), FALSE)</f>
        <v>1.94466049911E-2</v>
      </c>
      <c r="G170" s="3">
        <f t="shared" si="2"/>
        <v>1.9031337306409594E-2</v>
      </c>
      <c r="H170" s="11"/>
      <c r="I170" s="3"/>
      <c r="J170" s="19"/>
    </row>
    <row r="171" spans="1:10" x14ac:dyDescent="0.25">
      <c r="A171" s="11">
        <v>1.59</v>
      </c>
      <c r="B171" s="7">
        <v>0.75</v>
      </c>
      <c r="C171" s="11">
        <f>VLOOKUP($B171, $A$1:$E$9, MATCH(C$11, $A$1:$E$1, 0), FALSE)</f>
        <v>-6.1197202171501056E-4</v>
      </c>
      <c r="D171" s="11">
        <f>VLOOKUP($B171, $A$1:$E$9, MATCH(D$11, $A$1:$E$1, 0), FALSE)</f>
        <v>2.9024564978380159E-3</v>
      </c>
      <c r="E171" s="11">
        <f>VLOOKUP($B171, $A$1:$E$9, MATCH(E$11, $A$1:$E$1, 0), FALSE)</f>
        <v>-3.3209819601129438E-3</v>
      </c>
      <c r="F171" s="11">
        <f>VLOOKUP($B171, $A$1:$E$9, MATCH(F$11, $A$1:$E$1, 0), FALSE)</f>
        <v>1.94466049911E-2</v>
      </c>
      <c r="G171" s="3">
        <f t="shared" si="2"/>
        <v>1.9044012862429335E-2</v>
      </c>
      <c r="H171" s="11"/>
      <c r="I171" s="3"/>
      <c r="J171" s="19"/>
    </row>
    <row r="172" spans="1:10" x14ac:dyDescent="0.25">
      <c r="A172" s="11">
        <v>1.6</v>
      </c>
      <c r="B172" s="7">
        <v>0.75</v>
      </c>
      <c r="C172" s="11">
        <f>VLOOKUP($B172, $A$1:$E$9, MATCH(C$11, $A$1:$E$1, 0), FALSE)</f>
        <v>-6.1197202171501056E-4</v>
      </c>
      <c r="D172" s="11">
        <f>VLOOKUP($B172, $A$1:$E$9, MATCH(D$11, $A$1:$E$1, 0), FALSE)</f>
        <v>2.9024564978380159E-3</v>
      </c>
      <c r="E172" s="11">
        <f>VLOOKUP($B172, $A$1:$E$9, MATCH(E$11, $A$1:$E$1, 0), FALSE)</f>
        <v>-3.3209819601129438E-3</v>
      </c>
      <c r="F172" s="11">
        <f>VLOOKUP($B172, $A$1:$E$9, MATCH(F$11, $A$1:$E$1, 0), FALSE)</f>
        <v>1.94466049911E-2</v>
      </c>
      <c r="G172" s="3">
        <f t="shared" si="2"/>
        <v>1.9056685088439929E-2</v>
      </c>
      <c r="H172" s="11"/>
      <c r="I172" s="3"/>
      <c r="J172" s="19"/>
    </row>
    <row r="173" spans="1:10" x14ac:dyDescent="0.25">
      <c r="A173" s="11">
        <v>1.61</v>
      </c>
      <c r="B173" s="7">
        <v>0.75</v>
      </c>
      <c r="C173" s="11">
        <f>VLOOKUP($B173, $A$1:$E$9, MATCH(C$11, $A$1:$E$1, 0), FALSE)</f>
        <v>-6.1197202171501056E-4</v>
      </c>
      <c r="D173" s="11">
        <f>VLOOKUP($B173, $A$1:$E$9, MATCH(D$11, $A$1:$E$1, 0), FALSE)</f>
        <v>2.9024564978380159E-3</v>
      </c>
      <c r="E173" s="11">
        <f>VLOOKUP($B173, $A$1:$E$9, MATCH(E$11, $A$1:$E$1, 0), FALSE)</f>
        <v>-3.3209819601129438E-3</v>
      </c>
      <c r="F173" s="11">
        <f>VLOOKUP($B173, $A$1:$E$9, MATCH(F$11, $A$1:$E$1, 0), FALSE)</f>
        <v>1.94466049911E-2</v>
      </c>
      <c r="G173" s="3">
        <f t="shared" si="2"/>
        <v>1.9069350312609243E-2</v>
      </c>
      <c r="H173" s="11"/>
      <c r="I173" s="3"/>
      <c r="J173" s="19"/>
    </row>
    <row r="174" spans="1:10" x14ac:dyDescent="0.25">
      <c r="A174" s="11">
        <v>1.62</v>
      </c>
      <c r="B174" s="7">
        <v>0.75</v>
      </c>
      <c r="C174" s="11">
        <f>VLOOKUP($B174, $A$1:$E$9, MATCH(C$11, $A$1:$E$1, 0), FALSE)</f>
        <v>-6.1197202171501056E-4</v>
      </c>
      <c r="D174" s="11">
        <f>VLOOKUP($B174, $A$1:$E$9, MATCH(D$11, $A$1:$E$1, 0), FALSE)</f>
        <v>2.9024564978380159E-3</v>
      </c>
      <c r="E174" s="11">
        <f>VLOOKUP($B174, $A$1:$E$9, MATCH(E$11, $A$1:$E$1, 0), FALSE)</f>
        <v>-3.3209819601129438E-3</v>
      </c>
      <c r="F174" s="11">
        <f>VLOOKUP($B174, $A$1:$E$9, MATCH(F$11, $A$1:$E$1, 0), FALSE)</f>
        <v>1.94466049911E-2</v>
      </c>
      <c r="G174" s="3">
        <f t="shared" si="2"/>
        <v>1.9082004863105146E-2</v>
      </c>
      <c r="H174" s="11"/>
      <c r="I174" s="3"/>
      <c r="J174" s="19"/>
    </row>
    <row r="175" spans="1:10" x14ac:dyDescent="0.25">
      <c r="A175" s="11">
        <v>1.63</v>
      </c>
      <c r="B175" s="7">
        <v>0.75</v>
      </c>
      <c r="C175" s="11">
        <f>VLOOKUP($B175, $A$1:$E$9, MATCH(C$11, $A$1:$E$1, 0), FALSE)</f>
        <v>-6.1197202171501056E-4</v>
      </c>
      <c r="D175" s="11">
        <f>VLOOKUP($B175, $A$1:$E$9, MATCH(D$11, $A$1:$E$1, 0), FALSE)</f>
        <v>2.9024564978380159E-3</v>
      </c>
      <c r="E175" s="11">
        <f>VLOOKUP($B175, $A$1:$E$9, MATCH(E$11, $A$1:$E$1, 0), FALSE)</f>
        <v>-3.3209819601129438E-3</v>
      </c>
      <c r="F175" s="11">
        <f>VLOOKUP($B175, $A$1:$E$9, MATCH(F$11, $A$1:$E$1, 0), FALSE)</f>
        <v>1.94466049911E-2</v>
      </c>
      <c r="G175" s="3">
        <f t="shared" si="2"/>
        <v>1.9094645068095509E-2</v>
      </c>
      <c r="H175" s="11"/>
      <c r="I175" s="3"/>
      <c r="J175" s="19"/>
    </row>
    <row r="176" spans="1:10" x14ac:dyDescent="0.25">
      <c r="A176" s="11">
        <v>1.64</v>
      </c>
      <c r="B176" s="7">
        <v>0.75</v>
      </c>
      <c r="C176" s="11">
        <f>VLOOKUP($B176, $A$1:$E$9, MATCH(C$11, $A$1:$E$1, 0), FALSE)</f>
        <v>-6.1197202171501056E-4</v>
      </c>
      <c r="D176" s="11">
        <f>VLOOKUP($B176, $A$1:$E$9, MATCH(D$11, $A$1:$E$1, 0), FALSE)</f>
        <v>2.9024564978380159E-3</v>
      </c>
      <c r="E176" s="11">
        <f>VLOOKUP($B176, $A$1:$E$9, MATCH(E$11, $A$1:$E$1, 0), FALSE)</f>
        <v>-3.3209819601129438E-3</v>
      </c>
      <c r="F176" s="11">
        <f>VLOOKUP($B176, $A$1:$E$9, MATCH(F$11, $A$1:$E$1, 0), FALSE)</f>
        <v>1.94466049911E-2</v>
      </c>
      <c r="G176" s="3">
        <f t="shared" si="2"/>
        <v>1.9107267255748205E-2</v>
      </c>
      <c r="H176" s="11"/>
      <c r="I176" s="3"/>
      <c r="J176" s="19"/>
    </row>
    <row r="177" spans="1:10" x14ac:dyDescent="0.25">
      <c r="A177" s="11">
        <v>1.65</v>
      </c>
      <c r="B177" s="7">
        <v>0.75</v>
      </c>
      <c r="C177" s="11">
        <f>VLOOKUP($B177, $A$1:$E$9, MATCH(C$11, $A$1:$E$1, 0), FALSE)</f>
        <v>-6.1197202171501056E-4</v>
      </c>
      <c r="D177" s="11">
        <f>VLOOKUP($B177, $A$1:$E$9, MATCH(D$11, $A$1:$E$1, 0), FALSE)</f>
        <v>2.9024564978380159E-3</v>
      </c>
      <c r="E177" s="11">
        <f>VLOOKUP($B177, $A$1:$E$9, MATCH(E$11, $A$1:$E$1, 0), FALSE)</f>
        <v>-3.3209819601129438E-3</v>
      </c>
      <c r="F177" s="11">
        <f>VLOOKUP($B177, $A$1:$E$9, MATCH(F$11, $A$1:$E$1, 0), FALSE)</f>
        <v>1.94466049911E-2</v>
      </c>
      <c r="G177" s="3">
        <f t="shared" si="2"/>
        <v>1.91198677542311E-2</v>
      </c>
      <c r="H177" s="11"/>
      <c r="I177" s="3"/>
      <c r="J177" s="19"/>
    </row>
    <row r="178" spans="1:10" x14ac:dyDescent="0.25">
      <c r="A178" s="11">
        <v>1.66</v>
      </c>
      <c r="B178" s="7">
        <v>0.75</v>
      </c>
      <c r="C178" s="11">
        <f>VLOOKUP($B178, $A$1:$E$9, MATCH(C$11, $A$1:$E$1, 0), FALSE)</f>
        <v>-6.1197202171501056E-4</v>
      </c>
      <c r="D178" s="11">
        <f>VLOOKUP($B178, $A$1:$E$9, MATCH(D$11, $A$1:$E$1, 0), FALSE)</f>
        <v>2.9024564978380159E-3</v>
      </c>
      <c r="E178" s="11">
        <f>VLOOKUP($B178, $A$1:$E$9, MATCH(E$11, $A$1:$E$1, 0), FALSE)</f>
        <v>-3.3209819601129438E-3</v>
      </c>
      <c r="F178" s="11">
        <f>VLOOKUP($B178, $A$1:$E$9, MATCH(F$11, $A$1:$E$1, 0), FALSE)</f>
        <v>1.94466049911E-2</v>
      </c>
      <c r="G178" s="3">
        <f t="shared" si="2"/>
        <v>1.9132442891712065E-2</v>
      </c>
      <c r="H178" s="11"/>
      <c r="I178" s="3"/>
      <c r="J178" s="19"/>
    </row>
    <row r="179" spans="1:10" x14ac:dyDescent="0.25">
      <c r="A179" s="11">
        <v>1.67</v>
      </c>
      <c r="B179" s="7">
        <v>0.75</v>
      </c>
      <c r="C179" s="11">
        <f>VLOOKUP($B179, $A$1:$E$9, MATCH(C$11, $A$1:$E$1, 0), FALSE)</f>
        <v>-6.1197202171501056E-4</v>
      </c>
      <c r="D179" s="11">
        <f>VLOOKUP($B179, $A$1:$E$9, MATCH(D$11, $A$1:$E$1, 0), FALSE)</f>
        <v>2.9024564978380159E-3</v>
      </c>
      <c r="E179" s="11">
        <f>VLOOKUP($B179, $A$1:$E$9, MATCH(E$11, $A$1:$E$1, 0), FALSE)</f>
        <v>-3.3209819601129438E-3</v>
      </c>
      <c r="F179" s="11">
        <f>VLOOKUP($B179, $A$1:$E$9, MATCH(F$11, $A$1:$E$1, 0), FALSE)</f>
        <v>1.94466049911E-2</v>
      </c>
      <c r="G179" s="3">
        <f t="shared" si="2"/>
        <v>1.9144988996358969E-2</v>
      </c>
      <c r="H179" s="11"/>
      <c r="I179" s="3"/>
      <c r="J179" s="19"/>
    </row>
    <row r="180" spans="1:10" x14ac:dyDescent="0.25">
      <c r="A180" s="11">
        <v>1.68</v>
      </c>
      <c r="B180" s="7">
        <v>0.75</v>
      </c>
      <c r="C180" s="11">
        <f>VLOOKUP($B180, $A$1:$E$9, MATCH(C$11, $A$1:$E$1, 0), FALSE)</f>
        <v>-6.1197202171501056E-4</v>
      </c>
      <c r="D180" s="11">
        <f>VLOOKUP($B180, $A$1:$E$9, MATCH(D$11, $A$1:$E$1, 0), FALSE)</f>
        <v>2.9024564978380159E-3</v>
      </c>
      <c r="E180" s="11">
        <f>VLOOKUP($B180, $A$1:$E$9, MATCH(E$11, $A$1:$E$1, 0), FALSE)</f>
        <v>-3.3209819601129438E-3</v>
      </c>
      <c r="F180" s="11">
        <f>VLOOKUP($B180, $A$1:$E$9, MATCH(F$11, $A$1:$E$1, 0), FALSE)</f>
        <v>1.94466049911E-2</v>
      </c>
      <c r="G180" s="3">
        <f t="shared" si="2"/>
        <v>1.9157502396339683E-2</v>
      </c>
      <c r="H180" s="11"/>
      <c r="I180" s="3"/>
      <c r="J180" s="19"/>
    </row>
    <row r="181" spans="1:10" x14ac:dyDescent="0.25">
      <c r="A181" s="11">
        <v>1.69</v>
      </c>
      <c r="B181" s="7">
        <v>0.75</v>
      </c>
      <c r="C181" s="11">
        <f>VLOOKUP($B181, $A$1:$E$9, MATCH(C$11, $A$1:$E$1, 0), FALSE)</f>
        <v>-6.1197202171501056E-4</v>
      </c>
      <c r="D181" s="11">
        <f>VLOOKUP($B181, $A$1:$E$9, MATCH(D$11, $A$1:$E$1, 0), FALSE)</f>
        <v>2.9024564978380159E-3</v>
      </c>
      <c r="E181" s="11">
        <f>VLOOKUP($B181, $A$1:$E$9, MATCH(E$11, $A$1:$E$1, 0), FALSE)</f>
        <v>-3.3209819601129438E-3</v>
      </c>
      <c r="F181" s="11">
        <f>VLOOKUP($B181, $A$1:$E$9, MATCH(F$11, $A$1:$E$1, 0), FALSE)</f>
        <v>1.94466049911E-2</v>
      </c>
      <c r="G181" s="3">
        <f t="shared" si="2"/>
        <v>1.9169979419822077E-2</v>
      </c>
      <c r="H181" s="11"/>
      <c r="I181" s="3"/>
      <c r="J181" s="19"/>
    </row>
    <row r="182" spans="1:10" x14ac:dyDescent="0.25">
      <c r="A182" s="11">
        <v>1.7</v>
      </c>
      <c r="B182" s="7">
        <v>0.75</v>
      </c>
      <c r="C182" s="11">
        <f>VLOOKUP($B182, $A$1:$E$9, MATCH(C$11, $A$1:$E$1, 0), FALSE)</f>
        <v>-6.1197202171501056E-4</v>
      </c>
      <c r="D182" s="11">
        <f>VLOOKUP($B182, $A$1:$E$9, MATCH(D$11, $A$1:$E$1, 0), FALSE)</f>
        <v>2.9024564978380159E-3</v>
      </c>
      <c r="E182" s="11">
        <f>VLOOKUP($B182, $A$1:$E$9, MATCH(E$11, $A$1:$E$1, 0), FALSE)</f>
        <v>-3.3209819601129438E-3</v>
      </c>
      <c r="F182" s="11">
        <f>VLOOKUP($B182, $A$1:$E$9, MATCH(F$11, $A$1:$E$1, 0), FALSE)</f>
        <v>1.94466049911E-2</v>
      </c>
      <c r="G182" s="3">
        <f t="shared" si="2"/>
        <v>1.9182416394974013E-2</v>
      </c>
      <c r="H182" s="11"/>
      <c r="I182" s="3"/>
      <c r="J182" s="19"/>
    </row>
    <row r="183" spans="1:10" x14ac:dyDescent="0.25">
      <c r="A183" s="11">
        <v>1.71</v>
      </c>
      <c r="B183" s="7">
        <v>0.75</v>
      </c>
      <c r="C183" s="11">
        <f>VLOOKUP($B183, $A$1:$E$9, MATCH(C$11, $A$1:$E$1, 0), FALSE)</f>
        <v>-6.1197202171501056E-4</v>
      </c>
      <c r="D183" s="11">
        <f>VLOOKUP($B183, $A$1:$E$9, MATCH(D$11, $A$1:$E$1, 0), FALSE)</f>
        <v>2.9024564978380159E-3</v>
      </c>
      <c r="E183" s="11">
        <f>VLOOKUP($B183, $A$1:$E$9, MATCH(E$11, $A$1:$E$1, 0), FALSE)</f>
        <v>-3.3209819601129438E-3</v>
      </c>
      <c r="F183" s="11">
        <f>VLOOKUP($B183, $A$1:$E$9, MATCH(F$11, $A$1:$E$1, 0), FALSE)</f>
        <v>1.94466049911E-2</v>
      </c>
      <c r="G183" s="3">
        <f t="shared" si="2"/>
        <v>1.9194809649963375E-2</v>
      </c>
      <c r="H183" s="11"/>
      <c r="I183" s="3"/>
      <c r="J183" s="19"/>
    </row>
    <row r="184" spans="1:10" x14ac:dyDescent="0.25">
      <c r="A184" s="11">
        <v>1.72</v>
      </c>
      <c r="B184" s="7">
        <v>0.75</v>
      </c>
      <c r="C184" s="11">
        <f>VLOOKUP($B184, $A$1:$E$9, MATCH(C$11, $A$1:$E$1, 0), FALSE)</f>
        <v>-6.1197202171501056E-4</v>
      </c>
      <c r="D184" s="11">
        <f>VLOOKUP($B184, $A$1:$E$9, MATCH(D$11, $A$1:$E$1, 0), FALSE)</f>
        <v>2.9024564978380159E-3</v>
      </c>
      <c r="E184" s="11">
        <f>VLOOKUP($B184, $A$1:$E$9, MATCH(E$11, $A$1:$E$1, 0), FALSE)</f>
        <v>-3.3209819601129438E-3</v>
      </c>
      <c r="F184" s="11">
        <f>VLOOKUP($B184, $A$1:$E$9, MATCH(F$11, $A$1:$E$1, 0), FALSE)</f>
        <v>1.94466049911E-2</v>
      </c>
      <c r="G184" s="3">
        <f t="shared" si="2"/>
        <v>1.920715551295802E-2</v>
      </c>
      <c r="H184" s="11"/>
      <c r="I184" s="3"/>
      <c r="J184" s="19"/>
    </row>
    <row r="185" spans="1:10" x14ac:dyDescent="0.25">
      <c r="A185" s="11">
        <v>1.73</v>
      </c>
      <c r="B185" s="7">
        <v>0.75</v>
      </c>
      <c r="C185" s="11">
        <f>VLOOKUP($B185, $A$1:$E$9, MATCH(C$11, $A$1:$E$1, 0), FALSE)</f>
        <v>-6.1197202171501056E-4</v>
      </c>
      <c r="D185" s="11">
        <f>VLOOKUP($B185, $A$1:$E$9, MATCH(D$11, $A$1:$E$1, 0), FALSE)</f>
        <v>2.9024564978380159E-3</v>
      </c>
      <c r="E185" s="11">
        <f>VLOOKUP($B185, $A$1:$E$9, MATCH(E$11, $A$1:$E$1, 0), FALSE)</f>
        <v>-3.3209819601129438E-3</v>
      </c>
      <c r="F185" s="11">
        <f>VLOOKUP($B185, $A$1:$E$9, MATCH(F$11, $A$1:$E$1, 0), FALSE)</f>
        <v>1.94466049911E-2</v>
      </c>
      <c r="G185" s="3">
        <f t="shared" si="2"/>
        <v>1.9219450312125824E-2</v>
      </c>
      <c r="H185" s="11"/>
      <c r="I185" s="3"/>
      <c r="J185" s="19"/>
    </row>
    <row r="186" spans="1:10" x14ac:dyDescent="0.25">
      <c r="A186" s="11">
        <v>1.74</v>
      </c>
      <c r="B186" s="7">
        <v>0.75</v>
      </c>
      <c r="C186" s="11">
        <f>VLOOKUP($B186, $A$1:$E$9, MATCH(C$11, $A$1:$E$1, 0), FALSE)</f>
        <v>-6.1197202171501056E-4</v>
      </c>
      <c r="D186" s="11">
        <f>VLOOKUP($B186, $A$1:$E$9, MATCH(D$11, $A$1:$E$1, 0), FALSE)</f>
        <v>2.9024564978380159E-3</v>
      </c>
      <c r="E186" s="11">
        <f>VLOOKUP($B186, $A$1:$E$9, MATCH(E$11, $A$1:$E$1, 0), FALSE)</f>
        <v>-3.3209819601129438E-3</v>
      </c>
      <c r="F186" s="11">
        <f>VLOOKUP($B186, $A$1:$E$9, MATCH(F$11, $A$1:$E$1, 0), FALSE)</f>
        <v>1.94466049911E-2</v>
      </c>
      <c r="G186" s="3">
        <f t="shared" si="2"/>
        <v>1.9231690375634658E-2</v>
      </c>
      <c r="H186" s="11"/>
      <c r="I186" s="3"/>
      <c r="J186" s="19"/>
    </row>
    <row r="187" spans="1:10" x14ac:dyDescent="0.25">
      <c r="A187" s="11">
        <v>1.75</v>
      </c>
      <c r="B187" s="7">
        <v>1.75</v>
      </c>
      <c r="C187" s="11">
        <f>VLOOKUP($B187, $A$1:$E$9, MATCH(C$11, $A$1:$E$1, 0), FALSE)</f>
        <v>-8.3979541433396379E-4</v>
      </c>
      <c r="D187" s="11">
        <f>VLOOKUP($B187, $A$1:$E$9, MATCH(D$11, $A$1:$E$1, 0), FALSE)</f>
        <v>5.5502967451364947E-3</v>
      </c>
      <c r="E187" s="11">
        <f>VLOOKUP($B187, $A$1:$E$9, MATCH(E$11, $A$1:$E$1, 0), FALSE)</f>
        <v>-1.0495295405970984E-2</v>
      </c>
      <c r="F187" s="11">
        <f>VLOOKUP($B187, $A$1:$E$9, MATCH(F$11, $A$1:$E$1, 0), FALSE)</f>
        <v>2.5113633758817186E-2</v>
      </c>
      <c r="G187" s="3">
        <f t="shared" si="2"/>
        <v>1.9243872031652391E-2</v>
      </c>
      <c r="H187" s="11"/>
      <c r="I187" s="3"/>
      <c r="J187" s="19"/>
    </row>
    <row r="188" spans="1:10" x14ac:dyDescent="0.25">
      <c r="A188" s="11">
        <v>1.76</v>
      </c>
      <c r="B188" s="7">
        <v>1.75</v>
      </c>
      <c r="C188" s="11">
        <f>VLOOKUP($B188, $A$1:$E$9, MATCH(C$11, $A$1:$E$1, 0), FALSE)</f>
        <v>-8.3979541433396379E-4</v>
      </c>
      <c r="D188" s="11">
        <f>VLOOKUP($B188, $A$1:$E$9, MATCH(D$11, $A$1:$E$1, 0), FALSE)</f>
        <v>5.5502967451364947E-3</v>
      </c>
      <c r="E188" s="11">
        <f>VLOOKUP($B188, $A$1:$E$9, MATCH(E$11, $A$1:$E$1, 0), FALSE)</f>
        <v>-1.0495295405970984E-2</v>
      </c>
      <c r="F188" s="11">
        <f>VLOOKUP($B188, $A$1:$E$9, MATCH(F$11, $A$1:$E$1, 0), FALSE)</f>
        <v>2.5113633758817186E-2</v>
      </c>
      <c r="G188" s="3">
        <f t="shared" si="2"/>
        <v>1.9256136557267101E-2</v>
      </c>
      <c r="H188" s="11"/>
      <c r="I188" s="3"/>
      <c r="J188" s="19"/>
    </row>
    <row r="189" spans="1:10" x14ac:dyDescent="0.25">
      <c r="A189" s="11">
        <v>1.77</v>
      </c>
      <c r="B189" s="7">
        <v>1.75</v>
      </c>
      <c r="C189" s="11">
        <f>VLOOKUP($B189, $A$1:$E$9, MATCH(C$11, $A$1:$E$1, 0), FALSE)</f>
        <v>-8.3979541433396379E-4</v>
      </c>
      <c r="D189" s="11">
        <f>VLOOKUP($B189, $A$1:$E$9, MATCH(D$11, $A$1:$E$1, 0), FALSE)</f>
        <v>5.5502967451364947E-3</v>
      </c>
      <c r="E189" s="11">
        <f>VLOOKUP($B189, $A$1:$E$9, MATCH(E$11, $A$1:$E$1, 0), FALSE)</f>
        <v>-1.0495295405970984E-2</v>
      </c>
      <c r="F189" s="11">
        <f>VLOOKUP($B189, $A$1:$E$9, MATCH(F$11, $A$1:$E$1, 0), FALSE)</f>
        <v>2.5113633758817186E-2</v>
      </c>
      <c r="G189" s="3">
        <f t="shared" si="2"/>
        <v>1.9268624318273298E-2</v>
      </c>
      <c r="H189" s="11"/>
      <c r="I189" s="3"/>
      <c r="J189" s="19"/>
    </row>
    <row r="190" spans="1:10" x14ac:dyDescent="0.25">
      <c r="A190" s="11">
        <v>1.78</v>
      </c>
      <c r="B190" s="7">
        <v>1.75</v>
      </c>
      <c r="C190" s="11">
        <f>VLOOKUP($B190, $A$1:$E$9, MATCH(C$11, $A$1:$E$1, 0), FALSE)</f>
        <v>-8.3979541433396379E-4</v>
      </c>
      <c r="D190" s="11">
        <f>VLOOKUP($B190, $A$1:$E$9, MATCH(D$11, $A$1:$E$1, 0), FALSE)</f>
        <v>5.5502967451364947E-3</v>
      </c>
      <c r="E190" s="11">
        <f>VLOOKUP($B190, $A$1:$E$9, MATCH(E$11, $A$1:$E$1, 0), FALSE)</f>
        <v>-1.0495295405970984E-2</v>
      </c>
      <c r="F190" s="11">
        <f>VLOOKUP($B190, $A$1:$E$9, MATCH(F$11, $A$1:$E$1, 0), FALSE)</f>
        <v>2.5113633758817186E-2</v>
      </c>
      <c r="G190" s="3">
        <f t="shared" si="2"/>
        <v>1.9281330275898505E-2</v>
      </c>
      <c r="H190" s="11"/>
      <c r="I190" s="3"/>
      <c r="J190" s="19"/>
    </row>
    <row r="191" spans="1:10" x14ac:dyDescent="0.25">
      <c r="A191" s="11">
        <v>1.79</v>
      </c>
      <c r="B191" s="7">
        <v>1.75</v>
      </c>
      <c r="C191" s="11">
        <f>VLOOKUP($B191, $A$1:$E$9, MATCH(C$11, $A$1:$E$1, 0), FALSE)</f>
        <v>-8.3979541433396379E-4</v>
      </c>
      <c r="D191" s="11">
        <f>VLOOKUP($B191, $A$1:$E$9, MATCH(D$11, $A$1:$E$1, 0), FALSE)</f>
        <v>5.5502967451364947E-3</v>
      </c>
      <c r="E191" s="11">
        <f>VLOOKUP($B191, $A$1:$E$9, MATCH(E$11, $A$1:$E$1, 0), FALSE)</f>
        <v>-1.0495295405970984E-2</v>
      </c>
      <c r="F191" s="11">
        <f>VLOOKUP($B191, $A$1:$E$9, MATCH(F$11, $A$1:$E$1, 0), FALSE)</f>
        <v>2.5113633758817186E-2</v>
      </c>
      <c r="G191" s="3">
        <f t="shared" si="2"/>
        <v>1.9294249391370224E-2</v>
      </c>
      <c r="H191" s="11"/>
      <c r="I191" s="3"/>
      <c r="J191" s="19"/>
    </row>
    <row r="192" spans="1:10" x14ac:dyDescent="0.25">
      <c r="A192" s="11">
        <v>1.8</v>
      </c>
      <c r="B192" s="7">
        <v>1.75</v>
      </c>
      <c r="C192" s="11">
        <f>VLOOKUP($B192, $A$1:$E$9, MATCH(C$11, $A$1:$E$1, 0), FALSE)</f>
        <v>-8.3979541433396379E-4</v>
      </c>
      <c r="D192" s="11">
        <f>VLOOKUP($B192, $A$1:$E$9, MATCH(D$11, $A$1:$E$1, 0), FALSE)</f>
        <v>5.5502967451364947E-3</v>
      </c>
      <c r="E192" s="11">
        <f>VLOOKUP($B192, $A$1:$E$9, MATCH(E$11, $A$1:$E$1, 0), FALSE)</f>
        <v>-1.0495295405970984E-2</v>
      </c>
      <c r="F192" s="11">
        <f>VLOOKUP($B192, $A$1:$E$9, MATCH(F$11, $A$1:$E$1, 0), FALSE)</f>
        <v>2.5113633758817186E-2</v>
      </c>
      <c r="G192" s="3">
        <f t="shared" si="2"/>
        <v>1.930737662591598E-2</v>
      </c>
      <c r="H192" s="11"/>
      <c r="I192" s="3"/>
      <c r="J192" s="19"/>
    </row>
    <row r="193" spans="1:10" x14ac:dyDescent="0.25">
      <c r="A193" s="11">
        <v>1.81</v>
      </c>
      <c r="B193" s="7">
        <v>1.75</v>
      </c>
      <c r="C193" s="11">
        <f>VLOOKUP($B193, $A$1:$E$9, MATCH(C$11, $A$1:$E$1, 0), FALSE)</f>
        <v>-8.3979541433396379E-4</v>
      </c>
      <c r="D193" s="11">
        <f>VLOOKUP($B193, $A$1:$E$9, MATCH(D$11, $A$1:$E$1, 0), FALSE)</f>
        <v>5.5502967451364947E-3</v>
      </c>
      <c r="E193" s="11">
        <f>VLOOKUP($B193, $A$1:$E$9, MATCH(E$11, $A$1:$E$1, 0), FALSE)</f>
        <v>-1.0495295405970984E-2</v>
      </c>
      <c r="F193" s="11">
        <f>VLOOKUP($B193, $A$1:$E$9, MATCH(F$11, $A$1:$E$1, 0), FALSE)</f>
        <v>2.5113633758817186E-2</v>
      </c>
      <c r="G193" s="3">
        <f t="shared" si="2"/>
        <v>1.9320706940763283E-2</v>
      </c>
      <c r="H193" s="11"/>
      <c r="I193" s="3"/>
      <c r="J193" s="19"/>
    </row>
    <row r="194" spans="1:10" x14ac:dyDescent="0.25">
      <c r="A194" s="11">
        <v>1.82</v>
      </c>
      <c r="B194" s="7">
        <v>1.75</v>
      </c>
      <c r="C194" s="11">
        <f>VLOOKUP($B194, $A$1:$E$9, MATCH(C$11, $A$1:$E$1, 0), FALSE)</f>
        <v>-8.3979541433396379E-4</v>
      </c>
      <c r="D194" s="11">
        <f>VLOOKUP($B194, $A$1:$E$9, MATCH(D$11, $A$1:$E$1, 0), FALSE)</f>
        <v>5.5502967451364947E-3</v>
      </c>
      <c r="E194" s="11">
        <f>VLOOKUP($B194, $A$1:$E$9, MATCH(E$11, $A$1:$E$1, 0), FALSE)</f>
        <v>-1.0495295405970984E-2</v>
      </c>
      <c r="F194" s="11">
        <f>VLOOKUP($B194, $A$1:$E$9, MATCH(F$11, $A$1:$E$1, 0), FALSE)</f>
        <v>2.5113633758817186E-2</v>
      </c>
      <c r="G194" s="3">
        <f t="shared" si="2"/>
        <v>1.9334235297139648E-2</v>
      </c>
      <c r="H194" s="11"/>
      <c r="I194" s="3"/>
      <c r="J194" s="19"/>
    </row>
    <row r="195" spans="1:10" x14ac:dyDescent="0.25">
      <c r="A195" s="11">
        <v>1.83</v>
      </c>
      <c r="B195" s="7">
        <v>1.75</v>
      </c>
      <c r="C195" s="11">
        <f>VLOOKUP($B195, $A$1:$E$9, MATCH(C$11, $A$1:$E$1, 0), FALSE)</f>
        <v>-8.3979541433396379E-4</v>
      </c>
      <c r="D195" s="11">
        <f>VLOOKUP($B195, $A$1:$E$9, MATCH(D$11, $A$1:$E$1, 0), FALSE)</f>
        <v>5.5502967451364947E-3</v>
      </c>
      <c r="E195" s="11">
        <f>VLOOKUP($B195, $A$1:$E$9, MATCH(E$11, $A$1:$E$1, 0), FALSE)</f>
        <v>-1.0495295405970984E-2</v>
      </c>
      <c r="F195" s="11">
        <f>VLOOKUP($B195, $A$1:$E$9, MATCH(F$11, $A$1:$E$1, 0), FALSE)</f>
        <v>2.5113633758817186E-2</v>
      </c>
      <c r="G195" s="3">
        <f t="shared" si="2"/>
        <v>1.9347956656272581E-2</v>
      </c>
      <c r="H195" s="11"/>
      <c r="I195" s="3"/>
      <c r="J195" s="19"/>
    </row>
    <row r="196" spans="1:10" x14ac:dyDescent="0.25">
      <c r="A196" s="11">
        <v>1.84</v>
      </c>
      <c r="B196" s="7">
        <v>1.75</v>
      </c>
      <c r="C196" s="11">
        <f>VLOOKUP($B196, $A$1:$E$9, MATCH(C$11, $A$1:$E$1, 0), FALSE)</f>
        <v>-8.3979541433396379E-4</v>
      </c>
      <c r="D196" s="11">
        <f>VLOOKUP($B196, $A$1:$E$9, MATCH(D$11, $A$1:$E$1, 0), FALSE)</f>
        <v>5.5502967451364947E-3</v>
      </c>
      <c r="E196" s="11">
        <f>VLOOKUP($B196, $A$1:$E$9, MATCH(E$11, $A$1:$E$1, 0), FALSE)</f>
        <v>-1.0495295405970984E-2</v>
      </c>
      <c r="F196" s="11">
        <f>VLOOKUP($B196, $A$1:$E$9, MATCH(F$11, $A$1:$E$1, 0), FALSE)</f>
        <v>2.5113633758817186E-2</v>
      </c>
      <c r="G196" s="3">
        <f t="shared" si="2"/>
        <v>1.9361865979389607E-2</v>
      </c>
      <c r="H196" s="11"/>
      <c r="I196" s="3"/>
      <c r="J196" s="19"/>
    </row>
    <row r="197" spans="1:10" x14ac:dyDescent="0.25">
      <c r="A197" s="11">
        <v>1.85</v>
      </c>
      <c r="B197" s="7">
        <v>1.75</v>
      </c>
      <c r="C197" s="11">
        <f>VLOOKUP($B197, $A$1:$E$9, MATCH(C$11, $A$1:$E$1, 0), FALSE)</f>
        <v>-8.3979541433396379E-4</v>
      </c>
      <c r="D197" s="11">
        <f>VLOOKUP($B197, $A$1:$E$9, MATCH(D$11, $A$1:$E$1, 0), FALSE)</f>
        <v>5.5502967451364947E-3</v>
      </c>
      <c r="E197" s="11">
        <f>VLOOKUP($B197, $A$1:$E$9, MATCH(E$11, $A$1:$E$1, 0), FALSE)</f>
        <v>-1.0495295405970984E-2</v>
      </c>
      <c r="F197" s="11">
        <f>VLOOKUP($B197, $A$1:$E$9, MATCH(F$11, $A$1:$E$1, 0), FALSE)</f>
        <v>2.5113633758817186E-2</v>
      </c>
      <c r="G197" s="3">
        <f t="shared" si="2"/>
        <v>1.9375958227718235E-2</v>
      </c>
      <c r="H197" s="11"/>
      <c r="I197" s="3"/>
      <c r="J197" s="19"/>
    </row>
    <row r="198" spans="1:10" x14ac:dyDescent="0.25">
      <c r="A198" s="11">
        <v>1.86</v>
      </c>
      <c r="B198" s="7">
        <v>1.75</v>
      </c>
      <c r="C198" s="11">
        <f>VLOOKUP($B198, $A$1:$E$9, MATCH(C$11, $A$1:$E$1, 0), FALSE)</f>
        <v>-8.3979541433396379E-4</v>
      </c>
      <c r="D198" s="11">
        <f>VLOOKUP($B198, $A$1:$E$9, MATCH(D$11, $A$1:$E$1, 0), FALSE)</f>
        <v>5.5502967451364947E-3</v>
      </c>
      <c r="E198" s="11">
        <f>VLOOKUP($B198, $A$1:$E$9, MATCH(E$11, $A$1:$E$1, 0), FALSE)</f>
        <v>-1.0495295405970984E-2</v>
      </c>
      <c r="F198" s="11">
        <f>VLOOKUP($B198, $A$1:$E$9, MATCH(F$11, $A$1:$E$1, 0), FALSE)</f>
        <v>2.5113633758817186E-2</v>
      </c>
      <c r="G198" s="3">
        <f t="shared" si="2"/>
        <v>1.9390228362485981E-2</v>
      </c>
      <c r="H198" s="11"/>
      <c r="I198" s="3"/>
      <c r="J198" s="19"/>
    </row>
    <row r="199" spans="1:10" x14ac:dyDescent="0.25">
      <c r="A199" s="11">
        <v>1.87</v>
      </c>
      <c r="B199" s="7">
        <v>1.75</v>
      </c>
      <c r="C199" s="11">
        <f>VLOOKUP($B199, $A$1:$E$9, MATCH(C$11, $A$1:$E$1, 0), FALSE)</f>
        <v>-8.3979541433396379E-4</v>
      </c>
      <c r="D199" s="11">
        <f>VLOOKUP($B199, $A$1:$E$9, MATCH(D$11, $A$1:$E$1, 0), FALSE)</f>
        <v>5.5502967451364947E-3</v>
      </c>
      <c r="E199" s="11">
        <f>VLOOKUP($B199, $A$1:$E$9, MATCH(E$11, $A$1:$E$1, 0), FALSE)</f>
        <v>-1.0495295405970984E-2</v>
      </c>
      <c r="F199" s="11">
        <f>VLOOKUP($B199, $A$1:$E$9, MATCH(F$11, $A$1:$E$1, 0), FALSE)</f>
        <v>2.5113633758817186E-2</v>
      </c>
      <c r="G199" s="3">
        <f t="shared" si="2"/>
        <v>1.9404671344920355E-2</v>
      </c>
      <c r="H199" s="11"/>
      <c r="I199" s="3"/>
      <c r="J199" s="19"/>
    </row>
    <row r="200" spans="1:10" x14ac:dyDescent="0.25">
      <c r="A200" s="11">
        <v>1.88</v>
      </c>
      <c r="B200" s="7">
        <v>1.75</v>
      </c>
      <c r="C200" s="11">
        <f>VLOOKUP($B200, $A$1:$E$9, MATCH(C$11, $A$1:$E$1, 0), FALSE)</f>
        <v>-8.3979541433396379E-4</v>
      </c>
      <c r="D200" s="11">
        <f>VLOOKUP($B200, $A$1:$E$9, MATCH(D$11, $A$1:$E$1, 0), FALSE)</f>
        <v>5.5502967451364947E-3</v>
      </c>
      <c r="E200" s="11">
        <f>VLOOKUP($B200, $A$1:$E$9, MATCH(E$11, $A$1:$E$1, 0), FALSE)</f>
        <v>-1.0495295405970984E-2</v>
      </c>
      <c r="F200" s="11">
        <f>VLOOKUP($B200, $A$1:$E$9, MATCH(F$11, $A$1:$E$1, 0), FALSE)</f>
        <v>2.5113633758817186E-2</v>
      </c>
      <c r="G200" s="3">
        <f t="shared" si="2"/>
        <v>1.9419282136248873E-2</v>
      </c>
      <c r="H200" s="11"/>
      <c r="I200" s="3"/>
      <c r="J200" s="19"/>
    </row>
    <row r="201" spans="1:10" x14ac:dyDescent="0.25">
      <c r="A201" s="11">
        <v>1.89</v>
      </c>
      <c r="B201" s="7">
        <v>1.75</v>
      </c>
      <c r="C201" s="11">
        <f>VLOOKUP($B201, $A$1:$E$9, MATCH(C$11, $A$1:$E$1, 0), FALSE)</f>
        <v>-8.3979541433396379E-4</v>
      </c>
      <c r="D201" s="11">
        <f>VLOOKUP($B201, $A$1:$E$9, MATCH(D$11, $A$1:$E$1, 0), FALSE)</f>
        <v>5.5502967451364947E-3</v>
      </c>
      <c r="E201" s="11">
        <f>VLOOKUP($B201, $A$1:$E$9, MATCH(E$11, $A$1:$E$1, 0), FALSE)</f>
        <v>-1.0495295405970984E-2</v>
      </c>
      <c r="F201" s="11">
        <f>VLOOKUP($B201, $A$1:$E$9, MATCH(F$11, $A$1:$E$1, 0), FALSE)</f>
        <v>2.5113633758817186E-2</v>
      </c>
      <c r="G201" s="3">
        <f t="shared" si="2"/>
        <v>1.9434055697699053E-2</v>
      </c>
      <c r="H201" s="11"/>
      <c r="I201" s="3"/>
      <c r="J201" s="19"/>
    </row>
    <row r="202" spans="1:10" x14ac:dyDescent="0.25">
      <c r="A202" s="11">
        <v>1.9</v>
      </c>
      <c r="B202" s="7">
        <v>1.75</v>
      </c>
      <c r="C202" s="11">
        <f>VLOOKUP($B202, $A$1:$E$9, MATCH(C$11, $A$1:$E$1, 0), FALSE)</f>
        <v>-8.3979541433396379E-4</v>
      </c>
      <c r="D202" s="11">
        <f>VLOOKUP($B202, $A$1:$E$9, MATCH(D$11, $A$1:$E$1, 0), FALSE)</f>
        <v>5.5502967451364947E-3</v>
      </c>
      <c r="E202" s="11">
        <f>VLOOKUP($B202, $A$1:$E$9, MATCH(E$11, $A$1:$E$1, 0), FALSE)</f>
        <v>-1.0495295405970984E-2</v>
      </c>
      <c r="F202" s="11">
        <f>VLOOKUP($B202, $A$1:$E$9, MATCH(F$11, $A$1:$E$1, 0), FALSE)</f>
        <v>2.5113633758817186E-2</v>
      </c>
      <c r="G202" s="3">
        <f t="shared" si="2"/>
        <v>1.9448986990498407E-2</v>
      </c>
      <c r="H202" s="11"/>
      <c r="I202" s="3"/>
      <c r="J202" s="19"/>
    </row>
    <row r="203" spans="1:10" x14ac:dyDescent="0.25">
      <c r="A203" s="11">
        <v>1.91</v>
      </c>
      <c r="B203" s="7">
        <v>1.75</v>
      </c>
      <c r="C203" s="11">
        <f>VLOOKUP($B203, $A$1:$E$9, MATCH(C$11, $A$1:$E$1, 0), FALSE)</f>
        <v>-8.3979541433396379E-4</v>
      </c>
      <c r="D203" s="11">
        <f>VLOOKUP($B203, $A$1:$E$9, MATCH(D$11, $A$1:$E$1, 0), FALSE)</f>
        <v>5.5502967451364947E-3</v>
      </c>
      <c r="E203" s="11">
        <f>VLOOKUP($B203, $A$1:$E$9, MATCH(E$11, $A$1:$E$1, 0), FALSE)</f>
        <v>-1.0495295405970984E-2</v>
      </c>
      <c r="F203" s="11">
        <f>VLOOKUP($B203, $A$1:$E$9, MATCH(F$11, $A$1:$E$1, 0), FALSE)</f>
        <v>2.5113633758817186E-2</v>
      </c>
      <c r="G203" s="3">
        <f t="shared" si="2"/>
        <v>1.9464070975874444E-2</v>
      </c>
      <c r="H203" s="11"/>
      <c r="I203" s="3"/>
      <c r="J203" s="19"/>
    </row>
    <row r="204" spans="1:10" x14ac:dyDescent="0.25">
      <c r="A204" s="11">
        <v>1.92</v>
      </c>
      <c r="B204" s="7">
        <v>1.75</v>
      </c>
      <c r="C204" s="11">
        <f>VLOOKUP($B204, $A$1:$E$9, MATCH(C$11, $A$1:$E$1, 0), FALSE)</f>
        <v>-8.3979541433396379E-4</v>
      </c>
      <c r="D204" s="11">
        <f>VLOOKUP($B204, $A$1:$E$9, MATCH(D$11, $A$1:$E$1, 0), FALSE)</f>
        <v>5.5502967451364947E-3</v>
      </c>
      <c r="E204" s="11">
        <f>VLOOKUP($B204, $A$1:$E$9, MATCH(E$11, $A$1:$E$1, 0), FALSE)</f>
        <v>-1.0495295405970984E-2</v>
      </c>
      <c r="F204" s="11">
        <f>VLOOKUP($B204, $A$1:$E$9, MATCH(F$11, $A$1:$E$1, 0), FALSE)</f>
        <v>2.5113633758817186E-2</v>
      </c>
      <c r="G204" s="3">
        <f t="shared" si="2"/>
        <v>1.9479302615054678E-2</v>
      </c>
      <c r="H204" s="11"/>
      <c r="I204" s="3"/>
      <c r="J204" s="19"/>
    </row>
    <row r="205" spans="1:10" x14ac:dyDescent="0.25">
      <c r="A205" s="11">
        <v>1.93</v>
      </c>
      <c r="B205" s="7">
        <v>1.75</v>
      </c>
      <c r="C205" s="11">
        <f>VLOOKUP($B205, $A$1:$E$9, MATCH(C$11, $A$1:$E$1, 0), FALSE)</f>
        <v>-8.3979541433396379E-4</v>
      </c>
      <c r="D205" s="11">
        <f>VLOOKUP($B205, $A$1:$E$9, MATCH(D$11, $A$1:$E$1, 0), FALSE)</f>
        <v>5.5502967451364947E-3</v>
      </c>
      <c r="E205" s="11">
        <f>VLOOKUP($B205, $A$1:$E$9, MATCH(E$11, $A$1:$E$1, 0), FALSE)</f>
        <v>-1.0495295405970984E-2</v>
      </c>
      <c r="F205" s="11">
        <f>VLOOKUP($B205, $A$1:$E$9, MATCH(F$11, $A$1:$E$1, 0), FALSE)</f>
        <v>2.5113633758817186E-2</v>
      </c>
      <c r="G205" s="3">
        <f t="shared" ref="G205:G268" si="3">C205*A205^3 + D205*A205^2 + E205*A205 + F205</f>
        <v>1.9494676869266633E-2</v>
      </c>
      <c r="H205" s="11"/>
      <c r="I205" s="3"/>
      <c r="J205" s="19"/>
    </row>
    <row r="206" spans="1:10" x14ac:dyDescent="0.25">
      <c r="A206" s="11">
        <v>1.94</v>
      </c>
      <c r="B206" s="7">
        <v>1.75</v>
      </c>
      <c r="C206" s="11">
        <f>VLOOKUP($B206, $A$1:$E$9, MATCH(C$11, $A$1:$E$1, 0), FALSE)</f>
        <v>-8.3979541433396379E-4</v>
      </c>
      <c r="D206" s="11">
        <f>VLOOKUP($B206, $A$1:$E$9, MATCH(D$11, $A$1:$E$1, 0), FALSE)</f>
        <v>5.5502967451364947E-3</v>
      </c>
      <c r="E206" s="11">
        <f>VLOOKUP($B206, $A$1:$E$9, MATCH(E$11, $A$1:$E$1, 0), FALSE)</f>
        <v>-1.0495295405970984E-2</v>
      </c>
      <c r="F206" s="11">
        <f>VLOOKUP($B206, $A$1:$E$9, MATCH(F$11, $A$1:$E$1, 0), FALSE)</f>
        <v>2.5113633758817186E-2</v>
      </c>
      <c r="G206" s="3">
        <f t="shared" si="3"/>
        <v>1.9510188699737814E-2</v>
      </c>
      <c r="H206" s="11"/>
      <c r="I206" s="3"/>
      <c r="J206" s="19"/>
    </row>
    <row r="207" spans="1:10" x14ac:dyDescent="0.25">
      <c r="A207" s="11">
        <v>1.95</v>
      </c>
      <c r="B207" s="7">
        <v>1.75</v>
      </c>
      <c r="C207" s="11">
        <f>VLOOKUP($B207, $A$1:$E$9, MATCH(C$11, $A$1:$E$1, 0), FALSE)</f>
        <v>-8.3979541433396379E-4</v>
      </c>
      <c r="D207" s="11">
        <f>VLOOKUP($B207, $A$1:$E$9, MATCH(D$11, $A$1:$E$1, 0), FALSE)</f>
        <v>5.5502967451364947E-3</v>
      </c>
      <c r="E207" s="11">
        <f>VLOOKUP($B207, $A$1:$E$9, MATCH(E$11, $A$1:$E$1, 0), FALSE)</f>
        <v>-1.0495295405970984E-2</v>
      </c>
      <c r="F207" s="11">
        <f>VLOOKUP($B207, $A$1:$E$9, MATCH(F$11, $A$1:$E$1, 0), FALSE)</f>
        <v>2.5113633758817186E-2</v>
      </c>
      <c r="G207" s="3">
        <f t="shared" si="3"/>
        <v>1.9525833067695741E-2</v>
      </c>
      <c r="H207" s="11"/>
      <c r="I207" s="3"/>
      <c r="J207" s="19"/>
    </row>
    <row r="208" spans="1:10" x14ac:dyDescent="0.25">
      <c r="A208" s="11">
        <v>1.96</v>
      </c>
      <c r="B208" s="7">
        <v>1.75</v>
      </c>
      <c r="C208" s="11">
        <f>VLOOKUP($B208, $A$1:$E$9, MATCH(C$11, $A$1:$E$1, 0), FALSE)</f>
        <v>-8.3979541433396379E-4</v>
      </c>
      <c r="D208" s="11">
        <f>VLOOKUP($B208, $A$1:$E$9, MATCH(D$11, $A$1:$E$1, 0), FALSE)</f>
        <v>5.5502967451364947E-3</v>
      </c>
      <c r="E208" s="11">
        <f>VLOOKUP($B208, $A$1:$E$9, MATCH(E$11, $A$1:$E$1, 0), FALSE)</f>
        <v>-1.0495295405970984E-2</v>
      </c>
      <c r="F208" s="11">
        <f>VLOOKUP($B208, $A$1:$E$9, MATCH(F$11, $A$1:$E$1, 0), FALSE)</f>
        <v>2.5113633758817186E-2</v>
      </c>
      <c r="G208" s="3">
        <f t="shared" si="3"/>
        <v>1.9541604934367917E-2</v>
      </c>
      <c r="H208" s="11"/>
      <c r="I208" s="3"/>
      <c r="J208" s="19"/>
    </row>
    <row r="209" spans="1:10" x14ac:dyDescent="0.25">
      <c r="A209" s="11">
        <v>1.97</v>
      </c>
      <c r="B209" s="7">
        <v>1.75</v>
      </c>
      <c r="C209" s="11">
        <f>VLOOKUP($B209, $A$1:$E$9, MATCH(C$11, $A$1:$E$1, 0), FALSE)</f>
        <v>-8.3979541433396379E-4</v>
      </c>
      <c r="D209" s="11">
        <f>VLOOKUP($B209, $A$1:$E$9, MATCH(D$11, $A$1:$E$1, 0), FALSE)</f>
        <v>5.5502967451364947E-3</v>
      </c>
      <c r="E209" s="11">
        <f>VLOOKUP($B209, $A$1:$E$9, MATCH(E$11, $A$1:$E$1, 0), FALSE)</f>
        <v>-1.0495295405970984E-2</v>
      </c>
      <c r="F209" s="11">
        <f>VLOOKUP($B209, $A$1:$E$9, MATCH(F$11, $A$1:$E$1, 0), FALSE)</f>
        <v>2.5113633758817186E-2</v>
      </c>
      <c r="G209" s="3">
        <f t="shared" si="3"/>
        <v>1.9557499260981871E-2</v>
      </c>
      <c r="H209" s="11"/>
      <c r="I209" s="3"/>
      <c r="J209" s="19"/>
    </row>
    <row r="210" spans="1:10" x14ac:dyDescent="0.25">
      <c r="A210" s="11">
        <v>1.98</v>
      </c>
      <c r="B210" s="7">
        <v>1.75</v>
      </c>
      <c r="C210" s="11">
        <f>VLOOKUP($B210, $A$1:$E$9, MATCH(C$11, $A$1:$E$1, 0), FALSE)</f>
        <v>-8.3979541433396379E-4</v>
      </c>
      <c r="D210" s="11">
        <f>VLOOKUP($B210, $A$1:$E$9, MATCH(D$11, $A$1:$E$1, 0), FALSE)</f>
        <v>5.5502967451364947E-3</v>
      </c>
      <c r="E210" s="11">
        <f>VLOOKUP($B210, $A$1:$E$9, MATCH(E$11, $A$1:$E$1, 0), FALSE)</f>
        <v>-1.0495295405970984E-2</v>
      </c>
      <c r="F210" s="11">
        <f>VLOOKUP($B210, $A$1:$E$9, MATCH(F$11, $A$1:$E$1, 0), FALSE)</f>
        <v>2.5113633758817186E-2</v>
      </c>
      <c r="G210" s="3">
        <f t="shared" si="3"/>
        <v>1.9573511008765102E-2</v>
      </c>
      <c r="H210" s="11"/>
      <c r="I210" s="3"/>
      <c r="J210" s="19"/>
    </row>
    <row r="211" spans="1:10" x14ac:dyDescent="0.25">
      <c r="A211" s="11">
        <v>1.99</v>
      </c>
      <c r="B211" s="7">
        <v>1.75</v>
      </c>
      <c r="C211" s="11">
        <f>VLOOKUP($B211, $A$1:$E$9, MATCH(C$11, $A$1:$E$1, 0), FALSE)</f>
        <v>-8.3979541433396379E-4</v>
      </c>
      <c r="D211" s="11">
        <f>VLOOKUP($B211, $A$1:$E$9, MATCH(D$11, $A$1:$E$1, 0), FALSE)</f>
        <v>5.5502967451364947E-3</v>
      </c>
      <c r="E211" s="11">
        <f>VLOOKUP($B211, $A$1:$E$9, MATCH(E$11, $A$1:$E$1, 0), FALSE)</f>
        <v>-1.0495295405970984E-2</v>
      </c>
      <c r="F211" s="11">
        <f>VLOOKUP($B211, $A$1:$E$9, MATCH(F$11, $A$1:$E$1, 0), FALSE)</f>
        <v>2.5113633758817186E-2</v>
      </c>
      <c r="G211" s="3">
        <f t="shared" si="3"/>
        <v>1.9589635138945141E-2</v>
      </c>
      <c r="H211" s="11"/>
      <c r="I211" s="3"/>
      <c r="J211" s="19"/>
    </row>
    <row r="212" spans="1:10" x14ac:dyDescent="0.25">
      <c r="A212" s="11">
        <v>2</v>
      </c>
      <c r="B212" s="7">
        <v>1.75</v>
      </c>
      <c r="C212" s="11">
        <f>VLOOKUP($B212, $A$1:$E$9, MATCH(C$11, $A$1:$E$1, 0), FALSE)</f>
        <v>-8.3979541433396379E-4</v>
      </c>
      <c r="D212" s="11">
        <f>VLOOKUP($B212, $A$1:$E$9, MATCH(D$11, $A$1:$E$1, 0), FALSE)</f>
        <v>5.5502967451364947E-3</v>
      </c>
      <c r="E212" s="11">
        <f>VLOOKUP($B212, $A$1:$E$9, MATCH(E$11, $A$1:$E$1, 0), FALSE)</f>
        <v>-1.0495295405970984E-2</v>
      </c>
      <c r="F212" s="11">
        <f>VLOOKUP($B212, $A$1:$E$9, MATCH(F$11, $A$1:$E$1, 0), FALSE)</f>
        <v>2.5113633758817186E-2</v>
      </c>
      <c r="G212" s="3">
        <f t="shared" si="3"/>
        <v>1.9605866612749486E-2</v>
      </c>
      <c r="H212" s="11"/>
      <c r="I212" s="3"/>
      <c r="J212" s="19"/>
    </row>
    <row r="213" spans="1:10" x14ac:dyDescent="0.25">
      <c r="A213" s="11">
        <v>2.0099999999999998</v>
      </c>
      <c r="B213" s="7">
        <v>1.75</v>
      </c>
      <c r="C213" s="11">
        <f>VLOOKUP($B213, $A$1:$E$9, MATCH(C$11, $A$1:$E$1, 0), FALSE)</f>
        <v>-8.3979541433396379E-4</v>
      </c>
      <c r="D213" s="11">
        <f>VLOOKUP($B213, $A$1:$E$9, MATCH(D$11, $A$1:$E$1, 0), FALSE)</f>
        <v>5.5502967451364947E-3</v>
      </c>
      <c r="E213" s="11">
        <f>VLOOKUP($B213, $A$1:$E$9, MATCH(E$11, $A$1:$E$1, 0), FALSE)</f>
        <v>-1.0495295405970984E-2</v>
      </c>
      <c r="F213" s="11">
        <f>VLOOKUP($B213, $A$1:$E$9, MATCH(F$11, $A$1:$E$1, 0), FALSE)</f>
        <v>2.5113633758817186E-2</v>
      </c>
      <c r="G213" s="3">
        <f t="shared" si="3"/>
        <v>1.9622200391405657E-2</v>
      </c>
      <c r="H213" s="11"/>
      <c r="I213" s="3"/>
      <c r="J213" s="19"/>
    </row>
    <row r="214" spans="1:10" x14ac:dyDescent="0.25">
      <c r="A214" s="11">
        <v>2.02</v>
      </c>
      <c r="B214" s="7">
        <v>1.75</v>
      </c>
      <c r="C214" s="11">
        <f>VLOOKUP($B214, $A$1:$E$9, MATCH(C$11, $A$1:$E$1, 0), FALSE)</f>
        <v>-8.3979541433396379E-4</v>
      </c>
      <c r="D214" s="11">
        <f>VLOOKUP($B214, $A$1:$E$9, MATCH(D$11, $A$1:$E$1, 0), FALSE)</f>
        <v>5.5502967451364947E-3</v>
      </c>
      <c r="E214" s="11">
        <f>VLOOKUP($B214, $A$1:$E$9, MATCH(E$11, $A$1:$E$1, 0), FALSE)</f>
        <v>-1.0495295405970984E-2</v>
      </c>
      <c r="F214" s="11">
        <f>VLOOKUP($B214, $A$1:$E$9, MATCH(F$11, $A$1:$E$1, 0), FALSE)</f>
        <v>2.5113633758817186E-2</v>
      </c>
      <c r="G214" s="3">
        <f t="shared" si="3"/>
        <v>1.9638631436141175E-2</v>
      </c>
      <c r="H214" s="11"/>
      <c r="I214" s="3"/>
      <c r="J214" s="19"/>
    </row>
    <row r="215" spans="1:10" x14ac:dyDescent="0.25">
      <c r="A215" s="11">
        <v>2.0299999999999998</v>
      </c>
      <c r="B215" s="7">
        <v>1.75</v>
      </c>
      <c r="C215" s="11">
        <f>VLOOKUP($B215, $A$1:$E$9, MATCH(C$11, $A$1:$E$1, 0), FALSE)</f>
        <v>-8.3979541433396379E-4</v>
      </c>
      <c r="D215" s="11">
        <f>VLOOKUP($B215, $A$1:$E$9, MATCH(D$11, $A$1:$E$1, 0), FALSE)</f>
        <v>5.5502967451364947E-3</v>
      </c>
      <c r="E215" s="11">
        <f>VLOOKUP($B215, $A$1:$E$9, MATCH(E$11, $A$1:$E$1, 0), FALSE)</f>
        <v>-1.0495295405970984E-2</v>
      </c>
      <c r="F215" s="11">
        <f>VLOOKUP($B215, $A$1:$E$9, MATCH(F$11, $A$1:$E$1, 0), FALSE)</f>
        <v>2.5113633758817186E-2</v>
      </c>
      <c r="G215" s="3">
        <f t="shared" si="3"/>
        <v>1.9655154708183541E-2</v>
      </c>
      <c r="H215" s="11"/>
      <c r="I215" s="3"/>
      <c r="J215" s="19"/>
    </row>
    <row r="216" spans="1:10" x14ac:dyDescent="0.25">
      <c r="A216" s="11">
        <v>2.04</v>
      </c>
      <c r="B216" s="7">
        <v>1.75</v>
      </c>
      <c r="C216" s="11">
        <f>VLOOKUP($B216, $A$1:$E$9, MATCH(C$11, $A$1:$E$1, 0), FALSE)</f>
        <v>-8.3979541433396379E-4</v>
      </c>
      <c r="D216" s="11">
        <f>VLOOKUP($B216, $A$1:$E$9, MATCH(D$11, $A$1:$E$1, 0), FALSE)</f>
        <v>5.5502967451364947E-3</v>
      </c>
      <c r="E216" s="11">
        <f>VLOOKUP($B216, $A$1:$E$9, MATCH(E$11, $A$1:$E$1, 0), FALSE)</f>
        <v>-1.0495295405970984E-2</v>
      </c>
      <c r="F216" s="11">
        <f>VLOOKUP($B216, $A$1:$E$9, MATCH(F$11, $A$1:$E$1, 0), FALSE)</f>
        <v>2.5113633758817186E-2</v>
      </c>
      <c r="G216" s="3">
        <f t="shared" si="3"/>
        <v>1.9671765168760277E-2</v>
      </c>
      <c r="H216" s="11"/>
      <c r="I216" s="3"/>
      <c r="J216" s="19"/>
    </row>
    <row r="217" spans="1:10" x14ac:dyDescent="0.25">
      <c r="A217" s="11">
        <v>2.0499999999999998</v>
      </c>
      <c r="B217" s="7">
        <v>1.75</v>
      </c>
      <c r="C217" s="11">
        <f>VLOOKUP($B217, $A$1:$E$9, MATCH(C$11, $A$1:$E$1, 0), FALSE)</f>
        <v>-8.3979541433396379E-4</v>
      </c>
      <c r="D217" s="11">
        <f>VLOOKUP($B217, $A$1:$E$9, MATCH(D$11, $A$1:$E$1, 0), FALSE)</f>
        <v>5.5502967451364947E-3</v>
      </c>
      <c r="E217" s="11">
        <f>VLOOKUP($B217, $A$1:$E$9, MATCH(E$11, $A$1:$E$1, 0), FALSE)</f>
        <v>-1.0495295405970984E-2</v>
      </c>
      <c r="F217" s="11">
        <f>VLOOKUP($B217, $A$1:$E$9, MATCH(F$11, $A$1:$E$1, 0), FALSE)</f>
        <v>2.5113633758817186E-2</v>
      </c>
      <c r="G217" s="3">
        <f t="shared" si="3"/>
        <v>1.9688457779098899E-2</v>
      </c>
      <c r="H217" s="11"/>
      <c r="I217" s="3"/>
      <c r="J217" s="19"/>
    </row>
    <row r="218" spans="1:10" x14ac:dyDescent="0.25">
      <c r="A218" s="11">
        <v>2.06</v>
      </c>
      <c r="B218" s="7">
        <v>1.75</v>
      </c>
      <c r="C218" s="11">
        <f>VLOOKUP($B218, $A$1:$E$9, MATCH(C$11, $A$1:$E$1, 0), FALSE)</f>
        <v>-8.3979541433396379E-4</v>
      </c>
      <c r="D218" s="11">
        <f>VLOOKUP($B218, $A$1:$E$9, MATCH(D$11, $A$1:$E$1, 0), FALSE)</f>
        <v>5.5502967451364947E-3</v>
      </c>
      <c r="E218" s="11">
        <f>VLOOKUP($B218, $A$1:$E$9, MATCH(E$11, $A$1:$E$1, 0), FALSE)</f>
        <v>-1.0495295405970984E-2</v>
      </c>
      <c r="F218" s="11">
        <f>VLOOKUP($B218, $A$1:$E$9, MATCH(F$11, $A$1:$E$1, 0), FALSE)</f>
        <v>2.5113633758817186E-2</v>
      </c>
      <c r="G218" s="3">
        <f t="shared" si="3"/>
        <v>1.970522750042691E-2</v>
      </c>
      <c r="H218" s="11"/>
      <c r="I218" s="3"/>
      <c r="J218" s="19"/>
    </row>
    <row r="219" spans="1:10" x14ac:dyDescent="0.25">
      <c r="A219" s="11">
        <v>2.0699999999999998</v>
      </c>
      <c r="B219" s="7">
        <v>1.75</v>
      </c>
      <c r="C219" s="11">
        <f>VLOOKUP($B219, $A$1:$E$9, MATCH(C$11, $A$1:$E$1, 0), FALSE)</f>
        <v>-8.3979541433396379E-4</v>
      </c>
      <c r="D219" s="11">
        <f>VLOOKUP($B219, $A$1:$E$9, MATCH(D$11, $A$1:$E$1, 0), FALSE)</f>
        <v>5.5502967451364947E-3</v>
      </c>
      <c r="E219" s="11">
        <f>VLOOKUP($B219, $A$1:$E$9, MATCH(E$11, $A$1:$E$1, 0), FALSE)</f>
        <v>-1.0495295405970984E-2</v>
      </c>
      <c r="F219" s="11">
        <f>VLOOKUP($B219, $A$1:$E$9, MATCH(F$11, $A$1:$E$1, 0), FALSE)</f>
        <v>2.5113633758817186E-2</v>
      </c>
      <c r="G219" s="3">
        <f t="shared" si="3"/>
        <v>1.9722069293971842E-2</v>
      </c>
      <c r="H219" s="11"/>
      <c r="I219" s="3"/>
      <c r="J219" s="19"/>
    </row>
    <row r="220" spans="1:10" x14ac:dyDescent="0.25">
      <c r="A220" s="11">
        <v>2.08</v>
      </c>
      <c r="B220" s="7">
        <v>1.75</v>
      </c>
      <c r="C220" s="11">
        <f>VLOOKUP($B220, $A$1:$E$9, MATCH(C$11, $A$1:$E$1, 0), FALSE)</f>
        <v>-8.3979541433396379E-4</v>
      </c>
      <c r="D220" s="11">
        <f>VLOOKUP($B220, $A$1:$E$9, MATCH(D$11, $A$1:$E$1, 0), FALSE)</f>
        <v>5.5502967451364947E-3</v>
      </c>
      <c r="E220" s="11">
        <f>VLOOKUP($B220, $A$1:$E$9, MATCH(E$11, $A$1:$E$1, 0), FALSE)</f>
        <v>-1.0495295405970984E-2</v>
      </c>
      <c r="F220" s="11">
        <f>VLOOKUP($B220, $A$1:$E$9, MATCH(F$11, $A$1:$E$1, 0), FALSE)</f>
        <v>2.5113633758817186E-2</v>
      </c>
      <c r="G220" s="3">
        <f t="shared" si="3"/>
        <v>1.9738978120961193E-2</v>
      </c>
      <c r="H220" s="11"/>
      <c r="I220" s="3"/>
      <c r="J220" s="19"/>
    </row>
    <row r="221" spans="1:10" x14ac:dyDescent="0.25">
      <c r="A221" s="11">
        <v>2.09</v>
      </c>
      <c r="B221" s="7">
        <v>1.75</v>
      </c>
      <c r="C221" s="11">
        <f>VLOOKUP($B221, $A$1:$E$9, MATCH(C$11, $A$1:$E$1, 0), FALSE)</f>
        <v>-8.3979541433396379E-4</v>
      </c>
      <c r="D221" s="11">
        <f>VLOOKUP($B221, $A$1:$E$9, MATCH(D$11, $A$1:$E$1, 0), FALSE)</f>
        <v>5.5502967451364947E-3</v>
      </c>
      <c r="E221" s="11">
        <f>VLOOKUP($B221, $A$1:$E$9, MATCH(E$11, $A$1:$E$1, 0), FALSE)</f>
        <v>-1.0495295405970984E-2</v>
      </c>
      <c r="F221" s="11">
        <f>VLOOKUP($B221, $A$1:$E$9, MATCH(F$11, $A$1:$E$1, 0), FALSE)</f>
        <v>2.5113633758817186E-2</v>
      </c>
      <c r="G221" s="3">
        <f t="shared" si="3"/>
        <v>1.9755948942622479E-2</v>
      </c>
      <c r="H221" s="11"/>
      <c r="I221" s="3"/>
      <c r="J221" s="19"/>
    </row>
    <row r="222" spans="1:10" x14ac:dyDescent="0.25">
      <c r="A222" s="11">
        <v>2.1</v>
      </c>
      <c r="B222" s="7">
        <v>1.75</v>
      </c>
      <c r="C222" s="11">
        <f>VLOOKUP($B222, $A$1:$E$9, MATCH(C$11, $A$1:$E$1, 0), FALSE)</f>
        <v>-8.3979541433396379E-4</v>
      </c>
      <c r="D222" s="11">
        <f>VLOOKUP($B222, $A$1:$E$9, MATCH(D$11, $A$1:$E$1, 0), FALSE)</f>
        <v>5.5502967451364947E-3</v>
      </c>
      <c r="E222" s="11">
        <f>VLOOKUP($B222, $A$1:$E$9, MATCH(E$11, $A$1:$E$1, 0), FALSE)</f>
        <v>-1.0495295405970984E-2</v>
      </c>
      <c r="F222" s="11">
        <f>VLOOKUP($B222, $A$1:$E$9, MATCH(F$11, $A$1:$E$1, 0), FALSE)</f>
        <v>2.5113633758817186E-2</v>
      </c>
      <c r="G222" s="3">
        <f t="shared" si="3"/>
        <v>1.9772976720183223E-2</v>
      </c>
      <c r="H222" s="11"/>
      <c r="I222" s="3"/>
      <c r="J222" s="19"/>
    </row>
    <row r="223" spans="1:10" x14ac:dyDescent="0.25">
      <c r="A223" s="11">
        <v>2.11</v>
      </c>
      <c r="B223" s="7">
        <v>1.75</v>
      </c>
      <c r="C223" s="11">
        <f>VLOOKUP($B223, $A$1:$E$9, MATCH(C$11, $A$1:$E$1, 0), FALSE)</f>
        <v>-8.3979541433396379E-4</v>
      </c>
      <c r="D223" s="11">
        <f>VLOOKUP($B223, $A$1:$E$9, MATCH(D$11, $A$1:$E$1, 0), FALSE)</f>
        <v>5.5502967451364947E-3</v>
      </c>
      <c r="E223" s="11">
        <f>VLOOKUP($B223, $A$1:$E$9, MATCH(E$11, $A$1:$E$1, 0), FALSE)</f>
        <v>-1.0495295405970984E-2</v>
      </c>
      <c r="F223" s="11">
        <f>VLOOKUP($B223, $A$1:$E$9, MATCH(F$11, $A$1:$E$1, 0), FALSE)</f>
        <v>2.5113633758817186E-2</v>
      </c>
      <c r="G223" s="3">
        <f t="shared" si="3"/>
        <v>1.9790056414870933E-2</v>
      </c>
      <c r="H223" s="11"/>
      <c r="I223" s="3"/>
      <c r="J223" s="19"/>
    </row>
    <row r="224" spans="1:10" x14ac:dyDescent="0.25">
      <c r="A224" s="11">
        <v>2.12</v>
      </c>
      <c r="B224" s="7">
        <v>1.75</v>
      </c>
      <c r="C224" s="11">
        <f>VLOOKUP($B224, $A$1:$E$9, MATCH(C$11, $A$1:$E$1, 0), FALSE)</f>
        <v>-8.3979541433396379E-4</v>
      </c>
      <c r="D224" s="11">
        <f>VLOOKUP($B224, $A$1:$E$9, MATCH(D$11, $A$1:$E$1, 0), FALSE)</f>
        <v>5.5502967451364947E-3</v>
      </c>
      <c r="E224" s="11">
        <f>VLOOKUP($B224, $A$1:$E$9, MATCH(E$11, $A$1:$E$1, 0), FALSE)</f>
        <v>-1.0495295405970984E-2</v>
      </c>
      <c r="F224" s="11">
        <f>VLOOKUP($B224, $A$1:$E$9, MATCH(F$11, $A$1:$E$1, 0), FALSE)</f>
        <v>2.5113633758817186E-2</v>
      </c>
      <c r="G224" s="3">
        <f t="shared" si="3"/>
        <v>1.9807182987913119E-2</v>
      </c>
      <c r="H224" s="11"/>
      <c r="I224" s="3"/>
      <c r="J224" s="19"/>
    </row>
    <row r="225" spans="1:10" x14ac:dyDescent="0.25">
      <c r="A225" s="11">
        <v>2.13</v>
      </c>
      <c r="B225" s="7">
        <v>1.75</v>
      </c>
      <c r="C225" s="11">
        <f>VLOOKUP($B225, $A$1:$E$9, MATCH(C$11, $A$1:$E$1, 0), FALSE)</f>
        <v>-8.3979541433396379E-4</v>
      </c>
      <c r="D225" s="11">
        <f>VLOOKUP($B225, $A$1:$E$9, MATCH(D$11, $A$1:$E$1, 0), FALSE)</f>
        <v>5.5502967451364947E-3</v>
      </c>
      <c r="E225" s="11">
        <f>VLOOKUP($B225, $A$1:$E$9, MATCH(E$11, $A$1:$E$1, 0), FALSE)</f>
        <v>-1.0495295405970984E-2</v>
      </c>
      <c r="F225" s="11">
        <f>VLOOKUP($B225, $A$1:$E$9, MATCH(F$11, $A$1:$E$1, 0), FALSE)</f>
        <v>2.5113633758817186E-2</v>
      </c>
      <c r="G225" s="3">
        <f t="shared" si="3"/>
        <v>1.9824351400537305E-2</v>
      </c>
      <c r="H225" s="11"/>
      <c r="I225" s="3"/>
      <c r="J225" s="19"/>
    </row>
    <row r="226" spans="1:10" x14ac:dyDescent="0.25">
      <c r="A226" s="11">
        <v>2.14</v>
      </c>
      <c r="B226" s="7">
        <v>1.75</v>
      </c>
      <c r="C226" s="11">
        <f>VLOOKUP($B226, $A$1:$E$9, MATCH(C$11, $A$1:$E$1, 0), FALSE)</f>
        <v>-8.3979541433396379E-4</v>
      </c>
      <c r="D226" s="11">
        <f>VLOOKUP($B226, $A$1:$E$9, MATCH(D$11, $A$1:$E$1, 0), FALSE)</f>
        <v>5.5502967451364947E-3</v>
      </c>
      <c r="E226" s="11">
        <f>VLOOKUP($B226, $A$1:$E$9, MATCH(E$11, $A$1:$E$1, 0), FALSE)</f>
        <v>-1.0495295405970984E-2</v>
      </c>
      <c r="F226" s="11">
        <f>VLOOKUP($B226, $A$1:$E$9, MATCH(F$11, $A$1:$E$1, 0), FALSE)</f>
        <v>2.5113633758817186E-2</v>
      </c>
      <c r="G226" s="3">
        <f t="shared" si="3"/>
        <v>1.9841556613970992E-2</v>
      </c>
      <c r="H226" s="11"/>
      <c r="I226" s="3"/>
      <c r="J226" s="19"/>
    </row>
    <row r="227" spans="1:10" x14ac:dyDescent="0.25">
      <c r="A227" s="11">
        <v>2.15</v>
      </c>
      <c r="B227" s="7">
        <v>1.75</v>
      </c>
      <c r="C227" s="11">
        <f>VLOOKUP($B227, $A$1:$E$9, MATCH(C$11, $A$1:$E$1, 0), FALSE)</f>
        <v>-8.3979541433396379E-4</v>
      </c>
      <c r="D227" s="11">
        <f>VLOOKUP($B227, $A$1:$E$9, MATCH(D$11, $A$1:$E$1, 0), FALSE)</f>
        <v>5.5502967451364947E-3</v>
      </c>
      <c r="E227" s="11">
        <f>VLOOKUP($B227, $A$1:$E$9, MATCH(E$11, $A$1:$E$1, 0), FALSE)</f>
        <v>-1.0495295405970984E-2</v>
      </c>
      <c r="F227" s="11">
        <f>VLOOKUP($B227, $A$1:$E$9, MATCH(F$11, $A$1:$E$1, 0), FALSE)</f>
        <v>2.5113633758817186E-2</v>
      </c>
      <c r="G227" s="3">
        <f t="shared" si="3"/>
        <v>1.985879358944171E-2</v>
      </c>
      <c r="H227" s="11"/>
      <c r="I227" s="3"/>
      <c r="J227" s="19"/>
    </row>
    <row r="228" spans="1:10" x14ac:dyDescent="0.25">
      <c r="A228" s="11">
        <v>2.16</v>
      </c>
      <c r="B228" s="7">
        <v>1.75</v>
      </c>
      <c r="C228" s="11">
        <f>VLOOKUP($B228, $A$1:$E$9, MATCH(C$11, $A$1:$E$1, 0), FALSE)</f>
        <v>-8.3979541433396379E-4</v>
      </c>
      <c r="D228" s="11">
        <f>VLOOKUP($B228, $A$1:$E$9, MATCH(D$11, $A$1:$E$1, 0), FALSE)</f>
        <v>5.5502967451364947E-3</v>
      </c>
      <c r="E228" s="11">
        <f>VLOOKUP($B228, $A$1:$E$9, MATCH(E$11, $A$1:$E$1, 0), FALSE)</f>
        <v>-1.0495295405970984E-2</v>
      </c>
      <c r="F228" s="11">
        <f>VLOOKUP($B228, $A$1:$E$9, MATCH(F$11, $A$1:$E$1, 0), FALSE)</f>
        <v>2.5113633758817186E-2</v>
      </c>
      <c r="G228" s="3">
        <f t="shared" si="3"/>
        <v>1.9876057288176964E-2</v>
      </c>
      <c r="H228" s="11"/>
      <c r="I228" s="3"/>
      <c r="J228" s="19"/>
    </row>
    <row r="229" spans="1:10" x14ac:dyDescent="0.25">
      <c r="A229" s="11">
        <v>2.17</v>
      </c>
      <c r="B229" s="7">
        <v>1.75</v>
      </c>
      <c r="C229" s="11">
        <f>VLOOKUP($B229, $A$1:$E$9, MATCH(C$11, $A$1:$E$1, 0), FALSE)</f>
        <v>-8.3979541433396379E-4</v>
      </c>
      <c r="D229" s="11">
        <f>VLOOKUP($B229, $A$1:$E$9, MATCH(D$11, $A$1:$E$1, 0), FALSE)</f>
        <v>5.5502967451364947E-3</v>
      </c>
      <c r="E229" s="11">
        <f>VLOOKUP($B229, $A$1:$E$9, MATCH(E$11, $A$1:$E$1, 0), FALSE)</f>
        <v>-1.0495295405970984E-2</v>
      </c>
      <c r="F229" s="11">
        <f>VLOOKUP($B229, $A$1:$E$9, MATCH(F$11, $A$1:$E$1, 0), FALSE)</f>
        <v>2.5113633758817186E-2</v>
      </c>
      <c r="G229" s="3">
        <f t="shared" si="3"/>
        <v>1.989334267140426E-2</v>
      </c>
      <c r="H229" s="11"/>
      <c r="I229" s="3"/>
      <c r="J229" s="19"/>
    </row>
    <row r="230" spans="1:10" x14ac:dyDescent="0.25">
      <c r="A230" s="11">
        <v>2.1800000000000002</v>
      </c>
      <c r="B230" s="7">
        <v>1.75</v>
      </c>
      <c r="C230" s="11">
        <f>VLOOKUP($B230, $A$1:$E$9, MATCH(C$11, $A$1:$E$1, 0), FALSE)</f>
        <v>-8.3979541433396379E-4</v>
      </c>
      <c r="D230" s="11">
        <f>VLOOKUP($B230, $A$1:$E$9, MATCH(D$11, $A$1:$E$1, 0), FALSE)</f>
        <v>5.5502967451364947E-3</v>
      </c>
      <c r="E230" s="11">
        <f>VLOOKUP($B230, $A$1:$E$9, MATCH(E$11, $A$1:$E$1, 0), FALSE)</f>
        <v>-1.0495295405970984E-2</v>
      </c>
      <c r="F230" s="11">
        <f>VLOOKUP($B230, $A$1:$E$9, MATCH(F$11, $A$1:$E$1, 0), FALSE)</f>
        <v>2.5113633758817186E-2</v>
      </c>
      <c r="G230" s="3">
        <f t="shared" si="3"/>
        <v>1.9910644700351126E-2</v>
      </c>
      <c r="H230" s="11"/>
      <c r="I230" s="3"/>
      <c r="J230" s="19"/>
    </row>
    <row r="231" spans="1:10" x14ac:dyDescent="0.25">
      <c r="A231" s="11">
        <v>2.19</v>
      </c>
      <c r="B231" s="7">
        <v>1.75</v>
      </c>
      <c r="C231" s="11">
        <f>VLOOKUP($B231, $A$1:$E$9, MATCH(C$11, $A$1:$E$1, 0), FALSE)</f>
        <v>-8.3979541433396379E-4</v>
      </c>
      <c r="D231" s="11">
        <f>VLOOKUP($B231, $A$1:$E$9, MATCH(D$11, $A$1:$E$1, 0), FALSE)</f>
        <v>5.5502967451364947E-3</v>
      </c>
      <c r="E231" s="11">
        <f>VLOOKUP($B231, $A$1:$E$9, MATCH(E$11, $A$1:$E$1, 0), FALSE)</f>
        <v>-1.0495295405970984E-2</v>
      </c>
      <c r="F231" s="11">
        <f>VLOOKUP($B231, $A$1:$E$9, MATCH(F$11, $A$1:$E$1, 0), FALSE)</f>
        <v>2.5113633758817186E-2</v>
      </c>
      <c r="G231" s="3">
        <f t="shared" si="3"/>
        <v>1.9927958336245076E-2</v>
      </c>
      <c r="H231" s="11"/>
      <c r="I231" s="3"/>
      <c r="J231" s="19"/>
    </row>
    <row r="232" spans="1:10" x14ac:dyDescent="0.25">
      <c r="A232" s="11">
        <v>2.2000000000000002</v>
      </c>
      <c r="B232" s="7">
        <v>1.75</v>
      </c>
      <c r="C232" s="11">
        <f>VLOOKUP($B232, $A$1:$E$9, MATCH(C$11, $A$1:$E$1, 0), FALSE)</f>
        <v>-8.3979541433396379E-4</v>
      </c>
      <c r="D232" s="11">
        <f>VLOOKUP($B232, $A$1:$E$9, MATCH(D$11, $A$1:$E$1, 0), FALSE)</f>
        <v>5.5502967451364947E-3</v>
      </c>
      <c r="E232" s="11">
        <f>VLOOKUP($B232, $A$1:$E$9, MATCH(E$11, $A$1:$E$1, 0), FALSE)</f>
        <v>-1.0495295405970984E-2</v>
      </c>
      <c r="F232" s="11">
        <f>VLOOKUP($B232, $A$1:$E$9, MATCH(F$11, $A$1:$E$1, 0), FALSE)</f>
        <v>2.5113633758817186E-2</v>
      </c>
      <c r="G232" s="3">
        <f t="shared" si="3"/>
        <v>1.994527854031361E-2</v>
      </c>
      <c r="H232" s="11"/>
      <c r="I232" s="3"/>
      <c r="J232" s="19"/>
    </row>
    <row r="233" spans="1:10" x14ac:dyDescent="0.25">
      <c r="A233" s="11">
        <v>2.21</v>
      </c>
      <c r="B233" s="7">
        <v>1.75</v>
      </c>
      <c r="C233" s="11">
        <f>VLOOKUP($B233, $A$1:$E$9, MATCH(C$11, $A$1:$E$1, 0), FALSE)</f>
        <v>-8.3979541433396379E-4</v>
      </c>
      <c r="D233" s="11">
        <f>VLOOKUP($B233, $A$1:$E$9, MATCH(D$11, $A$1:$E$1, 0), FALSE)</f>
        <v>5.5502967451364947E-3</v>
      </c>
      <c r="E233" s="11">
        <f>VLOOKUP($B233, $A$1:$E$9, MATCH(E$11, $A$1:$E$1, 0), FALSE)</f>
        <v>-1.0495295405970984E-2</v>
      </c>
      <c r="F233" s="11">
        <f>VLOOKUP($B233, $A$1:$E$9, MATCH(F$11, $A$1:$E$1, 0), FALSE)</f>
        <v>2.5113633758817186E-2</v>
      </c>
      <c r="G233" s="3">
        <f t="shared" si="3"/>
        <v>1.9962600273784256E-2</v>
      </c>
      <c r="H233" s="11"/>
      <c r="I233" s="3"/>
      <c r="J233" s="19"/>
    </row>
    <row r="234" spans="1:10" x14ac:dyDescent="0.25">
      <c r="A234" s="11">
        <v>2.2200000000000002</v>
      </c>
      <c r="B234" s="7">
        <v>1.75</v>
      </c>
      <c r="C234" s="11">
        <f>VLOOKUP($B234, $A$1:$E$9, MATCH(C$11, $A$1:$E$1, 0), FALSE)</f>
        <v>-8.3979541433396379E-4</v>
      </c>
      <c r="D234" s="11">
        <f>VLOOKUP($B234, $A$1:$E$9, MATCH(D$11, $A$1:$E$1, 0), FALSE)</f>
        <v>5.5502967451364947E-3</v>
      </c>
      <c r="E234" s="11">
        <f>VLOOKUP($B234, $A$1:$E$9, MATCH(E$11, $A$1:$E$1, 0), FALSE)</f>
        <v>-1.0495295405970984E-2</v>
      </c>
      <c r="F234" s="11">
        <f>VLOOKUP($B234, $A$1:$E$9, MATCH(F$11, $A$1:$E$1, 0), FALSE)</f>
        <v>2.5113633758817186E-2</v>
      </c>
      <c r="G234" s="3">
        <f t="shared" si="3"/>
        <v>1.9979918497884521E-2</v>
      </c>
      <c r="H234" s="11"/>
      <c r="I234" s="3"/>
      <c r="J234" s="19"/>
    </row>
    <row r="235" spans="1:10" x14ac:dyDescent="0.25">
      <c r="A235" s="11">
        <v>2.23</v>
      </c>
      <c r="B235" s="7">
        <v>1.75</v>
      </c>
      <c r="C235" s="11">
        <f>VLOOKUP($B235, $A$1:$E$9, MATCH(C$11, $A$1:$E$1, 0), FALSE)</f>
        <v>-8.3979541433396379E-4</v>
      </c>
      <c r="D235" s="11">
        <f>VLOOKUP($B235, $A$1:$E$9, MATCH(D$11, $A$1:$E$1, 0), FALSE)</f>
        <v>5.5502967451364947E-3</v>
      </c>
      <c r="E235" s="11">
        <f>VLOOKUP($B235, $A$1:$E$9, MATCH(E$11, $A$1:$E$1, 0), FALSE)</f>
        <v>-1.0495295405970984E-2</v>
      </c>
      <c r="F235" s="11">
        <f>VLOOKUP($B235, $A$1:$E$9, MATCH(F$11, $A$1:$E$1, 0), FALSE)</f>
        <v>2.5113633758817186E-2</v>
      </c>
      <c r="G235" s="3">
        <f t="shared" si="3"/>
        <v>1.9997228173841919E-2</v>
      </c>
      <c r="H235" s="11"/>
      <c r="I235" s="3"/>
      <c r="J235" s="19"/>
    </row>
    <row r="236" spans="1:10" x14ac:dyDescent="0.25">
      <c r="A236" s="11">
        <v>2.2400000000000002</v>
      </c>
      <c r="B236" s="7">
        <v>1.75</v>
      </c>
      <c r="C236" s="11">
        <f>VLOOKUP($B236, $A$1:$E$9, MATCH(C$11, $A$1:$E$1, 0), FALSE)</f>
        <v>-8.3979541433396379E-4</v>
      </c>
      <c r="D236" s="11">
        <f>VLOOKUP($B236, $A$1:$E$9, MATCH(D$11, $A$1:$E$1, 0), FALSE)</f>
        <v>5.5502967451364947E-3</v>
      </c>
      <c r="E236" s="11">
        <f>VLOOKUP($B236, $A$1:$E$9, MATCH(E$11, $A$1:$E$1, 0), FALSE)</f>
        <v>-1.0495295405970984E-2</v>
      </c>
      <c r="F236" s="11">
        <f>VLOOKUP($B236, $A$1:$E$9, MATCH(F$11, $A$1:$E$1, 0), FALSE)</f>
        <v>2.5113633758817186E-2</v>
      </c>
      <c r="G236" s="3">
        <f t="shared" si="3"/>
        <v>2.001452426288396E-2</v>
      </c>
      <c r="H236" s="11"/>
      <c r="I236" s="3"/>
      <c r="J236" s="19"/>
    </row>
    <row r="237" spans="1:10" x14ac:dyDescent="0.25">
      <c r="A237" s="11">
        <v>2.25</v>
      </c>
      <c r="B237" s="7">
        <v>1.75</v>
      </c>
      <c r="C237" s="11">
        <f>VLOOKUP($B237, $A$1:$E$9, MATCH(C$11, $A$1:$E$1, 0), FALSE)</f>
        <v>-8.3979541433396379E-4</v>
      </c>
      <c r="D237" s="11">
        <f>VLOOKUP($B237, $A$1:$E$9, MATCH(D$11, $A$1:$E$1, 0), FALSE)</f>
        <v>5.5502967451364947E-3</v>
      </c>
      <c r="E237" s="11">
        <f>VLOOKUP($B237, $A$1:$E$9, MATCH(E$11, $A$1:$E$1, 0), FALSE)</f>
        <v>-1.0495295405970984E-2</v>
      </c>
      <c r="F237" s="11">
        <f>VLOOKUP($B237, $A$1:$E$9, MATCH(F$11, $A$1:$E$1, 0), FALSE)</f>
        <v>2.5113633758817186E-2</v>
      </c>
      <c r="G237" s="3">
        <f t="shared" si="3"/>
        <v>2.0031801726238172E-2</v>
      </c>
      <c r="H237" s="11"/>
      <c r="I237" s="3"/>
      <c r="J237" s="19"/>
    </row>
    <row r="238" spans="1:10" x14ac:dyDescent="0.25">
      <c r="A238" s="11">
        <v>2.2599999999999998</v>
      </c>
      <c r="B238" s="7">
        <v>1.75</v>
      </c>
      <c r="C238" s="11">
        <f>VLOOKUP($B238, $A$1:$E$9, MATCH(C$11, $A$1:$E$1, 0), FALSE)</f>
        <v>-8.3979541433396379E-4</v>
      </c>
      <c r="D238" s="11">
        <f>VLOOKUP($B238, $A$1:$E$9, MATCH(D$11, $A$1:$E$1, 0), FALSE)</f>
        <v>5.5502967451364947E-3</v>
      </c>
      <c r="E238" s="11">
        <f>VLOOKUP($B238, $A$1:$E$9, MATCH(E$11, $A$1:$E$1, 0), FALSE)</f>
        <v>-1.0495295405970984E-2</v>
      </c>
      <c r="F238" s="11">
        <f>VLOOKUP($B238, $A$1:$E$9, MATCH(F$11, $A$1:$E$1, 0), FALSE)</f>
        <v>2.5113633758817186E-2</v>
      </c>
      <c r="G238" s="3">
        <f t="shared" si="3"/>
        <v>2.0049055525132052E-2</v>
      </c>
      <c r="H238" s="11"/>
      <c r="I238" s="3"/>
      <c r="J238" s="19"/>
    </row>
    <row r="239" spans="1:10" x14ac:dyDescent="0.25">
      <c r="A239" s="11">
        <v>2.27</v>
      </c>
      <c r="B239" s="7">
        <v>1.75</v>
      </c>
      <c r="C239" s="11">
        <f>VLOOKUP($B239, $A$1:$E$9, MATCH(C$11, $A$1:$E$1, 0), FALSE)</f>
        <v>-8.3979541433396379E-4</v>
      </c>
      <c r="D239" s="11">
        <f>VLOOKUP($B239, $A$1:$E$9, MATCH(D$11, $A$1:$E$1, 0), FALSE)</f>
        <v>5.5502967451364947E-3</v>
      </c>
      <c r="E239" s="11">
        <f>VLOOKUP($B239, $A$1:$E$9, MATCH(E$11, $A$1:$E$1, 0), FALSE)</f>
        <v>-1.0495295405970984E-2</v>
      </c>
      <c r="F239" s="11">
        <f>VLOOKUP($B239, $A$1:$E$9, MATCH(F$11, $A$1:$E$1, 0), FALSE)</f>
        <v>2.5113633758817186E-2</v>
      </c>
      <c r="G239" s="3">
        <f t="shared" si="3"/>
        <v>2.0066280620793131E-2</v>
      </c>
      <c r="H239" s="11"/>
      <c r="I239" s="3"/>
      <c r="J239" s="19"/>
    </row>
    <row r="240" spans="1:10" x14ac:dyDescent="0.25">
      <c r="A240" s="11">
        <v>2.2799999999999998</v>
      </c>
      <c r="B240" s="7">
        <v>1.75</v>
      </c>
      <c r="C240" s="11">
        <f>VLOOKUP($B240, $A$1:$E$9, MATCH(C$11, $A$1:$E$1, 0), FALSE)</f>
        <v>-8.3979541433396379E-4</v>
      </c>
      <c r="D240" s="11">
        <f>VLOOKUP($B240, $A$1:$E$9, MATCH(D$11, $A$1:$E$1, 0), FALSE)</f>
        <v>5.5502967451364947E-3</v>
      </c>
      <c r="E240" s="11">
        <f>VLOOKUP($B240, $A$1:$E$9, MATCH(E$11, $A$1:$E$1, 0), FALSE)</f>
        <v>-1.0495295405970984E-2</v>
      </c>
      <c r="F240" s="11">
        <f>VLOOKUP($B240, $A$1:$E$9, MATCH(F$11, $A$1:$E$1, 0), FALSE)</f>
        <v>2.5113633758817186E-2</v>
      </c>
      <c r="G240" s="3">
        <f t="shared" si="3"/>
        <v>2.0083471974448912E-2</v>
      </c>
      <c r="H240" s="11"/>
      <c r="I240" s="3"/>
      <c r="J240" s="19"/>
    </row>
    <row r="241" spans="1:10" x14ac:dyDescent="0.25">
      <c r="A241" s="11">
        <v>2.29</v>
      </c>
      <c r="B241" s="7">
        <v>1.75</v>
      </c>
      <c r="C241" s="11">
        <f>VLOOKUP($B241, $A$1:$E$9, MATCH(C$11, $A$1:$E$1, 0), FALSE)</f>
        <v>-8.3979541433396379E-4</v>
      </c>
      <c r="D241" s="11">
        <f>VLOOKUP($B241, $A$1:$E$9, MATCH(D$11, $A$1:$E$1, 0), FALSE)</f>
        <v>5.5502967451364947E-3</v>
      </c>
      <c r="E241" s="11">
        <f>VLOOKUP($B241, $A$1:$E$9, MATCH(E$11, $A$1:$E$1, 0), FALSE)</f>
        <v>-1.0495295405970984E-2</v>
      </c>
      <c r="F241" s="11">
        <f>VLOOKUP($B241, $A$1:$E$9, MATCH(F$11, $A$1:$E$1, 0), FALSE)</f>
        <v>2.5113633758817186E-2</v>
      </c>
      <c r="G241" s="3">
        <f t="shared" si="3"/>
        <v>2.0100624547326914E-2</v>
      </c>
      <c r="H241" s="11"/>
      <c r="I241" s="3"/>
      <c r="J241" s="19"/>
    </row>
    <row r="242" spans="1:10" x14ac:dyDescent="0.25">
      <c r="A242" s="11">
        <v>2.2999999999999998</v>
      </c>
      <c r="B242" s="7">
        <v>1.75</v>
      </c>
      <c r="C242" s="11">
        <f>VLOOKUP($B242, $A$1:$E$9, MATCH(C$11, $A$1:$E$1, 0), FALSE)</f>
        <v>-8.3979541433396379E-4</v>
      </c>
      <c r="D242" s="11">
        <f>VLOOKUP($B242, $A$1:$E$9, MATCH(D$11, $A$1:$E$1, 0), FALSE)</f>
        <v>5.5502967451364947E-3</v>
      </c>
      <c r="E242" s="11">
        <f>VLOOKUP($B242, $A$1:$E$9, MATCH(E$11, $A$1:$E$1, 0), FALSE)</f>
        <v>-1.0495295405970984E-2</v>
      </c>
      <c r="F242" s="11">
        <f>VLOOKUP($B242, $A$1:$E$9, MATCH(F$11, $A$1:$E$1, 0), FALSE)</f>
        <v>2.5113633758817186E-2</v>
      </c>
      <c r="G242" s="3">
        <f t="shared" si="3"/>
        <v>2.0117733300654646E-2</v>
      </c>
      <c r="H242" s="11"/>
      <c r="I242" s="3"/>
      <c r="J242" s="19"/>
    </row>
    <row r="243" spans="1:10" x14ac:dyDescent="0.25">
      <c r="A243" s="11">
        <v>2.31</v>
      </c>
      <c r="B243" s="7">
        <v>1.75</v>
      </c>
      <c r="C243" s="11">
        <f>VLOOKUP($B243, $A$1:$E$9, MATCH(C$11, $A$1:$E$1, 0), FALSE)</f>
        <v>-8.3979541433396379E-4</v>
      </c>
      <c r="D243" s="11">
        <f>VLOOKUP($B243, $A$1:$E$9, MATCH(D$11, $A$1:$E$1, 0), FALSE)</f>
        <v>5.5502967451364947E-3</v>
      </c>
      <c r="E243" s="11">
        <f>VLOOKUP($B243, $A$1:$E$9, MATCH(E$11, $A$1:$E$1, 0), FALSE)</f>
        <v>-1.0495295405970984E-2</v>
      </c>
      <c r="F243" s="11">
        <f>VLOOKUP($B243, $A$1:$E$9, MATCH(F$11, $A$1:$E$1, 0), FALSE)</f>
        <v>2.5113633758817186E-2</v>
      </c>
      <c r="G243" s="3">
        <f t="shared" si="3"/>
        <v>2.0134793195659619E-2</v>
      </c>
      <c r="H243" s="11"/>
      <c r="I243" s="3"/>
      <c r="J243" s="19"/>
    </row>
    <row r="244" spans="1:10" x14ac:dyDescent="0.25">
      <c r="A244" s="11">
        <v>2.3199999999999998</v>
      </c>
      <c r="B244" s="7">
        <v>1.75</v>
      </c>
      <c r="C244" s="11">
        <f>VLOOKUP($B244, $A$1:$E$9, MATCH(C$11, $A$1:$E$1, 0), FALSE)</f>
        <v>-8.3979541433396379E-4</v>
      </c>
      <c r="D244" s="11">
        <f>VLOOKUP($B244, $A$1:$E$9, MATCH(D$11, $A$1:$E$1, 0), FALSE)</f>
        <v>5.5502967451364947E-3</v>
      </c>
      <c r="E244" s="11">
        <f>VLOOKUP($B244, $A$1:$E$9, MATCH(E$11, $A$1:$E$1, 0), FALSE)</f>
        <v>-1.0495295405970984E-2</v>
      </c>
      <c r="F244" s="11">
        <f>VLOOKUP($B244, $A$1:$E$9, MATCH(F$11, $A$1:$E$1, 0), FALSE)</f>
        <v>2.5113633758817186E-2</v>
      </c>
      <c r="G244" s="3">
        <f t="shared" si="3"/>
        <v>2.015179919356936E-2</v>
      </c>
      <c r="H244" s="11"/>
      <c r="I244" s="3"/>
      <c r="J244" s="19"/>
    </row>
    <row r="245" spans="1:10" x14ac:dyDescent="0.25">
      <c r="A245" s="11">
        <v>2.33</v>
      </c>
      <c r="B245" s="7">
        <v>1.75</v>
      </c>
      <c r="C245" s="11">
        <f>VLOOKUP($B245, $A$1:$E$9, MATCH(C$11, $A$1:$E$1, 0), FALSE)</f>
        <v>-8.3979541433396379E-4</v>
      </c>
      <c r="D245" s="11">
        <f>VLOOKUP($B245, $A$1:$E$9, MATCH(D$11, $A$1:$E$1, 0), FALSE)</f>
        <v>5.5502967451364947E-3</v>
      </c>
      <c r="E245" s="11">
        <f>VLOOKUP($B245, $A$1:$E$9, MATCH(E$11, $A$1:$E$1, 0), FALSE)</f>
        <v>-1.0495295405970984E-2</v>
      </c>
      <c r="F245" s="11">
        <f>VLOOKUP($B245, $A$1:$E$9, MATCH(F$11, $A$1:$E$1, 0), FALSE)</f>
        <v>2.5113633758817186E-2</v>
      </c>
      <c r="G245" s="3">
        <f t="shared" si="3"/>
        <v>2.0168746255611374E-2</v>
      </c>
      <c r="H245" s="11"/>
      <c r="I245" s="3"/>
      <c r="J245" s="19"/>
    </row>
    <row r="246" spans="1:10" x14ac:dyDescent="0.25">
      <c r="A246" s="11">
        <v>2.34</v>
      </c>
      <c r="B246" s="7">
        <v>1.75</v>
      </c>
      <c r="C246" s="11">
        <f>VLOOKUP($B246, $A$1:$E$9, MATCH(C$11, $A$1:$E$1, 0), FALSE)</f>
        <v>-8.3979541433396379E-4</v>
      </c>
      <c r="D246" s="11">
        <f>VLOOKUP($B246, $A$1:$E$9, MATCH(D$11, $A$1:$E$1, 0), FALSE)</f>
        <v>5.5502967451364947E-3</v>
      </c>
      <c r="E246" s="11">
        <f>VLOOKUP($B246, $A$1:$E$9, MATCH(E$11, $A$1:$E$1, 0), FALSE)</f>
        <v>-1.0495295405970984E-2</v>
      </c>
      <c r="F246" s="11">
        <f>VLOOKUP($B246, $A$1:$E$9, MATCH(F$11, $A$1:$E$1, 0), FALSE)</f>
        <v>2.5113633758817186E-2</v>
      </c>
      <c r="G246" s="3">
        <f t="shared" si="3"/>
        <v>2.018562934301317E-2</v>
      </c>
      <c r="H246" s="11"/>
      <c r="I246" s="3"/>
      <c r="J246" s="19"/>
    </row>
    <row r="247" spans="1:10" x14ac:dyDescent="0.25">
      <c r="A247" s="11">
        <v>2.35</v>
      </c>
      <c r="B247" s="7">
        <v>1.75</v>
      </c>
      <c r="C247" s="11">
        <f>VLOOKUP($B247, $A$1:$E$9, MATCH(C$11, $A$1:$E$1, 0), FALSE)</f>
        <v>-8.3979541433396379E-4</v>
      </c>
      <c r="D247" s="11">
        <f>VLOOKUP($B247, $A$1:$E$9, MATCH(D$11, $A$1:$E$1, 0), FALSE)</f>
        <v>5.5502967451364947E-3</v>
      </c>
      <c r="E247" s="11">
        <f>VLOOKUP($B247, $A$1:$E$9, MATCH(E$11, $A$1:$E$1, 0), FALSE)</f>
        <v>-1.0495295405970984E-2</v>
      </c>
      <c r="F247" s="11">
        <f>VLOOKUP($B247, $A$1:$E$9, MATCH(F$11, $A$1:$E$1, 0), FALSE)</f>
        <v>2.5113633758817186E-2</v>
      </c>
      <c r="G247" s="3">
        <f t="shared" si="3"/>
        <v>2.0202443417002277E-2</v>
      </c>
      <c r="H247" s="11"/>
      <c r="I247" s="3"/>
      <c r="J247" s="19"/>
    </row>
    <row r="248" spans="1:10" x14ac:dyDescent="0.25">
      <c r="A248" s="11">
        <v>2.36</v>
      </c>
      <c r="B248" s="7">
        <v>1.75</v>
      </c>
      <c r="C248" s="11">
        <f>VLOOKUP($B248, $A$1:$E$9, MATCH(C$11, $A$1:$E$1, 0), FALSE)</f>
        <v>-8.3979541433396379E-4</v>
      </c>
      <c r="D248" s="11">
        <f>VLOOKUP($B248, $A$1:$E$9, MATCH(D$11, $A$1:$E$1, 0), FALSE)</f>
        <v>5.5502967451364947E-3</v>
      </c>
      <c r="E248" s="11">
        <f>VLOOKUP($B248, $A$1:$E$9, MATCH(E$11, $A$1:$E$1, 0), FALSE)</f>
        <v>-1.0495295405970984E-2</v>
      </c>
      <c r="F248" s="11">
        <f>VLOOKUP($B248, $A$1:$E$9, MATCH(F$11, $A$1:$E$1, 0), FALSE)</f>
        <v>2.5113633758817186E-2</v>
      </c>
      <c r="G248" s="3">
        <f t="shared" si="3"/>
        <v>2.0219183438806194E-2</v>
      </c>
      <c r="H248" s="11"/>
      <c r="I248" s="3"/>
      <c r="J248" s="19"/>
    </row>
    <row r="249" spans="1:10" x14ac:dyDescent="0.25">
      <c r="A249" s="11">
        <v>2.37</v>
      </c>
      <c r="B249" s="7">
        <v>1.75</v>
      </c>
      <c r="C249" s="11">
        <f>VLOOKUP($B249, $A$1:$E$9, MATCH(C$11, $A$1:$E$1, 0), FALSE)</f>
        <v>-8.3979541433396379E-4</v>
      </c>
      <c r="D249" s="11">
        <f>VLOOKUP($B249, $A$1:$E$9, MATCH(D$11, $A$1:$E$1, 0), FALSE)</f>
        <v>5.5502967451364947E-3</v>
      </c>
      <c r="E249" s="11">
        <f>VLOOKUP($B249, $A$1:$E$9, MATCH(E$11, $A$1:$E$1, 0), FALSE)</f>
        <v>-1.0495295405970984E-2</v>
      </c>
      <c r="F249" s="11">
        <f>VLOOKUP($B249, $A$1:$E$9, MATCH(F$11, $A$1:$E$1, 0), FALSE)</f>
        <v>2.5113633758817186E-2</v>
      </c>
      <c r="G249" s="3">
        <f t="shared" si="3"/>
        <v>2.0235844369652447E-2</v>
      </c>
      <c r="H249" s="11"/>
      <c r="I249" s="3"/>
      <c r="J249" s="19"/>
    </row>
    <row r="250" spans="1:10" x14ac:dyDescent="0.25">
      <c r="A250" s="11">
        <v>2.38</v>
      </c>
      <c r="B250" s="7">
        <v>1.75</v>
      </c>
      <c r="C250" s="11">
        <f>VLOOKUP($B250, $A$1:$E$9, MATCH(C$11, $A$1:$E$1, 0), FALSE)</f>
        <v>-8.3979541433396379E-4</v>
      </c>
      <c r="D250" s="11">
        <f>VLOOKUP($B250, $A$1:$E$9, MATCH(D$11, $A$1:$E$1, 0), FALSE)</f>
        <v>5.5502967451364947E-3</v>
      </c>
      <c r="E250" s="11">
        <f>VLOOKUP($B250, $A$1:$E$9, MATCH(E$11, $A$1:$E$1, 0), FALSE)</f>
        <v>-1.0495295405970984E-2</v>
      </c>
      <c r="F250" s="11">
        <f>VLOOKUP($B250, $A$1:$E$9, MATCH(F$11, $A$1:$E$1, 0), FALSE)</f>
        <v>2.5113633758817186E-2</v>
      </c>
      <c r="G250" s="3">
        <f t="shared" si="3"/>
        <v>2.0252421170768545E-2</v>
      </c>
      <c r="H250" s="11"/>
      <c r="I250" s="3"/>
      <c r="J250" s="19"/>
    </row>
    <row r="251" spans="1:10" x14ac:dyDescent="0.25">
      <c r="A251" s="11">
        <v>2.39</v>
      </c>
      <c r="B251" s="7">
        <v>1.75</v>
      </c>
      <c r="C251" s="11">
        <f>VLOOKUP($B251, $A$1:$E$9, MATCH(C$11, $A$1:$E$1, 0), FALSE)</f>
        <v>-8.3979541433396379E-4</v>
      </c>
      <c r="D251" s="11">
        <f>VLOOKUP($B251, $A$1:$E$9, MATCH(D$11, $A$1:$E$1, 0), FALSE)</f>
        <v>5.5502967451364947E-3</v>
      </c>
      <c r="E251" s="11">
        <f>VLOOKUP($B251, $A$1:$E$9, MATCH(E$11, $A$1:$E$1, 0), FALSE)</f>
        <v>-1.0495295405970984E-2</v>
      </c>
      <c r="F251" s="11">
        <f>VLOOKUP($B251, $A$1:$E$9, MATCH(F$11, $A$1:$E$1, 0), FALSE)</f>
        <v>2.5113633758817186E-2</v>
      </c>
      <c r="G251" s="3">
        <f t="shared" si="3"/>
        <v>2.0268908803381995E-2</v>
      </c>
      <c r="H251" s="11"/>
      <c r="I251" s="3"/>
      <c r="J251" s="19"/>
    </row>
    <row r="252" spans="1:10" x14ac:dyDescent="0.25">
      <c r="A252" s="11">
        <v>2.4</v>
      </c>
      <c r="B252" s="7">
        <v>1.75</v>
      </c>
      <c r="C252" s="11">
        <f>VLOOKUP($B252, $A$1:$E$9, MATCH(C$11, $A$1:$E$1, 0), FALSE)</f>
        <v>-8.3979541433396379E-4</v>
      </c>
      <c r="D252" s="11">
        <f>VLOOKUP($B252, $A$1:$E$9, MATCH(D$11, $A$1:$E$1, 0), FALSE)</f>
        <v>5.5502967451364947E-3</v>
      </c>
      <c r="E252" s="11">
        <f>VLOOKUP($B252, $A$1:$E$9, MATCH(E$11, $A$1:$E$1, 0), FALSE)</f>
        <v>-1.0495295405970984E-2</v>
      </c>
      <c r="F252" s="11">
        <f>VLOOKUP($B252, $A$1:$E$9, MATCH(F$11, $A$1:$E$1, 0), FALSE)</f>
        <v>2.5113633758817186E-2</v>
      </c>
      <c r="G252" s="3">
        <f t="shared" si="3"/>
        <v>2.0285302228720319E-2</v>
      </c>
      <c r="H252" s="11"/>
      <c r="I252" s="3"/>
      <c r="J252" s="19"/>
    </row>
    <row r="253" spans="1:10" x14ac:dyDescent="0.25">
      <c r="A253" s="11">
        <v>2.41</v>
      </c>
      <c r="B253" s="7">
        <v>1.75</v>
      </c>
      <c r="C253" s="11">
        <f>VLOOKUP($B253, $A$1:$E$9, MATCH(C$11, $A$1:$E$1, 0), FALSE)</f>
        <v>-8.3979541433396379E-4</v>
      </c>
      <c r="D253" s="11">
        <f>VLOOKUP($B253, $A$1:$E$9, MATCH(D$11, $A$1:$E$1, 0), FALSE)</f>
        <v>5.5502967451364947E-3</v>
      </c>
      <c r="E253" s="11">
        <f>VLOOKUP($B253, $A$1:$E$9, MATCH(E$11, $A$1:$E$1, 0), FALSE)</f>
        <v>-1.0495295405970984E-2</v>
      </c>
      <c r="F253" s="11">
        <f>VLOOKUP($B253, $A$1:$E$9, MATCH(F$11, $A$1:$E$1, 0), FALSE)</f>
        <v>2.5113633758817186E-2</v>
      </c>
      <c r="G253" s="3">
        <f t="shared" si="3"/>
        <v>2.0301596408011026E-2</v>
      </c>
      <c r="H253" s="11"/>
      <c r="I253" s="3"/>
      <c r="J253" s="19"/>
    </row>
    <row r="254" spans="1:10" x14ac:dyDescent="0.25">
      <c r="A254" s="11">
        <v>2.42</v>
      </c>
      <c r="B254" s="7">
        <v>1.75</v>
      </c>
      <c r="C254" s="11">
        <f>VLOOKUP($B254, $A$1:$E$9, MATCH(C$11, $A$1:$E$1, 0), FALSE)</f>
        <v>-8.3979541433396379E-4</v>
      </c>
      <c r="D254" s="11">
        <f>VLOOKUP($B254, $A$1:$E$9, MATCH(D$11, $A$1:$E$1, 0), FALSE)</f>
        <v>5.5502967451364947E-3</v>
      </c>
      <c r="E254" s="11">
        <f>VLOOKUP($B254, $A$1:$E$9, MATCH(E$11, $A$1:$E$1, 0), FALSE)</f>
        <v>-1.0495295405970984E-2</v>
      </c>
      <c r="F254" s="11">
        <f>VLOOKUP($B254, $A$1:$E$9, MATCH(F$11, $A$1:$E$1, 0), FALSE)</f>
        <v>2.5113633758817186E-2</v>
      </c>
      <c r="G254" s="3">
        <f t="shared" si="3"/>
        <v>2.0317786302481645E-2</v>
      </c>
      <c r="H254" s="11"/>
      <c r="I254" s="3"/>
      <c r="J254" s="19"/>
    </row>
    <row r="255" spans="1:10" x14ac:dyDescent="0.25">
      <c r="A255" s="11">
        <v>2.4300000000000002</v>
      </c>
      <c r="B255" s="7">
        <v>1.75</v>
      </c>
      <c r="C255" s="11">
        <f>VLOOKUP($B255, $A$1:$E$9, MATCH(C$11, $A$1:$E$1, 0), FALSE)</f>
        <v>-8.3979541433396379E-4</v>
      </c>
      <c r="D255" s="11">
        <f>VLOOKUP($B255, $A$1:$E$9, MATCH(D$11, $A$1:$E$1, 0), FALSE)</f>
        <v>5.5502967451364947E-3</v>
      </c>
      <c r="E255" s="11">
        <f>VLOOKUP($B255, $A$1:$E$9, MATCH(E$11, $A$1:$E$1, 0), FALSE)</f>
        <v>-1.0495295405970984E-2</v>
      </c>
      <c r="F255" s="11">
        <f>VLOOKUP($B255, $A$1:$E$9, MATCH(F$11, $A$1:$E$1, 0), FALSE)</f>
        <v>2.5113633758817186E-2</v>
      </c>
      <c r="G255" s="3">
        <f t="shared" si="3"/>
        <v>2.0333866873359665E-2</v>
      </c>
      <c r="H255" s="11"/>
      <c r="I255" s="3"/>
      <c r="J255" s="19"/>
    </row>
    <row r="256" spans="1:10" x14ac:dyDescent="0.25">
      <c r="A256" s="11">
        <v>2.44</v>
      </c>
      <c r="B256" s="7">
        <v>1.75</v>
      </c>
      <c r="C256" s="11">
        <f>VLOOKUP($B256, $A$1:$E$9, MATCH(C$11, $A$1:$E$1, 0), FALSE)</f>
        <v>-8.3979541433396379E-4</v>
      </c>
      <c r="D256" s="11">
        <f>VLOOKUP($B256, $A$1:$E$9, MATCH(D$11, $A$1:$E$1, 0), FALSE)</f>
        <v>5.5502967451364947E-3</v>
      </c>
      <c r="E256" s="11">
        <f>VLOOKUP($B256, $A$1:$E$9, MATCH(E$11, $A$1:$E$1, 0), FALSE)</f>
        <v>-1.0495295405970984E-2</v>
      </c>
      <c r="F256" s="11">
        <f>VLOOKUP($B256, $A$1:$E$9, MATCH(F$11, $A$1:$E$1, 0), FALSE)</f>
        <v>2.5113633758817186E-2</v>
      </c>
      <c r="G256" s="3">
        <f t="shared" si="3"/>
        <v>2.0349833081872628E-2</v>
      </c>
      <c r="H256" s="11"/>
      <c r="I256" s="3"/>
      <c r="J256" s="19"/>
    </row>
    <row r="257" spans="1:10" x14ac:dyDescent="0.25">
      <c r="A257" s="11">
        <v>2.4500000000000002</v>
      </c>
      <c r="B257" s="7">
        <v>1.75</v>
      </c>
      <c r="C257" s="11">
        <f>VLOOKUP($B257, $A$1:$E$9, MATCH(C$11, $A$1:$E$1, 0), FALSE)</f>
        <v>-8.3979541433396379E-4</v>
      </c>
      <c r="D257" s="11">
        <f>VLOOKUP($B257, $A$1:$E$9, MATCH(D$11, $A$1:$E$1, 0), FALSE)</f>
        <v>5.5502967451364947E-3</v>
      </c>
      <c r="E257" s="11">
        <f>VLOOKUP($B257, $A$1:$E$9, MATCH(E$11, $A$1:$E$1, 0), FALSE)</f>
        <v>-1.0495295405970984E-2</v>
      </c>
      <c r="F257" s="11">
        <f>VLOOKUP($B257, $A$1:$E$9, MATCH(F$11, $A$1:$E$1, 0), FALSE)</f>
        <v>2.5113633758817186E-2</v>
      </c>
      <c r="G257" s="3">
        <f t="shared" si="3"/>
        <v>2.036567988924802E-2</v>
      </c>
      <c r="H257" s="11"/>
      <c r="I257" s="3"/>
      <c r="J257" s="19"/>
    </row>
    <row r="258" spans="1:10" x14ac:dyDescent="0.25">
      <c r="A258" s="11">
        <v>2.46</v>
      </c>
      <c r="B258" s="7">
        <v>1.75</v>
      </c>
      <c r="C258" s="11">
        <f>VLOOKUP($B258, $A$1:$E$9, MATCH(C$11, $A$1:$E$1, 0), FALSE)</f>
        <v>-8.3979541433396379E-4</v>
      </c>
      <c r="D258" s="11">
        <f>VLOOKUP($B258, $A$1:$E$9, MATCH(D$11, $A$1:$E$1, 0), FALSE)</f>
        <v>5.5502967451364947E-3</v>
      </c>
      <c r="E258" s="11">
        <f>VLOOKUP($B258, $A$1:$E$9, MATCH(E$11, $A$1:$E$1, 0), FALSE)</f>
        <v>-1.0495295405970984E-2</v>
      </c>
      <c r="F258" s="11">
        <f>VLOOKUP($B258, $A$1:$E$9, MATCH(F$11, $A$1:$E$1, 0), FALSE)</f>
        <v>2.5113633758817186E-2</v>
      </c>
      <c r="G258" s="3">
        <f t="shared" si="3"/>
        <v>2.038140225671338E-2</v>
      </c>
      <c r="H258" s="11"/>
      <c r="I258" s="3"/>
      <c r="J258" s="19"/>
    </row>
    <row r="259" spans="1:10" x14ac:dyDescent="0.25">
      <c r="A259" s="11">
        <v>2.4700000000000002</v>
      </c>
      <c r="B259" s="7">
        <v>1.75</v>
      </c>
      <c r="C259" s="11">
        <f>VLOOKUP($B259, $A$1:$E$9, MATCH(C$11, $A$1:$E$1, 0), FALSE)</f>
        <v>-8.3979541433396379E-4</v>
      </c>
      <c r="D259" s="11">
        <f>VLOOKUP($B259, $A$1:$E$9, MATCH(D$11, $A$1:$E$1, 0), FALSE)</f>
        <v>5.5502967451364947E-3</v>
      </c>
      <c r="E259" s="11">
        <f>VLOOKUP($B259, $A$1:$E$9, MATCH(E$11, $A$1:$E$1, 0), FALSE)</f>
        <v>-1.0495295405970984E-2</v>
      </c>
      <c r="F259" s="11">
        <f>VLOOKUP($B259, $A$1:$E$9, MATCH(F$11, $A$1:$E$1, 0), FALSE)</f>
        <v>2.5113633758817186E-2</v>
      </c>
      <c r="G259" s="3">
        <f t="shared" si="3"/>
        <v>2.0396995145496196E-2</v>
      </c>
      <c r="H259" s="11"/>
      <c r="I259" s="3"/>
      <c r="J259" s="19"/>
    </row>
    <row r="260" spans="1:10" x14ac:dyDescent="0.25">
      <c r="A260" s="11">
        <v>2.48</v>
      </c>
      <c r="B260" s="7">
        <v>1.75</v>
      </c>
      <c r="C260" s="11">
        <f>VLOOKUP($B260, $A$1:$E$9, MATCH(C$11, $A$1:$E$1, 0), FALSE)</f>
        <v>-8.3979541433396379E-4</v>
      </c>
      <c r="D260" s="11">
        <f>VLOOKUP($B260, $A$1:$E$9, MATCH(D$11, $A$1:$E$1, 0), FALSE)</f>
        <v>5.5502967451364947E-3</v>
      </c>
      <c r="E260" s="11">
        <f>VLOOKUP($B260, $A$1:$E$9, MATCH(E$11, $A$1:$E$1, 0), FALSE)</f>
        <v>-1.0495295405970984E-2</v>
      </c>
      <c r="F260" s="11">
        <f>VLOOKUP($B260, $A$1:$E$9, MATCH(F$11, $A$1:$E$1, 0), FALSE)</f>
        <v>2.5113633758817186E-2</v>
      </c>
      <c r="G260" s="3">
        <f t="shared" si="3"/>
        <v>2.0412453516824008E-2</v>
      </c>
      <c r="H260" s="11"/>
      <c r="I260" s="3"/>
      <c r="J260" s="19"/>
    </row>
    <row r="261" spans="1:10" x14ac:dyDescent="0.25">
      <c r="A261" s="11">
        <v>2.4900000000000002</v>
      </c>
      <c r="B261" s="7">
        <v>1.75</v>
      </c>
      <c r="C261" s="11">
        <f>VLOOKUP($B261, $A$1:$E$9, MATCH(C$11, $A$1:$E$1, 0), FALSE)</f>
        <v>-8.3979541433396379E-4</v>
      </c>
      <c r="D261" s="11">
        <f>VLOOKUP($B261, $A$1:$E$9, MATCH(D$11, $A$1:$E$1, 0), FALSE)</f>
        <v>5.5502967451364947E-3</v>
      </c>
      <c r="E261" s="11">
        <f>VLOOKUP($B261, $A$1:$E$9, MATCH(E$11, $A$1:$E$1, 0), FALSE)</f>
        <v>-1.0495295405970984E-2</v>
      </c>
      <c r="F261" s="11">
        <f>VLOOKUP($B261, $A$1:$E$9, MATCH(F$11, $A$1:$E$1, 0), FALSE)</f>
        <v>2.5113633758817186E-2</v>
      </c>
      <c r="G261" s="3">
        <f t="shared" si="3"/>
        <v>2.0427772331924311E-2</v>
      </c>
      <c r="H261" s="11"/>
      <c r="I261" s="3"/>
      <c r="J261" s="19"/>
    </row>
    <row r="262" spans="1:10" x14ac:dyDescent="0.25">
      <c r="A262" s="11">
        <v>2.5</v>
      </c>
      <c r="B262" s="7">
        <v>1.75</v>
      </c>
      <c r="C262" s="11">
        <f>VLOOKUP($B262, $A$1:$E$9, MATCH(C$11, $A$1:$E$1, 0), FALSE)</f>
        <v>-8.3979541433396379E-4</v>
      </c>
      <c r="D262" s="11">
        <f>VLOOKUP($B262, $A$1:$E$9, MATCH(D$11, $A$1:$E$1, 0), FALSE)</f>
        <v>5.5502967451364947E-3</v>
      </c>
      <c r="E262" s="11">
        <f>VLOOKUP($B262, $A$1:$E$9, MATCH(E$11, $A$1:$E$1, 0), FALSE)</f>
        <v>-1.0495295405970984E-2</v>
      </c>
      <c r="F262" s="11">
        <f>VLOOKUP($B262, $A$1:$E$9, MATCH(F$11, $A$1:$E$1, 0), FALSE)</f>
        <v>2.5113633758817186E-2</v>
      </c>
      <c r="G262" s="3">
        <f t="shared" si="3"/>
        <v>2.0442946552024638E-2</v>
      </c>
      <c r="H262" s="11"/>
      <c r="I262" s="3"/>
      <c r="J262" s="19"/>
    </row>
    <row r="263" spans="1:10" x14ac:dyDescent="0.25">
      <c r="A263" s="11">
        <v>2.5099999999999998</v>
      </c>
      <c r="B263" s="7">
        <v>1.75</v>
      </c>
      <c r="C263" s="11">
        <f>VLOOKUP($B263, $A$1:$E$9, MATCH(C$11, $A$1:$E$1, 0), FALSE)</f>
        <v>-8.3979541433396379E-4</v>
      </c>
      <c r="D263" s="11">
        <f>VLOOKUP($B263, $A$1:$E$9, MATCH(D$11, $A$1:$E$1, 0), FALSE)</f>
        <v>5.5502967451364947E-3</v>
      </c>
      <c r="E263" s="11">
        <f>VLOOKUP($B263, $A$1:$E$9, MATCH(E$11, $A$1:$E$1, 0), FALSE)</f>
        <v>-1.0495295405970984E-2</v>
      </c>
      <c r="F263" s="11">
        <f>VLOOKUP($B263, $A$1:$E$9, MATCH(F$11, $A$1:$E$1, 0), FALSE)</f>
        <v>2.5113633758817186E-2</v>
      </c>
      <c r="G263" s="3">
        <f t="shared" si="3"/>
        <v>2.0457971138352477E-2</v>
      </c>
      <c r="H263" s="11"/>
      <c r="I263" s="3"/>
      <c r="J263" s="19"/>
    </row>
    <row r="264" spans="1:10" x14ac:dyDescent="0.25">
      <c r="A264" s="11">
        <v>2.52</v>
      </c>
      <c r="B264" s="7">
        <v>1.75</v>
      </c>
      <c r="C264" s="11">
        <f>VLOOKUP($B264, $A$1:$E$9, MATCH(C$11, $A$1:$E$1, 0), FALSE)</f>
        <v>-8.3979541433396379E-4</v>
      </c>
      <c r="D264" s="11">
        <f>VLOOKUP($B264, $A$1:$E$9, MATCH(D$11, $A$1:$E$1, 0), FALSE)</f>
        <v>5.5502967451364947E-3</v>
      </c>
      <c r="E264" s="11">
        <f>VLOOKUP($B264, $A$1:$E$9, MATCH(E$11, $A$1:$E$1, 0), FALSE)</f>
        <v>-1.0495295405970984E-2</v>
      </c>
      <c r="F264" s="11">
        <f>VLOOKUP($B264, $A$1:$E$9, MATCH(F$11, $A$1:$E$1, 0), FALSE)</f>
        <v>2.5113633758817186E-2</v>
      </c>
      <c r="G264" s="3">
        <f t="shared" si="3"/>
        <v>2.0472841052135364E-2</v>
      </c>
      <c r="H264" s="11"/>
      <c r="I264" s="3"/>
      <c r="J264" s="19"/>
    </row>
    <row r="265" spans="1:10" x14ac:dyDescent="0.25">
      <c r="A265" s="11">
        <v>2.5299999999999998</v>
      </c>
      <c r="B265" s="7">
        <v>1.75</v>
      </c>
      <c r="C265" s="11">
        <f>VLOOKUP($B265, $A$1:$E$9, MATCH(C$11, $A$1:$E$1, 0), FALSE)</f>
        <v>-8.3979541433396379E-4</v>
      </c>
      <c r="D265" s="11">
        <f>VLOOKUP($B265, $A$1:$E$9, MATCH(D$11, $A$1:$E$1, 0), FALSE)</f>
        <v>5.5502967451364947E-3</v>
      </c>
      <c r="E265" s="11">
        <f>VLOOKUP($B265, $A$1:$E$9, MATCH(E$11, $A$1:$E$1, 0), FALSE)</f>
        <v>-1.0495295405970984E-2</v>
      </c>
      <c r="F265" s="11">
        <f>VLOOKUP($B265, $A$1:$E$9, MATCH(F$11, $A$1:$E$1, 0), FALSE)</f>
        <v>2.5113633758817186E-2</v>
      </c>
      <c r="G265" s="3">
        <f t="shared" si="3"/>
        <v>2.0487551254600809E-2</v>
      </c>
      <c r="H265" s="11"/>
      <c r="I265" s="3"/>
      <c r="J265" s="19"/>
    </row>
    <row r="266" spans="1:10" x14ac:dyDescent="0.25">
      <c r="A266" s="11">
        <v>2.54</v>
      </c>
      <c r="B266" s="7">
        <v>1.75</v>
      </c>
      <c r="C266" s="11">
        <f>VLOOKUP($B266, $A$1:$E$9, MATCH(C$11, $A$1:$E$1, 0), FALSE)</f>
        <v>-8.3979541433396379E-4</v>
      </c>
      <c r="D266" s="11">
        <f>VLOOKUP($B266, $A$1:$E$9, MATCH(D$11, $A$1:$E$1, 0), FALSE)</f>
        <v>5.5502967451364947E-3</v>
      </c>
      <c r="E266" s="11">
        <f>VLOOKUP($B266, $A$1:$E$9, MATCH(E$11, $A$1:$E$1, 0), FALSE)</f>
        <v>-1.0495295405970984E-2</v>
      </c>
      <c r="F266" s="11">
        <f>VLOOKUP($B266, $A$1:$E$9, MATCH(F$11, $A$1:$E$1, 0), FALSE)</f>
        <v>2.5113633758817186E-2</v>
      </c>
      <c r="G266" s="3">
        <f t="shared" si="3"/>
        <v>2.0502096706976315E-2</v>
      </c>
      <c r="H266" s="11"/>
      <c r="I266" s="3"/>
      <c r="J266" s="19"/>
    </row>
    <row r="267" spans="1:10" x14ac:dyDescent="0.25">
      <c r="A267" s="11">
        <v>2.5499999999999998</v>
      </c>
      <c r="B267" s="7">
        <v>1.75</v>
      </c>
      <c r="C267" s="11">
        <f>VLOOKUP($B267, $A$1:$E$9, MATCH(C$11, $A$1:$E$1, 0), FALSE)</f>
        <v>-8.3979541433396379E-4</v>
      </c>
      <c r="D267" s="11">
        <f>VLOOKUP($B267, $A$1:$E$9, MATCH(D$11, $A$1:$E$1, 0), FALSE)</f>
        <v>5.5502967451364947E-3</v>
      </c>
      <c r="E267" s="11">
        <f>VLOOKUP($B267, $A$1:$E$9, MATCH(E$11, $A$1:$E$1, 0), FALSE)</f>
        <v>-1.0495295405970984E-2</v>
      </c>
      <c r="F267" s="11">
        <f>VLOOKUP($B267, $A$1:$E$9, MATCH(F$11, $A$1:$E$1, 0), FALSE)</f>
        <v>2.5113633758817186E-2</v>
      </c>
      <c r="G267" s="3">
        <f t="shared" si="3"/>
        <v>2.0516472370489407E-2</v>
      </c>
      <c r="H267" s="11"/>
      <c r="I267" s="3"/>
      <c r="J267" s="19"/>
    </row>
    <row r="268" spans="1:10" x14ac:dyDescent="0.25">
      <c r="A268" s="11">
        <v>2.56</v>
      </c>
      <c r="B268" s="7">
        <v>1.75</v>
      </c>
      <c r="C268" s="11">
        <f>VLOOKUP($B268, $A$1:$E$9, MATCH(C$11, $A$1:$E$1, 0), FALSE)</f>
        <v>-8.3979541433396379E-4</v>
      </c>
      <c r="D268" s="11">
        <f>VLOOKUP($B268, $A$1:$E$9, MATCH(D$11, $A$1:$E$1, 0), FALSE)</f>
        <v>5.5502967451364947E-3</v>
      </c>
      <c r="E268" s="11">
        <f>VLOOKUP($B268, $A$1:$E$9, MATCH(E$11, $A$1:$E$1, 0), FALSE)</f>
        <v>-1.0495295405970984E-2</v>
      </c>
      <c r="F268" s="11">
        <f>VLOOKUP($B268, $A$1:$E$9, MATCH(F$11, $A$1:$E$1, 0), FALSE)</f>
        <v>2.5113633758817186E-2</v>
      </c>
      <c r="G268" s="3">
        <f t="shared" si="3"/>
        <v>2.0530673206367589E-2</v>
      </c>
      <c r="H268" s="11"/>
      <c r="I268" s="3"/>
      <c r="J268" s="19"/>
    </row>
    <row r="269" spans="1:10" x14ac:dyDescent="0.25">
      <c r="A269" s="11">
        <v>2.57</v>
      </c>
      <c r="B269" s="7">
        <v>1.75</v>
      </c>
      <c r="C269" s="11">
        <f>VLOOKUP($B269, $A$1:$E$9, MATCH(C$11, $A$1:$E$1, 0), FALSE)</f>
        <v>-8.3979541433396379E-4</v>
      </c>
      <c r="D269" s="11">
        <f>VLOOKUP($B269, $A$1:$E$9, MATCH(D$11, $A$1:$E$1, 0), FALSE)</f>
        <v>5.5502967451364947E-3</v>
      </c>
      <c r="E269" s="11">
        <f>VLOOKUP($B269, $A$1:$E$9, MATCH(E$11, $A$1:$E$1, 0), FALSE)</f>
        <v>-1.0495295405970984E-2</v>
      </c>
      <c r="F269" s="11">
        <f>VLOOKUP($B269, $A$1:$E$9, MATCH(F$11, $A$1:$E$1, 0), FALSE)</f>
        <v>2.5113633758817186E-2</v>
      </c>
      <c r="G269" s="3">
        <f t="shared" ref="G269:G332" si="4">C269*A269^3 + D269*A269^2 + E269*A269 + F269</f>
        <v>2.0544694175838388E-2</v>
      </c>
      <c r="H269" s="11"/>
      <c r="I269" s="3"/>
      <c r="J269" s="19"/>
    </row>
    <row r="270" spans="1:10" x14ac:dyDescent="0.25">
      <c r="A270" s="11">
        <v>2.58</v>
      </c>
      <c r="B270" s="7">
        <v>1.75</v>
      </c>
      <c r="C270" s="11">
        <f>VLOOKUP($B270, $A$1:$E$9, MATCH(C$11, $A$1:$E$1, 0), FALSE)</f>
        <v>-8.3979541433396379E-4</v>
      </c>
      <c r="D270" s="11">
        <f>VLOOKUP($B270, $A$1:$E$9, MATCH(D$11, $A$1:$E$1, 0), FALSE)</f>
        <v>5.5502967451364947E-3</v>
      </c>
      <c r="E270" s="11">
        <f>VLOOKUP($B270, $A$1:$E$9, MATCH(E$11, $A$1:$E$1, 0), FALSE)</f>
        <v>-1.0495295405970984E-2</v>
      </c>
      <c r="F270" s="11">
        <f>VLOOKUP($B270, $A$1:$E$9, MATCH(F$11, $A$1:$E$1, 0), FALSE)</f>
        <v>2.5113633758817186E-2</v>
      </c>
      <c r="G270" s="3">
        <f t="shared" si="4"/>
        <v>2.0558530240129311E-2</v>
      </c>
      <c r="H270" s="11"/>
      <c r="I270" s="3"/>
      <c r="J270" s="19"/>
    </row>
    <row r="271" spans="1:10" x14ac:dyDescent="0.25">
      <c r="A271" s="11">
        <v>2.59</v>
      </c>
      <c r="B271" s="7">
        <v>1.75</v>
      </c>
      <c r="C271" s="11">
        <f>VLOOKUP($B271, $A$1:$E$9, MATCH(C$11, $A$1:$E$1, 0), FALSE)</f>
        <v>-8.3979541433396379E-4</v>
      </c>
      <c r="D271" s="11">
        <f>VLOOKUP($B271, $A$1:$E$9, MATCH(D$11, $A$1:$E$1, 0), FALSE)</f>
        <v>5.5502967451364947E-3</v>
      </c>
      <c r="E271" s="11">
        <f>VLOOKUP($B271, $A$1:$E$9, MATCH(E$11, $A$1:$E$1, 0), FALSE)</f>
        <v>-1.0495295405970984E-2</v>
      </c>
      <c r="F271" s="11">
        <f>VLOOKUP($B271, $A$1:$E$9, MATCH(F$11, $A$1:$E$1, 0), FALSE)</f>
        <v>2.5113633758817186E-2</v>
      </c>
      <c r="G271" s="3">
        <f t="shared" si="4"/>
        <v>2.0572176360467872E-2</v>
      </c>
      <c r="H271" s="11"/>
      <c r="I271" s="3"/>
      <c r="J271" s="19"/>
    </row>
    <row r="272" spans="1:10" x14ac:dyDescent="0.25">
      <c r="A272" s="11">
        <v>2.6</v>
      </c>
      <c r="B272" s="7">
        <v>1.75</v>
      </c>
      <c r="C272" s="11">
        <f>VLOOKUP($B272, $A$1:$E$9, MATCH(C$11, $A$1:$E$1, 0), FALSE)</f>
        <v>-8.3979541433396379E-4</v>
      </c>
      <c r="D272" s="11">
        <f>VLOOKUP($B272, $A$1:$E$9, MATCH(D$11, $A$1:$E$1, 0), FALSE)</f>
        <v>5.5502967451364947E-3</v>
      </c>
      <c r="E272" s="11">
        <f>VLOOKUP($B272, $A$1:$E$9, MATCH(E$11, $A$1:$E$1, 0), FALSE)</f>
        <v>-1.0495295405970984E-2</v>
      </c>
      <c r="F272" s="11">
        <f>VLOOKUP($B272, $A$1:$E$9, MATCH(F$11, $A$1:$E$1, 0), FALSE)</f>
        <v>2.5113633758817186E-2</v>
      </c>
      <c r="G272" s="3">
        <f t="shared" si="4"/>
        <v>2.0585627498081578E-2</v>
      </c>
      <c r="H272" s="11"/>
      <c r="I272" s="3"/>
      <c r="J272" s="19"/>
    </row>
    <row r="273" spans="1:10" x14ac:dyDescent="0.25">
      <c r="A273" s="11">
        <v>2.61</v>
      </c>
      <c r="B273" s="7">
        <v>1.75</v>
      </c>
      <c r="C273" s="11">
        <f>VLOOKUP($B273, $A$1:$E$9, MATCH(C$11, $A$1:$E$1, 0), FALSE)</f>
        <v>-8.3979541433396379E-4</v>
      </c>
      <c r="D273" s="11">
        <f>VLOOKUP($B273, $A$1:$E$9, MATCH(D$11, $A$1:$E$1, 0), FALSE)</f>
        <v>5.5502967451364947E-3</v>
      </c>
      <c r="E273" s="11">
        <f>VLOOKUP($B273, $A$1:$E$9, MATCH(E$11, $A$1:$E$1, 0), FALSE)</f>
        <v>-1.0495295405970984E-2</v>
      </c>
      <c r="F273" s="11">
        <f>VLOOKUP($B273, $A$1:$E$9, MATCH(F$11, $A$1:$E$1, 0), FALSE)</f>
        <v>2.5113633758817186E-2</v>
      </c>
      <c r="G273" s="3">
        <f t="shared" si="4"/>
        <v>2.0598878614197957E-2</v>
      </c>
      <c r="H273" s="11"/>
      <c r="I273" s="3"/>
      <c r="J273" s="19"/>
    </row>
    <row r="274" spans="1:10" x14ac:dyDescent="0.25">
      <c r="A274" s="11">
        <v>2.62</v>
      </c>
      <c r="B274" s="7">
        <v>1.75</v>
      </c>
      <c r="C274" s="11">
        <f>VLOOKUP($B274, $A$1:$E$9, MATCH(C$11, $A$1:$E$1, 0), FALSE)</f>
        <v>-8.3979541433396379E-4</v>
      </c>
      <c r="D274" s="11">
        <f>VLOOKUP($B274, $A$1:$E$9, MATCH(D$11, $A$1:$E$1, 0), FALSE)</f>
        <v>5.5502967451364947E-3</v>
      </c>
      <c r="E274" s="11">
        <f>VLOOKUP($B274, $A$1:$E$9, MATCH(E$11, $A$1:$E$1, 0), FALSE)</f>
        <v>-1.0495295405970984E-2</v>
      </c>
      <c r="F274" s="11">
        <f>VLOOKUP($B274, $A$1:$E$9, MATCH(F$11, $A$1:$E$1, 0), FALSE)</f>
        <v>2.5113633758817186E-2</v>
      </c>
      <c r="G274" s="3">
        <f t="shared" si="4"/>
        <v>2.0611924670044524E-2</v>
      </c>
      <c r="H274" s="11"/>
      <c r="I274" s="3"/>
      <c r="J274" s="19"/>
    </row>
    <row r="275" spans="1:10" x14ac:dyDescent="0.25">
      <c r="A275" s="11">
        <v>2.63</v>
      </c>
      <c r="B275" s="7">
        <v>1.75</v>
      </c>
      <c r="C275" s="11">
        <f>VLOOKUP($B275, $A$1:$E$9, MATCH(C$11, $A$1:$E$1, 0), FALSE)</f>
        <v>-8.3979541433396379E-4</v>
      </c>
      <c r="D275" s="11">
        <f>VLOOKUP($B275, $A$1:$E$9, MATCH(D$11, $A$1:$E$1, 0), FALSE)</f>
        <v>5.5502967451364947E-3</v>
      </c>
      <c r="E275" s="11">
        <f>VLOOKUP($B275, $A$1:$E$9, MATCH(E$11, $A$1:$E$1, 0), FALSE)</f>
        <v>-1.0495295405970984E-2</v>
      </c>
      <c r="F275" s="11">
        <f>VLOOKUP($B275, $A$1:$E$9, MATCH(F$11, $A$1:$E$1, 0), FALSE)</f>
        <v>2.5113633758817186E-2</v>
      </c>
      <c r="G275" s="3">
        <f t="shared" si="4"/>
        <v>2.062476062684877E-2</v>
      </c>
      <c r="H275" s="11"/>
      <c r="I275" s="3"/>
      <c r="J275" s="19"/>
    </row>
    <row r="276" spans="1:10" x14ac:dyDescent="0.25">
      <c r="A276" s="11">
        <v>2.64</v>
      </c>
      <c r="B276" s="7">
        <v>1.75</v>
      </c>
      <c r="C276" s="11">
        <f>VLOOKUP($B276, $A$1:$E$9, MATCH(C$11, $A$1:$E$1, 0), FALSE)</f>
        <v>-8.3979541433396379E-4</v>
      </c>
      <c r="D276" s="11">
        <f>VLOOKUP($B276, $A$1:$E$9, MATCH(D$11, $A$1:$E$1, 0), FALSE)</f>
        <v>5.5502967451364947E-3</v>
      </c>
      <c r="E276" s="11">
        <f>VLOOKUP($B276, $A$1:$E$9, MATCH(E$11, $A$1:$E$1, 0), FALSE)</f>
        <v>-1.0495295405970984E-2</v>
      </c>
      <c r="F276" s="11">
        <f>VLOOKUP($B276, $A$1:$E$9, MATCH(F$11, $A$1:$E$1, 0), FALSE)</f>
        <v>2.5113633758817186E-2</v>
      </c>
      <c r="G276" s="3">
        <f t="shared" si="4"/>
        <v>2.0637381445838234E-2</v>
      </c>
      <c r="H276" s="11"/>
      <c r="I276" s="3"/>
      <c r="J276" s="19"/>
    </row>
    <row r="277" spans="1:10" x14ac:dyDescent="0.25">
      <c r="A277" s="11">
        <v>2.65</v>
      </c>
      <c r="B277" s="7">
        <v>1.75</v>
      </c>
      <c r="C277" s="11">
        <f>VLOOKUP($B277, $A$1:$E$9, MATCH(C$11, $A$1:$E$1, 0), FALSE)</f>
        <v>-8.3979541433396379E-4</v>
      </c>
      <c r="D277" s="11">
        <f>VLOOKUP($B277, $A$1:$E$9, MATCH(D$11, $A$1:$E$1, 0), FALSE)</f>
        <v>5.5502967451364947E-3</v>
      </c>
      <c r="E277" s="11">
        <f>VLOOKUP($B277, $A$1:$E$9, MATCH(E$11, $A$1:$E$1, 0), FALSE)</f>
        <v>-1.0495295405970984E-2</v>
      </c>
      <c r="F277" s="11">
        <f>VLOOKUP($B277, $A$1:$E$9, MATCH(F$11, $A$1:$E$1, 0), FALSE)</f>
        <v>2.5113633758817186E-2</v>
      </c>
      <c r="G277" s="3">
        <f t="shared" si="4"/>
        <v>2.0649782088240424E-2</v>
      </c>
      <c r="H277" s="11"/>
      <c r="I277" s="3"/>
      <c r="J277" s="19"/>
    </row>
    <row r="278" spans="1:10" x14ac:dyDescent="0.25">
      <c r="A278" s="11">
        <v>2.66</v>
      </c>
      <c r="B278" s="7">
        <v>1.75</v>
      </c>
      <c r="C278" s="11">
        <f>VLOOKUP($B278, $A$1:$E$9, MATCH(C$11, $A$1:$E$1, 0), FALSE)</f>
        <v>-8.3979541433396379E-4</v>
      </c>
      <c r="D278" s="11">
        <f>VLOOKUP($B278, $A$1:$E$9, MATCH(D$11, $A$1:$E$1, 0), FALSE)</f>
        <v>5.5502967451364947E-3</v>
      </c>
      <c r="E278" s="11">
        <f>VLOOKUP($B278, $A$1:$E$9, MATCH(E$11, $A$1:$E$1, 0), FALSE)</f>
        <v>-1.0495295405970984E-2</v>
      </c>
      <c r="F278" s="11">
        <f>VLOOKUP($B278, $A$1:$E$9, MATCH(F$11, $A$1:$E$1, 0), FALSE)</f>
        <v>2.5113633758817186E-2</v>
      </c>
      <c r="G278" s="3">
        <f t="shared" si="4"/>
        <v>2.0661957515282842E-2</v>
      </c>
      <c r="H278" s="11"/>
      <c r="I278" s="3"/>
      <c r="J278" s="19"/>
    </row>
    <row r="279" spans="1:10" x14ac:dyDescent="0.25">
      <c r="A279" s="11">
        <v>2.67</v>
      </c>
      <c r="B279" s="7">
        <v>1.75</v>
      </c>
      <c r="C279" s="11">
        <f>VLOOKUP($B279, $A$1:$E$9, MATCH(C$11, $A$1:$E$1, 0), FALSE)</f>
        <v>-8.3979541433396379E-4</v>
      </c>
      <c r="D279" s="11">
        <f>VLOOKUP($B279, $A$1:$E$9, MATCH(D$11, $A$1:$E$1, 0), FALSE)</f>
        <v>5.5502967451364947E-3</v>
      </c>
      <c r="E279" s="11">
        <f>VLOOKUP($B279, $A$1:$E$9, MATCH(E$11, $A$1:$E$1, 0), FALSE)</f>
        <v>-1.0495295405970984E-2</v>
      </c>
      <c r="F279" s="11">
        <f>VLOOKUP($B279, $A$1:$E$9, MATCH(F$11, $A$1:$E$1, 0), FALSE)</f>
        <v>2.5113633758817186E-2</v>
      </c>
      <c r="G279" s="3">
        <f t="shared" si="4"/>
        <v>2.067390268819301E-2</v>
      </c>
      <c r="H279" s="11"/>
      <c r="I279" s="3"/>
      <c r="J279" s="19"/>
    </row>
    <row r="280" spans="1:10" x14ac:dyDescent="0.25">
      <c r="A280" s="11">
        <v>2.68</v>
      </c>
      <c r="B280" s="7">
        <v>1.75</v>
      </c>
      <c r="C280" s="11">
        <f>VLOOKUP($B280, $A$1:$E$9, MATCH(C$11, $A$1:$E$1, 0), FALSE)</f>
        <v>-8.3979541433396379E-4</v>
      </c>
      <c r="D280" s="11">
        <f>VLOOKUP($B280, $A$1:$E$9, MATCH(D$11, $A$1:$E$1, 0), FALSE)</f>
        <v>5.5502967451364947E-3</v>
      </c>
      <c r="E280" s="11">
        <f>VLOOKUP($B280, $A$1:$E$9, MATCH(E$11, $A$1:$E$1, 0), FALSE)</f>
        <v>-1.0495295405970984E-2</v>
      </c>
      <c r="F280" s="11">
        <f>VLOOKUP($B280, $A$1:$E$9, MATCH(F$11, $A$1:$E$1, 0), FALSE)</f>
        <v>2.5113633758817186E-2</v>
      </c>
      <c r="G280" s="3">
        <f t="shared" si="4"/>
        <v>2.0685612568198449E-2</v>
      </c>
      <c r="H280" s="11"/>
      <c r="I280" s="3"/>
      <c r="J280" s="19"/>
    </row>
    <row r="281" spans="1:10" x14ac:dyDescent="0.25">
      <c r="A281" s="11">
        <v>2.69</v>
      </c>
      <c r="B281" s="7">
        <v>1.75</v>
      </c>
      <c r="C281" s="11">
        <f>VLOOKUP($B281, $A$1:$E$9, MATCH(C$11, $A$1:$E$1, 0), FALSE)</f>
        <v>-8.3979541433396379E-4</v>
      </c>
      <c r="D281" s="11">
        <f>VLOOKUP($B281, $A$1:$E$9, MATCH(D$11, $A$1:$E$1, 0), FALSE)</f>
        <v>5.5502967451364947E-3</v>
      </c>
      <c r="E281" s="11">
        <f>VLOOKUP($B281, $A$1:$E$9, MATCH(E$11, $A$1:$E$1, 0), FALSE)</f>
        <v>-1.0495295405970984E-2</v>
      </c>
      <c r="F281" s="11">
        <f>VLOOKUP($B281, $A$1:$E$9, MATCH(F$11, $A$1:$E$1, 0), FALSE)</f>
        <v>2.5113633758817186E-2</v>
      </c>
      <c r="G281" s="3">
        <f t="shared" si="4"/>
        <v>2.0697082116526658E-2</v>
      </c>
      <c r="H281" s="11"/>
      <c r="I281" s="3"/>
      <c r="J281" s="19"/>
    </row>
    <row r="282" spans="1:10" x14ac:dyDescent="0.25">
      <c r="A282" s="11">
        <v>2.7</v>
      </c>
      <c r="B282" s="7">
        <v>1.75</v>
      </c>
      <c r="C282" s="11">
        <f>VLOOKUP($B282, $A$1:$E$9, MATCH(C$11, $A$1:$E$1, 0), FALSE)</f>
        <v>-8.3979541433396379E-4</v>
      </c>
      <c r="D282" s="11">
        <f>VLOOKUP($B282, $A$1:$E$9, MATCH(D$11, $A$1:$E$1, 0), FALSE)</f>
        <v>5.5502967451364947E-3</v>
      </c>
      <c r="E282" s="11">
        <f>VLOOKUP($B282, $A$1:$E$9, MATCH(E$11, $A$1:$E$1, 0), FALSE)</f>
        <v>-1.0495295405970984E-2</v>
      </c>
      <c r="F282" s="11">
        <f>VLOOKUP($B282, $A$1:$E$9, MATCH(F$11, $A$1:$E$1, 0), FALSE)</f>
        <v>2.5113633758817186E-2</v>
      </c>
      <c r="G282" s="3">
        <f t="shared" si="4"/>
        <v>2.070830629440517E-2</v>
      </c>
      <c r="H282" s="11"/>
      <c r="I282" s="3"/>
      <c r="J282" s="19"/>
    </row>
    <row r="283" spans="1:10" x14ac:dyDescent="0.25">
      <c r="A283" s="11">
        <v>2.71</v>
      </c>
      <c r="B283" s="7">
        <v>1.75</v>
      </c>
      <c r="C283" s="11">
        <f>VLOOKUP($B283, $A$1:$E$9, MATCH(C$11, $A$1:$E$1, 0), FALSE)</f>
        <v>-8.3979541433396379E-4</v>
      </c>
      <c r="D283" s="11">
        <f>VLOOKUP($B283, $A$1:$E$9, MATCH(D$11, $A$1:$E$1, 0), FALSE)</f>
        <v>5.5502967451364947E-3</v>
      </c>
      <c r="E283" s="11">
        <f>VLOOKUP($B283, $A$1:$E$9, MATCH(E$11, $A$1:$E$1, 0), FALSE)</f>
        <v>-1.0495295405970984E-2</v>
      </c>
      <c r="F283" s="11">
        <f>VLOOKUP($B283, $A$1:$E$9, MATCH(F$11, $A$1:$E$1, 0), FALSE)</f>
        <v>2.5113633758817186E-2</v>
      </c>
      <c r="G283" s="3">
        <f t="shared" si="4"/>
        <v>2.0719280063061479E-2</v>
      </c>
      <c r="H283" s="11"/>
      <c r="I283" s="3"/>
      <c r="J283" s="19"/>
    </row>
    <row r="284" spans="1:10" x14ac:dyDescent="0.25">
      <c r="A284" s="11">
        <v>2.72</v>
      </c>
      <c r="B284" s="7">
        <v>1.75</v>
      </c>
      <c r="C284" s="11">
        <f>VLOOKUP($B284, $A$1:$E$9, MATCH(C$11, $A$1:$E$1, 0), FALSE)</f>
        <v>-8.3979541433396379E-4</v>
      </c>
      <c r="D284" s="11">
        <f>VLOOKUP($B284, $A$1:$E$9, MATCH(D$11, $A$1:$E$1, 0), FALSE)</f>
        <v>5.5502967451364947E-3</v>
      </c>
      <c r="E284" s="11">
        <f>VLOOKUP($B284, $A$1:$E$9, MATCH(E$11, $A$1:$E$1, 0), FALSE)</f>
        <v>-1.0495295405970984E-2</v>
      </c>
      <c r="F284" s="11">
        <f>VLOOKUP($B284, $A$1:$E$9, MATCH(F$11, $A$1:$E$1, 0), FALSE)</f>
        <v>2.5113633758817186E-2</v>
      </c>
      <c r="G284" s="3">
        <f t="shared" si="4"/>
        <v>2.0729998383723112E-2</v>
      </c>
      <c r="H284" s="11"/>
      <c r="I284" s="3"/>
      <c r="J284" s="19"/>
    </row>
    <row r="285" spans="1:10" x14ac:dyDescent="0.25">
      <c r="A285" s="11">
        <v>2.73</v>
      </c>
      <c r="B285" s="7">
        <v>1.75</v>
      </c>
      <c r="C285" s="11">
        <f>VLOOKUP($B285, $A$1:$E$9, MATCH(C$11, $A$1:$E$1, 0), FALSE)</f>
        <v>-8.3979541433396379E-4</v>
      </c>
      <c r="D285" s="11">
        <f>VLOOKUP($B285, $A$1:$E$9, MATCH(D$11, $A$1:$E$1, 0), FALSE)</f>
        <v>5.5502967451364947E-3</v>
      </c>
      <c r="E285" s="11">
        <f>VLOOKUP($B285, $A$1:$E$9, MATCH(E$11, $A$1:$E$1, 0), FALSE)</f>
        <v>-1.0495295405970984E-2</v>
      </c>
      <c r="F285" s="11">
        <f>VLOOKUP($B285, $A$1:$E$9, MATCH(F$11, $A$1:$E$1, 0), FALSE)</f>
        <v>2.5113633758817186E-2</v>
      </c>
      <c r="G285" s="3">
        <f t="shared" si="4"/>
        <v>2.0740456217617574E-2</v>
      </c>
      <c r="H285" s="11"/>
      <c r="I285" s="3"/>
      <c r="J285" s="19"/>
    </row>
    <row r="286" spans="1:10" x14ac:dyDescent="0.25">
      <c r="A286" s="11">
        <v>2.74</v>
      </c>
      <c r="B286" s="7">
        <v>1.75</v>
      </c>
      <c r="C286" s="11">
        <f>VLOOKUP($B286, $A$1:$E$9, MATCH(C$11, $A$1:$E$1, 0), FALSE)</f>
        <v>-8.3979541433396379E-4</v>
      </c>
      <c r="D286" s="11">
        <f>VLOOKUP($B286, $A$1:$E$9, MATCH(D$11, $A$1:$E$1, 0), FALSE)</f>
        <v>5.5502967451364947E-3</v>
      </c>
      <c r="E286" s="11">
        <f>VLOOKUP($B286, $A$1:$E$9, MATCH(E$11, $A$1:$E$1, 0), FALSE)</f>
        <v>-1.0495295405970984E-2</v>
      </c>
      <c r="F286" s="11">
        <f>VLOOKUP($B286, $A$1:$E$9, MATCH(F$11, $A$1:$E$1, 0), FALSE)</f>
        <v>2.5113633758817186E-2</v>
      </c>
      <c r="G286" s="3">
        <f t="shared" si="4"/>
        <v>2.0750648525972391E-2</v>
      </c>
      <c r="H286" s="11"/>
      <c r="I286" s="3"/>
      <c r="J286" s="19"/>
    </row>
    <row r="287" spans="1:10" x14ac:dyDescent="0.25">
      <c r="A287" s="11">
        <v>2.75</v>
      </c>
      <c r="B287" s="7">
        <v>2.75</v>
      </c>
      <c r="C287" s="11">
        <f>VLOOKUP($B287, $A$1:$E$9, MATCH(C$11, $A$1:$E$1, 0), FALSE)</f>
        <v>1.2621292222864747E-3</v>
      </c>
      <c r="D287" s="11">
        <f>VLOOKUP($B287, $A$1:$E$9, MATCH(D$11, $A$1:$E$1, 0), FALSE)</f>
        <v>-1.2212915314934633E-2</v>
      </c>
      <c r="E287" s="11">
        <f>VLOOKUP($B287, $A$1:$E$9, MATCH(E$11, $A$1:$E$1, 0), FALSE)</f>
        <v>3.9514955731094016E-2</v>
      </c>
      <c r="F287" s="11">
        <f>VLOOKUP($B287, $A$1:$E$9, MATCH(F$11, $A$1:$E$1, 0), FALSE)</f>
        <v>-2.179372959103934E-2</v>
      </c>
      <c r="G287" s="3">
        <f t="shared" si="4"/>
        <v>2.0760570270015058E-2</v>
      </c>
      <c r="H287" s="11"/>
      <c r="I287" s="3"/>
      <c r="J287" s="19"/>
    </row>
    <row r="288" spans="1:10" x14ac:dyDescent="0.25">
      <c r="A288" s="11">
        <v>2.76</v>
      </c>
      <c r="B288" s="7">
        <v>2.75</v>
      </c>
      <c r="C288" s="11">
        <f>VLOOKUP($B288, $A$1:$E$9, MATCH(C$11, $A$1:$E$1, 0), FALSE)</f>
        <v>1.2621292222864747E-3</v>
      </c>
      <c r="D288" s="11">
        <f>VLOOKUP($B288, $A$1:$E$9, MATCH(D$11, $A$1:$E$1, 0), FALSE)</f>
        <v>-1.2212915314934633E-2</v>
      </c>
      <c r="E288" s="11">
        <f>VLOOKUP($B288, $A$1:$E$9, MATCH(E$11, $A$1:$E$1, 0), FALSE)</f>
        <v>3.9514955731094016E-2</v>
      </c>
      <c r="F288" s="11">
        <f>VLOOKUP($B288, $A$1:$E$9, MATCH(F$11, $A$1:$E$1, 0), FALSE)</f>
        <v>-2.179372959103934E-2</v>
      </c>
      <c r="G288" s="3">
        <f t="shared" si="4"/>
        <v>2.0770176279516966E-2</v>
      </c>
      <c r="H288" s="11"/>
      <c r="I288" s="3"/>
      <c r="J288" s="19"/>
    </row>
    <row r="289" spans="1:10" x14ac:dyDescent="0.25">
      <c r="A289" s="11">
        <v>2.77</v>
      </c>
      <c r="B289" s="7">
        <v>2.75</v>
      </c>
      <c r="C289" s="11">
        <f>VLOOKUP($B289, $A$1:$E$9, MATCH(C$11, $A$1:$E$1, 0), FALSE)</f>
        <v>1.2621292222864747E-3</v>
      </c>
      <c r="D289" s="11">
        <f>VLOOKUP($B289, $A$1:$E$9, MATCH(D$11, $A$1:$E$1, 0), FALSE)</f>
        <v>-1.2212915314934633E-2</v>
      </c>
      <c r="E289" s="11">
        <f>VLOOKUP($B289, $A$1:$E$9, MATCH(E$11, $A$1:$E$1, 0), FALSE)</f>
        <v>3.9514955731094016E-2</v>
      </c>
      <c r="F289" s="11">
        <f>VLOOKUP($B289, $A$1:$E$9, MATCH(F$11, $A$1:$E$1, 0), FALSE)</f>
        <v>-2.179372959103934E-2</v>
      </c>
      <c r="G289" s="3">
        <f t="shared" si="4"/>
        <v>2.0779429791947968E-2</v>
      </c>
      <c r="H289" s="11"/>
      <c r="I289" s="3"/>
      <c r="J289" s="19"/>
    </row>
    <row r="290" spans="1:10" x14ac:dyDescent="0.25">
      <c r="A290" s="11">
        <v>2.78</v>
      </c>
      <c r="B290" s="7">
        <v>2.75</v>
      </c>
      <c r="C290" s="11">
        <f>VLOOKUP($B290, $A$1:$E$9, MATCH(C$11, $A$1:$E$1, 0), FALSE)</f>
        <v>1.2621292222864747E-3</v>
      </c>
      <c r="D290" s="11">
        <f>VLOOKUP($B290, $A$1:$E$9, MATCH(D$11, $A$1:$E$1, 0), FALSE)</f>
        <v>-1.2212915314934633E-2</v>
      </c>
      <c r="E290" s="11">
        <f>VLOOKUP($B290, $A$1:$E$9, MATCH(E$11, $A$1:$E$1, 0), FALSE)</f>
        <v>3.9514955731094016E-2</v>
      </c>
      <c r="F290" s="11">
        <f>VLOOKUP($B290, $A$1:$E$9, MATCH(F$11, $A$1:$E$1, 0), FALSE)</f>
        <v>-2.179372959103934E-2</v>
      </c>
      <c r="G290" s="3">
        <f t="shared" si="4"/>
        <v>2.078833838008344E-2</v>
      </c>
      <c r="H290" s="11"/>
      <c r="I290" s="3"/>
      <c r="J290" s="19"/>
    </row>
    <row r="291" spans="1:10" x14ac:dyDescent="0.25">
      <c r="A291" s="11">
        <v>2.79</v>
      </c>
      <c r="B291" s="7">
        <v>2.75</v>
      </c>
      <c r="C291" s="11">
        <f>VLOOKUP($B291, $A$1:$E$9, MATCH(C$11, $A$1:$E$1, 0), FALSE)</f>
        <v>1.2621292222864747E-3</v>
      </c>
      <c r="D291" s="11">
        <f>VLOOKUP($B291, $A$1:$E$9, MATCH(D$11, $A$1:$E$1, 0), FALSE)</f>
        <v>-1.2212915314934633E-2</v>
      </c>
      <c r="E291" s="11">
        <f>VLOOKUP($B291, $A$1:$E$9, MATCH(E$11, $A$1:$E$1, 0), FALSE)</f>
        <v>3.9514955731094016E-2</v>
      </c>
      <c r="F291" s="11">
        <f>VLOOKUP($B291, $A$1:$E$9, MATCH(F$11, $A$1:$E$1, 0), FALSE)</f>
        <v>-2.179372959103934E-2</v>
      </c>
      <c r="G291" s="3">
        <f t="shared" si="4"/>
        <v>2.0796909616698694E-2</v>
      </c>
      <c r="H291" s="11"/>
      <c r="I291" s="3"/>
      <c r="J291" s="19"/>
    </row>
    <row r="292" spans="1:10" x14ac:dyDescent="0.25">
      <c r="A292" s="11">
        <v>2.8</v>
      </c>
      <c r="B292" s="7">
        <v>2.75</v>
      </c>
      <c r="C292" s="11">
        <f>VLOOKUP($B292, $A$1:$E$9, MATCH(C$11, $A$1:$E$1, 0), FALSE)</f>
        <v>1.2621292222864747E-3</v>
      </c>
      <c r="D292" s="11">
        <f>VLOOKUP($B292, $A$1:$E$9, MATCH(D$11, $A$1:$E$1, 0), FALSE)</f>
        <v>-1.2212915314934633E-2</v>
      </c>
      <c r="E292" s="11">
        <f>VLOOKUP($B292, $A$1:$E$9, MATCH(E$11, $A$1:$E$1, 0), FALSE)</f>
        <v>3.9514955731094016E-2</v>
      </c>
      <c r="F292" s="11">
        <f>VLOOKUP($B292, $A$1:$E$9, MATCH(F$11, $A$1:$E$1, 0), FALSE)</f>
        <v>-2.179372959103934E-2</v>
      </c>
      <c r="G292" s="3">
        <f t="shared" si="4"/>
        <v>2.0805151074569067E-2</v>
      </c>
      <c r="H292" s="11"/>
      <c r="I292" s="3"/>
      <c r="J292" s="19"/>
    </row>
    <row r="293" spans="1:10" x14ac:dyDescent="0.25">
      <c r="A293" s="11">
        <v>2.81</v>
      </c>
      <c r="B293" s="7">
        <v>2.75</v>
      </c>
      <c r="C293" s="11">
        <f>VLOOKUP($B293, $A$1:$E$9, MATCH(C$11, $A$1:$E$1, 0), FALSE)</f>
        <v>1.2621292222864747E-3</v>
      </c>
      <c r="D293" s="11">
        <f>VLOOKUP($B293, $A$1:$E$9, MATCH(D$11, $A$1:$E$1, 0), FALSE)</f>
        <v>-1.2212915314934633E-2</v>
      </c>
      <c r="E293" s="11">
        <f>VLOOKUP($B293, $A$1:$E$9, MATCH(E$11, $A$1:$E$1, 0), FALSE)</f>
        <v>3.9514955731094016E-2</v>
      </c>
      <c r="F293" s="11">
        <f>VLOOKUP($B293, $A$1:$E$9, MATCH(F$11, $A$1:$E$1, 0), FALSE)</f>
        <v>-2.179372959103934E-2</v>
      </c>
      <c r="G293" s="3">
        <f t="shared" si="4"/>
        <v>2.0813070326469896E-2</v>
      </c>
      <c r="H293" s="11"/>
      <c r="I293" s="3"/>
      <c r="J293" s="19"/>
    </row>
    <row r="294" spans="1:10" x14ac:dyDescent="0.25">
      <c r="A294" s="11">
        <v>2.82</v>
      </c>
      <c r="B294" s="7">
        <v>2.75</v>
      </c>
      <c r="C294" s="11">
        <f>VLOOKUP($B294, $A$1:$E$9, MATCH(C$11, $A$1:$E$1, 0), FALSE)</f>
        <v>1.2621292222864747E-3</v>
      </c>
      <c r="D294" s="11">
        <f>VLOOKUP($B294, $A$1:$E$9, MATCH(D$11, $A$1:$E$1, 0), FALSE)</f>
        <v>-1.2212915314934633E-2</v>
      </c>
      <c r="E294" s="11">
        <f>VLOOKUP($B294, $A$1:$E$9, MATCH(E$11, $A$1:$E$1, 0), FALSE)</f>
        <v>3.9514955731094016E-2</v>
      </c>
      <c r="F294" s="11">
        <f>VLOOKUP($B294, $A$1:$E$9, MATCH(F$11, $A$1:$E$1, 0), FALSE)</f>
        <v>-2.179372959103934E-2</v>
      </c>
      <c r="G294" s="3">
        <f t="shared" si="4"/>
        <v>2.0820674945176518E-2</v>
      </c>
      <c r="H294" s="11"/>
      <c r="I294" s="3"/>
      <c r="J294" s="19"/>
    </row>
    <row r="295" spans="1:10" x14ac:dyDescent="0.25">
      <c r="A295" s="11">
        <v>2.83</v>
      </c>
      <c r="B295" s="7">
        <v>2.75</v>
      </c>
      <c r="C295" s="11">
        <f>VLOOKUP($B295, $A$1:$E$9, MATCH(C$11, $A$1:$E$1, 0), FALSE)</f>
        <v>1.2621292222864747E-3</v>
      </c>
      <c r="D295" s="11">
        <f>VLOOKUP($B295, $A$1:$E$9, MATCH(D$11, $A$1:$E$1, 0), FALSE)</f>
        <v>-1.2212915314934633E-2</v>
      </c>
      <c r="E295" s="11">
        <f>VLOOKUP($B295, $A$1:$E$9, MATCH(E$11, $A$1:$E$1, 0), FALSE)</f>
        <v>3.9514955731094016E-2</v>
      </c>
      <c r="F295" s="11">
        <f>VLOOKUP($B295, $A$1:$E$9, MATCH(F$11, $A$1:$E$1, 0), FALSE)</f>
        <v>-2.179372959103934E-2</v>
      </c>
      <c r="G295" s="3">
        <f t="shared" si="4"/>
        <v>2.0827972503464243E-2</v>
      </c>
      <c r="H295" s="11"/>
      <c r="I295" s="3"/>
      <c r="J295" s="19"/>
    </row>
    <row r="296" spans="1:10" x14ac:dyDescent="0.25">
      <c r="A296" s="11">
        <v>2.84</v>
      </c>
      <c r="B296" s="7">
        <v>2.75</v>
      </c>
      <c r="C296" s="11">
        <f>VLOOKUP($B296, $A$1:$E$9, MATCH(C$11, $A$1:$E$1, 0), FALSE)</f>
        <v>1.2621292222864747E-3</v>
      </c>
      <c r="D296" s="11">
        <f>VLOOKUP($B296, $A$1:$E$9, MATCH(D$11, $A$1:$E$1, 0), FALSE)</f>
        <v>-1.2212915314934633E-2</v>
      </c>
      <c r="E296" s="11">
        <f>VLOOKUP($B296, $A$1:$E$9, MATCH(E$11, $A$1:$E$1, 0), FALSE)</f>
        <v>3.9514955731094016E-2</v>
      </c>
      <c r="F296" s="11">
        <f>VLOOKUP($B296, $A$1:$E$9, MATCH(F$11, $A$1:$E$1, 0), FALSE)</f>
        <v>-2.179372959103934E-2</v>
      </c>
      <c r="G296" s="3">
        <f t="shared" si="4"/>
        <v>2.0834970574108436E-2</v>
      </c>
      <c r="H296" s="11"/>
      <c r="I296" s="3"/>
      <c r="J296" s="19"/>
    </row>
    <row r="297" spans="1:10" x14ac:dyDescent="0.25">
      <c r="A297" s="11">
        <v>2.85</v>
      </c>
      <c r="B297" s="7">
        <v>2.75</v>
      </c>
      <c r="C297" s="11">
        <f>VLOOKUP($B297, $A$1:$E$9, MATCH(C$11, $A$1:$E$1, 0), FALSE)</f>
        <v>1.2621292222864747E-3</v>
      </c>
      <c r="D297" s="11">
        <f>VLOOKUP($B297, $A$1:$E$9, MATCH(D$11, $A$1:$E$1, 0), FALSE)</f>
        <v>-1.2212915314934633E-2</v>
      </c>
      <c r="E297" s="11">
        <f>VLOOKUP($B297, $A$1:$E$9, MATCH(E$11, $A$1:$E$1, 0), FALSE)</f>
        <v>3.9514955731094016E-2</v>
      </c>
      <c r="F297" s="11">
        <f>VLOOKUP($B297, $A$1:$E$9, MATCH(F$11, $A$1:$E$1, 0), FALSE)</f>
        <v>-2.179372959103934E-2</v>
      </c>
      <c r="G297" s="3">
        <f t="shared" si="4"/>
        <v>2.0841676729884434E-2</v>
      </c>
      <c r="H297" s="11"/>
      <c r="I297" s="3"/>
      <c r="J297" s="19"/>
    </row>
    <row r="298" spans="1:10" x14ac:dyDescent="0.25">
      <c r="A298" s="11">
        <v>2.86</v>
      </c>
      <c r="B298" s="7">
        <v>2.75</v>
      </c>
      <c r="C298" s="11">
        <f>VLOOKUP($B298, $A$1:$E$9, MATCH(C$11, $A$1:$E$1, 0), FALSE)</f>
        <v>1.2621292222864747E-3</v>
      </c>
      <c r="D298" s="11">
        <f>VLOOKUP($B298, $A$1:$E$9, MATCH(D$11, $A$1:$E$1, 0), FALSE)</f>
        <v>-1.2212915314934633E-2</v>
      </c>
      <c r="E298" s="11">
        <f>VLOOKUP($B298, $A$1:$E$9, MATCH(E$11, $A$1:$E$1, 0), FALSE)</f>
        <v>3.9514955731094016E-2</v>
      </c>
      <c r="F298" s="11">
        <f>VLOOKUP($B298, $A$1:$E$9, MATCH(F$11, $A$1:$E$1, 0), FALSE)</f>
        <v>-2.179372959103934E-2</v>
      </c>
      <c r="G298" s="3">
        <f t="shared" si="4"/>
        <v>2.0848098543567548E-2</v>
      </c>
      <c r="H298" s="11"/>
      <c r="I298" s="3"/>
      <c r="J298" s="19"/>
    </row>
    <row r="299" spans="1:10" x14ac:dyDescent="0.25">
      <c r="A299" s="11">
        <v>2.87</v>
      </c>
      <c r="B299" s="7">
        <v>2.75</v>
      </c>
      <c r="C299" s="11">
        <f>VLOOKUP($B299, $A$1:$E$9, MATCH(C$11, $A$1:$E$1, 0), FALSE)</f>
        <v>1.2621292222864747E-3</v>
      </c>
      <c r="D299" s="11">
        <f>VLOOKUP($B299, $A$1:$E$9, MATCH(D$11, $A$1:$E$1, 0), FALSE)</f>
        <v>-1.2212915314934633E-2</v>
      </c>
      <c r="E299" s="11">
        <f>VLOOKUP($B299, $A$1:$E$9, MATCH(E$11, $A$1:$E$1, 0), FALSE)</f>
        <v>3.9514955731094016E-2</v>
      </c>
      <c r="F299" s="11">
        <f>VLOOKUP($B299, $A$1:$E$9, MATCH(F$11, $A$1:$E$1, 0), FALSE)</f>
        <v>-2.179372959103934E-2</v>
      </c>
      <c r="G299" s="3">
        <f t="shared" si="4"/>
        <v>2.08542435879331E-2</v>
      </c>
      <c r="H299" s="11"/>
      <c r="I299" s="3"/>
      <c r="J299" s="19"/>
    </row>
    <row r="300" spans="1:10" x14ac:dyDescent="0.25">
      <c r="A300" s="11">
        <v>2.88</v>
      </c>
      <c r="B300" s="7">
        <v>2.75</v>
      </c>
      <c r="C300" s="11">
        <f>VLOOKUP($B300, $A$1:$E$9, MATCH(C$11, $A$1:$E$1, 0), FALSE)</f>
        <v>1.2621292222864747E-3</v>
      </c>
      <c r="D300" s="11">
        <f>VLOOKUP($B300, $A$1:$E$9, MATCH(D$11, $A$1:$E$1, 0), FALSE)</f>
        <v>-1.2212915314934633E-2</v>
      </c>
      <c r="E300" s="11">
        <f>VLOOKUP($B300, $A$1:$E$9, MATCH(E$11, $A$1:$E$1, 0), FALSE)</f>
        <v>3.9514955731094016E-2</v>
      </c>
      <c r="F300" s="11">
        <f>VLOOKUP($B300, $A$1:$E$9, MATCH(F$11, $A$1:$E$1, 0), FALSE)</f>
        <v>-2.179372959103934E-2</v>
      </c>
      <c r="G300" s="3">
        <f t="shared" si="4"/>
        <v>2.0860119435756455E-2</v>
      </c>
      <c r="H300" s="11"/>
      <c r="I300" s="3"/>
      <c r="J300" s="19"/>
    </row>
    <row r="301" spans="1:10" x14ac:dyDescent="0.25">
      <c r="A301" s="11">
        <v>2.89</v>
      </c>
      <c r="B301" s="7">
        <v>2.75</v>
      </c>
      <c r="C301" s="11">
        <f>VLOOKUP($B301, $A$1:$E$9, MATCH(C$11, $A$1:$E$1, 0), FALSE)</f>
        <v>1.2621292222864747E-3</v>
      </c>
      <c r="D301" s="11">
        <f>VLOOKUP($B301, $A$1:$E$9, MATCH(D$11, $A$1:$E$1, 0), FALSE)</f>
        <v>-1.2212915314934633E-2</v>
      </c>
      <c r="E301" s="11">
        <f>VLOOKUP($B301, $A$1:$E$9, MATCH(E$11, $A$1:$E$1, 0), FALSE)</f>
        <v>3.9514955731094016E-2</v>
      </c>
      <c r="F301" s="11">
        <f>VLOOKUP($B301, $A$1:$E$9, MATCH(F$11, $A$1:$E$1, 0), FALSE)</f>
        <v>-2.179372959103934E-2</v>
      </c>
      <c r="G301" s="3">
        <f t="shared" si="4"/>
        <v>2.0865733659812952E-2</v>
      </c>
      <c r="H301" s="11"/>
      <c r="I301" s="3"/>
      <c r="J301" s="19"/>
    </row>
    <row r="302" spans="1:10" x14ac:dyDescent="0.25">
      <c r="A302" s="11">
        <v>2.9</v>
      </c>
      <c r="B302" s="7">
        <v>2.75</v>
      </c>
      <c r="C302" s="11">
        <f>VLOOKUP($B302, $A$1:$E$9, MATCH(C$11, $A$1:$E$1, 0), FALSE)</f>
        <v>1.2621292222864747E-3</v>
      </c>
      <c r="D302" s="11">
        <f>VLOOKUP($B302, $A$1:$E$9, MATCH(D$11, $A$1:$E$1, 0), FALSE)</f>
        <v>-1.2212915314934633E-2</v>
      </c>
      <c r="E302" s="11">
        <f>VLOOKUP($B302, $A$1:$E$9, MATCH(E$11, $A$1:$E$1, 0), FALSE)</f>
        <v>3.9514955731094016E-2</v>
      </c>
      <c r="F302" s="11">
        <f>VLOOKUP($B302, $A$1:$E$9, MATCH(F$11, $A$1:$E$1, 0), FALSE)</f>
        <v>-2.179372959103934E-2</v>
      </c>
      <c r="G302" s="3">
        <f t="shared" si="4"/>
        <v>2.0871093832877871E-2</v>
      </c>
      <c r="H302" s="11"/>
      <c r="I302" s="3"/>
      <c r="J302" s="19"/>
    </row>
    <row r="303" spans="1:10" x14ac:dyDescent="0.25">
      <c r="A303" s="11">
        <v>2.91</v>
      </c>
      <c r="B303" s="7">
        <v>2.75</v>
      </c>
      <c r="C303" s="11">
        <f>VLOOKUP($B303, $A$1:$E$9, MATCH(C$11, $A$1:$E$1, 0), FALSE)</f>
        <v>1.2621292222864747E-3</v>
      </c>
      <c r="D303" s="11">
        <f>VLOOKUP($B303, $A$1:$E$9, MATCH(D$11, $A$1:$E$1, 0), FALSE)</f>
        <v>-1.2212915314934633E-2</v>
      </c>
      <c r="E303" s="11">
        <f>VLOOKUP($B303, $A$1:$E$9, MATCH(E$11, $A$1:$E$1, 0), FALSE)</f>
        <v>3.9514955731094016E-2</v>
      </c>
      <c r="F303" s="11">
        <f>VLOOKUP($B303, $A$1:$E$9, MATCH(F$11, $A$1:$E$1, 0), FALSE)</f>
        <v>-2.179372959103934E-2</v>
      </c>
      <c r="G303" s="3">
        <f t="shared" si="4"/>
        <v>2.0876207527726592E-2</v>
      </c>
      <c r="H303" s="11"/>
      <c r="I303" s="3"/>
      <c r="J303" s="19"/>
    </row>
    <row r="304" spans="1:10" x14ac:dyDescent="0.25">
      <c r="A304" s="11">
        <v>2.92</v>
      </c>
      <c r="B304" s="7">
        <v>2.75</v>
      </c>
      <c r="C304" s="11">
        <f>VLOOKUP($B304, $A$1:$E$9, MATCH(C$11, $A$1:$E$1, 0), FALSE)</f>
        <v>1.2621292222864747E-3</v>
      </c>
      <c r="D304" s="11">
        <f>VLOOKUP($B304, $A$1:$E$9, MATCH(D$11, $A$1:$E$1, 0), FALSE)</f>
        <v>-1.2212915314934633E-2</v>
      </c>
      <c r="E304" s="11">
        <f>VLOOKUP($B304, $A$1:$E$9, MATCH(E$11, $A$1:$E$1, 0), FALSE)</f>
        <v>3.9514955731094016E-2</v>
      </c>
      <c r="F304" s="11">
        <f>VLOOKUP($B304, $A$1:$E$9, MATCH(F$11, $A$1:$E$1, 0), FALSE)</f>
        <v>-2.179372959103934E-2</v>
      </c>
      <c r="G304" s="3">
        <f t="shared" si="4"/>
        <v>2.0881082317134453E-2</v>
      </c>
      <c r="H304" s="11"/>
      <c r="I304" s="3"/>
      <c r="J304" s="19"/>
    </row>
    <row r="305" spans="1:10" x14ac:dyDescent="0.25">
      <c r="A305" s="11">
        <v>2.93</v>
      </c>
      <c r="B305" s="7">
        <v>2.75</v>
      </c>
      <c r="C305" s="11">
        <f>VLOOKUP($B305, $A$1:$E$9, MATCH(C$11, $A$1:$E$1, 0), FALSE)</f>
        <v>1.2621292222864747E-3</v>
      </c>
      <c r="D305" s="11">
        <f>VLOOKUP($B305, $A$1:$E$9, MATCH(D$11, $A$1:$E$1, 0), FALSE)</f>
        <v>-1.2212915314934633E-2</v>
      </c>
      <c r="E305" s="11">
        <f>VLOOKUP($B305, $A$1:$E$9, MATCH(E$11, $A$1:$E$1, 0), FALSE)</f>
        <v>3.9514955731094016E-2</v>
      </c>
      <c r="F305" s="11">
        <f>VLOOKUP($B305, $A$1:$E$9, MATCH(F$11, $A$1:$E$1, 0), FALSE)</f>
        <v>-2.179372959103934E-2</v>
      </c>
      <c r="G305" s="3">
        <f t="shared" si="4"/>
        <v>2.0885725773876748E-2</v>
      </c>
      <c r="H305" s="11"/>
      <c r="I305" s="3"/>
      <c r="J305" s="19"/>
    </row>
    <row r="306" spans="1:10" x14ac:dyDescent="0.25">
      <c r="A306" s="11">
        <v>2.94</v>
      </c>
      <c r="B306" s="7">
        <v>2.75</v>
      </c>
      <c r="C306" s="11">
        <f>VLOOKUP($B306, $A$1:$E$9, MATCH(C$11, $A$1:$E$1, 0), FALSE)</f>
        <v>1.2621292222864747E-3</v>
      </c>
      <c r="D306" s="11">
        <f>VLOOKUP($B306, $A$1:$E$9, MATCH(D$11, $A$1:$E$1, 0), FALSE)</f>
        <v>-1.2212915314934633E-2</v>
      </c>
      <c r="E306" s="11">
        <f>VLOOKUP($B306, $A$1:$E$9, MATCH(E$11, $A$1:$E$1, 0), FALSE)</f>
        <v>3.9514955731094016E-2</v>
      </c>
      <c r="F306" s="11">
        <f>VLOOKUP($B306, $A$1:$E$9, MATCH(F$11, $A$1:$E$1, 0), FALSE)</f>
        <v>-2.179372959103934E-2</v>
      </c>
      <c r="G306" s="3">
        <f t="shared" si="4"/>
        <v>2.0890145470728858E-2</v>
      </c>
      <c r="H306" s="11"/>
      <c r="I306" s="3"/>
      <c r="J306" s="19"/>
    </row>
    <row r="307" spans="1:10" x14ac:dyDescent="0.25">
      <c r="A307" s="11">
        <v>2.95</v>
      </c>
      <c r="B307" s="7">
        <v>2.75</v>
      </c>
      <c r="C307" s="11">
        <f>VLOOKUP($B307, $A$1:$E$9, MATCH(C$11, $A$1:$E$1, 0), FALSE)</f>
        <v>1.2621292222864747E-3</v>
      </c>
      <c r="D307" s="11">
        <f>VLOOKUP($B307, $A$1:$E$9, MATCH(D$11, $A$1:$E$1, 0), FALSE)</f>
        <v>-1.2212915314934633E-2</v>
      </c>
      <c r="E307" s="11">
        <f>VLOOKUP($B307, $A$1:$E$9, MATCH(E$11, $A$1:$E$1, 0), FALSE)</f>
        <v>3.9514955731094016E-2</v>
      </c>
      <c r="F307" s="11">
        <f>VLOOKUP($B307, $A$1:$E$9, MATCH(F$11, $A$1:$E$1, 0), FALSE)</f>
        <v>-2.179372959103934E-2</v>
      </c>
      <c r="G307" s="3">
        <f t="shared" si="4"/>
        <v>2.0894348980466104E-2</v>
      </c>
      <c r="H307" s="11"/>
      <c r="I307" s="3"/>
      <c r="J307" s="19"/>
    </row>
    <row r="308" spans="1:10" x14ac:dyDescent="0.25">
      <c r="A308" s="11">
        <v>2.96</v>
      </c>
      <c r="B308" s="7">
        <v>2.75</v>
      </c>
      <c r="C308" s="11">
        <f>VLOOKUP($B308, $A$1:$E$9, MATCH(C$11, $A$1:$E$1, 0), FALSE)</f>
        <v>1.2621292222864747E-3</v>
      </c>
      <c r="D308" s="11">
        <f>VLOOKUP($B308, $A$1:$E$9, MATCH(D$11, $A$1:$E$1, 0), FALSE)</f>
        <v>-1.2212915314934633E-2</v>
      </c>
      <c r="E308" s="11">
        <f>VLOOKUP($B308, $A$1:$E$9, MATCH(E$11, $A$1:$E$1, 0), FALSE)</f>
        <v>3.9514955731094016E-2</v>
      </c>
      <c r="F308" s="11">
        <f>VLOOKUP($B308, $A$1:$E$9, MATCH(F$11, $A$1:$E$1, 0), FALSE)</f>
        <v>-2.179372959103934E-2</v>
      </c>
      <c r="G308" s="3">
        <f t="shared" si="4"/>
        <v>2.0898343875863784E-2</v>
      </c>
      <c r="H308" s="11"/>
      <c r="I308" s="3"/>
      <c r="J308" s="19"/>
    </row>
    <row r="309" spans="1:10" x14ac:dyDescent="0.25">
      <c r="A309" s="11">
        <v>2.97</v>
      </c>
      <c r="B309" s="7">
        <v>2.75</v>
      </c>
      <c r="C309" s="11">
        <f>VLOOKUP($B309, $A$1:$E$9, MATCH(C$11, $A$1:$E$1, 0), FALSE)</f>
        <v>1.2621292222864747E-3</v>
      </c>
      <c r="D309" s="11">
        <f>VLOOKUP($B309, $A$1:$E$9, MATCH(D$11, $A$1:$E$1, 0), FALSE)</f>
        <v>-1.2212915314934633E-2</v>
      </c>
      <c r="E309" s="11">
        <f>VLOOKUP($B309, $A$1:$E$9, MATCH(E$11, $A$1:$E$1, 0), FALSE)</f>
        <v>3.9514955731094016E-2</v>
      </c>
      <c r="F309" s="11">
        <f>VLOOKUP($B309, $A$1:$E$9, MATCH(F$11, $A$1:$E$1, 0), FALSE)</f>
        <v>-2.179372959103934E-2</v>
      </c>
      <c r="G309" s="3">
        <f t="shared" si="4"/>
        <v>2.0902137729697262E-2</v>
      </c>
      <c r="H309" s="11"/>
      <c r="I309" s="3"/>
      <c r="J309" s="19"/>
    </row>
    <row r="310" spans="1:10" x14ac:dyDescent="0.25">
      <c r="A310" s="11">
        <v>2.98</v>
      </c>
      <c r="B310" s="7">
        <v>2.75</v>
      </c>
      <c r="C310" s="11">
        <f>VLOOKUP($B310, $A$1:$E$9, MATCH(C$11, $A$1:$E$1, 0), FALSE)</f>
        <v>1.2621292222864747E-3</v>
      </c>
      <c r="D310" s="11">
        <f>VLOOKUP($B310, $A$1:$E$9, MATCH(D$11, $A$1:$E$1, 0), FALSE)</f>
        <v>-1.2212915314934633E-2</v>
      </c>
      <c r="E310" s="11">
        <f>VLOOKUP($B310, $A$1:$E$9, MATCH(E$11, $A$1:$E$1, 0), FALSE)</f>
        <v>3.9514955731094016E-2</v>
      </c>
      <c r="F310" s="11">
        <f>VLOOKUP($B310, $A$1:$E$9, MATCH(F$11, $A$1:$E$1, 0), FALSE)</f>
        <v>-2.179372959103934E-2</v>
      </c>
      <c r="G310" s="3">
        <f t="shared" si="4"/>
        <v>2.090573811474189E-2</v>
      </c>
      <c r="H310" s="11"/>
      <c r="I310" s="3"/>
      <c r="J310" s="19"/>
    </row>
    <row r="311" spans="1:10" x14ac:dyDescent="0.25">
      <c r="A311" s="11">
        <v>2.99</v>
      </c>
      <c r="B311" s="7">
        <v>2.75</v>
      </c>
      <c r="C311" s="11">
        <f>VLOOKUP($B311, $A$1:$E$9, MATCH(C$11, $A$1:$E$1, 0), FALSE)</f>
        <v>1.2621292222864747E-3</v>
      </c>
      <c r="D311" s="11">
        <f>VLOOKUP($B311, $A$1:$E$9, MATCH(D$11, $A$1:$E$1, 0), FALSE)</f>
        <v>-1.2212915314934633E-2</v>
      </c>
      <c r="E311" s="11">
        <f>VLOOKUP($B311, $A$1:$E$9, MATCH(E$11, $A$1:$E$1, 0), FALSE)</f>
        <v>3.9514955731094016E-2</v>
      </c>
      <c r="F311" s="11">
        <f>VLOOKUP($B311, $A$1:$E$9, MATCH(F$11, $A$1:$E$1, 0), FALSE)</f>
        <v>-2.179372959103934E-2</v>
      </c>
      <c r="G311" s="3">
        <f t="shared" si="4"/>
        <v>2.0909152603772949E-2</v>
      </c>
      <c r="H311" s="11"/>
      <c r="I311" s="3"/>
      <c r="J311" s="19"/>
    </row>
    <row r="312" spans="1:10" x14ac:dyDescent="0.25">
      <c r="A312" s="11">
        <v>3</v>
      </c>
      <c r="B312" s="7">
        <v>2.75</v>
      </c>
      <c r="C312" s="11">
        <f>VLOOKUP($B312, $A$1:$E$9, MATCH(C$11, $A$1:$E$1, 0), FALSE)</f>
        <v>1.2621292222864747E-3</v>
      </c>
      <c r="D312" s="11">
        <f>VLOOKUP($B312, $A$1:$E$9, MATCH(D$11, $A$1:$E$1, 0), FALSE)</f>
        <v>-1.2212915314934633E-2</v>
      </c>
      <c r="E312" s="11">
        <f>VLOOKUP($B312, $A$1:$E$9, MATCH(E$11, $A$1:$E$1, 0), FALSE)</f>
        <v>3.9514955731094016E-2</v>
      </c>
      <c r="F312" s="11">
        <f>VLOOKUP($B312, $A$1:$E$9, MATCH(F$11, $A$1:$E$1, 0), FALSE)</f>
        <v>-2.179372959103934E-2</v>
      </c>
      <c r="G312" s="3">
        <f t="shared" si="4"/>
        <v>2.0912388769565832E-2</v>
      </c>
      <c r="H312" s="11"/>
      <c r="I312" s="3"/>
      <c r="J312" s="19"/>
    </row>
    <row r="313" spans="1:10" x14ac:dyDescent="0.25">
      <c r="A313" s="11">
        <v>3.01</v>
      </c>
      <c r="B313" s="7">
        <v>2.75</v>
      </c>
      <c r="C313" s="11">
        <f>VLOOKUP($B313, $A$1:$E$9, MATCH(C$11, $A$1:$E$1, 0), FALSE)</f>
        <v>1.2621292222864747E-3</v>
      </c>
      <c r="D313" s="11">
        <f>VLOOKUP($B313, $A$1:$E$9, MATCH(D$11, $A$1:$E$1, 0), FALSE)</f>
        <v>-1.2212915314934633E-2</v>
      </c>
      <c r="E313" s="11">
        <f>VLOOKUP($B313, $A$1:$E$9, MATCH(E$11, $A$1:$E$1, 0), FALSE)</f>
        <v>3.9514955731094016E-2</v>
      </c>
      <c r="F313" s="11">
        <f>VLOOKUP($B313, $A$1:$E$9, MATCH(F$11, $A$1:$E$1, 0), FALSE)</f>
        <v>-2.179372959103934E-2</v>
      </c>
      <c r="G313" s="3">
        <f t="shared" si="4"/>
        <v>2.0915454184895821E-2</v>
      </c>
      <c r="H313" s="11"/>
      <c r="I313" s="3"/>
      <c r="J313" s="19"/>
    </row>
    <row r="314" spans="1:10" x14ac:dyDescent="0.25">
      <c r="A314" s="11">
        <v>3.02</v>
      </c>
      <c r="B314" s="7">
        <v>2.75</v>
      </c>
      <c r="C314" s="11">
        <f>VLOOKUP($B314, $A$1:$E$9, MATCH(C$11, $A$1:$E$1, 0), FALSE)</f>
        <v>1.2621292222864747E-3</v>
      </c>
      <c r="D314" s="11">
        <f>VLOOKUP($B314, $A$1:$E$9, MATCH(D$11, $A$1:$E$1, 0), FALSE)</f>
        <v>-1.2212915314934633E-2</v>
      </c>
      <c r="E314" s="11">
        <f>VLOOKUP($B314, $A$1:$E$9, MATCH(E$11, $A$1:$E$1, 0), FALSE)</f>
        <v>3.9514955731094016E-2</v>
      </c>
      <c r="F314" s="11">
        <f>VLOOKUP($B314, $A$1:$E$9, MATCH(F$11, $A$1:$E$1, 0), FALSE)</f>
        <v>-2.179372959103934E-2</v>
      </c>
      <c r="G314" s="3">
        <f t="shared" si="4"/>
        <v>2.0918356422538281E-2</v>
      </c>
      <c r="H314" s="11"/>
      <c r="I314" s="3"/>
      <c r="J314" s="19"/>
    </row>
    <row r="315" spans="1:10" x14ac:dyDescent="0.25">
      <c r="A315" s="11">
        <v>3.03</v>
      </c>
      <c r="B315" s="7">
        <v>2.75</v>
      </c>
      <c r="C315" s="11">
        <f>VLOOKUP($B315, $A$1:$E$9, MATCH(C$11, $A$1:$E$1, 0), FALSE)</f>
        <v>1.2621292222864747E-3</v>
      </c>
      <c r="D315" s="11">
        <f>VLOOKUP($B315, $A$1:$E$9, MATCH(D$11, $A$1:$E$1, 0), FALSE)</f>
        <v>-1.2212915314934633E-2</v>
      </c>
      <c r="E315" s="11">
        <f>VLOOKUP($B315, $A$1:$E$9, MATCH(E$11, $A$1:$E$1, 0), FALSE)</f>
        <v>3.9514955731094016E-2</v>
      </c>
      <c r="F315" s="11">
        <f>VLOOKUP($B315, $A$1:$E$9, MATCH(F$11, $A$1:$E$1, 0), FALSE)</f>
        <v>-2.179372959103934E-2</v>
      </c>
      <c r="G315" s="3">
        <f t="shared" si="4"/>
        <v>2.0921103055268536E-2</v>
      </c>
      <c r="H315" s="11"/>
      <c r="I315" s="3"/>
      <c r="J315" s="19"/>
    </row>
    <row r="316" spans="1:10" x14ac:dyDescent="0.25">
      <c r="A316" s="11">
        <v>3.04</v>
      </c>
      <c r="B316" s="7">
        <v>2.75</v>
      </c>
      <c r="C316" s="11">
        <f>VLOOKUP($B316, $A$1:$E$9, MATCH(C$11, $A$1:$E$1, 0), FALSE)</f>
        <v>1.2621292222864747E-3</v>
      </c>
      <c r="D316" s="11">
        <f>VLOOKUP($B316, $A$1:$E$9, MATCH(D$11, $A$1:$E$1, 0), FALSE)</f>
        <v>-1.2212915314934633E-2</v>
      </c>
      <c r="E316" s="11">
        <f>VLOOKUP($B316, $A$1:$E$9, MATCH(E$11, $A$1:$E$1, 0), FALSE)</f>
        <v>3.9514955731094016E-2</v>
      </c>
      <c r="F316" s="11">
        <f>VLOOKUP($B316, $A$1:$E$9, MATCH(F$11, $A$1:$E$1, 0), FALSE)</f>
        <v>-2.179372959103934E-2</v>
      </c>
      <c r="G316" s="3">
        <f t="shared" si="4"/>
        <v>2.0923701655861923E-2</v>
      </c>
      <c r="H316" s="11"/>
      <c r="I316" s="3"/>
      <c r="J316" s="19"/>
    </row>
    <row r="317" spans="1:10" x14ac:dyDescent="0.25">
      <c r="A317" s="11">
        <v>3.05</v>
      </c>
      <c r="B317" s="7">
        <v>2.75</v>
      </c>
      <c r="C317" s="11">
        <f>VLOOKUP($B317, $A$1:$E$9, MATCH(C$11, $A$1:$E$1, 0), FALSE)</f>
        <v>1.2621292222864747E-3</v>
      </c>
      <c r="D317" s="11">
        <f>VLOOKUP($B317, $A$1:$E$9, MATCH(D$11, $A$1:$E$1, 0), FALSE)</f>
        <v>-1.2212915314934633E-2</v>
      </c>
      <c r="E317" s="11">
        <f>VLOOKUP($B317, $A$1:$E$9, MATCH(E$11, $A$1:$E$1, 0), FALSE)</f>
        <v>3.9514955731094016E-2</v>
      </c>
      <c r="F317" s="11">
        <f>VLOOKUP($B317, $A$1:$E$9, MATCH(F$11, $A$1:$E$1, 0), FALSE)</f>
        <v>-2.179372959103934E-2</v>
      </c>
      <c r="G317" s="3">
        <f t="shared" si="4"/>
        <v>2.0926159797093766E-2</v>
      </c>
      <c r="H317" s="11"/>
      <c r="I317" s="3"/>
      <c r="J317" s="19"/>
    </row>
    <row r="318" spans="1:10" x14ac:dyDescent="0.25">
      <c r="A318" s="11">
        <v>3.06</v>
      </c>
      <c r="B318" s="7">
        <v>2.75</v>
      </c>
      <c r="C318" s="11">
        <f>VLOOKUP($B318, $A$1:$E$9, MATCH(C$11, $A$1:$E$1, 0), FALSE)</f>
        <v>1.2621292222864747E-3</v>
      </c>
      <c r="D318" s="11">
        <f>VLOOKUP($B318, $A$1:$E$9, MATCH(D$11, $A$1:$E$1, 0), FALSE)</f>
        <v>-1.2212915314934633E-2</v>
      </c>
      <c r="E318" s="11">
        <f>VLOOKUP($B318, $A$1:$E$9, MATCH(E$11, $A$1:$E$1, 0), FALSE)</f>
        <v>3.9514955731094016E-2</v>
      </c>
      <c r="F318" s="11">
        <f>VLOOKUP($B318, $A$1:$E$9, MATCH(F$11, $A$1:$E$1, 0), FALSE)</f>
        <v>-2.179372959103934E-2</v>
      </c>
      <c r="G318" s="3">
        <f t="shared" si="4"/>
        <v>2.0928485051739415E-2</v>
      </c>
      <c r="H318" s="11"/>
      <c r="I318" s="3"/>
      <c r="J318" s="19"/>
    </row>
    <row r="319" spans="1:10" x14ac:dyDescent="0.25">
      <c r="A319" s="11">
        <v>3.07</v>
      </c>
      <c r="B319" s="7">
        <v>2.75</v>
      </c>
      <c r="C319" s="11">
        <f>VLOOKUP($B319, $A$1:$E$9, MATCH(C$11, $A$1:$E$1, 0), FALSE)</f>
        <v>1.2621292222864747E-3</v>
      </c>
      <c r="D319" s="11">
        <f>VLOOKUP($B319, $A$1:$E$9, MATCH(D$11, $A$1:$E$1, 0), FALSE)</f>
        <v>-1.2212915314934633E-2</v>
      </c>
      <c r="E319" s="11">
        <f>VLOOKUP($B319, $A$1:$E$9, MATCH(E$11, $A$1:$E$1, 0), FALSE)</f>
        <v>3.9514955731094016E-2</v>
      </c>
      <c r="F319" s="11">
        <f>VLOOKUP($B319, $A$1:$E$9, MATCH(F$11, $A$1:$E$1, 0), FALSE)</f>
        <v>-2.179372959103934E-2</v>
      </c>
      <c r="G319" s="3">
        <f t="shared" si="4"/>
        <v>2.0930684992574194E-2</v>
      </c>
      <c r="H319" s="11"/>
      <c r="I319" s="3"/>
      <c r="J319" s="19"/>
    </row>
    <row r="320" spans="1:10" x14ac:dyDescent="0.25">
      <c r="A320" s="11">
        <v>3.08</v>
      </c>
      <c r="B320" s="7">
        <v>2.75</v>
      </c>
      <c r="C320" s="11">
        <f>VLOOKUP($B320, $A$1:$E$9, MATCH(C$11, $A$1:$E$1, 0), FALSE)</f>
        <v>1.2621292222864747E-3</v>
      </c>
      <c r="D320" s="11">
        <f>VLOOKUP($B320, $A$1:$E$9, MATCH(D$11, $A$1:$E$1, 0), FALSE)</f>
        <v>-1.2212915314934633E-2</v>
      </c>
      <c r="E320" s="11">
        <f>VLOOKUP($B320, $A$1:$E$9, MATCH(E$11, $A$1:$E$1, 0), FALSE)</f>
        <v>3.9514955731094016E-2</v>
      </c>
      <c r="F320" s="11">
        <f>VLOOKUP($B320, $A$1:$E$9, MATCH(F$11, $A$1:$E$1, 0), FALSE)</f>
        <v>-2.179372959103934E-2</v>
      </c>
      <c r="G320" s="3">
        <f t="shared" si="4"/>
        <v>2.0932767192373442E-2</v>
      </c>
      <c r="H320" s="11"/>
      <c r="I320" s="3"/>
      <c r="J320" s="19"/>
    </row>
    <row r="321" spans="1:10" x14ac:dyDescent="0.25">
      <c r="A321" s="11">
        <v>3.09</v>
      </c>
      <c r="B321" s="7">
        <v>2.75</v>
      </c>
      <c r="C321" s="11">
        <f>VLOOKUP($B321, $A$1:$E$9, MATCH(C$11, $A$1:$E$1, 0), FALSE)</f>
        <v>1.2621292222864747E-3</v>
      </c>
      <c r="D321" s="11">
        <f>VLOOKUP($B321, $A$1:$E$9, MATCH(D$11, $A$1:$E$1, 0), FALSE)</f>
        <v>-1.2212915314934633E-2</v>
      </c>
      <c r="E321" s="11">
        <f>VLOOKUP($B321, $A$1:$E$9, MATCH(E$11, $A$1:$E$1, 0), FALSE)</f>
        <v>3.9514955731094016E-2</v>
      </c>
      <c r="F321" s="11">
        <f>VLOOKUP($B321, $A$1:$E$9, MATCH(F$11, $A$1:$E$1, 0), FALSE)</f>
        <v>-2.179372959103934E-2</v>
      </c>
      <c r="G321" s="3">
        <f t="shared" si="4"/>
        <v>2.0934739223912466E-2</v>
      </c>
      <c r="H321" s="11"/>
      <c r="I321" s="3"/>
      <c r="J321" s="19"/>
    </row>
    <row r="322" spans="1:10" x14ac:dyDescent="0.25">
      <c r="A322" s="11">
        <v>3.1</v>
      </c>
      <c r="B322" s="7">
        <v>2.75</v>
      </c>
      <c r="C322" s="11">
        <f>VLOOKUP($B322, $A$1:$E$9, MATCH(C$11, $A$1:$E$1, 0), FALSE)</f>
        <v>1.2621292222864747E-3</v>
      </c>
      <c r="D322" s="11">
        <f>VLOOKUP($B322, $A$1:$E$9, MATCH(D$11, $A$1:$E$1, 0), FALSE)</f>
        <v>-1.2212915314934633E-2</v>
      </c>
      <c r="E322" s="11">
        <f>VLOOKUP($B322, $A$1:$E$9, MATCH(E$11, $A$1:$E$1, 0), FALSE)</f>
        <v>3.9514955731094016E-2</v>
      </c>
      <c r="F322" s="11">
        <f>VLOOKUP($B322, $A$1:$E$9, MATCH(F$11, $A$1:$E$1, 0), FALSE)</f>
        <v>-2.179372959103934E-2</v>
      </c>
      <c r="G322" s="3">
        <f t="shared" si="4"/>
        <v>2.0936608659966632E-2</v>
      </c>
      <c r="H322" s="11"/>
      <c r="I322" s="3"/>
      <c r="J322" s="19"/>
    </row>
    <row r="323" spans="1:10" x14ac:dyDescent="0.25">
      <c r="A323" s="11">
        <v>3.11</v>
      </c>
      <c r="B323" s="7">
        <v>2.75</v>
      </c>
      <c r="C323" s="11">
        <f>VLOOKUP($B323, $A$1:$E$9, MATCH(C$11, $A$1:$E$1, 0), FALSE)</f>
        <v>1.2621292222864747E-3</v>
      </c>
      <c r="D323" s="11">
        <f>VLOOKUP($B323, $A$1:$E$9, MATCH(D$11, $A$1:$E$1, 0), FALSE)</f>
        <v>-1.2212915314934633E-2</v>
      </c>
      <c r="E323" s="11">
        <f>VLOOKUP($B323, $A$1:$E$9, MATCH(E$11, $A$1:$E$1, 0), FALSE)</f>
        <v>3.9514955731094016E-2</v>
      </c>
      <c r="F323" s="11">
        <f>VLOOKUP($B323, $A$1:$E$9, MATCH(F$11, $A$1:$E$1, 0), FALSE)</f>
        <v>-2.179372959103934E-2</v>
      </c>
      <c r="G323" s="3">
        <f t="shared" si="4"/>
        <v>2.0938383073311292E-2</v>
      </c>
      <c r="H323" s="11"/>
      <c r="I323" s="3"/>
      <c r="J323" s="19"/>
    </row>
    <row r="324" spans="1:10" x14ac:dyDescent="0.25">
      <c r="A324" s="11">
        <v>3.12</v>
      </c>
      <c r="B324" s="7">
        <v>2.75</v>
      </c>
      <c r="C324" s="11">
        <f>VLOOKUP($B324, $A$1:$E$9, MATCH(C$11, $A$1:$E$1, 0), FALSE)</f>
        <v>1.2621292222864747E-3</v>
      </c>
      <c r="D324" s="11">
        <f>VLOOKUP($B324, $A$1:$E$9, MATCH(D$11, $A$1:$E$1, 0), FALSE)</f>
        <v>-1.2212915314934633E-2</v>
      </c>
      <c r="E324" s="11">
        <f>VLOOKUP($B324, $A$1:$E$9, MATCH(E$11, $A$1:$E$1, 0), FALSE)</f>
        <v>3.9514955731094016E-2</v>
      </c>
      <c r="F324" s="11">
        <f>VLOOKUP($B324, $A$1:$E$9, MATCH(F$11, $A$1:$E$1, 0), FALSE)</f>
        <v>-2.179372959103934E-2</v>
      </c>
      <c r="G324" s="3">
        <f t="shared" si="4"/>
        <v>2.0940070036721714E-2</v>
      </c>
      <c r="H324" s="11"/>
      <c r="I324" s="3"/>
      <c r="J324" s="19"/>
    </row>
    <row r="325" spans="1:10" x14ac:dyDescent="0.25">
      <c r="A325" s="11">
        <v>3.13</v>
      </c>
      <c r="B325" s="7">
        <v>2.75</v>
      </c>
      <c r="C325" s="11">
        <f>VLOOKUP($B325, $A$1:$E$9, MATCH(C$11, $A$1:$E$1, 0), FALSE)</f>
        <v>1.2621292222864747E-3</v>
      </c>
      <c r="D325" s="11">
        <f>VLOOKUP($B325, $A$1:$E$9, MATCH(D$11, $A$1:$E$1, 0), FALSE)</f>
        <v>-1.2212915314934633E-2</v>
      </c>
      <c r="E325" s="11">
        <f>VLOOKUP($B325, $A$1:$E$9, MATCH(E$11, $A$1:$E$1, 0), FALSE)</f>
        <v>3.9514955731094016E-2</v>
      </c>
      <c r="F325" s="11">
        <f>VLOOKUP($B325, $A$1:$E$9, MATCH(F$11, $A$1:$E$1, 0), FALSE)</f>
        <v>-2.179372959103934E-2</v>
      </c>
      <c r="G325" s="3">
        <f t="shared" si="4"/>
        <v>2.0941677122973304E-2</v>
      </c>
      <c r="H325" s="11"/>
      <c r="I325" s="3"/>
      <c r="J325" s="19"/>
    </row>
    <row r="326" spans="1:10" x14ac:dyDescent="0.25">
      <c r="A326" s="11">
        <v>3.14</v>
      </c>
      <c r="B326" s="7">
        <v>2.75</v>
      </c>
      <c r="C326" s="11">
        <f>VLOOKUP($B326, $A$1:$E$9, MATCH(C$11, $A$1:$E$1, 0), FALSE)</f>
        <v>1.2621292222864747E-3</v>
      </c>
      <c r="D326" s="11">
        <f>VLOOKUP($B326, $A$1:$E$9, MATCH(D$11, $A$1:$E$1, 0), FALSE)</f>
        <v>-1.2212915314934633E-2</v>
      </c>
      <c r="E326" s="11">
        <f>VLOOKUP($B326, $A$1:$E$9, MATCH(E$11, $A$1:$E$1, 0), FALSE)</f>
        <v>3.9514955731094016E-2</v>
      </c>
      <c r="F326" s="11">
        <f>VLOOKUP($B326, $A$1:$E$9, MATCH(F$11, $A$1:$E$1, 0), FALSE)</f>
        <v>-2.179372959103934E-2</v>
      </c>
      <c r="G326" s="3">
        <f t="shared" si="4"/>
        <v>2.0943211904841344E-2</v>
      </c>
      <c r="H326" s="11"/>
      <c r="I326" s="3"/>
      <c r="J326" s="19"/>
    </row>
    <row r="327" spans="1:10" x14ac:dyDescent="0.25">
      <c r="A327" s="11">
        <v>3.15</v>
      </c>
      <c r="B327" s="7">
        <v>2.75</v>
      </c>
      <c r="C327" s="11">
        <f>VLOOKUP($B327, $A$1:$E$9, MATCH(C$11, $A$1:$E$1, 0), FALSE)</f>
        <v>1.2621292222864747E-3</v>
      </c>
      <c r="D327" s="11">
        <f>VLOOKUP($B327, $A$1:$E$9, MATCH(D$11, $A$1:$E$1, 0), FALSE)</f>
        <v>-1.2212915314934633E-2</v>
      </c>
      <c r="E327" s="11">
        <f>VLOOKUP($B327, $A$1:$E$9, MATCH(E$11, $A$1:$E$1, 0), FALSE)</f>
        <v>3.9514955731094016E-2</v>
      </c>
      <c r="F327" s="11">
        <f>VLOOKUP($B327, $A$1:$E$9, MATCH(F$11, $A$1:$E$1, 0), FALSE)</f>
        <v>-2.179372959103934E-2</v>
      </c>
      <c r="G327" s="3">
        <f t="shared" si="4"/>
        <v>2.0944681955101171E-2</v>
      </c>
      <c r="H327" s="11"/>
      <c r="I327" s="3"/>
      <c r="J327" s="19"/>
    </row>
    <row r="328" spans="1:10" x14ac:dyDescent="0.25">
      <c r="A328" s="11">
        <v>3.16</v>
      </c>
      <c r="B328" s="7">
        <v>2.75</v>
      </c>
      <c r="C328" s="11">
        <f>VLOOKUP($B328, $A$1:$E$9, MATCH(C$11, $A$1:$E$1, 0), FALSE)</f>
        <v>1.2621292222864747E-3</v>
      </c>
      <c r="D328" s="11">
        <f>VLOOKUP($B328, $A$1:$E$9, MATCH(D$11, $A$1:$E$1, 0), FALSE)</f>
        <v>-1.2212915314934633E-2</v>
      </c>
      <c r="E328" s="11">
        <f>VLOOKUP($B328, $A$1:$E$9, MATCH(E$11, $A$1:$E$1, 0), FALSE)</f>
        <v>3.9514955731094016E-2</v>
      </c>
      <c r="F328" s="11">
        <f>VLOOKUP($B328, $A$1:$E$9, MATCH(F$11, $A$1:$E$1, 0), FALSE)</f>
        <v>-2.179372959103934E-2</v>
      </c>
      <c r="G328" s="3">
        <f t="shared" si="4"/>
        <v>2.0946094846528165E-2</v>
      </c>
      <c r="H328" s="11"/>
      <c r="I328" s="3"/>
      <c r="J328" s="19"/>
    </row>
    <row r="329" spans="1:10" x14ac:dyDescent="0.25">
      <c r="A329" s="11">
        <v>3.17</v>
      </c>
      <c r="B329" s="7">
        <v>2.75</v>
      </c>
      <c r="C329" s="11">
        <f>VLOOKUP($B329, $A$1:$E$9, MATCH(C$11, $A$1:$E$1, 0), FALSE)</f>
        <v>1.2621292222864747E-3</v>
      </c>
      <c r="D329" s="11">
        <f>VLOOKUP($B329, $A$1:$E$9, MATCH(D$11, $A$1:$E$1, 0), FALSE)</f>
        <v>-1.2212915314934633E-2</v>
      </c>
      <c r="E329" s="11">
        <f>VLOOKUP($B329, $A$1:$E$9, MATCH(E$11, $A$1:$E$1, 0), FALSE)</f>
        <v>3.9514955731094016E-2</v>
      </c>
      <c r="F329" s="11">
        <f>VLOOKUP($B329, $A$1:$E$9, MATCH(F$11, $A$1:$E$1, 0), FALSE)</f>
        <v>-2.179372959103934E-2</v>
      </c>
      <c r="G329" s="3">
        <f t="shared" si="4"/>
        <v>2.094745815189758E-2</v>
      </c>
      <c r="H329" s="11"/>
      <c r="I329" s="3"/>
      <c r="J329" s="19"/>
    </row>
    <row r="330" spans="1:10" x14ac:dyDescent="0.25">
      <c r="A330" s="11">
        <v>3.18</v>
      </c>
      <c r="B330" s="7">
        <v>2.75</v>
      </c>
      <c r="C330" s="11">
        <f>VLOOKUP($B330, $A$1:$E$9, MATCH(C$11, $A$1:$E$1, 0), FALSE)</f>
        <v>1.2621292222864747E-3</v>
      </c>
      <c r="D330" s="11">
        <f>VLOOKUP($B330, $A$1:$E$9, MATCH(D$11, $A$1:$E$1, 0), FALSE)</f>
        <v>-1.2212915314934633E-2</v>
      </c>
      <c r="E330" s="11">
        <f>VLOOKUP($B330, $A$1:$E$9, MATCH(E$11, $A$1:$E$1, 0), FALSE)</f>
        <v>3.9514955731094016E-2</v>
      </c>
      <c r="F330" s="11">
        <f>VLOOKUP($B330, $A$1:$E$9, MATCH(F$11, $A$1:$E$1, 0), FALSE)</f>
        <v>-2.179372959103934E-2</v>
      </c>
      <c r="G330" s="3">
        <f t="shared" si="4"/>
        <v>2.094877944398485E-2</v>
      </c>
      <c r="H330" s="11"/>
      <c r="I330" s="3"/>
      <c r="J330" s="19"/>
    </row>
    <row r="331" spans="1:10" x14ac:dyDescent="0.25">
      <c r="A331" s="11">
        <v>3.19</v>
      </c>
      <c r="B331" s="7">
        <v>2.75</v>
      </c>
      <c r="C331" s="11">
        <f>VLOOKUP($B331, $A$1:$E$9, MATCH(C$11, $A$1:$E$1, 0), FALSE)</f>
        <v>1.2621292222864747E-3</v>
      </c>
      <c r="D331" s="11">
        <f>VLOOKUP($B331, $A$1:$E$9, MATCH(D$11, $A$1:$E$1, 0), FALSE)</f>
        <v>-1.2212915314934633E-2</v>
      </c>
      <c r="E331" s="11">
        <f>VLOOKUP($B331, $A$1:$E$9, MATCH(E$11, $A$1:$E$1, 0), FALSE)</f>
        <v>3.9514955731094016E-2</v>
      </c>
      <c r="F331" s="11">
        <f>VLOOKUP($B331, $A$1:$E$9, MATCH(F$11, $A$1:$E$1, 0), FALSE)</f>
        <v>-2.179372959103934E-2</v>
      </c>
      <c r="G331" s="3">
        <f t="shared" si="4"/>
        <v>2.0950066295565228E-2</v>
      </c>
      <c r="H331" s="11"/>
      <c r="I331" s="3"/>
      <c r="J331" s="19"/>
    </row>
    <row r="332" spans="1:10" x14ac:dyDescent="0.25">
      <c r="A332" s="11">
        <v>3.2</v>
      </c>
      <c r="B332" s="7">
        <v>2.75</v>
      </c>
      <c r="C332" s="11">
        <f>VLOOKUP($B332, $A$1:$E$9, MATCH(C$11, $A$1:$E$1, 0), FALSE)</f>
        <v>1.2621292222864747E-3</v>
      </c>
      <c r="D332" s="11">
        <f>VLOOKUP($B332, $A$1:$E$9, MATCH(D$11, $A$1:$E$1, 0), FALSE)</f>
        <v>-1.2212915314934633E-2</v>
      </c>
      <c r="E332" s="11">
        <f>VLOOKUP($B332, $A$1:$E$9, MATCH(E$11, $A$1:$E$1, 0), FALSE)</f>
        <v>3.9514955731094016E-2</v>
      </c>
      <c r="F332" s="11">
        <f>VLOOKUP($B332, $A$1:$E$9, MATCH(F$11, $A$1:$E$1, 0), FALSE)</f>
        <v>-2.179372959103934E-2</v>
      </c>
      <c r="G332" s="3">
        <f t="shared" si="4"/>
        <v>2.0951326279414068E-2</v>
      </c>
      <c r="H332" s="11"/>
      <c r="I332" s="3"/>
      <c r="J332" s="19"/>
    </row>
    <row r="333" spans="1:10" x14ac:dyDescent="0.25">
      <c r="A333" s="11">
        <v>3.21</v>
      </c>
      <c r="B333" s="7">
        <v>2.75</v>
      </c>
      <c r="C333" s="11">
        <f>VLOOKUP($B333, $A$1:$E$9, MATCH(C$11, $A$1:$E$1, 0), FALSE)</f>
        <v>1.2621292222864747E-3</v>
      </c>
      <c r="D333" s="11">
        <f>VLOOKUP($B333, $A$1:$E$9, MATCH(D$11, $A$1:$E$1, 0), FALSE)</f>
        <v>-1.2212915314934633E-2</v>
      </c>
      <c r="E333" s="11">
        <f>VLOOKUP($B333, $A$1:$E$9, MATCH(E$11, $A$1:$E$1, 0), FALSE)</f>
        <v>3.9514955731094016E-2</v>
      </c>
      <c r="F333" s="11">
        <f>VLOOKUP($B333, $A$1:$E$9, MATCH(F$11, $A$1:$E$1, 0), FALSE)</f>
        <v>-2.179372959103934E-2</v>
      </c>
      <c r="G333" s="3">
        <f t="shared" ref="G333:G396" si="5">C333*A333^3 + D333*A333^2 + E333*A333 + F333</f>
        <v>2.0952566968306746E-2</v>
      </c>
      <c r="H333" s="11"/>
      <c r="I333" s="3"/>
      <c r="J333" s="19"/>
    </row>
    <row r="334" spans="1:10" x14ac:dyDescent="0.25">
      <c r="A334" s="11">
        <v>3.22</v>
      </c>
      <c r="B334" s="7">
        <v>2.75</v>
      </c>
      <c r="C334" s="11">
        <f>VLOOKUP($B334, $A$1:$E$9, MATCH(C$11, $A$1:$E$1, 0), FALSE)</f>
        <v>1.2621292222864747E-3</v>
      </c>
      <c r="D334" s="11">
        <f>VLOOKUP($B334, $A$1:$E$9, MATCH(D$11, $A$1:$E$1, 0), FALSE)</f>
        <v>-1.2212915314934633E-2</v>
      </c>
      <c r="E334" s="11">
        <f>VLOOKUP($B334, $A$1:$E$9, MATCH(E$11, $A$1:$E$1, 0), FALSE)</f>
        <v>3.9514955731094016E-2</v>
      </c>
      <c r="F334" s="11">
        <f>VLOOKUP($B334, $A$1:$E$9, MATCH(F$11, $A$1:$E$1, 0), FALSE)</f>
        <v>-2.179372959103934E-2</v>
      </c>
      <c r="G334" s="3">
        <f t="shared" si="5"/>
        <v>2.0953795935018504E-2</v>
      </c>
      <c r="H334" s="11"/>
      <c r="I334" s="3"/>
      <c r="J334" s="19"/>
    </row>
    <row r="335" spans="1:10" x14ac:dyDescent="0.25">
      <c r="A335" s="11">
        <v>3.23</v>
      </c>
      <c r="B335" s="7">
        <v>2.75</v>
      </c>
      <c r="C335" s="11">
        <f>VLOOKUP($B335, $A$1:$E$9, MATCH(C$11, $A$1:$E$1, 0), FALSE)</f>
        <v>1.2621292222864747E-3</v>
      </c>
      <c r="D335" s="11">
        <f>VLOOKUP($B335, $A$1:$E$9, MATCH(D$11, $A$1:$E$1, 0), FALSE)</f>
        <v>-1.2212915314934633E-2</v>
      </c>
      <c r="E335" s="11">
        <f>VLOOKUP($B335, $A$1:$E$9, MATCH(E$11, $A$1:$E$1, 0), FALSE)</f>
        <v>3.9514955731094016E-2</v>
      </c>
      <c r="F335" s="11">
        <f>VLOOKUP($B335, $A$1:$E$9, MATCH(F$11, $A$1:$E$1, 0), FALSE)</f>
        <v>-2.179372959103934E-2</v>
      </c>
      <c r="G335" s="3">
        <f t="shared" si="5"/>
        <v>2.0955020752324749E-2</v>
      </c>
      <c r="H335" s="11"/>
      <c r="I335" s="3"/>
      <c r="J335" s="19"/>
    </row>
    <row r="336" spans="1:10" x14ac:dyDescent="0.25">
      <c r="A336" s="11">
        <v>3.24</v>
      </c>
      <c r="B336" s="7">
        <v>2.75</v>
      </c>
      <c r="C336" s="11">
        <f>VLOOKUP($B336, $A$1:$E$9, MATCH(C$11, $A$1:$E$1, 0), FALSE)</f>
        <v>1.2621292222864747E-3</v>
      </c>
      <c r="D336" s="11">
        <f>VLOOKUP($B336, $A$1:$E$9, MATCH(D$11, $A$1:$E$1, 0), FALSE)</f>
        <v>-1.2212915314934633E-2</v>
      </c>
      <c r="E336" s="11">
        <f>VLOOKUP($B336, $A$1:$E$9, MATCH(E$11, $A$1:$E$1, 0), FALSE)</f>
        <v>3.9514955731094016E-2</v>
      </c>
      <c r="F336" s="11">
        <f>VLOOKUP($B336, $A$1:$E$9, MATCH(F$11, $A$1:$E$1, 0), FALSE)</f>
        <v>-2.179372959103934E-2</v>
      </c>
      <c r="G336" s="3">
        <f t="shared" si="5"/>
        <v>2.0956248993000831E-2</v>
      </c>
      <c r="H336" s="11"/>
      <c r="I336" s="3"/>
      <c r="J336" s="19"/>
    </row>
    <row r="337" spans="1:10" x14ac:dyDescent="0.25">
      <c r="A337" s="11">
        <v>3.25</v>
      </c>
      <c r="B337" s="7">
        <v>2.75</v>
      </c>
      <c r="C337" s="11">
        <f>VLOOKUP($B337, $A$1:$E$9, MATCH(C$11, $A$1:$E$1, 0), FALSE)</f>
        <v>1.2621292222864747E-3</v>
      </c>
      <c r="D337" s="11">
        <f>VLOOKUP($B337, $A$1:$E$9, MATCH(D$11, $A$1:$E$1, 0), FALSE)</f>
        <v>-1.2212915314934633E-2</v>
      </c>
      <c r="E337" s="11">
        <f>VLOOKUP($B337, $A$1:$E$9, MATCH(E$11, $A$1:$E$1, 0), FALSE)</f>
        <v>3.9514955731094016E-2</v>
      </c>
      <c r="F337" s="11">
        <f>VLOOKUP($B337, $A$1:$E$9, MATCH(F$11, $A$1:$E$1, 0), FALSE)</f>
        <v>-2.179372959103934E-2</v>
      </c>
      <c r="G337" s="3">
        <f t="shared" si="5"/>
        <v>2.0957488229822019E-2</v>
      </c>
      <c r="H337" s="11"/>
      <c r="I337" s="3"/>
      <c r="J337" s="19"/>
    </row>
    <row r="338" spans="1:10" x14ac:dyDescent="0.25">
      <c r="A338" s="11">
        <v>3.26</v>
      </c>
      <c r="B338" s="7">
        <v>2.75</v>
      </c>
      <c r="C338" s="11">
        <f>VLOOKUP($B338, $A$1:$E$9, MATCH(C$11, $A$1:$E$1, 0), FALSE)</f>
        <v>1.2621292222864747E-3</v>
      </c>
      <c r="D338" s="11">
        <f>VLOOKUP($B338, $A$1:$E$9, MATCH(D$11, $A$1:$E$1, 0), FALSE)</f>
        <v>-1.2212915314934633E-2</v>
      </c>
      <c r="E338" s="11">
        <f>VLOOKUP($B338, $A$1:$E$9, MATCH(E$11, $A$1:$E$1, 0), FALSE)</f>
        <v>3.9514955731094016E-2</v>
      </c>
      <c r="F338" s="11">
        <f>VLOOKUP($B338, $A$1:$E$9, MATCH(F$11, $A$1:$E$1, 0), FALSE)</f>
        <v>-2.179372959103934E-2</v>
      </c>
      <c r="G338" s="3">
        <f t="shared" si="5"/>
        <v>2.0958746035563705E-2</v>
      </c>
      <c r="H338" s="11"/>
      <c r="I338" s="3"/>
      <c r="J338" s="19"/>
    </row>
    <row r="339" spans="1:10" x14ac:dyDescent="0.25">
      <c r="A339" s="11">
        <v>3.27</v>
      </c>
      <c r="B339" s="7">
        <v>2.75</v>
      </c>
      <c r="C339" s="11">
        <f>VLOOKUP($B339, $A$1:$E$9, MATCH(C$11, $A$1:$E$1, 0), FALSE)</f>
        <v>1.2621292222864747E-3</v>
      </c>
      <c r="D339" s="11">
        <f>VLOOKUP($B339, $A$1:$E$9, MATCH(D$11, $A$1:$E$1, 0), FALSE)</f>
        <v>-1.2212915314934633E-2</v>
      </c>
      <c r="E339" s="11">
        <f>VLOOKUP($B339, $A$1:$E$9, MATCH(E$11, $A$1:$E$1, 0), FALSE)</f>
        <v>3.9514955731094016E-2</v>
      </c>
      <c r="F339" s="11">
        <f>VLOOKUP($B339, $A$1:$E$9, MATCH(F$11, $A$1:$E$1, 0), FALSE)</f>
        <v>-2.179372959103934E-2</v>
      </c>
      <c r="G339" s="3">
        <f t="shared" si="5"/>
        <v>2.0960029983001199E-2</v>
      </c>
      <c r="H339" s="11"/>
      <c r="I339" s="3"/>
      <c r="J339" s="19"/>
    </row>
    <row r="340" spans="1:10" x14ac:dyDescent="0.25">
      <c r="A340" s="11">
        <v>3.28</v>
      </c>
      <c r="B340" s="7">
        <v>2.75</v>
      </c>
      <c r="C340" s="11">
        <f>VLOOKUP($B340, $A$1:$E$9, MATCH(C$11, $A$1:$E$1, 0), FALSE)</f>
        <v>1.2621292222864747E-3</v>
      </c>
      <c r="D340" s="11">
        <f>VLOOKUP($B340, $A$1:$E$9, MATCH(D$11, $A$1:$E$1, 0), FALSE)</f>
        <v>-1.2212915314934633E-2</v>
      </c>
      <c r="E340" s="11">
        <f>VLOOKUP($B340, $A$1:$E$9, MATCH(E$11, $A$1:$E$1, 0), FALSE)</f>
        <v>3.9514955731094016E-2</v>
      </c>
      <c r="F340" s="11">
        <f>VLOOKUP($B340, $A$1:$E$9, MATCH(F$11, $A$1:$E$1, 0), FALSE)</f>
        <v>-2.179372959103934E-2</v>
      </c>
      <c r="G340" s="3">
        <f t="shared" si="5"/>
        <v>2.0961347644909811E-2</v>
      </c>
      <c r="H340" s="11"/>
      <c r="I340" s="3"/>
      <c r="J340" s="19"/>
    </row>
    <row r="341" spans="1:10" x14ac:dyDescent="0.25">
      <c r="A341" s="11">
        <v>3.29</v>
      </c>
      <c r="B341" s="7">
        <v>2.75</v>
      </c>
      <c r="C341" s="11">
        <f>VLOOKUP($B341, $A$1:$E$9, MATCH(C$11, $A$1:$E$1, 0), FALSE)</f>
        <v>1.2621292222864747E-3</v>
      </c>
      <c r="D341" s="11">
        <f>VLOOKUP($B341, $A$1:$E$9, MATCH(D$11, $A$1:$E$1, 0), FALSE)</f>
        <v>-1.2212915314934633E-2</v>
      </c>
      <c r="E341" s="11">
        <f>VLOOKUP($B341, $A$1:$E$9, MATCH(E$11, $A$1:$E$1, 0), FALSE)</f>
        <v>3.9514955731094016E-2</v>
      </c>
      <c r="F341" s="11">
        <f>VLOOKUP($B341, $A$1:$E$9, MATCH(F$11, $A$1:$E$1, 0), FALSE)</f>
        <v>-2.179372959103934E-2</v>
      </c>
      <c r="G341" s="3">
        <f t="shared" si="5"/>
        <v>2.0962706594064892E-2</v>
      </c>
      <c r="H341" s="11"/>
      <c r="I341" s="3"/>
      <c r="J341" s="19"/>
    </row>
    <row r="342" spans="1:10" x14ac:dyDescent="0.25">
      <c r="A342" s="11">
        <v>3.3</v>
      </c>
      <c r="B342" s="7">
        <v>2.75</v>
      </c>
      <c r="C342" s="11">
        <f>VLOOKUP($B342, $A$1:$E$9, MATCH(C$11, $A$1:$E$1, 0), FALSE)</f>
        <v>1.2621292222864747E-3</v>
      </c>
      <c r="D342" s="11">
        <f>VLOOKUP($B342, $A$1:$E$9, MATCH(D$11, $A$1:$E$1, 0), FALSE)</f>
        <v>-1.2212915314934633E-2</v>
      </c>
      <c r="E342" s="11">
        <f>VLOOKUP($B342, $A$1:$E$9, MATCH(E$11, $A$1:$E$1, 0), FALSE)</f>
        <v>3.9514955731094016E-2</v>
      </c>
      <c r="F342" s="11">
        <f>VLOOKUP($B342, $A$1:$E$9, MATCH(F$11, $A$1:$E$1, 0), FALSE)</f>
        <v>-2.179372959103934E-2</v>
      </c>
      <c r="G342" s="3">
        <f t="shared" si="5"/>
        <v>2.0964114403241779E-2</v>
      </c>
      <c r="H342" s="11"/>
      <c r="I342" s="3"/>
      <c r="J342" s="19"/>
    </row>
    <row r="343" spans="1:10" x14ac:dyDescent="0.25">
      <c r="A343" s="11">
        <v>3.31</v>
      </c>
      <c r="B343" s="7">
        <v>2.75</v>
      </c>
      <c r="C343" s="11">
        <f>VLOOKUP($B343, $A$1:$E$9, MATCH(C$11, $A$1:$E$1, 0), FALSE)</f>
        <v>1.2621292222864747E-3</v>
      </c>
      <c r="D343" s="11">
        <f>VLOOKUP($B343, $A$1:$E$9, MATCH(D$11, $A$1:$E$1, 0), FALSE)</f>
        <v>-1.2212915314934633E-2</v>
      </c>
      <c r="E343" s="11">
        <f>VLOOKUP($B343, $A$1:$E$9, MATCH(E$11, $A$1:$E$1, 0), FALSE)</f>
        <v>3.9514955731094016E-2</v>
      </c>
      <c r="F343" s="11">
        <f>VLOOKUP($B343, $A$1:$E$9, MATCH(F$11, $A$1:$E$1, 0), FALSE)</f>
        <v>-2.179372959103934E-2</v>
      </c>
      <c r="G343" s="3">
        <f t="shared" si="5"/>
        <v>2.096557864521581E-2</v>
      </c>
      <c r="H343" s="11"/>
      <c r="I343" s="3"/>
      <c r="J343" s="19"/>
    </row>
    <row r="344" spans="1:10" x14ac:dyDescent="0.25">
      <c r="A344" s="11">
        <v>3.32</v>
      </c>
      <c r="B344" s="7">
        <v>2.75</v>
      </c>
      <c r="C344" s="11">
        <f>VLOOKUP($B344, $A$1:$E$9, MATCH(C$11, $A$1:$E$1, 0), FALSE)</f>
        <v>1.2621292222864747E-3</v>
      </c>
      <c r="D344" s="11">
        <f>VLOOKUP($B344, $A$1:$E$9, MATCH(D$11, $A$1:$E$1, 0), FALSE)</f>
        <v>-1.2212915314934633E-2</v>
      </c>
      <c r="E344" s="11">
        <f>VLOOKUP($B344, $A$1:$E$9, MATCH(E$11, $A$1:$E$1, 0), FALSE)</f>
        <v>3.9514955731094016E-2</v>
      </c>
      <c r="F344" s="11">
        <f>VLOOKUP($B344, $A$1:$E$9, MATCH(F$11, $A$1:$E$1, 0), FALSE)</f>
        <v>-2.179372959103934E-2</v>
      </c>
      <c r="G344" s="3">
        <f t="shared" si="5"/>
        <v>2.0967106892762349E-2</v>
      </c>
      <c r="H344" s="11"/>
      <c r="I344" s="3"/>
      <c r="J344" s="19"/>
    </row>
    <row r="345" spans="1:10" x14ac:dyDescent="0.25">
      <c r="A345" s="11">
        <v>3.33</v>
      </c>
      <c r="B345" s="7">
        <v>2.75</v>
      </c>
      <c r="C345" s="11">
        <f>VLOOKUP($B345, $A$1:$E$9, MATCH(C$11, $A$1:$E$1, 0), FALSE)</f>
        <v>1.2621292222864747E-3</v>
      </c>
      <c r="D345" s="11">
        <f>VLOOKUP($B345, $A$1:$E$9, MATCH(D$11, $A$1:$E$1, 0), FALSE)</f>
        <v>-1.2212915314934633E-2</v>
      </c>
      <c r="E345" s="11">
        <f>VLOOKUP($B345, $A$1:$E$9, MATCH(E$11, $A$1:$E$1, 0), FALSE)</f>
        <v>3.9514955731094016E-2</v>
      </c>
      <c r="F345" s="11">
        <f>VLOOKUP($B345, $A$1:$E$9, MATCH(F$11, $A$1:$E$1, 0), FALSE)</f>
        <v>-2.179372959103934E-2</v>
      </c>
      <c r="G345" s="3">
        <f t="shared" si="5"/>
        <v>2.0968706718656666E-2</v>
      </c>
      <c r="H345" s="11"/>
      <c r="I345" s="3"/>
      <c r="J345" s="19"/>
    </row>
    <row r="346" spans="1:10" x14ac:dyDescent="0.25">
      <c r="A346" s="11">
        <v>3.34</v>
      </c>
      <c r="B346" s="7">
        <v>2.75</v>
      </c>
      <c r="C346" s="11">
        <f>VLOOKUP($B346, $A$1:$E$9, MATCH(C$11, $A$1:$E$1, 0), FALSE)</f>
        <v>1.2621292222864747E-3</v>
      </c>
      <c r="D346" s="11">
        <f>VLOOKUP($B346, $A$1:$E$9, MATCH(D$11, $A$1:$E$1, 0), FALSE)</f>
        <v>-1.2212915314934633E-2</v>
      </c>
      <c r="E346" s="11">
        <f>VLOOKUP($B346, $A$1:$E$9, MATCH(E$11, $A$1:$E$1, 0), FALSE)</f>
        <v>3.9514955731094016E-2</v>
      </c>
      <c r="F346" s="11">
        <f>VLOOKUP($B346, $A$1:$E$9, MATCH(F$11, $A$1:$E$1, 0), FALSE)</f>
        <v>-2.179372959103934E-2</v>
      </c>
      <c r="G346" s="3">
        <f t="shared" si="5"/>
        <v>2.097038569567411E-2</v>
      </c>
      <c r="H346" s="11"/>
      <c r="I346" s="3"/>
      <c r="J346" s="19"/>
    </row>
    <row r="347" spans="1:10" x14ac:dyDescent="0.25">
      <c r="A347" s="11">
        <v>3.35</v>
      </c>
      <c r="B347" s="7">
        <v>2.75</v>
      </c>
      <c r="C347" s="11">
        <f>VLOOKUP($B347, $A$1:$E$9, MATCH(C$11, $A$1:$E$1, 0), FALSE)</f>
        <v>1.2621292222864747E-3</v>
      </c>
      <c r="D347" s="11">
        <f>VLOOKUP($B347, $A$1:$E$9, MATCH(D$11, $A$1:$E$1, 0), FALSE)</f>
        <v>-1.2212915314934633E-2</v>
      </c>
      <c r="E347" s="11">
        <f>VLOOKUP($B347, $A$1:$E$9, MATCH(E$11, $A$1:$E$1, 0), FALSE)</f>
        <v>3.9514955731094016E-2</v>
      </c>
      <c r="F347" s="11">
        <f>VLOOKUP($B347, $A$1:$E$9, MATCH(F$11, $A$1:$E$1, 0), FALSE)</f>
        <v>-2.179372959103934E-2</v>
      </c>
      <c r="G347" s="3">
        <f t="shared" si="5"/>
        <v>2.0972151396590089E-2</v>
      </c>
      <c r="H347" s="11"/>
      <c r="I347" s="3"/>
      <c r="J347" s="19"/>
    </row>
    <row r="348" spans="1:10" x14ac:dyDescent="0.25">
      <c r="A348" s="11">
        <v>3.36</v>
      </c>
      <c r="B348" s="7">
        <v>2.75</v>
      </c>
      <c r="C348" s="11">
        <f>VLOOKUP($B348, $A$1:$E$9, MATCH(C$11, $A$1:$E$1, 0), FALSE)</f>
        <v>1.2621292222864747E-3</v>
      </c>
      <c r="D348" s="11">
        <f>VLOOKUP($B348, $A$1:$E$9, MATCH(D$11, $A$1:$E$1, 0), FALSE)</f>
        <v>-1.2212915314934633E-2</v>
      </c>
      <c r="E348" s="11">
        <f>VLOOKUP($B348, $A$1:$E$9, MATCH(E$11, $A$1:$E$1, 0), FALSE)</f>
        <v>3.9514955731094016E-2</v>
      </c>
      <c r="F348" s="11">
        <f>VLOOKUP($B348, $A$1:$E$9, MATCH(F$11, $A$1:$E$1, 0), FALSE)</f>
        <v>-2.179372959103934E-2</v>
      </c>
      <c r="G348" s="3">
        <f t="shared" si="5"/>
        <v>2.0974011394179842E-2</v>
      </c>
      <c r="H348" s="11"/>
      <c r="I348" s="3"/>
      <c r="J348" s="19"/>
    </row>
    <row r="349" spans="1:10" x14ac:dyDescent="0.25">
      <c r="A349" s="11">
        <v>3.37</v>
      </c>
      <c r="B349" s="7">
        <v>2.75</v>
      </c>
      <c r="C349" s="11">
        <f>VLOOKUP($B349, $A$1:$E$9, MATCH(C$11, $A$1:$E$1, 0), FALSE)</f>
        <v>1.2621292222864747E-3</v>
      </c>
      <c r="D349" s="11">
        <f>VLOOKUP($B349, $A$1:$E$9, MATCH(D$11, $A$1:$E$1, 0), FALSE)</f>
        <v>-1.2212915314934633E-2</v>
      </c>
      <c r="E349" s="11">
        <f>VLOOKUP($B349, $A$1:$E$9, MATCH(E$11, $A$1:$E$1, 0), FALSE)</f>
        <v>3.9514955731094016E-2</v>
      </c>
      <c r="F349" s="11">
        <f>VLOOKUP($B349, $A$1:$E$9, MATCH(F$11, $A$1:$E$1, 0), FALSE)</f>
        <v>-2.179372959103934E-2</v>
      </c>
      <c r="G349" s="3">
        <f t="shared" si="5"/>
        <v>2.0975973261218681E-2</v>
      </c>
      <c r="H349" s="11"/>
      <c r="I349" s="3"/>
      <c r="J349" s="19"/>
    </row>
    <row r="350" spans="1:10" x14ac:dyDescent="0.25">
      <c r="A350" s="11">
        <v>3.38</v>
      </c>
      <c r="B350" s="7">
        <v>2.75</v>
      </c>
      <c r="C350" s="11">
        <f>VLOOKUP($B350, $A$1:$E$9, MATCH(C$11, $A$1:$E$1, 0), FALSE)</f>
        <v>1.2621292222864747E-3</v>
      </c>
      <c r="D350" s="11">
        <f>VLOOKUP($B350, $A$1:$E$9, MATCH(D$11, $A$1:$E$1, 0), FALSE)</f>
        <v>-1.2212915314934633E-2</v>
      </c>
      <c r="E350" s="11">
        <f>VLOOKUP($B350, $A$1:$E$9, MATCH(E$11, $A$1:$E$1, 0), FALSE)</f>
        <v>3.9514955731094016E-2</v>
      </c>
      <c r="F350" s="11">
        <f>VLOOKUP($B350, $A$1:$E$9, MATCH(F$11, $A$1:$E$1, 0), FALSE)</f>
        <v>-2.179372959103934E-2</v>
      </c>
      <c r="G350" s="3">
        <f t="shared" si="5"/>
        <v>2.0978044570482052E-2</v>
      </c>
      <c r="H350" s="11"/>
      <c r="I350" s="3"/>
      <c r="J350" s="19"/>
    </row>
    <row r="351" spans="1:10" x14ac:dyDescent="0.25">
      <c r="A351" s="11">
        <v>3.39</v>
      </c>
      <c r="B351" s="7">
        <v>2.75</v>
      </c>
      <c r="C351" s="11">
        <f>VLOOKUP($B351, $A$1:$E$9, MATCH(C$11, $A$1:$E$1, 0), FALSE)</f>
        <v>1.2621292222864747E-3</v>
      </c>
      <c r="D351" s="11">
        <f>VLOOKUP($B351, $A$1:$E$9, MATCH(D$11, $A$1:$E$1, 0), FALSE)</f>
        <v>-1.2212915314934633E-2</v>
      </c>
      <c r="E351" s="11">
        <f>VLOOKUP($B351, $A$1:$E$9, MATCH(E$11, $A$1:$E$1, 0), FALSE)</f>
        <v>3.9514955731094016E-2</v>
      </c>
      <c r="F351" s="11">
        <f>VLOOKUP($B351, $A$1:$E$9, MATCH(F$11, $A$1:$E$1, 0), FALSE)</f>
        <v>-2.179372959103934E-2</v>
      </c>
      <c r="G351" s="3">
        <f t="shared" si="5"/>
        <v>2.0980232894745252E-2</v>
      </c>
      <c r="H351" s="11"/>
      <c r="I351" s="3"/>
      <c r="J351" s="19"/>
    </row>
    <row r="352" spans="1:10" x14ac:dyDescent="0.25">
      <c r="A352" s="11">
        <v>3.4</v>
      </c>
      <c r="B352" s="7">
        <v>2.75</v>
      </c>
      <c r="C352" s="11">
        <f>VLOOKUP($B352, $A$1:$E$9, MATCH(C$11, $A$1:$E$1, 0), FALSE)</f>
        <v>1.2621292222864747E-3</v>
      </c>
      <c r="D352" s="11">
        <f>VLOOKUP($B352, $A$1:$E$9, MATCH(D$11, $A$1:$E$1, 0), FALSE)</f>
        <v>-1.2212915314934633E-2</v>
      </c>
      <c r="E352" s="11">
        <f>VLOOKUP($B352, $A$1:$E$9, MATCH(E$11, $A$1:$E$1, 0), FALSE)</f>
        <v>3.9514955731094016E-2</v>
      </c>
      <c r="F352" s="11">
        <f>VLOOKUP($B352, $A$1:$E$9, MATCH(F$11, $A$1:$E$1, 0), FALSE)</f>
        <v>-2.179372959103934E-2</v>
      </c>
      <c r="G352" s="3">
        <f t="shared" si="5"/>
        <v>2.0982545806783548E-2</v>
      </c>
      <c r="H352" s="11"/>
      <c r="I352" s="3"/>
      <c r="J352" s="19"/>
    </row>
    <row r="353" spans="1:10" x14ac:dyDescent="0.25">
      <c r="A353" s="11">
        <v>3.41</v>
      </c>
      <c r="B353" s="7">
        <v>2.75</v>
      </c>
      <c r="C353" s="11">
        <f>VLOOKUP($B353, $A$1:$E$9, MATCH(C$11, $A$1:$E$1, 0), FALSE)</f>
        <v>1.2621292222864747E-3</v>
      </c>
      <c r="D353" s="11">
        <f>VLOOKUP($B353, $A$1:$E$9, MATCH(D$11, $A$1:$E$1, 0), FALSE)</f>
        <v>-1.2212915314934633E-2</v>
      </c>
      <c r="E353" s="11">
        <f>VLOOKUP($B353, $A$1:$E$9, MATCH(E$11, $A$1:$E$1, 0), FALSE)</f>
        <v>3.9514955731094016E-2</v>
      </c>
      <c r="F353" s="11">
        <f>VLOOKUP($B353, $A$1:$E$9, MATCH(F$11, $A$1:$E$1, 0), FALSE)</f>
        <v>-2.179372959103934E-2</v>
      </c>
      <c r="G353" s="3">
        <f t="shared" si="5"/>
        <v>2.0984990879372362E-2</v>
      </c>
      <c r="H353" s="11"/>
      <c r="I353" s="3"/>
      <c r="J353" s="19"/>
    </row>
    <row r="354" spans="1:10" x14ac:dyDescent="0.25">
      <c r="A354" s="11">
        <v>3.42</v>
      </c>
      <c r="B354" s="7">
        <v>2.75</v>
      </c>
      <c r="C354" s="11">
        <f>VLOOKUP($B354, $A$1:$E$9, MATCH(C$11, $A$1:$E$1, 0), FALSE)</f>
        <v>1.2621292222864747E-3</v>
      </c>
      <c r="D354" s="11">
        <f>VLOOKUP($B354, $A$1:$E$9, MATCH(D$11, $A$1:$E$1, 0), FALSE)</f>
        <v>-1.2212915314934633E-2</v>
      </c>
      <c r="E354" s="11">
        <f>VLOOKUP($B354, $A$1:$E$9, MATCH(E$11, $A$1:$E$1, 0), FALSE)</f>
        <v>3.9514955731094016E-2</v>
      </c>
      <c r="F354" s="11">
        <f>VLOOKUP($B354, $A$1:$E$9, MATCH(F$11, $A$1:$E$1, 0), FALSE)</f>
        <v>-2.179372959103934E-2</v>
      </c>
      <c r="G354" s="3">
        <f t="shared" si="5"/>
        <v>2.098757568528696E-2</v>
      </c>
      <c r="H354" s="11"/>
      <c r="I354" s="3"/>
      <c r="J354" s="19"/>
    </row>
    <row r="355" spans="1:10" x14ac:dyDescent="0.25">
      <c r="A355" s="11">
        <v>3.43</v>
      </c>
      <c r="B355" s="7">
        <v>2.75</v>
      </c>
      <c r="C355" s="11">
        <f>VLOOKUP($B355, $A$1:$E$9, MATCH(C$11, $A$1:$E$1, 0), FALSE)</f>
        <v>1.2621292222864747E-3</v>
      </c>
      <c r="D355" s="11">
        <f>VLOOKUP($B355, $A$1:$E$9, MATCH(D$11, $A$1:$E$1, 0), FALSE)</f>
        <v>-1.2212915314934633E-2</v>
      </c>
      <c r="E355" s="11">
        <f>VLOOKUP($B355, $A$1:$E$9, MATCH(E$11, $A$1:$E$1, 0), FALSE)</f>
        <v>3.9514955731094016E-2</v>
      </c>
      <c r="F355" s="11">
        <f>VLOOKUP($B355, $A$1:$E$9, MATCH(F$11, $A$1:$E$1, 0), FALSE)</f>
        <v>-2.179372959103934E-2</v>
      </c>
      <c r="G355" s="3">
        <f t="shared" si="5"/>
        <v>2.0990307797302682E-2</v>
      </c>
      <c r="H355" s="11"/>
      <c r="I355" s="3"/>
      <c r="J355" s="19"/>
    </row>
    <row r="356" spans="1:10" x14ac:dyDescent="0.25">
      <c r="A356" s="11">
        <v>3.44</v>
      </c>
      <c r="B356" s="7">
        <v>2.75</v>
      </c>
      <c r="C356" s="11">
        <f>VLOOKUP($B356, $A$1:$E$9, MATCH(C$11, $A$1:$E$1, 0), FALSE)</f>
        <v>1.2621292222864747E-3</v>
      </c>
      <c r="D356" s="11">
        <f>VLOOKUP($B356, $A$1:$E$9, MATCH(D$11, $A$1:$E$1, 0), FALSE)</f>
        <v>-1.2212915314934633E-2</v>
      </c>
      <c r="E356" s="11">
        <f>VLOOKUP($B356, $A$1:$E$9, MATCH(E$11, $A$1:$E$1, 0), FALSE)</f>
        <v>3.9514955731094016E-2</v>
      </c>
      <c r="F356" s="11">
        <f>VLOOKUP($B356, $A$1:$E$9, MATCH(F$11, $A$1:$E$1, 0), FALSE)</f>
        <v>-2.179372959103934E-2</v>
      </c>
      <c r="G356" s="3">
        <f t="shared" si="5"/>
        <v>2.0993194788194933E-2</v>
      </c>
      <c r="H356" s="11"/>
      <c r="I356" s="3"/>
      <c r="J356" s="19"/>
    </row>
    <row r="357" spans="1:10" x14ac:dyDescent="0.25">
      <c r="A357" s="11">
        <v>3.45</v>
      </c>
      <c r="B357" s="7">
        <v>2.75</v>
      </c>
      <c r="C357" s="11">
        <f>VLOOKUP($B357, $A$1:$E$9, MATCH(C$11, $A$1:$E$1, 0), FALSE)</f>
        <v>1.2621292222864747E-3</v>
      </c>
      <c r="D357" s="11">
        <f>VLOOKUP($B357, $A$1:$E$9, MATCH(D$11, $A$1:$E$1, 0), FALSE)</f>
        <v>-1.2212915314934633E-2</v>
      </c>
      <c r="E357" s="11">
        <f>VLOOKUP($B357, $A$1:$E$9, MATCH(E$11, $A$1:$E$1, 0), FALSE)</f>
        <v>3.9514955731094016E-2</v>
      </c>
      <c r="F357" s="11">
        <f>VLOOKUP($B357, $A$1:$E$9, MATCH(F$11, $A$1:$E$1, 0), FALSE)</f>
        <v>-2.179372959103934E-2</v>
      </c>
      <c r="G357" s="3">
        <f t="shared" si="5"/>
        <v>2.0996244230738981E-2</v>
      </c>
      <c r="H357" s="11"/>
      <c r="I357" s="3"/>
      <c r="J357" s="19"/>
    </row>
    <row r="358" spans="1:10" x14ac:dyDescent="0.25">
      <c r="A358" s="11">
        <v>3.46</v>
      </c>
      <c r="B358" s="7">
        <v>2.75</v>
      </c>
      <c r="C358" s="11">
        <f>VLOOKUP($B358, $A$1:$E$9, MATCH(C$11, $A$1:$E$1, 0), FALSE)</f>
        <v>1.2621292222864747E-3</v>
      </c>
      <c r="D358" s="11">
        <f>VLOOKUP($B358, $A$1:$E$9, MATCH(D$11, $A$1:$E$1, 0), FALSE)</f>
        <v>-1.2212915314934633E-2</v>
      </c>
      <c r="E358" s="11">
        <f>VLOOKUP($B358, $A$1:$E$9, MATCH(E$11, $A$1:$E$1, 0), FALSE)</f>
        <v>3.9514955731094016E-2</v>
      </c>
      <c r="F358" s="11">
        <f>VLOOKUP($B358, $A$1:$E$9, MATCH(F$11, $A$1:$E$1, 0), FALSE)</f>
        <v>-2.179372959103934E-2</v>
      </c>
      <c r="G358" s="3">
        <f t="shared" si="5"/>
        <v>2.0999463697710163E-2</v>
      </c>
      <c r="H358" s="11"/>
      <c r="I358" s="3"/>
      <c r="J358" s="19"/>
    </row>
    <row r="359" spans="1:10" x14ac:dyDescent="0.25">
      <c r="A359" s="11">
        <v>3.47</v>
      </c>
      <c r="B359" s="7">
        <v>2.75</v>
      </c>
      <c r="C359" s="11">
        <f>VLOOKUP($B359, $A$1:$E$9, MATCH(C$11, $A$1:$E$1, 0), FALSE)</f>
        <v>1.2621292222864747E-3</v>
      </c>
      <c r="D359" s="11">
        <f>VLOOKUP($B359, $A$1:$E$9, MATCH(D$11, $A$1:$E$1, 0), FALSE)</f>
        <v>-1.2212915314934633E-2</v>
      </c>
      <c r="E359" s="11">
        <f>VLOOKUP($B359, $A$1:$E$9, MATCH(E$11, $A$1:$E$1, 0), FALSE)</f>
        <v>3.9514955731094016E-2</v>
      </c>
      <c r="F359" s="11">
        <f>VLOOKUP($B359, $A$1:$E$9, MATCH(F$11, $A$1:$E$1, 0), FALSE)</f>
        <v>-2.179372959103934E-2</v>
      </c>
      <c r="G359" s="3">
        <f t="shared" si="5"/>
        <v>2.1002860761883874E-2</v>
      </c>
      <c r="H359" s="11"/>
      <c r="I359" s="3"/>
      <c r="J359" s="19"/>
    </row>
    <row r="360" spans="1:10" x14ac:dyDescent="0.25">
      <c r="A360" s="11">
        <v>3.48</v>
      </c>
      <c r="B360" s="7">
        <v>2.75</v>
      </c>
      <c r="C360" s="11">
        <f>VLOOKUP($B360, $A$1:$E$9, MATCH(C$11, $A$1:$E$1, 0), FALSE)</f>
        <v>1.2621292222864747E-3</v>
      </c>
      <c r="D360" s="11">
        <f>VLOOKUP($B360, $A$1:$E$9, MATCH(D$11, $A$1:$E$1, 0), FALSE)</f>
        <v>-1.2212915314934633E-2</v>
      </c>
      <c r="E360" s="11">
        <f>VLOOKUP($B360, $A$1:$E$9, MATCH(E$11, $A$1:$E$1, 0), FALSE)</f>
        <v>3.9514955731094016E-2</v>
      </c>
      <c r="F360" s="11">
        <f>VLOOKUP($B360, $A$1:$E$9, MATCH(F$11, $A$1:$E$1, 0), FALSE)</f>
        <v>-2.179372959103934E-2</v>
      </c>
      <c r="G360" s="3">
        <f t="shared" si="5"/>
        <v>2.1006442996035324E-2</v>
      </c>
      <c r="H360" s="11"/>
      <c r="I360" s="3"/>
      <c r="J360" s="19"/>
    </row>
    <row r="361" spans="1:10" x14ac:dyDescent="0.25">
      <c r="A361" s="11">
        <v>3.49</v>
      </c>
      <c r="B361" s="7">
        <v>2.75</v>
      </c>
      <c r="C361" s="11">
        <f>VLOOKUP($B361, $A$1:$E$9, MATCH(C$11, $A$1:$E$1, 0), FALSE)</f>
        <v>1.2621292222864747E-3</v>
      </c>
      <c r="D361" s="11">
        <f>VLOOKUP($B361, $A$1:$E$9, MATCH(D$11, $A$1:$E$1, 0), FALSE)</f>
        <v>-1.2212915314934633E-2</v>
      </c>
      <c r="E361" s="11">
        <f>VLOOKUP($B361, $A$1:$E$9, MATCH(E$11, $A$1:$E$1, 0), FALSE)</f>
        <v>3.9514955731094016E-2</v>
      </c>
      <c r="F361" s="11">
        <f>VLOOKUP($B361, $A$1:$E$9, MATCH(F$11, $A$1:$E$1, 0), FALSE)</f>
        <v>-2.179372959103934E-2</v>
      </c>
      <c r="G361" s="3">
        <f t="shared" si="5"/>
        <v>2.1010217972939949E-2</v>
      </c>
      <c r="H361" s="11"/>
      <c r="I361" s="3"/>
      <c r="J361" s="19"/>
    </row>
    <row r="362" spans="1:10" x14ac:dyDescent="0.25">
      <c r="A362" s="11">
        <v>3.5</v>
      </c>
      <c r="B362" s="7">
        <v>2.75</v>
      </c>
      <c r="C362" s="11">
        <f>VLOOKUP($B362, $A$1:$E$9, MATCH(C$11, $A$1:$E$1, 0), FALSE)</f>
        <v>1.2621292222864747E-3</v>
      </c>
      <c r="D362" s="11">
        <f>VLOOKUP($B362, $A$1:$E$9, MATCH(D$11, $A$1:$E$1, 0), FALSE)</f>
        <v>-1.2212915314934633E-2</v>
      </c>
      <c r="E362" s="11">
        <f>VLOOKUP($B362, $A$1:$E$9, MATCH(E$11, $A$1:$E$1, 0), FALSE)</f>
        <v>3.9514955731094016E-2</v>
      </c>
      <c r="F362" s="11">
        <f>VLOOKUP($B362, $A$1:$E$9, MATCH(F$11, $A$1:$E$1, 0), FALSE)</f>
        <v>-2.179372959103934E-2</v>
      </c>
      <c r="G362" s="3">
        <f t="shared" si="5"/>
        <v>2.1014193265373043E-2</v>
      </c>
      <c r="H362" s="11"/>
      <c r="I362" s="3"/>
      <c r="J362" s="19"/>
    </row>
    <row r="363" spans="1:10" x14ac:dyDescent="0.25">
      <c r="A363" s="11">
        <v>3.51</v>
      </c>
      <c r="B363" s="7">
        <v>2.75</v>
      </c>
      <c r="C363" s="11">
        <f>VLOOKUP($B363, $A$1:$E$9, MATCH(C$11, $A$1:$E$1, 0), FALSE)</f>
        <v>1.2621292222864747E-3</v>
      </c>
      <c r="D363" s="11">
        <f>VLOOKUP($B363, $A$1:$E$9, MATCH(D$11, $A$1:$E$1, 0), FALSE)</f>
        <v>-1.2212915314934633E-2</v>
      </c>
      <c r="E363" s="11">
        <f>VLOOKUP($B363, $A$1:$E$9, MATCH(E$11, $A$1:$E$1, 0), FALSE)</f>
        <v>3.9514955731094016E-2</v>
      </c>
      <c r="F363" s="11">
        <f>VLOOKUP($B363, $A$1:$E$9, MATCH(F$11, $A$1:$E$1, 0), FALSE)</f>
        <v>-2.179372959103934E-2</v>
      </c>
      <c r="G363" s="3">
        <f t="shared" si="5"/>
        <v>2.101837644610996E-2</v>
      </c>
      <c r="H363" s="11"/>
      <c r="I363" s="3"/>
      <c r="J363" s="19"/>
    </row>
    <row r="364" spans="1:10" x14ac:dyDescent="0.25">
      <c r="A364" s="11">
        <v>3.52</v>
      </c>
      <c r="B364" s="7">
        <v>2.75</v>
      </c>
      <c r="C364" s="11">
        <f>VLOOKUP($B364, $A$1:$E$9, MATCH(C$11, $A$1:$E$1, 0), FALSE)</f>
        <v>1.2621292222864747E-3</v>
      </c>
      <c r="D364" s="11">
        <f>VLOOKUP($B364, $A$1:$E$9, MATCH(D$11, $A$1:$E$1, 0), FALSE)</f>
        <v>-1.2212915314934633E-2</v>
      </c>
      <c r="E364" s="11">
        <f>VLOOKUP($B364, $A$1:$E$9, MATCH(E$11, $A$1:$E$1, 0), FALSE)</f>
        <v>3.9514955731094016E-2</v>
      </c>
      <c r="F364" s="11">
        <f>VLOOKUP($B364, $A$1:$E$9, MATCH(F$11, $A$1:$E$1, 0), FALSE)</f>
        <v>-2.179372959103934E-2</v>
      </c>
      <c r="G364" s="3">
        <f t="shared" si="5"/>
        <v>2.1022775087926049E-2</v>
      </c>
      <c r="H364" s="11"/>
      <c r="I364" s="3"/>
      <c r="J364" s="19"/>
    </row>
    <row r="365" spans="1:10" x14ac:dyDescent="0.25">
      <c r="A365" s="11">
        <v>3.53</v>
      </c>
      <c r="B365" s="7">
        <v>2.75</v>
      </c>
      <c r="C365" s="11">
        <f>VLOOKUP($B365, $A$1:$E$9, MATCH(C$11, $A$1:$E$1, 0), FALSE)</f>
        <v>1.2621292222864747E-3</v>
      </c>
      <c r="D365" s="11">
        <f>VLOOKUP($B365, $A$1:$E$9, MATCH(D$11, $A$1:$E$1, 0), FALSE)</f>
        <v>-1.2212915314934633E-2</v>
      </c>
      <c r="E365" s="11">
        <f>VLOOKUP($B365, $A$1:$E$9, MATCH(E$11, $A$1:$E$1, 0), FALSE)</f>
        <v>3.9514955731094016E-2</v>
      </c>
      <c r="F365" s="11">
        <f>VLOOKUP($B365, $A$1:$E$9, MATCH(F$11, $A$1:$E$1, 0), FALSE)</f>
        <v>-2.179372959103934E-2</v>
      </c>
      <c r="G365" s="3">
        <f t="shared" si="5"/>
        <v>2.1027396763596606E-2</v>
      </c>
      <c r="H365" s="11"/>
      <c r="I365" s="3"/>
      <c r="J365" s="19"/>
    </row>
    <row r="366" spans="1:10" x14ac:dyDescent="0.25">
      <c r="A366" s="11">
        <v>3.54</v>
      </c>
      <c r="B366" s="7">
        <v>2.75</v>
      </c>
      <c r="C366" s="11">
        <f>VLOOKUP($B366, $A$1:$E$9, MATCH(C$11, $A$1:$E$1, 0), FALSE)</f>
        <v>1.2621292222864747E-3</v>
      </c>
      <c r="D366" s="11">
        <f>VLOOKUP($B366, $A$1:$E$9, MATCH(D$11, $A$1:$E$1, 0), FALSE)</f>
        <v>-1.2212915314934633E-2</v>
      </c>
      <c r="E366" s="11">
        <f>VLOOKUP($B366, $A$1:$E$9, MATCH(E$11, $A$1:$E$1, 0), FALSE)</f>
        <v>3.9514955731094016E-2</v>
      </c>
      <c r="F366" s="11">
        <f>VLOOKUP($B366, $A$1:$E$9, MATCH(F$11, $A$1:$E$1, 0), FALSE)</f>
        <v>-2.179372959103934E-2</v>
      </c>
      <c r="G366" s="3">
        <f t="shared" si="5"/>
        <v>2.1032249045896984E-2</v>
      </c>
      <c r="H366" s="11"/>
      <c r="I366" s="3"/>
      <c r="J366" s="19"/>
    </row>
    <row r="367" spans="1:10" x14ac:dyDescent="0.25">
      <c r="A367" s="11">
        <v>3.55</v>
      </c>
      <c r="B367" s="7">
        <v>2.75</v>
      </c>
      <c r="C367" s="11">
        <f>VLOOKUP($B367, $A$1:$E$9, MATCH(C$11, $A$1:$E$1, 0), FALSE)</f>
        <v>1.2621292222864747E-3</v>
      </c>
      <c r="D367" s="11">
        <f>VLOOKUP($B367, $A$1:$E$9, MATCH(D$11, $A$1:$E$1, 0), FALSE)</f>
        <v>-1.2212915314934633E-2</v>
      </c>
      <c r="E367" s="11">
        <f>VLOOKUP($B367, $A$1:$E$9, MATCH(E$11, $A$1:$E$1, 0), FALSE)</f>
        <v>3.9514955731094016E-2</v>
      </c>
      <c r="F367" s="11">
        <f>VLOOKUP($B367, $A$1:$E$9, MATCH(F$11, $A$1:$E$1, 0), FALSE)</f>
        <v>-2.179372959103934E-2</v>
      </c>
      <c r="G367" s="3">
        <f t="shared" si="5"/>
        <v>2.1037339507602504E-2</v>
      </c>
      <c r="H367" s="11"/>
      <c r="I367" s="3"/>
      <c r="J367" s="19"/>
    </row>
    <row r="368" spans="1:10" x14ac:dyDescent="0.25">
      <c r="A368" s="11">
        <v>3.56</v>
      </c>
      <c r="B368" s="7">
        <v>2.75</v>
      </c>
      <c r="C368" s="11">
        <f>VLOOKUP($B368, $A$1:$E$9, MATCH(C$11, $A$1:$E$1, 0), FALSE)</f>
        <v>1.2621292222864747E-3</v>
      </c>
      <c r="D368" s="11">
        <f>VLOOKUP($B368, $A$1:$E$9, MATCH(D$11, $A$1:$E$1, 0), FALSE)</f>
        <v>-1.2212915314934633E-2</v>
      </c>
      <c r="E368" s="11">
        <f>VLOOKUP($B368, $A$1:$E$9, MATCH(E$11, $A$1:$E$1, 0), FALSE)</f>
        <v>3.9514955731094016E-2</v>
      </c>
      <c r="F368" s="11">
        <f>VLOOKUP($B368, $A$1:$E$9, MATCH(F$11, $A$1:$E$1, 0), FALSE)</f>
        <v>-2.179372959103934E-2</v>
      </c>
      <c r="G368" s="3">
        <f t="shared" si="5"/>
        <v>2.1042675721488491E-2</v>
      </c>
      <c r="H368" s="11"/>
      <c r="I368" s="3"/>
      <c r="J368" s="19"/>
    </row>
    <row r="369" spans="1:10" x14ac:dyDescent="0.25">
      <c r="A369" s="11">
        <v>3.57</v>
      </c>
      <c r="B369" s="7">
        <v>2.75</v>
      </c>
      <c r="C369" s="11">
        <f>VLOOKUP($B369, $A$1:$E$9, MATCH(C$11, $A$1:$E$1, 0), FALSE)</f>
        <v>1.2621292222864747E-3</v>
      </c>
      <c r="D369" s="11">
        <f>VLOOKUP($B369, $A$1:$E$9, MATCH(D$11, $A$1:$E$1, 0), FALSE)</f>
        <v>-1.2212915314934633E-2</v>
      </c>
      <c r="E369" s="11">
        <f>VLOOKUP($B369, $A$1:$E$9, MATCH(E$11, $A$1:$E$1, 0), FALSE)</f>
        <v>3.9514955731094016E-2</v>
      </c>
      <c r="F369" s="11">
        <f>VLOOKUP($B369, $A$1:$E$9, MATCH(F$11, $A$1:$E$1, 0), FALSE)</f>
        <v>-2.179372959103934E-2</v>
      </c>
      <c r="G369" s="3">
        <f t="shared" si="5"/>
        <v>2.1048265260330296E-2</v>
      </c>
      <c r="H369" s="11"/>
      <c r="I369" s="3"/>
      <c r="J369" s="19"/>
    </row>
    <row r="370" spans="1:10" x14ac:dyDescent="0.25">
      <c r="A370" s="11">
        <v>3.58</v>
      </c>
      <c r="B370" s="7">
        <v>2.75</v>
      </c>
      <c r="C370" s="11">
        <f>VLOOKUP($B370, $A$1:$E$9, MATCH(C$11, $A$1:$E$1, 0), FALSE)</f>
        <v>1.2621292222864747E-3</v>
      </c>
      <c r="D370" s="11">
        <f>VLOOKUP($B370, $A$1:$E$9, MATCH(D$11, $A$1:$E$1, 0), FALSE)</f>
        <v>-1.2212915314934633E-2</v>
      </c>
      <c r="E370" s="11">
        <f>VLOOKUP($B370, $A$1:$E$9, MATCH(E$11, $A$1:$E$1, 0), FALSE)</f>
        <v>3.9514955731094016E-2</v>
      </c>
      <c r="F370" s="11">
        <f>VLOOKUP($B370, $A$1:$E$9, MATCH(F$11, $A$1:$E$1, 0), FALSE)</f>
        <v>-2.179372959103934E-2</v>
      </c>
      <c r="G370" s="3">
        <f t="shared" si="5"/>
        <v>2.1054115696903283E-2</v>
      </c>
      <c r="H370" s="11"/>
      <c r="I370" s="3"/>
      <c r="J370" s="19"/>
    </row>
    <row r="371" spans="1:10" x14ac:dyDescent="0.25">
      <c r="A371" s="11">
        <v>3.59</v>
      </c>
      <c r="B371" s="7">
        <v>2.75</v>
      </c>
      <c r="C371" s="11">
        <f>VLOOKUP($B371, $A$1:$E$9, MATCH(C$11, $A$1:$E$1, 0), FALSE)</f>
        <v>1.2621292222864747E-3</v>
      </c>
      <c r="D371" s="11">
        <f>VLOOKUP($B371, $A$1:$E$9, MATCH(D$11, $A$1:$E$1, 0), FALSE)</f>
        <v>-1.2212915314934633E-2</v>
      </c>
      <c r="E371" s="11">
        <f>VLOOKUP($B371, $A$1:$E$9, MATCH(E$11, $A$1:$E$1, 0), FALSE)</f>
        <v>3.9514955731094016E-2</v>
      </c>
      <c r="F371" s="11">
        <f>VLOOKUP($B371, $A$1:$E$9, MATCH(F$11, $A$1:$E$1, 0), FALSE)</f>
        <v>-2.179372959103934E-2</v>
      </c>
      <c r="G371" s="3">
        <f t="shared" si="5"/>
        <v>2.1060234603982736E-2</v>
      </c>
      <c r="H371" s="11"/>
      <c r="I371" s="3"/>
      <c r="J371" s="19"/>
    </row>
    <row r="372" spans="1:10" x14ac:dyDescent="0.25">
      <c r="A372" s="11">
        <v>3.6</v>
      </c>
      <c r="B372" s="7">
        <v>2.75</v>
      </c>
      <c r="C372" s="11">
        <f>VLOOKUP($B372, $A$1:$E$9, MATCH(C$11, $A$1:$E$1, 0), FALSE)</f>
        <v>1.2621292222864747E-3</v>
      </c>
      <c r="D372" s="11">
        <f>VLOOKUP($B372, $A$1:$E$9, MATCH(D$11, $A$1:$E$1, 0), FALSE)</f>
        <v>-1.2212915314934633E-2</v>
      </c>
      <c r="E372" s="11">
        <f>VLOOKUP($B372, $A$1:$E$9, MATCH(E$11, $A$1:$E$1, 0), FALSE)</f>
        <v>3.9514955731094016E-2</v>
      </c>
      <c r="F372" s="11">
        <f>VLOOKUP($B372, $A$1:$E$9, MATCH(F$11, $A$1:$E$1, 0), FALSE)</f>
        <v>-2.179372959103934E-2</v>
      </c>
      <c r="G372" s="3">
        <f t="shared" si="5"/>
        <v>2.1066629554344046E-2</v>
      </c>
      <c r="H372" s="11"/>
      <c r="I372" s="3"/>
      <c r="J372" s="19"/>
    </row>
    <row r="373" spans="1:10" x14ac:dyDescent="0.25">
      <c r="A373" s="11">
        <v>3.61</v>
      </c>
      <c r="B373" s="7">
        <v>2.75</v>
      </c>
      <c r="C373" s="11">
        <f>VLOOKUP($B373, $A$1:$E$9, MATCH(C$11, $A$1:$E$1, 0), FALSE)</f>
        <v>1.2621292222864747E-3</v>
      </c>
      <c r="D373" s="11">
        <f>VLOOKUP($B373, $A$1:$E$9, MATCH(D$11, $A$1:$E$1, 0), FALSE)</f>
        <v>-1.2212915314934633E-2</v>
      </c>
      <c r="E373" s="11">
        <f>VLOOKUP($B373, $A$1:$E$9, MATCH(E$11, $A$1:$E$1, 0), FALSE)</f>
        <v>3.9514955731094016E-2</v>
      </c>
      <c r="F373" s="11">
        <f>VLOOKUP($B373, $A$1:$E$9, MATCH(F$11, $A$1:$E$1, 0), FALSE)</f>
        <v>-2.179372959103934E-2</v>
      </c>
      <c r="G373" s="3">
        <f t="shared" si="5"/>
        <v>2.1073308120762441E-2</v>
      </c>
      <c r="H373" s="11"/>
      <c r="I373" s="3"/>
      <c r="J373" s="19"/>
    </row>
    <row r="374" spans="1:10" x14ac:dyDescent="0.25">
      <c r="A374" s="11">
        <v>3.62</v>
      </c>
      <c r="B374" s="7">
        <v>2.75</v>
      </c>
      <c r="C374" s="11">
        <f>VLOOKUP($B374, $A$1:$E$9, MATCH(C$11, $A$1:$E$1, 0), FALSE)</f>
        <v>1.2621292222864747E-3</v>
      </c>
      <c r="D374" s="11">
        <f>VLOOKUP($B374, $A$1:$E$9, MATCH(D$11, $A$1:$E$1, 0), FALSE)</f>
        <v>-1.2212915314934633E-2</v>
      </c>
      <c r="E374" s="11">
        <f>VLOOKUP($B374, $A$1:$E$9, MATCH(E$11, $A$1:$E$1, 0), FALSE)</f>
        <v>3.9514955731094016E-2</v>
      </c>
      <c r="F374" s="11">
        <f>VLOOKUP($B374, $A$1:$E$9, MATCH(F$11, $A$1:$E$1, 0), FALSE)</f>
        <v>-2.179372959103934E-2</v>
      </c>
      <c r="G374" s="3">
        <f t="shared" si="5"/>
        <v>2.1080277876013381E-2</v>
      </c>
      <c r="H374" s="11"/>
      <c r="I374" s="3"/>
      <c r="J374" s="19"/>
    </row>
    <row r="375" spans="1:10" x14ac:dyDescent="0.25">
      <c r="A375" s="11">
        <v>3.63</v>
      </c>
      <c r="B375" s="7">
        <v>2.75</v>
      </c>
      <c r="C375" s="11">
        <f>VLOOKUP($B375, $A$1:$E$9, MATCH(C$11, $A$1:$E$1, 0), FALSE)</f>
        <v>1.2621292222864747E-3</v>
      </c>
      <c r="D375" s="11">
        <f>VLOOKUP($B375, $A$1:$E$9, MATCH(D$11, $A$1:$E$1, 0), FALSE)</f>
        <v>-1.2212915314934633E-2</v>
      </c>
      <c r="E375" s="11">
        <f>VLOOKUP($B375, $A$1:$E$9, MATCH(E$11, $A$1:$E$1, 0), FALSE)</f>
        <v>3.9514955731094016E-2</v>
      </c>
      <c r="F375" s="11">
        <f>VLOOKUP($B375, $A$1:$E$9, MATCH(F$11, $A$1:$E$1, 0), FALSE)</f>
        <v>-2.179372959103934E-2</v>
      </c>
      <c r="G375" s="3">
        <f t="shared" si="5"/>
        <v>2.1087546392872109E-2</v>
      </c>
      <c r="H375" s="11"/>
      <c r="I375" s="3"/>
      <c r="J375" s="19"/>
    </row>
    <row r="376" spans="1:10" x14ac:dyDescent="0.25">
      <c r="A376" s="11">
        <v>3.64</v>
      </c>
      <c r="B376" s="7">
        <v>2.75</v>
      </c>
      <c r="C376" s="11">
        <f>VLOOKUP($B376, $A$1:$E$9, MATCH(C$11, $A$1:$E$1, 0), FALSE)</f>
        <v>1.2621292222864747E-3</v>
      </c>
      <c r="D376" s="11">
        <f>VLOOKUP($B376, $A$1:$E$9, MATCH(D$11, $A$1:$E$1, 0), FALSE)</f>
        <v>-1.2212915314934633E-2</v>
      </c>
      <c r="E376" s="11">
        <f>VLOOKUP($B376, $A$1:$E$9, MATCH(E$11, $A$1:$E$1, 0), FALSE)</f>
        <v>3.9514955731094016E-2</v>
      </c>
      <c r="F376" s="11">
        <f>VLOOKUP($B376, $A$1:$E$9, MATCH(F$11, $A$1:$E$1, 0), FALSE)</f>
        <v>-2.179372959103934E-2</v>
      </c>
      <c r="G376" s="3">
        <f t="shared" si="5"/>
        <v>2.1095121244113973E-2</v>
      </c>
      <c r="H376" s="11"/>
      <c r="I376" s="3"/>
      <c r="J376" s="19"/>
    </row>
    <row r="377" spans="1:10" x14ac:dyDescent="0.25">
      <c r="A377" s="11">
        <v>3.65</v>
      </c>
      <c r="B377" s="7">
        <v>2.75</v>
      </c>
      <c r="C377" s="11">
        <f>VLOOKUP($B377, $A$1:$E$9, MATCH(C$11, $A$1:$E$1, 0), FALSE)</f>
        <v>1.2621292222864747E-3</v>
      </c>
      <c r="D377" s="11">
        <f>VLOOKUP($B377, $A$1:$E$9, MATCH(D$11, $A$1:$E$1, 0), FALSE)</f>
        <v>-1.2212915314934633E-2</v>
      </c>
      <c r="E377" s="11">
        <f>VLOOKUP($B377, $A$1:$E$9, MATCH(E$11, $A$1:$E$1, 0), FALSE)</f>
        <v>3.9514955731094016E-2</v>
      </c>
      <c r="F377" s="11">
        <f>VLOOKUP($B377, $A$1:$E$9, MATCH(F$11, $A$1:$E$1, 0), FALSE)</f>
        <v>-2.179372959103934E-2</v>
      </c>
      <c r="G377" s="3">
        <f t="shared" si="5"/>
        <v>2.1103010002514355E-2</v>
      </c>
      <c r="H377" s="11"/>
      <c r="I377" s="3"/>
      <c r="J377" s="19"/>
    </row>
    <row r="378" spans="1:10" x14ac:dyDescent="0.25">
      <c r="A378" s="11">
        <v>3.66</v>
      </c>
      <c r="B378" s="7">
        <v>2.75</v>
      </c>
      <c r="C378" s="11">
        <f>VLOOKUP($B378, $A$1:$E$9, MATCH(C$11, $A$1:$E$1, 0), FALSE)</f>
        <v>1.2621292222864747E-3</v>
      </c>
      <c r="D378" s="11">
        <f>VLOOKUP($B378, $A$1:$E$9, MATCH(D$11, $A$1:$E$1, 0), FALSE)</f>
        <v>-1.2212915314934633E-2</v>
      </c>
      <c r="E378" s="11">
        <f>VLOOKUP($B378, $A$1:$E$9, MATCH(E$11, $A$1:$E$1, 0), FALSE)</f>
        <v>3.9514955731094016E-2</v>
      </c>
      <c r="F378" s="11">
        <f>VLOOKUP($B378, $A$1:$E$9, MATCH(F$11, $A$1:$E$1, 0), FALSE)</f>
        <v>-2.179372959103934E-2</v>
      </c>
      <c r="G378" s="3">
        <f t="shared" si="5"/>
        <v>2.1111220240848549E-2</v>
      </c>
      <c r="H378" s="11"/>
      <c r="I378" s="3"/>
      <c r="J378" s="19"/>
    </row>
    <row r="379" spans="1:10" x14ac:dyDescent="0.25">
      <c r="A379" s="11">
        <v>3.67</v>
      </c>
      <c r="B379" s="7">
        <v>2.75</v>
      </c>
      <c r="C379" s="11">
        <f>VLOOKUP($B379, $A$1:$E$9, MATCH(C$11, $A$1:$E$1, 0), FALSE)</f>
        <v>1.2621292222864747E-3</v>
      </c>
      <c r="D379" s="11">
        <f>VLOOKUP($B379, $A$1:$E$9, MATCH(D$11, $A$1:$E$1, 0), FALSE)</f>
        <v>-1.2212915314934633E-2</v>
      </c>
      <c r="E379" s="11">
        <f>VLOOKUP($B379, $A$1:$E$9, MATCH(E$11, $A$1:$E$1, 0), FALSE)</f>
        <v>3.9514955731094016E-2</v>
      </c>
      <c r="F379" s="11">
        <f>VLOOKUP($B379, $A$1:$E$9, MATCH(F$11, $A$1:$E$1, 0), FALSE)</f>
        <v>-2.179372959103934E-2</v>
      </c>
      <c r="G379" s="3">
        <f t="shared" si="5"/>
        <v>2.111975953189188E-2</v>
      </c>
      <c r="H379" s="11"/>
      <c r="I379" s="3"/>
      <c r="J379" s="19"/>
    </row>
    <row r="380" spans="1:10" x14ac:dyDescent="0.25">
      <c r="A380" s="11">
        <v>3.68</v>
      </c>
      <c r="B380" s="7">
        <v>2.75</v>
      </c>
      <c r="C380" s="11">
        <f>VLOOKUP($B380, $A$1:$E$9, MATCH(C$11, $A$1:$E$1, 0), FALSE)</f>
        <v>1.2621292222864747E-3</v>
      </c>
      <c r="D380" s="11">
        <f>VLOOKUP($B380, $A$1:$E$9, MATCH(D$11, $A$1:$E$1, 0), FALSE)</f>
        <v>-1.2212915314934633E-2</v>
      </c>
      <c r="E380" s="11">
        <f>VLOOKUP($B380, $A$1:$E$9, MATCH(E$11, $A$1:$E$1, 0), FALSE)</f>
        <v>3.9514955731094016E-2</v>
      </c>
      <c r="F380" s="11">
        <f>VLOOKUP($B380, $A$1:$E$9, MATCH(F$11, $A$1:$E$1, 0), FALSE)</f>
        <v>-2.179372959103934E-2</v>
      </c>
      <c r="G380" s="3">
        <f t="shared" si="5"/>
        <v>2.1128635448419752E-2</v>
      </c>
      <c r="H380" s="11"/>
      <c r="I380" s="3"/>
      <c r="J380" s="19"/>
    </row>
    <row r="381" spans="1:10" x14ac:dyDescent="0.25">
      <c r="A381" s="11">
        <v>3.69</v>
      </c>
      <c r="B381" s="7">
        <v>2.75</v>
      </c>
      <c r="C381" s="11">
        <f>VLOOKUP($B381, $A$1:$E$9, MATCH(C$11, $A$1:$E$1, 0), FALSE)</f>
        <v>1.2621292222864747E-3</v>
      </c>
      <c r="D381" s="11">
        <f>VLOOKUP($B381, $A$1:$E$9, MATCH(D$11, $A$1:$E$1, 0), FALSE)</f>
        <v>-1.2212915314934633E-2</v>
      </c>
      <c r="E381" s="11">
        <f>VLOOKUP($B381, $A$1:$E$9, MATCH(E$11, $A$1:$E$1, 0), FALSE)</f>
        <v>3.9514955731094016E-2</v>
      </c>
      <c r="F381" s="11">
        <f>VLOOKUP($B381, $A$1:$E$9, MATCH(F$11, $A$1:$E$1, 0), FALSE)</f>
        <v>-2.179372959103934E-2</v>
      </c>
      <c r="G381" s="3">
        <f t="shared" si="5"/>
        <v>2.1137855563207394E-2</v>
      </c>
      <c r="H381" s="11"/>
      <c r="I381" s="3"/>
      <c r="J381" s="19"/>
    </row>
    <row r="382" spans="1:10" x14ac:dyDescent="0.25">
      <c r="A382" s="11">
        <v>3.7</v>
      </c>
      <c r="B382" s="7">
        <v>2.75</v>
      </c>
      <c r="C382" s="11">
        <f>VLOOKUP($B382, $A$1:$E$9, MATCH(C$11, $A$1:$E$1, 0), FALSE)</f>
        <v>1.2621292222864747E-3</v>
      </c>
      <c r="D382" s="11">
        <f>VLOOKUP($B382, $A$1:$E$9, MATCH(D$11, $A$1:$E$1, 0), FALSE)</f>
        <v>-1.2212915314934633E-2</v>
      </c>
      <c r="E382" s="11">
        <f>VLOOKUP($B382, $A$1:$E$9, MATCH(E$11, $A$1:$E$1, 0), FALSE)</f>
        <v>3.9514955731094016E-2</v>
      </c>
      <c r="F382" s="11">
        <f>VLOOKUP($B382, $A$1:$E$9, MATCH(F$11, $A$1:$E$1, 0), FALSE)</f>
        <v>-2.179372959103934E-2</v>
      </c>
      <c r="G382" s="3">
        <f t="shared" si="5"/>
        <v>2.1147427449030184E-2</v>
      </c>
      <c r="H382" s="11"/>
      <c r="I382" s="3"/>
      <c r="J382" s="19"/>
    </row>
    <row r="383" spans="1:10" x14ac:dyDescent="0.25">
      <c r="A383" s="11">
        <v>3.71</v>
      </c>
      <c r="B383" s="7">
        <v>2.75</v>
      </c>
      <c r="C383" s="11">
        <f>VLOOKUP($B383, $A$1:$E$9, MATCH(C$11, $A$1:$E$1, 0), FALSE)</f>
        <v>1.2621292222864747E-3</v>
      </c>
      <c r="D383" s="11">
        <f>VLOOKUP($B383, $A$1:$E$9, MATCH(D$11, $A$1:$E$1, 0), FALSE)</f>
        <v>-1.2212915314934633E-2</v>
      </c>
      <c r="E383" s="11">
        <f>VLOOKUP($B383, $A$1:$E$9, MATCH(E$11, $A$1:$E$1, 0), FALSE)</f>
        <v>3.9514955731094016E-2</v>
      </c>
      <c r="F383" s="11">
        <f>VLOOKUP($B383, $A$1:$E$9, MATCH(F$11, $A$1:$E$1, 0), FALSE)</f>
        <v>-2.179372959103934E-2</v>
      </c>
      <c r="G383" s="3">
        <f t="shared" si="5"/>
        <v>2.1157358678663488E-2</v>
      </c>
      <c r="H383" s="11"/>
      <c r="I383" s="3"/>
      <c r="J383" s="19"/>
    </row>
    <row r="384" spans="1:10" x14ac:dyDescent="0.25">
      <c r="A384" s="11">
        <v>3.72</v>
      </c>
      <c r="B384" s="7">
        <v>2.75</v>
      </c>
      <c r="C384" s="11">
        <f>VLOOKUP($B384, $A$1:$E$9, MATCH(C$11, $A$1:$E$1, 0), FALSE)</f>
        <v>1.2621292222864747E-3</v>
      </c>
      <c r="D384" s="11">
        <f>VLOOKUP($B384, $A$1:$E$9, MATCH(D$11, $A$1:$E$1, 0), FALSE)</f>
        <v>-1.2212915314934633E-2</v>
      </c>
      <c r="E384" s="11">
        <f>VLOOKUP($B384, $A$1:$E$9, MATCH(E$11, $A$1:$E$1, 0), FALSE)</f>
        <v>3.9514955731094016E-2</v>
      </c>
      <c r="F384" s="11">
        <f>VLOOKUP($B384, $A$1:$E$9, MATCH(F$11, $A$1:$E$1, 0), FALSE)</f>
        <v>-2.179372959103934E-2</v>
      </c>
      <c r="G384" s="3">
        <f t="shared" si="5"/>
        <v>2.1167656824882614E-2</v>
      </c>
      <c r="H384" s="11"/>
      <c r="I384" s="3"/>
      <c r="J384" s="19"/>
    </row>
    <row r="385" spans="1:10" x14ac:dyDescent="0.25">
      <c r="A385" s="11">
        <v>3.73</v>
      </c>
      <c r="B385" s="7">
        <v>2.75</v>
      </c>
      <c r="C385" s="11">
        <f>VLOOKUP($B385, $A$1:$E$9, MATCH(C$11, $A$1:$E$1, 0), FALSE)</f>
        <v>1.2621292222864747E-3</v>
      </c>
      <c r="D385" s="11">
        <f>VLOOKUP($B385, $A$1:$E$9, MATCH(D$11, $A$1:$E$1, 0), FALSE)</f>
        <v>-1.2212915314934633E-2</v>
      </c>
      <c r="E385" s="11">
        <f>VLOOKUP($B385, $A$1:$E$9, MATCH(E$11, $A$1:$E$1, 0), FALSE)</f>
        <v>3.9514955731094016E-2</v>
      </c>
      <c r="F385" s="11">
        <f>VLOOKUP($B385, $A$1:$E$9, MATCH(F$11, $A$1:$E$1, 0), FALSE)</f>
        <v>-2.179372959103934E-2</v>
      </c>
      <c r="G385" s="3">
        <f t="shared" si="5"/>
        <v>2.1178329460462886E-2</v>
      </c>
      <c r="H385" s="11"/>
      <c r="I385" s="3"/>
      <c r="J385" s="19"/>
    </row>
    <row r="386" spans="1:10" x14ac:dyDescent="0.25">
      <c r="A386" s="11">
        <v>3.74</v>
      </c>
      <c r="B386" s="7">
        <v>2.75</v>
      </c>
      <c r="C386" s="11">
        <f>VLOOKUP($B386, $A$1:$E$9, MATCH(C$11, $A$1:$E$1, 0), FALSE)</f>
        <v>1.2621292222864747E-3</v>
      </c>
      <c r="D386" s="11">
        <f>VLOOKUP($B386, $A$1:$E$9, MATCH(D$11, $A$1:$E$1, 0), FALSE)</f>
        <v>-1.2212915314934633E-2</v>
      </c>
      <c r="E386" s="11">
        <f>VLOOKUP($B386, $A$1:$E$9, MATCH(E$11, $A$1:$E$1, 0), FALSE)</f>
        <v>3.9514955731094016E-2</v>
      </c>
      <c r="F386" s="11">
        <f>VLOOKUP($B386, $A$1:$E$9, MATCH(F$11, $A$1:$E$1, 0), FALSE)</f>
        <v>-2.179372959103934E-2</v>
      </c>
      <c r="G386" s="3">
        <f t="shared" si="5"/>
        <v>2.1189384158179655E-2</v>
      </c>
      <c r="H386" s="11"/>
      <c r="I386" s="3"/>
      <c r="J386" s="19"/>
    </row>
    <row r="387" spans="1:10" x14ac:dyDescent="0.25">
      <c r="A387" s="11">
        <v>3.75</v>
      </c>
      <c r="B387" s="7">
        <v>3.75</v>
      </c>
      <c r="C387" s="11">
        <f>VLOOKUP($B387, $A$1:$E$9, MATCH(C$11, $A$1:$E$1, 0), FALSE)</f>
        <v>-1.1230125506144373E-3</v>
      </c>
      <c r="D387" s="11">
        <f>VLOOKUP($B387, $A$1:$E$9, MATCH(D$11, $A$1:$E$1, 0), FALSE)</f>
        <v>1.4480812958528589E-2</v>
      </c>
      <c r="E387" s="11">
        <f>VLOOKUP($B387, $A$1:$E$9, MATCH(E$11, $A$1:$E$1, 0), FALSE)</f>
        <v>-6.0064837775622909E-2</v>
      </c>
      <c r="F387" s="11">
        <f>VLOOKUP($B387, $A$1:$E$9, MATCH(F$11, $A$1:$E$1, 0), FALSE)</f>
        <v>0.10202890289389412</v>
      </c>
      <c r="G387" s="3">
        <f t="shared" si="5"/>
        <v>2.1200828490808246E-2</v>
      </c>
      <c r="H387" s="11"/>
      <c r="I387" s="3"/>
      <c r="J387" s="19"/>
    </row>
    <row r="388" spans="1:10" x14ac:dyDescent="0.25">
      <c r="A388" s="11">
        <v>3.76</v>
      </c>
      <c r="B388" s="7">
        <v>3.75</v>
      </c>
      <c r="C388" s="11">
        <f>VLOOKUP($B388, $A$1:$E$9, MATCH(C$11, $A$1:$E$1, 0), FALSE)</f>
        <v>-1.1230125506144373E-3</v>
      </c>
      <c r="D388" s="11">
        <f>VLOOKUP($B388, $A$1:$E$9, MATCH(D$11, $A$1:$E$1, 0), FALSE)</f>
        <v>1.4480812958528589E-2</v>
      </c>
      <c r="E388" s="11">
        <f>VLOOKUP($B388, $A$1:$E$9, MATCH(E$11, $A$1:$E$1, 0), FALSE)</f>
        <v>-6.0064837775622909E-2</v>
      </c>
      <c r="F388" s="11">
        <f>VLOOKUP($B388, $A$1:$E$9, MATCH(F$11, $A$1:$E$1, 0), FALSE)</f>
        <v>0.10202890289389412</v>
      </c>
      <c r="G388" s="3">
        <f t="shared" si="5"/>
        <v>2.1212653734315121E-2</v>
      </c>
      <c r="H388" s="11"/>
      <c r="I388" s="3"/>
      <c r="J388" s="19"/>
    </row>
    <row r="389" spans="1:10" x14ac:dyDescent="0.25">
      <c r="A389" s="11">
        <v>3.77</v>
      </c>
      <c r="B389" s="7">
        <v>3.75</v>
      </c>
      <c r="C389" s="11">
        <f>VLOOKUP($B389, $A$1:$E$9, MATCH(C$11, $A$1:$E$1, 0), FALSE)</f>
        <v>-1.1230125506144373E-3</v>
      </c>
      <c r="D389" s="11">
        <f>VLOOKUP($B389, $A$1:$E$9, MATCH(D$11, $A$1:$E$1, 0), FALSE)</f>
        <v>1.4480812958528589E-2</v>
      </c>
      <c r="E389" s="11">
        <f>VLOOKUP($B389, $A$1:$E$9, MATCH(E$11, $A$1:$E$1, 0), FALSE)</f>
        <v>-6.0064837775622909E-2</v>
      </c>
      <c r="F389" s="11">
        <f>VLOOKUP($B389, $A$1:$E$9, MATCH(F$11, $A$1:$E$1, 0), FALSE)</f>
        <v>0.10202890289389412</v>
      </c>
      <c r="G389" s="3">
        <f t="shared" si="5"/>
        <v>2.1224841624099391E-2</v>
      </c>
      <c r="H389" s="11"/>
      <c r="I389" s="3"/>
      <c r="J389" s="19"/>
    </row>
    <row r="390" spans="1:10" x14ac:dyDescent="0.25">
      <c r="A390" s="11">
        <v>3.78</v>
      </c>
      <c r="B390" s="7">
        <v>3.75</v>
      </c>
      <c r="C390" s="11">
        <f>VLOOKUP($B390, $A$1:$E$9, MATCH(C$11, $A$1:$E$1, 0), FALSE)</f>
        <v>-1.1230125506144373E-3</v>
      </c>
      <c r="D390" s="11">
        <f>VLOOKUP($B390, $A$1:$E$9, MATCH(D$11, $A$1:$E$1, 0), FALSE)</f>
        <v>1.4480812958528589E-2</v>
      </c>
      <c r="E390" s="11">
        <f>VLOOKUP($B390, $A$1:$E$9, MATCH(E$11, $A$1:$E$1, 0), FALSE)</f>
        <v>-6.0064837775622909E-2</v>
      </c>
      <c r="F390" s="11">
        <f>VLOOKUP($B390, $A$1:$E$9, MATCH(F$11, $A$1:$E$1, 0), FALSE)</f>
        <v>0.10202890289389412</v>
      </c>
      <c r="G390" s="3">
        <f t="shared" si="5"/>
        <v>2.1237385422085933E-2</v>
      </c>
      <c r="H390" s="11"/>
      <c r="I390" s="3"/>
      <c r="J390" s="19"/>
    </row>
    <row r="391" spans="1:10" x14ac:dyDescent="0.25">
      <c r="A391" s="11">
        <v>3.79</v>
      </c>
      <c r="B391" s="7">
        <v>3.75</v>
      </c>
      <c r="C391" s="11">
        <f>VLOOKUP($B391, $A$1:$E$9, MATCH(C$11, $A$1:$E$1, 0), FALSE)</f>
        <v>-1.1230125506144373E-3</v>
      </c>
      <c r="D391" s="11">
        <f>VLOOKUP($B391, $A$1:$E$9, MATCH(D$11, $A$1:$E$1, 0), FALSE)</f>
        <v>1.4480812958528589E-2</v>
      </c>
      <c r="E391" s="11">
        <f>VLOOKUP($B391, $A$1:$E$9, MATCH(E$11, $A$1:$E$1, 0), FALSE)</f>
        <v>-6.0064837775622909E-2</v>
      </c>
      <c r="F391" s="11">
        <f>VLOOKUP($B391, $A$1:$E$9, MATCH(F$11, $A$1:$E$1, 0), FALSE)</f>
        <v>0.10202890289389412</v>
      </c>
      <c r="G391" s="3">
        <f t="shared" si="5"/>
        <v>2.1250278390199398E-2</v>
      </c>
      <c r="H391" s="11"/>
      <c r="I391" s="3"/>
      <c r="J391" s="19"/>
    </row>
    <row r="392" spans="1:10" x14ac:dyDescent="0.25">
      <c r="A392" s="11">
        <v>3.8</v>
      </c>
      <c r="B392" s="7">
        <v>3.75</v>
      </c>
      <c r="C392" s="11">
        <f>VLOOKUP($B392, $A$1:$E$9, MATCH(C$11, $A$1:$E$1, 0), FALSE)</f>
        <v>-1.1230125506144373E-3</v>
      </c>
      <c r="D392" s="11">
        <f>VLOOKUP($B392, $A$1:$E$9, MATCH(D$11, $A$1:$E$1, 0), FALSE)</f>
        <v>1.4480812958528589E-2</v>
      </c>
      <c r="E392" s="11">
        <f>VLOOKUP($B392, $A$1:$E$9, MATCH(E$11, $A$1:$E$1, 0), FALSE)</f>
        <v>-6.0064837775622909E-2</v>
      </c>
      <c r="F392" s="11">
        <f>VLOOKUP($B392, $A$1:$E$9, MATCH(F$11, $A$1:$E$1, 0), FALSE)</f>
        <v>0.10202890289389412</v>
      </c>
      <c r="G392" s="3">
        <f t="shared" si="5"/>
        <v>2.1263513790364522E-2</v>
      </c>
      <c r="H392" s="11"/>
      <c r="I392" s="3"/>
      <c r="J392" s="19"/>
    </row>
    <row r="393" spans="1:10" x14ac:dyDescent="0.25">
      <c r="A393" s="11">
        <v>3.81</v>
      </c>
      <c r="B393" s="7">
        <v>3.75</v>
      </c>
      <c r="C393" s="11">
        <f>VLOOKUP($B393, $A$1:$E$9, MATCH(C$11, $A$1:$E$1, 0), FALSE)</f>
        <v>-1.1230125506144373E-3</v>
      </c>
      <c r="D393" s="11">
        <f>VLOOKUP($B393, $A$1:$E$9, MATCH(D$11, $A$1:$E$1, 0), FALSE)</f>
        <v>1.4480812958528589E-2</v>
      </c>
      <c r="E393" s="11">
        <f>VLOOKUP($B393, $A$1:$E$9, MATCH(E$11, $A$1:$E$1, 0), FALSE)</f>
        <v>-6.0064837775622909E-2</v>
      </c>
      <c r="F393" s="11">
        <f>VLOOKUP($B393, $A$1:$E$9, MATCH(F$11, $A$1:$E$1, 0), FALSE)</f>
        <v>0.10202890289389412</v>
      </c>
      <c r="G393" s="3">
        <f t="shared" si="5"/>
        <v>2.1277084884505817E-2</v>
      </c>
      <c r="H393" s="11"/>
      <c r="I393" s="3"/>
      <c r="J393" s="19"/>
    </row>
    <row r="394" spans="1:10" x14ac:dyDescent="0.25">
      <c r="A394" s="11">
        <v>3.82</v>
      </c>
      <c r="B394" s="7">
        <v>3.75</v>
      </c>
      <c r="C394" s="11">
        <f>VLOOKUP($B394, $A$1:$E$9, MATCH(C$11, $A$1:$E$1, 0), FALSE)</f>
        <v>-1.1230125506144373E-3</v>
      </c>
      <c r="D394" s="11">
        <f>VLOOKUP($B394, $A$1:$E$9, MATCH(D$11, $A$1:$E$1, 0), FALSE)</f>
        <v>1.4480812958528589E-2</v>
      </c>
      <c r="E394" s="11">
        <f>VLOOKUP($B394, $A$1:$E$9, MATCH(E$11, $A$1:$E$1, 0), FALSE)</f>
        <v>-6.0064837775622909E-2</v>
      </c>
      <c r="F394" s="11">
        <f>VLOOKUP($B394, $A$1:$E$9, MATCH(F$11, $A$1:$E$1, 0), FALSE)</f>
        <v>0.10202890289389412</v>
      </c>
      <c r="G394" s="3">
        <f t="shared" si="5"/>
        <v>2.1290984934548216E-2</v>
      </c>
      <c r="H394" s="11"/>
      <c r="I394" s="3"/>
      <c r="J394" s="19"/>
    </row>
    <row r="395" spans="1:10" x14ac:dyDescent="0.25">
      <c r="A395" s="11">
        <v>3.83</v>
      </c>
      <c r="B395" s="7">
        <v>3.75</v>
      </c>
      <c r="C395" s="11">
        <f>VLOOKUP($B395, $A$1:$E$9, MATCH(C$11, $A$1:$E$1, 0), FALSE)</f>
        <v>-1.1230125506144373E-3</v>
      </c>
      <c r="D395" s="11">
        <f>VLOOKUP($B395, $A$1:$E$9, MATCH(D$11, $A$1:$E$1, 0), FALSE)</f>
        <v>1.4480812958528589E-2</v>
      </c>
      <c r="E395" s="11">
        <f>VLOOKUP($B395, $A$1:$E$9, MATCH(E$11, $A$1:$E$1, 0), FALSE)</f>
        <v>-6.0064837775622909E-2</v>
      </c>
      <c r="F395" s="11">
        <f>VLOOKUP($B395, $A$1:$E$9, MATCH(F$11, $A$1:$E$1, 0), FALSE)</f>
        <v>0.10202890289389412</v>
      </c>
      <c r="G395" s="3">
        <f t="shared" si="5"/>
        <v>2.1305207202416312E-2</v>
      </c>
      <c r="H395" s="11"/>
      <c r="I395" s="3"/>
      <c r="J395" s="19"/>
    </row>
    <row r="396" spans="1:10" x14ac:dyDescent="0.25">
      <c r="A396" s="11">
        <v>3.84</v>
      </c>
      <c r="B396" s="7">
        <v>3.75</v>
      </c>
      <c r="C396" s="11">
        <f>VLOOKUP($B396, $A$1:$E$9, MATCH(C$11, $A$1:$E$1, 0), FALSE)</f>
        <v>-1.1230125506144373E-3</v>
      </c>
      <c r="D396" s="11">
        <f>VLOOKUP($B396, $A$1:$E$9, MATCH(D$11, $A$1:$E$1, 0), FALSE)</f>
        <v>1.4480812958528589E-2</v>
      </c>
      <c r="E396" s="11">
        <f>VLOOKUP($B396, $A$1:$E$9, MATCH(E$11, $A$1:$E$1, 0), FALSE)</f>
        <v>-6.0064837775622909E-2</v>
      </c>
      <c r="F396" s="11">
        <f>VLOOKUP($B396, $A$1:$E$9, MATCH(F$11, $A$1:$E$1, 0), FALSE)</f>
        <v>0.10202890289389412</v>
      </c>
      <c r="G396" s="3">
        <f t="shared" si="5"/>
        <v>2.1319744950034761E-2</v>
      </c>
      <c r="H396" s="11"/>
      <c r="I396" s="3"/>
      <c r="J396" s="19"/>
    </row>
    <row r="397" spans="1:10" x14ac:dyDescent="0.25">
      <c r="A397" s="11">
        <v>3.85</v>
      </c>
      <c r="B397" s="7">
        <v>3.75</v>
      </c>
      <c r="C397" s="11">
        <f>VLOOKUP($B397, $A$1:$E$9, MATCH(C$11, $A$1:$E$1, 0), FALSE)</f>
        <v>-1.1230125506144373E-3</v>
      </c>
      <c r="D397" s="11">
        <f>VLOOKUP($B397, $A$1:$E$9, MATCH(D$11, $A$1:$E$1, 0), FALSE)</f>
        <v>1.4480812958528589E-2</v>
      </c>
      <c r="E397" s="11">
        <f>VLOOKUP($B397, $A$1:$E$9, MATCH(E$11, $A$1:$E$1, 0), FALSE)</f>
        <v>-6.0064837775622909E-2</v>
      </c>
      <c r="F397" s="11">
        <f>VLOOKUP($B397, $A$1:$E$9, MATCH(F$11, $A$1:$E$1, 0), FALSE)</f>
        <v>0.10202890289389412</v>
      </c>
      <c r="G397" s="3">
        <f t="shared" ref="G397:G460" si="6">C397*A397^3 + D397*A397^2 + E397*A397 + F397</f>
        <v>2.1334591439328296E-2</v>
      </c>
      <c r="H397" s="11"/>
      <c r="I397" s="3"/>
      <c r="J397" s="19"/>
    </row>
    <row r="398" spans="1:10" x14ac:dyDescent="0.25">
      <c r="A398" s="11">
        <v>3.86</v>
      </c>
      <c r="B398" s="7">
        <v>3.75</v>
      </c>
      <c r="C398" s="11">
        <f>VLOOKUP($B398, $A$1:$E$9, MATCH(C$11, $A$1:$E$1, 0), FALSE)</f>
        <v>-1.1230125506144373E-3</v>
      </c>
      <c r="D398" s="11">
        <f>VLOOKUP($B398, $A$1:$E$9, MATCH(D$11, $A$1:$E$1, 0), FALSE)</f>
        <v>1.4480812958528589E-2</v>
      </c>
      <c r="E398" s="11">
        <f>VLOOKUP($B398, $A$1:$E$9, MATCH(E$11, $A$1:$E$1, 0), FALSE)</f>
        <v>-6.0064837775622909E-2</v>
      </c>
      <c r="F398" s="11">
        <f>VLOOKUP($B398, $A$1:$E$9, MATCH(F$11, $A$1:$E$1, 0), FALSE)</f>
        <v>0.10202890289389412</v>
      </c>
      <c r="G398" s="3">
        <f t="shared" si="6"/>
        <v>2.1349739932221654E-2</v>
      </c>
      <c r="H398" s="11"/>
      <c r="I398" s="3"/>
      <c r="J398" s="19"/>
    </row>
    <row r="399" spans="1:10" x14ac:dyDescent="0.25">
      <c r="A399" s="11">
        <v>3.87</v>
      </c>
      <c r="B399" s="7">
        <v>3.75</v>
      </c>
      <c r="C399" s="11">
        <f>VLOOKUP($B399, $A$1:$E$9, MATCH(C$11, $A$1:$E$1, 0), FALSE)</f>
        <v>-1.1230125506144373E-3</v>
      </c>
      <c r="D399" s="11">
        <f>VLOOKUP($B399, $A$1:$E$9, MATCH(D$11, $A$1:$E$1, 0), FALSE)</f>
        <v>1.4480812958528589E-2</v>
      </c>
      <c r="E399" s="11">
        <f>VLOOKUP($B399, $A$1:$E$9, MATCH(E$11, $A$1:$E$1, 0), FALSE)</f>
        <v>-6.0064837775622909E-2</v>
      </c>
      <c r="F399" s="11">
        <f>VLOOKUP($B399, $A$1:$E$9, MATCH(F$11, $A$1:$E$1, 0), FALSE)</f>
        <v>0.10202890289389412</v>
      </c>
      <c r="G399" s="3">
        <f t="shared" si="6"/>
        <v>2.1365183690639486E-2</v>
      </c>
      <c r="H399" s="11"/>
      <c r="I399" s="3"/>
      <c r="J399" s="19"/>
    </row>
    <row r="400" spans="1:10" x14ac:dyDescent="0.25">
      <c r="A400" s="11">
        <v>3.88</v>
      </c>
      <c r="B400" s="7">
        <v>3.75</v>
      </c>
      <c r="C400" s="11">
        <f>VLOOKUP($B400, $A$1:$E$9, MATCH(C$11, $A$1:$E$1, 0), FALSE)</f>
        <v>-1.1230125506144373E-3</v>
      </c>
      <c r="D400" s="11">
        <f>VLOOKUP($B400, $A$1:$E$9, MATCH(D$11, $A$1:$E$1, 0), FALSE)</f>
        <v>1.4480812958528589E-2</v>
      </c>
      <c r="E400" s="11">
        <f>VLOOKUP($B400, $A$1:$E$9, MATCH(E$11, $A$1:$E$1, 0), FALSE)</f>
        <v>-6.0064837775622909E-2</v>
      </c>
      <c r="F400" s="11">
        <f>VLOOKUP($B400, $A$1:$E$9, MATCH(F$11, $A$1:$E$1, 0), FALSE)</f>
        <v>0.10202890289389412</v>
      </c>
      <c r="G400" s="3">
        <f t="shared" si="6"/>
        <v>2.1380915976506445E-2</v>
      </c>
      <c r="H400" s="11"/>
      <c r="I400" s="3"/>
      <c r="J400" s="19"/>
    </row>
    <row r="401" spans="1:10" x14ac:dyDescent="0.25">
      <c r="A401" s="11">
        <v>3.89</v>
      </c>
      <c r="B401" s="7">
        <v>3.75</v>
      </c>
      <c r="C401" s="11">
        <f>VLOOKUP($B401, $A$1:$E$9, MATCH(C$11, $A$1:$E$1, 0), FALSE)</f>
        <v>-1.1230125506144373E-3</v>
      </c>
      <c r="D401" s="11">
        <f>VLOOKUP($B401, $A$1:$E$9, MATCH(D$11, $A$1:$E$1, 0), FALSE)</f>
        <v>1.4480812958528589E-2</v>
      </c>
      <c r="E401" s="11">
        <f>VLOOKUP($B401, $A$1:$E$9, MATCH(E$11, $A$1:$E$1, 0), FALSE)</f>
        <v>-6.0064837775622909E-2</v>
      </c>
      <c r="F401" s="11">
        <f>VLOOKUP($B401, $A$1:$E$9, MATCH(F$11, $A$1:$E$1, 0), FALSE)</f>
        <v>0.10202890289389412</v>
      </c>
      <c r="G401" s="3">
        <f t="shared" si="6"/>
        <v>2.1396930051747351E-2</v>
      </c>
      <c r="H401" s="11"/>
      <c r="I401" s="3"/>
      <c r="J401" s="19"/>
    </row>
    <row r="402" spans="1:10" x14ac:dyDescent="0.25">
      <c r="A402" s="11">
        <v>3.9</v>
      </c>
      <c r="B402" s="7">
        <v>3.75</v>
      </c>
      <c r="C402" s="11">
        <f>VLOOKUP($B402, $A$1:$E$9, MATCH(C$11, $A$1:$E$1, 0), FALSE)</f>
        <v>-1.1230125506144373E-3</v>
      </c>
      <c r="D402" s="11">
        <f>VLOOKUP($B402, $A$1:$E$9, MATCH(D$11, $A$1:$E$1, 0), FALSE)</f>
        <v>1.4480812958528589E-2</v>
      </c>
      <c r="E402" s="11">
        <f>VLOOKUP($B402, $A$1:$E$9, MATCH(E$11, $A$1:$E$1, 0), FALSE)</f>
        <v>-6.0064837775622909E-2</v>
      </c>
      <c r="F402" s="11">
        <f>VLOOKUP($B402, $A$1:$E$9, MATCH(F$11, $A$1:$E$1, 0), FALSE)</f>
        <v>0.10202890289389412</v>
      </c>
      <c r="G402" s="3">
        <f t="shared" si="6"/>
        <v>2.1413219178286799E-2</v>
      </c>
      <c r="H402" s="11"/>
      <c r="I402" s="3"/>
      <c r="J402" s="19"/>
    </row>
    <row r="403" spans="1:10" x14ac:dyDescent="0.25">
      <c r="A403" s="11">
        <v>3.91</v>
      </c>
      <c r="B403" s="7">
        <v>3.75</v>
      </c>
      <c r="C403" s="11">
        <f>VLOOKUP($B403, $A$1:$E$9, MATCH(C$11, $A$1:$E$1, 0), FALSE)</f>
        <v>-1.1230125506144373E-3</v>
      </c>
      <c r="D403" s="11">
        <f>VLOOKUP($B403, $A$1:$E$9, MATCH(D$11, $A$1:$E$1, 0), FALSE)</f>
        <v>1.4480812958528589E-2</v>
      </c>
      <c r="E403" s="11">
        <f>VLOOKUP($B403, $A$1:$E$9, MATCH(E$11, $A$1:$E$1, 0), FALSE)</f>
        <v>-6.0064837775622909E-2</v>
      </c>
      <c r="F403" s="11">
        <f>VLOOKUP($B403, $A$1:$E$9, MATCH(F$11, $A$1:$E$1, 0), FALSE)</f>
        <v>0.10202890289389412</v>
      </c>
      <c r="G403" s="3">
        <f t="shared" si="6"/>
        <v>2.1429776618049526E-2</v>
      </c>
      <c r="H403" s="11"/>
      <c r="I403" s="3"/>
      <c r="J403" s="19"/>
    </row>
    <row r="404" spans="1:10" x14ac:dyDescent="0.25">
      <c r="A404" s="11">
        <v>3.92</v>
      </c>
      <c r="B404" s="7">
        <v>3.75</v>
      </c>
      <c r="C404" s="11">
        <f>VLOOKUP($B404, $A$1:$E$9, MATCH(C$11, $A$1:$E$1, 0), FALSE)</f>
        <v>-1.1230125506144373E-3</v>
      </c>
      <c r="D404" s="11">
        <f>VLOOKUP($B404, $A$1:$E$9, MATCH(D$11, $A$1:$E$1, 0), FALSE)</f>
        <v>1.4480812958528589E-2</v>
      </c>
      <c r="E404" s="11">
        <f>VLOOKUP($B404, $A$1:$E$9, MATCH(E$11, $A$1:$E$1, 0), FALSE)</f>
        <v>-6.0064837775622909E-2</v>
      </c>
      <c r="F404" s="11">
        <f>VLOOKUP($B404, $A$1:$E$9, MATCH(F$11, $A$1:$E$1, 0), FALSE)</f>
        <v>0.10202890289389412</v>
      </c>
      <c r="G404" s="3">
        <f t="shared" si="6"/>
        <v>2.1446595632960211E-2</v>
      </c>
      <c r="H404" s="11"/>
      <c r="I404" s="3"/>
      <c r="J404" s="19"/>
    </row>
    <row r="405" spans="1:10" x14ac:dyDescent="0.25">
      <c r="A405" s="11">
        <v>3.93</v>
      </c>
      <c r="B405" s="7">
        <v>3.75</v>
      </c>
      <c r="C405" s="11">
        <f>VLOOKUP($B405, $A$1:$E$9, MATCH(C$11, $A$1:$E$1, 0), FALSE)</f>
        <v>-1.1230125506144373E-3</v>
      </c>
      <c r="D405" s="11">
        <f>VLOOKUP($B405, $A$1:$E$9, MATCH(D$11, $A$1:$E$1, 0), FALSE)</f>
        <v>1.4480812958528589E-2</v>
      </c>
      <c r="E405" s="11">
        <f>VLOOKUP($B405, $A$1:$E$9, MATCH(E$11, $A$1:$E$1, 0), FALSE)</f>
        <v>-6.0064837775622909E-2</v>
      </c>
      <c r="F405" s="11">
        <f>VLOOKUP($B405, $A$1:$E$9, MATCH(F$11, $A$1:$E$1, 0), FALSE)</f>
        <v>0.10202890289389412</v>
      </c>
      <c r="G405" s="3">
        <f t="shared" si="6"/>
        <v>2.1463669484943562E-2</v>
      </c>
      <c r="H405" s="11"/>
      <c r="I405" s="3"/>
      <c r="J405" s="19"/>
    </row>
    <row r="406" spans="1:10" x14ac:dyDescent="0.25">
      <c r="A406" s="11">
        <v>3.94</v>
      </c>
      <c r="B406" s="7">
        <v>3.75</v>
      </c>
      <c r="C406" s="11">
        <f>VLOOKUP($B406, $A$1:$E$9, MATCH(C$11, $A$1:$E$1, 0), FALSE)</f>
        <v>-1.1230125506144373E-3</v>
      </c>
      <c r="D406" s="11">
        <f>VLOOKUP($B406, $A$1:$E$9, MATCH(D$11, $A$1:$E$1, 0), FALSE)</f>
        <v>1.4480812958528589E-2</v>
      </c>
      <c r="E406" s="11">
        <f>VLOOKUP($B406, $A$1:$E$9, MATCH(E$11, $A$1:$E$1, 0), FALSE)</f>
        <v>-6.0064837775622909E-2</v>
      </c>
      <c r="F406" s="11">
        <f>VLOOKUP($B406, $A$1:$E$9, MATCH(F$11, $A$1:$E$1, 0), FALSE)</f>
        <v>0.10202890289389412</v>
      </c>
      <c r="G406" s="3">
        <f t="shared" si="6"/>
        <v>2.1480991435924232E-2</v>
      </c>
      <c r="H406" s="11"/>
      <c r="I406" s="3"/>
      <c r="J406" s="19"/>
    </row>
    <row r="407" spans="1:10" x14ac:dyDescent="0.25">
      <c r="A407" s="11">
        <v>3.95</v>
      </c>
      <c r="B407" s="7">
        <v>3.75</v>
      </c>
      <c r="C407" s="11">
        <f>VLOOKUP($B407, $A$1:$E$9, MATCH(C$11, $A$1:$E$1, 0), FALSE)</f>
        <v>-1.1230125506144373E-3</v>
      </c>
      <c r="D407" s="11">
        <f>VLOOKUP($B407, $A$1:$E$9, MATCH(D$11, $A$1:$E$1, 0), FALSE)</f>
        <v>1.4480812958528589E-2</v>
      </c>
      <c r="E407" s="11">
        <f>VLOOKUP($B407, $A$1:$E$9, MATCH(E$11, $A$1:$E$1, 0), FALSE)</f>
        <v>-6.0064837775622909E-2</v>
      </c>
      <c r="F407" s="11">
        <f>VLOOKUP($B407, $A$1:$E$9, MATCH(F$11, $A$1:$E$1, 0), FALSE)</f>
        <v>0.10202890289389412</v>
      </c>
      <c r="G407" s="3">
        <f t="shared" si="6"/>
        <v>2.1498554747826984E-2</v>
      </c>
      <c r="H407" s="11"/>
      <c r="I407" s="3"/>
      <c r="J407" s="19"/>
    </row>
    <row r="408" spans="1:10" x14ac:dyDescent="0.25">
      <c r="A408" s="11">
        <v>3.96</v>
      </c>
      <c r="B408" s="7">
        <v>3.75</v>
      </c>
      <c r="C408" s="11">
        <f>VLOOKUP($B408, $A$1:$E$9, MATCH(C$11, $A$1:$E$1, 0), FALSE)</f>
        <v>-1.1230125506144373E-3</v>
      </c>
      <c r="D408" s="11">
        <f>VLOOKUP($B408, $A$1:$E$9, MATCH(D$11, $A$1:$E$1, 0), FALSE)</f>
        <v>1.4480812958528589E-2</v>
      </c>
      <c r="E408" s="11">
        <f>VLOOKUP($B408, $A$1:$E$9, MATCH(E$11, $A$1:$E$1, 0), FALSE)</f>
        <v>-6.0064837775622909E-2</v>
      </c>
      <c r="F408" s="11">
        <f>VLOOKUP($B408, $A$1:$E$9, MATCH(F$11, $A$1:$E$1, 0), FALSE)</f>
        <v>0.10202890289389412</v>
      </c>
      <c r="G408" s="3">
        <f t="shared" si="6"/>
        <v>2.1516352682576498E-2</v>
      </c>
      <c r="H408" s="11"/>
      <c r="I408" s="3"/>
      <c r="J408" s="19"/>
    </row>
    <row r="409" spans="1:10" x14ac:dyDescent="0.25">
      <c r="A409" s="11">
        <v>3.97</v>
      </c>
      <c r="B409" s="7">
        <v>3.75</v>
      </c>
      <c r="C409" s="11">
        <f>VLOOKUP($B409, $A$1:$E$9, MATCH(C$11, $A$1:$E$1, 0), FALSE)</f>
        <v>-1.1230125506144373E-3</v>
      </c>
      <c r="D409" s="11">
        <f>VLOOKUP($B409, $A$1:$E$9, MATCH(D$11, $A$1:$E$1, 0), FALSE)</f>
        <v>1.4480812958528589E-2</v>
      </c>
      <c r="E409" s="11">
        <f>VLOOKUP($B409, $A$1:$E$9, MATCH(E$11, $A$1:$E$1, 0), FALSE)</f>
        <v>-6.0064837775622909E-2</v>
      </c>
      <c r="F409" s="11">
        <f>VLOOKUP($B409, $A$1:$E$9, MATCH(F$11, $A$1:$E$1, 0), FALSE)</f>
        <v>0.10202890289389412</v>
      </c>
      <c r="G409" s="3">
        <f t="shared" si="6"/>
        <v>2.1534378502097426E-2</v>
      </c>
      <c r="H409" s="11"/>
      <c r="I409" s="3"/>
      <c r="J409" s="19"/>
    </row>
    <row r="410" spans="1:10" x14ac:dyDescent="0.25">
      <c r="A410" s="11">
        <v>3.98</v>
      </c>
      <c r="B410" s="7">
        <v>3.75</v>
      </c>
      <c r="C410" s="11">
        <f>VLOOKUP($B410, $A$1:$E$9, MATCH(C$11, $A$1:$E$1, 0), FALSE)</f>
        <v>-1.1230125506144373E-3</v>
      </c>
      <c r="D410" s="11">
        <f>VLOOKUP($B410, $A$1:$E$9, MATCH(D$11, $A$1:$E$1, 0), FALSE)</f>
        <v>1.4480812958528589E-2</v>
      </c>
      <c r="E410" s="11">
        <f>VLOOKUP($B410, $A$1:$E$9, MATCH(E$11, $A$1:$E$1, 0), FALSE)</f>
        <v>-6.0064837775622909E-2</v>
      </c>
      <c r="F410" s="11">
        <f>VLOOKUP($B410, $A$1:$E$9, MATCH(F$11, $A$1:$E$1, 0), FALSE)</f>
        <v>0.10202890289389412</v>
      </c>
      <c r="G410" s="3">
        <f t="shared" si="6"/>
        <v>2.1552625468314532E-2</v>
      </c>
      <c r="H410" s="11"/>
      <c r="I410" s="3"/>
      <c r="J410" s="19"/>
    </row>
    <row r="411" spans="1:10" x14ac:dyDescent="0.25">
      <c r="A411" s="11">
        <v>3.99</v>
      </c>
      <c r="B411" s="7">
        <v>3.75</v>
      </c>
      <c r="C411" s="11">
        <f>VLOOKUP($B411, $A$1:$E$9, MATCH(C$11, $A$1:$E$1, 0), FALSE)</f>
        <v>-1.1230125506144373E-3</v>
      </c>
      <c r="D411" s="11">
        <f>VLOOKUP($B411, $A$1:$E$9, MATCH(D$11, $A$1:$E$1, 0), FALSE)</f>
        <v>1.4480812958528589E-2</v>
      </c>
      <c r="E411" s="11">
        <f>VLOOKUP($B411, $A$1:$E$9, MATCH(E$11, $A$1:$E$1, 0), FALSE)</f>
        <v>-6.0064837775622909E-2</v>
      </c>
      <c r="F411" s="11">
        <f>VLOOKUP($B411, $A$1:$E$9, MATCH(F$11, $A$1:$E$1, 0), FALSE)</f>
        <v>0.10202890289389412</v>
      </c>
      <c r="G411" s="3">
        <f t="shared" si="6"/>
        <v>2.157108684315244E-2</v>
      </c>
      <c r="H411" s="11"/>
      <c r="I411" s="3"/>
      <c r="J411" s="19"/>
    </row>
    <row r="412" spans="1:10" x14ac:dyDescent="0.25">
      <c r="A412" s="11">
        <v>4</v>
      </c>
      <c r="B412" s="7">
        <v>3.75</v>
      </c>
      <c r="C412" s="11">
        <f>VLOOKUP($B412, $A$1:$E$9, MATCH(C$11, $A$1:$E$1, 0), FALSE)</f>
        <v>-1.1230125506144373E-3</v>
      </c>
      <c r="D412" s="11">
        <f>VLOOKUP($B412, $A$1:$E$9, MATCH(D$11, $A$1:$E$1, 0), FALSE)</f>
        <v>1.4480812958528589E-2</v>
      </c>
      <c r="E412" s="11">
        <f>VLOOKUP($B412, $A$1:$E$9, MATCH(E$11, $A$1:$E$1, 0), FALSE)</f>
        <v>-6.0064837775622909E-2</v>
      </c>
      <c r="F412" s="11">
        <f>VLOOKUP($B412, $A$1:$E$9, MATCH(F$11, $A$1:$E$1, 0), FALSE)</f>
        <v>0.10202890289389412</v>
      </c>
      <c r="G412" s="3">
        <f t="shared" si="6"/>
        <v>2.1589755888535914E-2</v>
      </c>
      <c r="H412" s="11"/>
      <c r="I412" s="3"/>
      <c r="J412" s="19"/>
    </row>
    <row r="413" spans="1:10" x14ac:dyDescent="0.25">
      <c r="A413" s="11">
        <v>4.01</v>
      </c>
      <c r="B413" s="7">
        <v>3.75</v>
      </c>
      <c r="C413" s="11">
        <f>VLOOKUP($B413, $A$1:$E$9, MATCH(C$11, $A$1:$E$1, 0), FALSE)</f>
        <v>-1.1230125506144373E-3</v>
      </c>
      <c r="D413" s="11">
        <f>VLOOKUP($B413, $A$1:$E$9, MATCH(D$11, $A$1:$E$1, 0), FALSE)</f>
        <v>1.4480812958528589E-2</v>
      </c>
      <c r="E413" s="11">
        <f>VLOOKUP($B413, $A$1:$E$9, MATCH(E$11, $A$1:$E$1, 0), FALSE)</f>
        <v>-6.0064837775622909E-2</v>
      </c>
      <c r="F413" s="11">
        <f>VLOOKUP($B413, $A$1:$E$9, MATCH(F$11, $A$1:$E$1, 0), FALSE)</f>
        <v>0.10202890289389412</v>
      </c>
      <c r="G413" s="3">
        <f t="shared" si="6"/>
        <v>2.1608625866389605E-2</v>
      </c>
      <c r="H413" s="11"/>
      <c r="I413" s="3"/>
      <c r="J413" s="19"/>
    </row>
    <row r="414" spans="1:10" x14ac:dyDescent="0.25">
      <c r="A414" s="11">
        <v>4.0199999999999996</v>
      </c>
      <c r="B414" s="7">
        <v>3.75</v>
      </c>
      <c r="C414" s="11">
        <f>VLOOKUP($B414, $A$1:$E$9, MATCH(C$11, $A$1:$E$1, 0), FALSE)</f>
        <v>-1.1230125506144373E-3</v>
      </c>
      <c r="D414" s="11">
        <f>VLOOKUP($B414, $A$1:$E$9, MATCH(D$11, $A$1:$E$1, 0), FALSE)</f>
        <v>1.4480812958528589E-2</v>
      </c>
      <c r="E414" s="11">
        <f>VLOOKUP($B414, $A$1:$E$9, MATCH(E$11, $A$1:$E$1, 0), FALSE)</f>
        <v>-6.0064837775622909E-2</v>
      </c>
      <c r="F414" s="11">
        <f>VLOOKUP($B414, $A$1:$E$9, MATCH(F$11, $A$1:$E$1, 0), FALSE)</f>
        <v>0.10202890289389412</v>
      </c>
      <c r="G414" s="3">
        <f t="shared" si="6"/>
        <v>2.1627690038638223E-2</v>
      </c>
      <c r="H414" s="11"/>
      <c r="I414" s="3"/>
      <c r="J414" s="19"/>
    </row>
    <row r="415" spans="1:10" x14ac:dyDescent="0.25">
      <c r="A415" s="11">
        <v>4.03</v>
      </c>
      <c r="B415" s="7">
        <v>3.75</v>
      </c>
      <c r="C415" s="11">
        <f>VLOOKUP($B415, $A$1:$E$9, MATCH(C$11, $A$1:$E$1, 0), FALSE)</f>
        <v>-1.1230125506144373E-3</v>
      </c>
      <c r="D415" s="11">
        <f>VLOOKUP($B415, $A$1:$E$9, MATCH(D$11, $A$1:$E$1, 0), FALSE)</f>
        <v>1.4480812958528589E-2</v>
      </c>
      <c r="E415" s="11">
        <f>VLOOKUP($B415, $A$1:$E$9, MATCH(E$11, $A$1:$E$1, 0), FALSE)</f>
        <v>-6.0064837775622909E-2</v>
      </c>
      <c r="F415" s="11">
        <f>VLOOKUP($B415, $A$1:$E$9, MATCH(F$11, $A$1:$E$1, 0), FALSE)</f>
        <v>0.10202890289389412</v>
      </c>
      <c r="G415" s="3">
        <f t="shared" si="6"/>
        <v>2.1646941667206474E-2</v>
      </c>
      <c r="H415" s="11"/>
      <c r="I415" s="3"/>
      <c r="J415" s="19"/>
    </row>
    <row r="416" spans="1:10" x14ac:dyDescent="0.25">
      <c r="A416" s="11">
        <v>4.04</v>
      </c>
      <c r="B416" s="7">
        <v>3.75</v>
      </c>
      <c r="C416" s="11">
        <f>VLOOKUP($B416, $A$1:$E$9, MATCH(C$11, $A$1:$E$1, 0), FALSE)</f>
        <v>-1.1230125506144373E-3</v>
      </c>
      <c r="D416" s="11">
        <f>VLOOKUP($B416, $A$1:$E$9, MATCH(D$11, $A$1:$E$1, 0), FALSE)</f>
        <v>1.4480812958528589E-2</v>
      </c>
      <c r="E416" s="11">
        <f>VLOOKUP($B416, $A$1:$E$9, MATCH(E$11, $A$1:$E$1, 0), FALSE)</f>
        <v>-6.0064837775622909E-2</v>
      </c>
      <c r="F416" s="11">
        <f>VLOOKUP($B416, $A$1:$E$9, MATCH(F$11, $A$1:$E$1, 0), FALSE)</f>
        <v>0.10202890289389412</v>
      </c>
      <c r="G416" s="3">
        <f t="shared" si="6"/>
        <v>2.1666374014019038E-2</v>
      </c>
      <c r="H416" s="11"/>
      <c r="I416" s="3"/>
      <c r="J416" s="19"/>
    </row>
    <row r="417" spans="1:10" x14ac:dyDescent="0.25">
      <c r="A417" s="11">
        <v>4.05</v>
      </c>
      <c r="B417" s="7">
        <v>3.75</v>
      </c>
      <c r="C417" s="11">
        <f>VLOOKUP($B417, $A$1:$E$9, MATCH(C$11, $A$1:$E$1, 0), FALSE)</f>
        <v>-1.1230125506144373E-3</v>
      </c>
      <c r="D417" s="11">
        <f>VLOOKUP($B417, $A$1:$E$9, MATCH(D$11, $A$1:$E$1, 0), FALSE)</f>
        <v>1.4480812958528589E-2</v>
      </c>
      <c r="E417" s="11">
        <f>VLOOKUP($B417, $A$1:$E$9, MATCH(E$11, $A$1:$E$1, 0), FALSE)</f>
        <v>-6.0064837775622909E-2</v>
      </c>
      <c r="F417" s="11">
        <f>VLOOKUP($B417, $A$1:$E$9, MATCH(F$11, $A$1:$E$1, 0), FALSE)</f>
        <v>0.10202890289389412</v>
      </c>
      <c r="G417" s="3">
        <f t="shared" si="6"/>
        <v>2.1685980341000652E-2</v>
      </c>
      <c r="H417" s="11"/>
      <c r="I417" s="3"/>
      <c r="J417" s="19"/>
    </row>
    <row r="418" spans="1:10" x14ac:dyDescent="0.25">
      <c r="A418" s="11">
        <v>4.0599999999999996</v>
      </c>
      <c r="B418" s="7">
        <v>3.75</v>
      </c>
      <c r="C418" s="11">
        <f>VLOOKUP($B418, $A$1:$E$9, MATCH(C$11, $A$1:$E$1, 0), FALSE)</f>
        <v>-1.1230125506144373E-3</v>
      </c>
      <c r="D418" s="11">
        <f>VLOOKUP($B418, $A$1:$E$9, MATCH(D$11, $A$1:$E$1, 0), FALSE)</f>
        <v>1.4480812958528589E-2</v>
      </c>
      <c r="E418" s="11">
        <f>VLOOKUP($B418, $A$1:$E$9, MATCH(E$11, $A$1:$E$1, 0), FALSE)</f>
        <v>-6.0064837775622909E-2</v>
      </c>
      <c r="F418" s="11">
        <f>VLOOKUP($B418, $A$1:$E$9, MATCH(F$11, $A$1:$E$1, 0), FALSE)</f>
        <v>0.10202890289389412</v>
      </c>
      <c r="G418" s="3">
        <f t="shared" si="6"/>
        <v>2.1705753910075912E-2</v>
      </c>
      <c r="H418" s="11"/>
      <c r="I418" s="3"/>
      <c r="J418" s="19"/>
    </row>
    <row r="419" spans="1:10" x14ac:dyDescent="0.25">
      <c r="A419" s="11">
        <v>4.07</v>
      </c>
      <c r="B419" s="7">
        <v>3.75</v>
      </c>
      <c r="C419" s="11">
        <f>VLOOKUP($B419, $A$1:$E$9, MATCH(C$11, $A$1:$E$1, 0), FALSE)</f>
        <v>-1.1230125506144373E-3</v>
      </c>
      <c r="D419" s="11">
        <f>VLOOKUP($B419, $A$1:$E$9, MATCH(D$11, $A$1:$E$1, 0), FALSE)</f>
        <v>1.4480812958528589E-2</v>
      </c>
      <c r="E419" s="11">
        <f>VLOOKUP($B419, $A$1:$E$9, MATCH(E$11, $A$1:$E$1, 0), FALSE)</f>
        <v>-6.0064837775622909E-2</v>
      </c>
      <c r="F419" s="11">
        <f>VLOOKUP($B419, $A$1:$E$9, MATCH(F$11, $A$1:$E$1, 0), FALSE)</f>
        <v>0.10202890289389412</v>
      </c>
      <c r="G419" s="3">
        <f t="shared" si="6"/>
        <v>2.1725687983169609E-2</v>
      </c>
      <c r="H419" s="11"/>
      <c r="I419" s="3"/>
      <c r="J419" s="19"/>
    </row>
    <row r="420" spans="1:10" x14ac:dyDescent="0.25">
      <c r="A420" s="11">
        <v>4.08</v>
      </c>
      <c r="B420" s="7">
        <v>3.75</v>
      </c>
      <c r="C420" s="11">
        <f>VLOOKUP($B420, $A$1:$E$9, MATCH(C$11, $A$1:$E$1, 0), FALSE)</f>
        <v>-1.1230125506144373E-3</v>
      </c>
      <c r="D420" s="11">
        <f>VLOOKUP($B420, $A$1:$E$9, MATCH(D$11, $A$1:$E$1, 0), FALSE)</f>
        <v>1.4480812958528589E-2</v>
      </c>
      <c r="E420" s="11">
        <f>VLOOKUP($B420, $A$1:$E$9, MATCH(E$11, $A$1:$E$1, 0), FALSE)</f>
        <v>-6.0064837775622909E-2</v>
      </c>
      <c r="F420" s="11">
        <f>VLOOKUP($B420, $A$1:$E$9, MATCH(F$11, $A$1:$E$1, 0), FALSE)</f>
        <v>0.10202890289389412</v>
      </c>
      <c r="G420" s="3">
        <f t="shared" si="6"/>
        <v>2.1745775822206423E-2</v>
      </c>
      <c r="H420" s="11"/>
      <c r="I420" s="3"/>
      <c r="J420" s="19"/>
    </row>
    <row r="421" spans="1:10" x14ac:dyDescent="0.25">
      <c r="A421" s="11">
        <v>4.09</v>
      </c>
      <c r="B421" s="7">
        <v>3.75</v>
      </c>
      <c r="C421" s="11">
        <f>VLOOKUP($B421, $A$1:$E$9, MATCH(C$11, $A$1:$E$1, 0), FALSE)</f>
        <v>-1.1230125506144373E-3</v>
      </c>
      <c r="D421" s="11">
        <f>VLOOKUP($B421, $A$1:$E$9, MATCH(D$11, $A$1:$E$1, 0), FALSE)</f>
        <v>1.4480812958528589E-2</v>
      </c>
      <c r="E421" s="11">
        <f>VLOOKUP($B421, $A$1:$E$9, MATCH(E$11, $A$1:$E$1, 0), FALSE)</f>
        <v>-6.0064837775622909E-2</v>
      </c>
      <c r="F421" s="11">
        <f>VLOOKUP($B421, $A$1:$E$9, MATCH(F$11, $A$1:$E$1, 0), FALSE)</f>
        <v>0.10202890289389412</v>
      </c>
      <c r="G421" s="3">
        <f t="shared" si="6"/>
        <v>2.1766010689111007E-2</v>
      </c>
      <c r="H421" s="11"/>
      <c r="I421" s="3"/>
      <c r="J421" s="19"/>
    </row>
    <row r="422" spans="1:10" x14ac:dyDescent="0.25">
      <c r="A422" s="11">
        <v>4.0999999999999996</v>
      </c>
      <c r="B422" s="7">
        <v>3.75</v>
      </c>
      <c r="C422" s="11">
        <f>VLOOKUP($B422, $A$1:$E$9, MATCH(C$11, $A$1:$E$1, 0), FALSE)</f>
        <v>-1.1230125506144373E-3</v>
      </c>
      <c r="D422" s="11">
        <f>VLOOKUP($B422, $A$1:$E$9, MATCH(D$11, $A$1:$E$1, 0), FALSE)</f>
        <v>1.4480812958528589E-2</v>
      </c>
      <c r="E422" s="11">
        <f>VLOOKUP($B422, $A$1:$E$9, MATCH(E$11, $A$1:$E$1, 0), FALSE)</f>
        <v>-6.0064837775622909E-2</v>
      </c>
      <c r="F422" s="11">
        <f>VLOOKUP($B422, $A$1:$E$9, MATCH(F$11, $A$1:$E$1, 0), FALSE)</f>
        <v>0.10202890289389412</v>
      </c>
      <c r="G422" s="3">
        <f t="shared" si="6"/>
        <v>2.1786385845808151E-2</v>
      </c>
      <c r="H422" s="11"/>
      <c r="I422" s="3"/>
      <c r="J422" s="19"/>
    </row>
    <row r="423" spans="1:10" x14ac:dyDescent="0.25">
      <c r="A423" s="11">
        <v>4.1100000000000003</v>
      </c>
      <c r="B423" s="7">
        <v>3.75</v>
      </c>
      <c r="C423" s="11">
        <f>VLOOKUP($B423, $A$1:$E$9, MATCH(C$11, $A$1:$E$1, 0), FALSE)</f>
        <v>-1.1230125506144373E-3</v>
      </c>
      <c r="D423" s="11">
        <f>VLOOKUP($B423, $A$1:$E$9, MATCH(D$11, $A$1:$E$1, 0), FALSE)</f>
        <v>1.4480812958528589E-2</v>
      </c>
      <c r="E423" s="11">
        <f>VLOOKUP($B423, $A$1:$E$9, MATCH(E$11, $A$1:$E$1, 0), FALSE)</f>
        <v>-6.0064837775622909E-2</v>
      </c>
      <c r="F423" s="11">
        <f>VLOOKUP($B423, $A$1:$E$9, MATCH(F$11, $A$1:$E$1, 0), FALSE)</f>
        <v>0.10202890289389412</v>
      </c>
      <c r="G423" s="3">
        <f t="shared" si="6"/>
        <v>2.1806894554222425E-2</v>
      </c>
      <c r="H423" s="11"/>
      <c r="I423" s="3"/>
      <c r="J423" s="19"/>
    </row>
    <row r="424" spans="1:10" x14ac:dyDescent="0.25">
      <c r="A424" s="11">
        <v>4.12</v>
      </c>
      <c r="B424" s="7">
        <v>3.75</v>
      </c>
      <c r="C424" s="11">
        <f>VLOOKUP($B424, $A$1:$E$9, MATCH(C$11, $A$1:$E$1, 0), FALSE)</f>
        <v>-1.1230125506144373E-3</v>
      </c>
      <c r="D424" s="11">
        <f>VLOOKUP($B424, $A$1:$E$9, MATCH(D$11, $A$1:$E$1, 0), FALSE)</f>
        <v>1.4480812958528589E-2</v>
      </c>
      <c r="E424" s="11">
        <f>VLOOKUP($B424, $A$1:$E$9, MATCH(E$11, $A$1:$E$1, 0), FALSE)</f>
        <v>-6.0064837775622909E-2</v>
      </c>
      <c r="F424" s="11">
        <f>VLOOKUP($B424, $A$1:$E$9, MATCH(F$11, $A$1:$E$1, 0), FALSE)</f>
        <v>0.10202890289389412</v>
      </c>
      <c r="G424" s="3">
        <f t="shared" si="6"/>
        <v>2.1827530076278648E-2</v>
      </c>
      <c r="H424" s="11"/>
      <c r="I424" s="3"/>
      <c r="J424" s="19"/>
    </row>
    <row r="425" spans="1:10" x14ac:dyDescent="0.25">
      <c r="A425" s="11">
        <v>4.13</v>
      </c>
      <c r="B425" s="7">
        <v>3.75</v>
      </c>
      <c r="C425" s="11">
        <f>VLOOKUP($B425, $A$1:$E$9, MATCH(C$11, $A$1:$E$1, 0), FALSE)</f>
        <v>-1.1230125506144373E-3</v>
      </c>
      <c r="D425" s="11">
        <f>VLOOKUP($B425, $A$1:$E$9, MATCH(D$11, $A$1:$E$1, 0), FALSE)</f>
        <v>1.4480812958528589E-2</v>
      </c>
      <c r="E425" s="11">
        <f>VLOOKUP($B425, $A$1:$E$9, MATCH(E$11, $A$1:$E$1, 0), FALSE)</f>
        <v>-6.0064837775622909E-2</v>
      </c>
      <c r="F425" s="11">
        <f>VLOOKUP($B425, $A$1:$E$9, MATCH(F$11, $A$1:$E$1, 0), FALSE)</f>
        <v>0.10202890289389412</v>
      </c>
      <c r="G425" s="3">
        <f t="shared" si="6"/>
        <v>2.1848285673901388E-2</v>
      </c>
      <c r="H425" s="11"/>
      <c r="I425" s="3"/>
      <c r="J425" s="19"/>
    </row>
    <row r="426" spans="1:10" x14ac:dyDescent="0.25">
      <c r="A426" s="11">
        <v>4.1399999999999997</v>
      </c>
      <c r="B426" s="7">
        <v>3.75</v>
      </c>
      <c r="C426" s="11">
        <f>VLOOKUP($B426, $A$1:$E$9, MATCH(C$11, $A$1:$E$1, 0), FALSE)</f>
        <v>-1.1230125506144373E-3</v>
      </c>
      <c r="D426" s="11">
        <f>VLOOKUP($B426, $A$1:$E$9, MATCH(D$11, $A$1:$E$1, 0), FALSE)</f>
        <v>1.4480812958528589E-2</v>
      </c>
      <c r="E426" s="11">
        <f>VLOOKUP($B426, $A$1:$E$9, MATCH(E$11, $A$1:$E$1, 0), FALSE)</f>
        <v>-6.0064837775622909E-2</v>
      </c>
      <c r="F426" s="11">
        <f>VLOOKUP($B426, $A$1:$E$9, MATCH(F$11, $A$1:$E$1, 0), FALSE)</f>
        <v>0.10202890289389412</v>
      </c>
      <c r="G426" s="3">
        <f t="shared" si="6"/>
        <v>2.1869154609015465E-2</v>
      </c>
      <c r="H426" s="11"/>
      <c r="I426" s="3"/>
      <c r="J426" s="19"/>
    </row>
    <row r="427" spans="1:10" x14ac:dyDescent="0.25">
      <c r="A427" s="11">
        <v>4.1500000000000004</v>
      </c>
      <c r="B427" s="7">
        <v>3.75</v>
      </c>
      <c r="C427" s="11">
        <f>VLOOKUP($B427, $A$1:$E$9, MATCH(C$11, $A$1:$E$1, 0), FALSE)</f>
        <v>-1.1230125506144373E-3</v>
      </c>
      <c r="D427" s="11">
        <f>VLOOKUP($B427, $A$1:$E$9, MATCH(D$11, $A$1:$E$1, 0), FALSE)</f>
        <v>1.4480812958528589E-2</v>
      </c>
      <c r="E427" s="11">
        <f>VLOOKUP($B427, $A$1:$E$9, MATCH(E$11, $A$1:$E$1, 0), FALSE)</f>
        <v>-6.0064837775622909E-2</v>
      </c>
      <c r="F427" s="11">
        <f>VLOOKUP($B427, $A$1:$E$9, MATCH(F$11, $A$1:$E$1, 0), FALSE)</f>
        <v>0.10202890289389412</v>
      </c>
      <c r="G427" s="3">
        <f t="shared" si="6"/>
        <v>2.189013014354553E-2</v>
      </c>
      <c r="H427" s="11"/>
      <c r="I427" s="3"/>
      <c r="J427" s="19"/>
    </row>
    <row r="428" spans="1:10" x14ac:dyDescent="0.25">
      <c r="A428" s="11">
        <v>4.16</v>
      </c>
      <c r="B428" s="7">
        <v>3.75</v>
      </c>
      <c r="C428" s="11">
        <f>VLOOKUP($B428, $A$1:$E$9, MATCH(C$11, $A$1:$E$1, 0), FALSE)</f>
        <v>-1.1230125506144373E-3</v>
      </c>
      <c r="D428" s="11">
        <f>VLOOKUP($B428, $A$1:$E$9, MATCH(D$11, $A$1:$E$1, 0), FALSE)</f>
        <v>1.4480812958528589E-2</v>
      </c>
      <c r="E428" s="11">
        <f>VLOOKUP($B428, $A$1:$E$9, MATCH(E$11, $A$1:$E$1, 0), FALSE)</f>
        <v>-6.0064837775622909E-2</v>
      </c>
      <c r="F428" s="11">
        <f>VLOOKUP($B428, $A$1:$E$9, MATCH(F$11, $A$1:$E$1, 0), FALSE)</f>
        <v>0.10202890289389412</v>
      </c>
      <c r="G428" s="3">
        <f t="shared" si="6"/>
        <v>2.1911205539416209E-2</v>
      </c>
      <c r="H428" s="11"/>
      <c r="I428" s="3"/>
      <c r="J428" s="19"/>
    </row>
    <row r="429" spans="1:10" x14ac:dyDescent="0.25">
      <c r="A429" s="11">
        <v>4.17</v>
      </c>
      <c r="B429" s="7">
        <v>3.75</v>
      </c>
      <c r="C429" s="11">
        <f>VLOOKUP($B429, $A$1:$E$9, MATCH(C$11, $A$1:$E$1, 0), FALSE)</f>
        <v>-1.1230125506144373E-3</v>
      </c>
      <c r="D429" s="11">
        <f>VLOOKUP($B429, $A$1:$E$9, MATCH(D$11, $A$1:$E$1, 0), FALSE)</f>
        <v>1.4480812958528589E-2</v>
      </c>
      <c r="E429" s="11">
        <f>VLOOKUP($B429, $A$1:$E$9, MATCH(E$11, $A$1:$E$1, 0), FALSE)</f>
        <v>-6.0064837775622909E-2</v>
      </c>
      <c r="F429" s="11">
        <f>VLOOKUP($B429, $A$1:$E$9, MATCH(F$11, $A$1:$E$1, 0), FALSE)</f>
        <v>0.10202890289389412</v>
      </c>
      <c r="G429" s="3">
        <f t="shared" si="6"/>
        <v>2.193237405855232E-2</v>
      </c>
      <c r="H429" s="11"/>
      <c r="I429" s="3"/>
      <c r="J429" s="19"/>
    </row>
    <row r="430" spans="1:10" x14ac:dyDescent="0.25">
      <c r="A430" s="11">
        <v>4.18</v>
      </c>
      <c r="B430" s="7">
        <v>3.75</v>
      </c>
      <c r="C430" s="11">
        <f>VLOOKUP($B430, $A$1:$E$9, MATCH(C$11, $A$1:$E$1, 0), FALSE)</f>
        <v>-1.1230125506144373E-3</v>
      </c>
      <c r="D430" s="11">
        <f>VLOOKUP($B430, $A$1:$E$9, MATCH(D$11, $A$1:$E$1, 0), FALSE)</f>
        <v>1.4480812958528589E-2</v>
      </c>
      <c r="E430" s="11">
        <f>VLOOKUP($B430, $A$1:$E$9, MATCH(E$11, $A$1:$E$1, 0), FALSE)</f>
        <v>-6.0064837775622909E-2</v>
      </c>
      <c r="F430" s="11">
        <f>VLOOKUP($B430, $A$1:$E$9, MATCH(F$11, $A$1:$E$1, 0), FALSE)</f>
        <v>0.10202890289389412</v>
      </c>
      <c r="G430" s="3">
        <f t="shared" si="6"/>
        <v>2.195362896287846E-2</v>
      </c>
      <c r="H430" s="11"/>
      <c r="I430" s="3"/>
      <c r="J430" s="19"/>
    </row>
    <row r="431" spans="1:10" x14ac:dyDescent="0.25">
      <c r="A431" s="11">
        <v>4.1900000000000004</v>
      </c>
      <c r="B431" s="7">
        <v>3.75</v>
      </c>
      <c r="C431" s="11">
        <f>VLOOKUP($B431, $A$1:$E$9, MATCH(C$11, $A$1:$E$1, 0), FALSE)</f>
        <v>-1.1230125506144373E-3</v>
      </c>
      <c r="D431" s="11">
        <f>VLOOKUP($B431, $A$1:$E$9, MATCH(D$11, $A$1:$E$1, 0), FALSE)</f>
        <v>1.4480812958528589E-2</v>
      </c>
      <c r="E431" s="11">
        <f>VLOOKUP($B431, $A$1:$E$9, MATCH(E$11, $A$1:$E$1, 0), FALSE)</f>
        <v>-6.0064837775622909E-2</v>
      </c>
      <c r="F431" s="11">
        <f>VLOOKUP($B431, $A$1:$E$9, MATCH(F$11, $A$1:$E$1, 0), FALSE)</f>
        <v>0.10202890289389412</v>
      </c>
      <c r="G431" s="3">
        <f t="shared" si="6"/>
        <v>2.1974963514319337E-2</v>
      </c>
      <c r="H431" s="11"/>
      <c r="I431" s="3"/>
      <c r="J431" s="19"/>
    </row>
    <row r="432" spans="1:10" x14ac:dyDescent="0.25">
      <c r="A432" s="11">
        <v>4.2</v>
      </c>
      <c r="B432" s="7">
        <v>3.75</v>
      </c>
      <c r="C432" s="11">
        <f>VLOOKUP($B432, $A$1:$E$9, MATCH(C$11, $A$1:$E$1, 0), FALSE)</f>
        <v>-1.1230125506144373E-3</v>
      </c>
      <c r="D432" s="11">
        <f>VLOOKUP($B432, $A$1:$E$9, MATCH(D$11, $A$1:$E$1, 0), FALSE)</f>
        <v>1.4480812958528589E-2</v>
      </c>
      <c r="E432" s="11">
        <f>VLOOKUP($B432, $A$1:$E$9, MATCH(E$11, $A$1:$E$1, 0), FALSE)</f>
        <v>-6.0064837775622909E-2</v>
      </c>
      <c r="F432" s="11">
        <f>VLOOKUP($B432, $A$1:$E$9, MATCH(F$11, $A$1:$E$1, 0), FALSE)</f>
        <v>0.10202890289389412</v>
      </c>
      <c r="G432" s="3">
        <f t="shared" si="6"/>
        <v>2.1996370974799742E-2</v>
      </c>
      <c r="H432" s="11"/>
      <c r="I432" s="3"/>
      <c r="J432" s="19"/>
    </row>
    <row r="433" spans="1:10" x14ac:dyDescent="0.25">
      <c r="A433" s="11">
        <v>4.21</v>
      </c>
      <c r="B433" s="7">
        <v>3.75</v>
      </c>
      <c r="C433" s="11">
        <f>VLOOKUP($B433, $A$1:$E$9, MATCH(C$11, $A$1:$E$1, 0), FALSE)</f>
        <v>-1.1230125506144373E-3</v>
      </c>
      <c r="D433" s="11">
        <f>VLOOKUP($B433, $A$1:$E$9, MATCH(D$11, $A$1:$E$1, 0), FALSE)</f>
        <v>1.4480812958528589E-2</v>
      </c>
      <c r="E433" s="11">
        <f>VLOOKUP($B433, $A$1:$E$9, MATCH(E$11, $A$1:$E$1, 0), FALSE)</f>
        <v>-6.0064837775622909E-2</v>
      </c>
      <c r="F433" s="11">
        <f>VLOOKUP($B433, $A$1:$E$9, MATCH(F$11, $A$1:$E$1, 0), FALSE)</f>
        <v>0.10202890289389412</v>
      </c>
      <c r="G433" s="3">
        <f t="shared" si="6"/>
        <v>2.2017844606244355E-2</v>
      </c>
      <c r="H433" s="11"/>
      <c r="I433" s="3"/>
      <c r="J433" s="19"/>
    </row>
    <row r="434" spans="1:10" x14ac:dyDescent="0.25">
      <c r="A434" s="11">
        <v>4.22</v>
      </c>
      <c r="B434" s="7">
        <v>3.75</v>
      </c>
      <c r="C434" s="11">
        <f>VLOOKUP($B434, $A$1:$E$9, MATCH(C$11, $A$1:$E$1, 0), FALSE)</f>
        <v>-1.1230125506144373E-3</v>
      </c>
      <c r="D434" s="11">
        <f>VLOOKUP($B434, $A$1:$E$9, MATCH(D$11, $A$1:$E$1, 0), FALSE)</f>
        <v>1.4480812958528589E-2</v>
      </c>
      <c r="E434" s="11">
        <f>VLOOKUP($B434, $A$1:$E$9, MATCH(E$11, $A$1:$E$1, 0), FALSE)</f>
        <v>-6.0064837775622909E-2</v>
      </c>
      <c r="F434" s="11">
        <f>VLOOKUP($B434, $A$1:$E$9, MATCH(F$11, $A$1:$E$1, 0), FALSE)</f>
        <v>0.10202890289389412</v>
      </c>
      <c r="G434" s="3">
        <f t="shared" si="6"/>
        <v>2.2039377670577689E-2</v>
      </c>
      <c r="H434" s="11"/>
      <c r="I434" s="3"/>
      <c r="J434" s="19"/>
    </row>
    <row r="435" spans="1:10" x14ac:dyDescent="0.25">
      <c r="A435" s="11">
        <v>4.2300000000000004</v>
      </c>
      <c r="B435" s="7">
        <v>3.75</v>
      </c>
      <c r="C435" s="11">
        <f>VLOOKUP($B435, $A$1:$E$9, MATCH(C$11, $A$1:$E$1, 0), FALSE)</f>
        <v>-1.1230125506144373E-3</v>
      </c>
      <c r="D435" s="11">
        <f>VLOOKUP($B435, $A$1:$E$9, MATCH(D$11, $A$1:$E$1, 0), FALSE)</f>
        <v>1.4480812958528589E-2</v>
      </c>
      <c r="E435" s="11">
        <f>VLOOKUP($B435, $A$1:$E$9, MATCH(E$11, $A$1:$E$1, 0), FALSE)</f>
        <v>-6.0064837775622909E-2</v>
      </c>
      <c r="F435" s="11">
        <f>VLOOKUP($B435, $A$1:$E$9, MATCH(F$11, $A$1:$E$1, 0), FALSE)</f>
        <v>0.10202890289389412</v>
      </c>
      <c r="G435" s="3">
        <f t="shared" si="6"/>
        <v>2.2060963429724648E-2</v>
      </c>
      <c r="H435" s="11"/>
      <c r="I435" s="3"/>
      <c r="J435" s="19"/>
    </row>
    <row r="436" spans="1:10" x14ac:dyDescent="0.25">
      <c r="A436" s="11">
        <v>4.24</v>
      </c>
      <c r="B436" s="7">
        <v>3.75</v>
      </c>
      <c r="C436" s="11">
        <f>VLOOKUP($B436, $A$1:$E$9, MATCH(C$11, $A$1:$E$1, 0), FALSE)</f>
        <v>-1.1230125506144373E-3</v>
      </c>
      <c r="D436" s="11">
        <f>VLOOKUP($B436, $A$1:$E$9, MATCH(D$11, $A$1:$E$1, 0), FALSE)</f>
        <v>1.4480812958528589E-2</v>
      </c>
      <c r="E436" s="11">
        <f>VLOOKUP($B436, $A$1:$E$9, MATCH(E$11, $A$1:$E$1, 0), FALSE)</f>
        <v>-6.0064837775622909E-2</v>
      </c>
      <c r="F436" s="11">
        <f>VLOOKUP($B436, $A$1:$E$9, MATCH(F$11, $A$1:$E$1, 0), FALSE)</f>
        <v>0.10202890289389412</v>
      </c>
      <c r="G436" s="3">
        <f t="shared" si="6"/>
        <v>2.2082595145609854E-2</v>
      </c>
      <c r="H436" s="11"/>
      <c r="I436" s="3"/>
      <c r="J436" s="19"/>
    </row>
    <row r="437" spans="1:10" x14ac:dyDescent="0.25">
      <c r="A437" s="11">
        <v>4.25</v>
      </c>
      <c r="B437" s="7">
        <v>3.75</v>
      </c>
      <c r="C437" s="11">
        <f>VLOOKUP($B437, $A$1:$E$9, MATCH(C$11, $A$1:$E$1, 0), FALSE)</f>
        <v>-1.1230125506144373E-3</v>
      </c>
      <c r="D437" s="11">
        <f>VLOOKUP($B437, $A$1:$E$9, MATCH(D$11, $A$1:$E$1, 0), FALSE)</f>
        <v>1.4480812958528589E-2</v>
      </c>
      <c r="E437" s="11">
        <f>VLOOKUP($B437, $A$1:$E$9, MATCH(E$11, $A$1:$E$1, 0), FALSE)</f>
        <v>-6.0064837775622909E-2</v>
      </c>
      <c r="F437" s="11">
        <f>VLOOKUP($B437, $A$1:$E$9, MATCH(F$11, $A$1:$E$1, 0), FALSE)</f>
        <v>0.10202890289389412</v>
      </c>
      <c r="G437" s="3">
        <f t="shared" si="6"/>
        <v>2.2104266080157933E-2</v>
      </c>
      <c r="H437" s="11"/>
      <c r="I437" s="3"/>
      <c r="J437" s="19"/>
    </row>
    <row r="438" spans="1:10" x14ac:dyDescent="0.25">
      <c r="A438" s="11">
        <v>4.26</v>
      </c>
      <c r="B438" s="7">
        <v>3.75</v>
      </c>
      <c r="C438" s="11">
        <f>VLOOKUP($B438, $A$1:$E$9, MATCH(C$11, $A$1:$E$1, 0), FALSE)</f>
        <v>-1.1230125506144373E-3</v>
      </c>
      <c r="D438" s="11">
        <f>VLOOKUP($B438, $A$1:$E$9, MATCH(D$11, $A$1:$E$1, 0), FALSE)</f>
        <v>1.4480812958528589E-2</v>
      </c>
      <c r="E438" s="11">
        <f>VLOOKUP($B438, $A$1:$E$9, MATCH(E$11, $A$1:$E$1, 0), FALSE)</f>
        <v>-6.0064837775622909E-2</v>
      </c>
      <c r="F438" s="11">
        <f>VLOOKUP($B438, $A$1:$E$9, MATCH(F$11, $A$1:$E$1, 0), FALSE)</f>
        <v>0.10202890289389412</v>
      </c>
      <c r="G438" s="3">
        <f t="shared" si="6"/>
        <v>2.212596949529376E-2</v>
      </c>
      <c r="H438" s="11"/>
      <c r="I438" s="3"/>
      <c r="J438" s="19"/>
    </row>
    <row r="439" spans="1:10" x14ac:dyDescent="0.25">
      <c r="A439" s="11">
        <v>4.2699999999999996</v>
      </c>
      <c r="B439" s="7">
        <v>3.75</v>
      </c>
      <c r="C439" s="11">
        <f>VLOOKUP($B439, $A$1:$E$9, MATCH(C$11, $A$1:$E$1, 0), FALSE)</f>
        <v>-1.1230125506144373E-3</v>
      </c>
      <c r="D439" s="11">
        <f>VLOOKUP($B439, $A$1:$E$9, MATCH(D$11, $A$1:$E$1, 0), FALSE)</f>
        <v>1.4480812958528589E-2</v>
      </c>
      <c r="E439" s="11">
        <f>VLOOKUP($B439, $A$1:$E$9, MATCH(E$11, $A$1:$E$1, 0), FALSE)</f>
        <v>-6.0064837775622909E-2</v>
      </c>
      <c r="F439" s="11">
        <f>VLOOKUP($B439, $A$1:$E$9, MATCH(F$11, $A$1:$E$1, 0), FALSE)</f>
        <v>0.10202890289389412</v>
      </c>
      <c r="G439" s="3">
        <f t="shared" si="6"/>
        <v>2.2147698652941875E-2</v>
      </c>
      <c r="H439" s="11"/>
      <c r="I439" s="3"/>
      <c r="J439" s="19"/>
    </row>
    <row r="440" spans="1:10" x14ac:dyDescent="0.25">
      <c r="A440" s="11">
        <v>4.28</v>
      </c>
      <c r="B440" s="7">
        <v>3.75</v>
      </c>
      <c r="C440" s="11">
        <f>VLOOKUP($B440, $A$1:$E$9, MATCH(C$11, $A$1:$E$1, 0), FALSE)</f>
        <v>-1.1230125506144373E-3</v>
      </c>
      <c r="D440" s="11">
        <f>VLOOKUP($B440, $A$1:$E$9, MATCH(D$11, $A$1:$E$1, 0), FALSE)</f>
        <v>1.4480812958528589E-2</v>
      </c>
      <c r="E440" s="11">
        <f>VLOOKUP($B440, $A$1:$E$9, MATCH(E$11, $A$1:$E$1, 0), FALSE)</f>
        <v>-6.0064837775622909E-2</v>
      </c>
      <c r="F440" s="11">
        <f>VLOOKUP($B440, $A$1:$E$9, MATCH(F$11, $A$1:$E$1, 0), FALSE)</f>
        <v>0.10202890289389412</v>
      </c>
      <c r="G440" s="3">
        <f t="shared" si="6"/>
        <v>2.216944681502693E-2</v>
      </c>
      <c r="H440" s="11"/>
      <c r="I440" s="3"/>
      <c r="J440" s="19"/>
    </row>
    <row r="441" spans="1:10" x14ac:dyDescent="0.25">
      <c r="A441" s="11">
        <v>4.29</v>
      </c>
      <c r="B441" s="7">
        <v>3.75</v>
      </c>
      <c r="C441" s="11">
        <f>VLOOKUP($B441, $A$1:$E$9, MATCH(C$11, $A$1:$E$1, 0), FALSE)</f>
        <v>-1.1230125506144373E-3</v>
      </c>
      <c r="D441" s="11">
        <f>VLOOKUP($B441, $A$1:$E$9, MATCH(D$11, $A$1:$E$1, 0), FALSE)</f>
        <v>1.4480812958528589E-2</v>
      </c>
      <c r="E441" s="11">
        <f>VLOOKUP($B441, $A$1:$E$9, MATCH(E$11, $A$1:$E$1, 0), FALSE)</f>
        <v>-6.0064837775622909E-2</v>
      </c>
      <c r="F441" s="11">
        <f>VLOOKUP($B441, $A$1:$E$9, MATCH(F$11, $A$1:$E$1, 0), FALSE)</f>
        <v>0.10202890289389412</v>
      </c>
      <c r="G441" s="3">
        <f t="shared" si="6"/>
        <v>2.2191207243473857E-2</v>
      </c>
      <c r="H441" s="11"/>
      <c r="I441" s="3"/>
      <c r="J441" s="19"/>
    </row>
    <row r="442" spans="1:10" x14ac:dyDescent="0.25">
      <c r="A442" s="11">
        <v>4.3</v>
      </c>
      <c r="B442" s="7">
        <v>3.75</v>
      </c>
      <c r="C442" s="11">
        <f>VLOOKUP($B442, $A$1:$E$9, MATCH(C$11, $A$1:$E$1, 0), FALSE)</f>
        <v>-1.1230125506144373E-3</v>
      </c>
      <c r="D442" s="11">
        <f>VLOOKUP($B442, $A$1:$E$9, MATCH(D$11, $A$1:$E$1, 0), FALSE)</f>
        <v>1.4480812958528589E-2</v>
      </c>
      <c r="E442" s="11">
        <f>VLOOKUP($B442, $A$1:$E$9, MATCH(E$11, $A$1:$E$1, 0), FALSE)</f>
        <v>-6.0064837775622909E-2</v>
      </c>
      <c r="F442" s="11">
        <f>VLOOKUP($B442, $A$1:$E$9, MATCH(F$11, $A$1:$E$1, 0), FALSE)</f>
        <v>0.10202890289389412</v>
      </c>
      <c r="G442" s="3">
        <f t="shared" si="6"/>
        <v>2.2212973200207195E-2</v>
      </c>
      <c r="H442" s="11"/>
      <c r="I442" s="3"/>
      <c r="J442" s="19"/>
    </row>
    <row r="443" spans="1:10" x14ac:dyDescent="0.25">
      <c r="A443" s="11">
        <v>4.3099999999999996</v>
      </c>
      <c r="B443" s="7">
        <v>3.75</v>
      </c>
      <c r="C443" s="11">
        <f>VLOOKUP($B443, $A$1:$E$9, MATCH(C$11, $A$1:$E$1, 0), FALSE)</f>
        <v>-1.1230125506144373E-3</v>
      </c>
      <c r="D443" s="11">
        <f>VLOOKUP($B443, $A$1:$E$9, MATCH(D$11, $A$1:$E$1, 0), FALSE)</f>
        <v>1.4480812958528589E-2</v>
      </c>
      <c r="E443" s="11">
        <f>VLOOKUP($B443, $A$1:$E$9, MATCH(E$11, $A$1:$E$1, 0), FALSE)</f>
        <v>-6.0064837775622909E-2</v>
      </c>
      <c r="F443" s="11">
        <f>VLOOKUP($B443, $A$1:$E$9, MATCH(F$11, $A$1:$E$1, 0), FALSE)</f>
        <v>0.10202890289389412</v>
      </c>
      <c r="G443" s="3">
        <f t="shared" si="6"/>
        <v>2.2234737947151514E-2</v>
      </c>
      <c r="H443" s="11"/>
      <c r="I443" s="3"/>
      <c r="J443" s="19"/>
    </row>
    <row r="444" spans="1:10" x14ac:dyDescent="0.25">
      <c r="A444" s="11">
        <v>4.32</v>
      </c>
      <c r="B444" s="7">
        <v>3.75</v>
      </c>
      <c r="C444" s="11">
        <f>VLOOKUP($B444, $A$1:$E$9, MATCH(C$11, $A$1:$E$1, 0), FALSE)</f>
        <v>-1.1230125506144373E-3</v>
      </c>
      <c r="D444" s="11">
        <f>VLOOKUP($B444, $A$1:$E$9, MATCH(D$11, $A$1:$E$1, 0), FALSE)</f>
        <v>1.4480812958528589E-2</v>
      </c>
      <c r="E444" s="11">
        <f>VLOOKUP($B444, $A$1:$E$9, MATCH(E$11, $A$1:$E$1, 0), FALSE)</f>
        <v>-6.0064837775622909E-2</v>
      </c>
      <c r="F444" s="11">
        <f>VLOOKUP($B444, $A$1:$E$9, MATCH(F$11, $A$1:$E$1, 0), FALSE)</f>
        <v>0.10202890289389412</v>
      </c>
      <c r="G444" s="3">
        <f t="shared" si="6"/>
        <v>2.2256494746231772E-2</v>
      </c>
      <c r="H444" s="11"/>
      <c r="I444" s="3"/>
      <c r="J444" s="19"/>
    </row>
    <row r="445" spans="1:10" x14ac:dyDescent="0.25">
      <c r="A445" s="11">
        <v>4.33</v>
      </c>
      <c r="B445" s="7">
        <v>3.75</v>
      </c>
      <c r="C445" s="11">
        <f>VLOOKUP($B445, $A$1:$E$9, MATCH(C$11, $A$1:$E$1, 0), FALSE)</f>
        <v>-1.1230125506144373E-3</v>
      </c>
      <c r="D445" s="11">
        <f>VLOOKUP($B445, $A$1:$E$9, MATCH(D$11, $A$1:$E$1, 0), FALSE)</f>
        <v>1.4480812958528589E-2</v>
      </c>
      <c r="E445" s="11">
        <f>VLOOKUP($B445, $A$1:$E$9, MATCH(E$11, $A$1:$E$1, 0), FALSE)</f>
        <v>-6.0064837775622909E-2</v>
      </c>
      <c r="F445" s="11">
        <f>VLOOKUP($B445, $A$1:$E$9, MATCH(F$11, $A$1:$E$1, 0), FALSE)</f>
        <v>0.10202890289389412</v>
      </c>
      <c r="G445" s="3">
        <f t="shared" si="6"/>
        <v>2.2278236859372511E-2</v>
      </c>
      <c r="H445" s="11"/>
      <c r="I445" s="3"/>
      <c r="J445" s="19"/>
    </row>
    <row r="446" spans="1:10" x14ac:dyDescent="0.25">
      <c r="A446" s="11">
        <v>4.34</v>
      </c>
      <c r="B446" s="7">
        <v>3.75</v>
      </c>
      <c r="C446" s="11">
        <f>VLOOKUP($B446, $A$1:$E$9, MATCH(C$11, $A$1:$E$1, 0), FALSE)</f>
        <v>-1.1230125506144373E-3</v>
      </c>
      <c r="D446" s="11">
        <f>VLOOKUP($B446, $A$1:$E$9, MATCH(D$11, $A$1:$E$1, 0), FALSE)</f>
        <v>1.4480812958528589E-2</v>
      </c>
      <c r="E446" s="11">
        <f>VLOOKUP($B446, $A$1:$E$9, MATCH(E$11, $A$1:$E$1, 0), FALSE)</f>
        <v>-6.0064837775622909E-2</v>
      </c>
      <c r="F446" s="11">
        <f>VLOOKUP($B446, $A$1:$E$9, MATCH(F$11, $A$1:$E$1, 0), FALSE)</f>
        <v>0.10202890289389412</v>
      </c>
      <c r="G446" s="3">
        <f t="shared" si="6"/>
        <v>2.2299957548498464E-2</v>
      </c>
      <c r="H446" s="11"/>
      <c r="I446" s="3"/>
      <c r="J446" s="19"/>
    </row>
    <row r="447" spans="1:10" x14ac:dyDescent="0.25">
      <c r="A447" s="11">
        <v>4.3499999999999996</v>
      </c>
      <c r="B447" s="7">
        <v>3.75</v>
      </c>
      <c r="C447" s="11">
        <f>VLOOKUP($B447, $A$1:$E$9, MATCH(C$11, $A$1:$E$1, 0), FALSE)</f>
        <v>-1.1230125506144373E-3</v>
      </c>
      <c r="D447" s="11">
        <f>VLOOKUP($B447, $A$1:$E$9, MATCH(D$11, $A$1:$E$1, 0), FALSE)</f>
        <v>1.4480812958528589E-2</v>
      </c>
      <c r="E447" s="11">
        <f>VLOOKUP($B447, $A$1:$E$9, MATCH(E$11, $A$1:$E$1, 0), FALSE)</f>
        <v>-6.0064837775622909E-2</v>
      </c>
      <c r="F447" s="11">
        <f>VLOOKUP($B447, $A$1:$E$9, MATCH(F$11, $A$1:$E$1, 0), FALSE)</f>
        <v>0.10202890289389412</v>
      </c>
      <c r="G447" s="3">
        <f t="shared" si="6"/>
        <v>2.2321650075534286E-2</v>
      </c>
      <c r="H447" s="11"/>
      <c r="I447" s="3"/>
      <c r="J447" s="19"/>
    </row>
    <row r="448" spans="1:10" x14ac:dyDescent="0.25">
      <c r="A448" s="11">
        <v>4.3600000000000003</v>
      </c>
      <c r="B448" s="7">
        <v>3.75</v>
      </c>
      <c r="C448" s="11">
        <f>VLOOKUP($B448, $A$1:$E$9, MATCH(C$11, $A$1:$E$1, 0), FALSE)</f>
        <v>-1.1230125506144373E-3</v>
      </c>
      <c r="D448" s="11">
        <f>VLOOKUP($B448, $A$1:$E$9, MATCH(D$11, $A$1:$E$1, 0), FALSE)</f>
        <v>1.4480812958528589E-2</v>
      </c>
      <c r="E448" s="11">
        <f>VLOOKUP($B448, $A$1:$E$9, MATCH(E$11, $A$1:$E$1, 0), FALSE)</f>
        <v>-6.0064837775622909E-2</v>
      </c>
      <c r="F448" s="11">
        <f>VLOOKUP($B448, $A$1:$E$9, MATCH(F$11, $A$1:$E$1, 0), FALSE)</f>
        <v>0.10202890289389412</v>
      </c>
      <c r="G448" s="3">
        <f t="shared" si="6"/>
        <v>2.2343307702404849E-2</v>
      </c>
      <c r="H448" s="11"/>
      <c r="I448" s="3"/>
      <c r="J448" s="19"/>
    </row>
    <row r="449" spans="1:10" x14ac:dyDescent="0.25">
      <c r="A449" s="11">
        <v>4.37</v>
      </c>
      <c r="B449" s="7">
        <v>3.75</v>
      </c>
      <c r="C449" s="11">
        <f>VLOOKUP($B449, $A$1:$E$9, MATCH(C$11, $A$1:$E$1, 0), FALSE)</f>
        <v>-1.1230125506144373E-3</v>
      </c>
      <c r="D449" s="11">
        <f>VLOOKUP($B449, $A$1:$E$9, MATCH(D$11, $A$1:$E$1, 0), FALSE)</f>
        <v>1.4480812958528589E-2</v>
      </c>
      <c r="E449" s="11">
        <f>VLOOKUP($B449, $A$1:$E$9, MATCH(E$11, $A$1:$E$1, 0), FALSE)</f>
        <v>-6.0064837775622909E-2</v>
      </c>
      <c r="F449" s="11">
        <f>VLOOKUP($B449, $A$1:$E$9, MATCH(F$11, $A$1:$E$1, 0), FALSE)</f>
        <v>0.10202890289389412</v>
      </c>
      <c r="G449" s="3">
        <f t="shared" si="6"/>
        <v>2.236492369103453E-2</v>
      </c>
      <c r="H449" s="11"/>
      <c r="I449" s="3"/>
      <c r="J449" s="19"/>
    </row>
    <row r="450" spans="1:10" x14ac:dyDescent="0.25">
      <c r="A450" s="11">
        <v>4.38</v>
      </c>
      <c r="B450" s="7">
        <v>3.75</v>
      </c>
      <c r="C450" s="11">
        <f>VLOOKUP($B450, $A$1:$E$9, MATCH(C$11, $A$1:$E$1, 0), FALSE)</f>
        <v>-1.1230125506144373E-3</v>
      </c>
      <c r="D450" s="11">
        <f>VLOOKUP($B450, $A$1:$E$9, MATCH(D$11, $A$1:$E$1, 0), FALSE)</f>
        <v>1.4480812958528589E-2</v>
      </c>
      <c r="E450" s="11">
        <f>VLOOKUP($B450, $A$1:$E$9, MATCH(E$11, $A$1:$E$1, 0), FALSE)</f>
        <v>-6.0064837775622909E-2</v>
      </c>
      <c r="F450" s="11">
        <f>VLOOKUP($B450, $A$1:$E$9, MATCH(F$11, $A$1:$E$1, 0), FALSE)</f>
        <v>0.10202890289389412</v>
      </c>
      <c r="G450" s="3">
        <f t="shared" si="6"/>
        <v>2.2386491303348341E-2</v>
      </c>
      <c r="H450" s="11"/>
      <c r="I450" s="3"/>
      <c r="J450" s="19"/>
    </row>
    <row r="451" spans="1:10" x14ac:dyDescent="0.25">
      <c r="A451" s="11">
        <v>4.3899999999999997</v>
      </c>
      <c r="B451" s="7">
        <v>3.75</v>
      </c>
      <c r="C451" s="11">
        <f>VLOOKUP($B451, $A$1:$E$9, MATCH(C$11, $A$1:$E$1, 0), FALSE)</f>
        <v>-1.1230125506144373E-3</v>
      </c>
      <c r="D451" s="11">
        <f>VLOOKUP($B451, $A$1:$E$9, MATCH(D$11, $A$1:$E$1, 0), FALSE)</f>
        <v>1.4480812958528589E-2</v>
      </c>
      <c r="E451" s="11">
        <f>VLOOKUP($B451, $A$1:$E$9, MATCH(E$11, $A$1:$E$1, 0), FALSE)</f>
        <v>-6.0064837775622909E-2</v>
      </c>
      <c r="F451" s="11">
        <f>VLOOKUP($B451, $A$1:$E$9, MATCH(F$11, $A$1:$E$1, 0), FALSE)</f>
        <v>0.10202890289389412</v>
      </c>
      <c r="G451" s="3">
        <f t="shared" si="6"/>
        <v>2.2408003801270768E-2</v>
      </c>
      <c r="H451" s="11"/>
      <c r="I451" s="3"/>
      <c r="J451" s="19"/>
    </row>
    <row r="452" spans="1:10" x14ac:dyDescent="0.25">
      <c r="A452" s="11">
        <v>4.4000000000000004</v>
      </c>
      <c r="B452" s="7">
        <v>3.75</v>
      </c>
      <c r="C452" s="11">
        <f>VLOOKUP($B452, $A$1:$E$9, MATCH(C$11, $A$1:$E$1, 0), FALSE)</f>
        <v>-1.1230125506144373E-3</v>
      </c>
      <c r="D452" s="11">
        <f>VLOOKUP($B452, $A$1:$E$9, MATCH(D$11, $A$1:$E$1, 0), FALSE)</f>
        <v>1.4480812958528589E-2</v>
      </c>
      <c r="E452" s="11">
        <f>VLOOKUP($B452, $A$1:$E$9, MATCH(E$11, $A$1:$E$1, 0), FALSE)</f>
        <v>-6.0064837775622909E-2</v>
      </c>
      <c r="F452" s="11">
        <f>VLOOKUP($B452, $A$1:$E$9, MATCH(F$11, $A$1:$E$1, 0), FALSE)</f>
        <v>0.10202890289389412</v>
      </c>
      <c r="G452" s="3">
        <f t="shared" si="6"/>
        <v>2.2429454446726546E-2</v>
      </c>
      <c r="H452" s="11"/>
      <c r="I452" s="3"/>
      <c r="J452" s="19"/>
    </row>
    <row r="453" spans="1:10" x14ac:dyDescent="0.25">
      <c r="A453" s="11">
        <v>4.41</v>
      </c>
      <c r="B453" s="7">
        <v>3.75</v>
      </c>
      <c r="C453" s="11">
        <f>VLOOKUP($B453, $A$1:$E$9, MATCH(C$11, $A$1:$E$1, 0), FALSE)</f>
        <v>-1.1230125506144373E-3</v>
      </c>
      <c r="D453" s="11">
        <f>VLOOKUP($B453, $A$1:$E$9, MATCH(D$11, $A$1:$E$1, 0), FALSE)</f>
        <v>1.4480812958528589E-2</v>
      </c>
      <c r="E453" s="11">
        <f>VLOOKUP($B453, $A$1:$E$9, MATCH(E$11, $A$1:$E$1, 0), FALSE)</f>
        <v>-6.0064837775622909E-2</v>
      </c>
      <c r="F453" s="11">
        <f>VLOOKUP($B453, $A$1:$E$9, MATCH(F$11, $A$1:$E$1, 0), FALSE)</f>
        <v>0.10202890289389412</v>
      </c>
      <c r="G453" s="3">
        <f t="shared" si="6"/>
        <v>2.2450836501640495E-2</v>
      </c>
      <c r="H453" s="11"/>
      <c r="I453" s="3"/>
      <c r="J453" s="19"/>
    </row>
    <row r="454" spans="1:10" x14ac:dyDescent="0.25">
      <c r="A454" s="11">
        <v>4.42</v>
      </c>
      <c r="B454" s="7">
        <v>3.75</v>
      </c>
      <c r="C454" s="11">
        <f>VLOOKUP($B454, $A$1:$E$9, MATCH(C$11, $A$1:$E$1, 0), FALSE)</f>
        <v>-1.1230125506144373E-3</v>
      </c>
      <c r="D454" s="11">
        <f>VLOOKUP($B454, $A$1:$E$9, MATCH(D$11, $A$1:$E$1, 0), FALSE)</f>
        <v>1.4480812958528589E-2</v>
      </c>
      <c r="E454" s="11">
        <f>VLOOKUP($B454, $A$1:$E$9, MATCH(E$11, $A$1:$E$1, 0), FALSE)</f>
        <v>-6.0064837775622909E-2</v>
      </c>
      <c r="F454" s="11">
        <f>VLOOKUP($B454, $A$1:$E$9, MATCH(F$11, $A$1:$E$1, 0), FALSE)</f>
        <v>0.10202890289389412</v>
      </c>
      <c r="G454" s="3">
        <f t="shared" si="6"/>
        <v>2.2472143227937239E-2</v>
      </c>
      <c r="H454" s="11"/>
      <c r="I454" s="3"/>
      <c r="J454" s="19"/>
    </row>
    <row r="455" spans="1:10" x14ac:dyDescent="0.25">
      <c r="A455" s="11">
        <v>4.43</v>
      </c>
      <c r="B455" s="7">
        <v>3.75</v>
      </c>
      <c r="C455" s="11">
        <f>VLOOKUP($B455, $A$1:$E$9, MATCH(C$11, $A$1:$E$1, 0), FALSE)</f>
        <v>-1.1230125506144373E-3</v>
      </c>
      <c r="D455" s="11">
        <f>VLOOKUP($B455, $A$1:$E$9, MATCH(D$11, $A$1:$E$1, 0), FALSE)</f>
        <v>1.4480812958528589E-2</v>
      </c>
      <c r="E455" s="11">
        <f>VLOOKUP($B455, $A$1:$E$9, MATCH(E$11, $A$1:$E$1, 0), FALSE)</f>
        <v>-6.0064837775622909E-2</v>
      </c>
      <c r="F455" s="11">
        <f>VLOOKUP($B455, $A$1:$E$9, MATCH(F$11, $A$1:$E$1, 0), FALSE)</f>
        <v>0.10202890289389412</v>
      </c>
      <c r="G455" s="3">
        <f t="shared" si="6"/>
        <v>2.2493367887541318E-2</v>
      </c>
      <c r="H455" s="11"/>
      <c r="I455" s="3"/>
      <c r="J455" s="19"/>
    </row>
    <row r="456" spans="1:10" x14ac:dyDescent="0.25">
      <c r="A456" s="11">
        <v>4.4400000000000004</v>
      </c>
      <c r="B456" s="7">
        <v>3.75</v>
      </c>
      <c r="C456" s="11">
        <f>VLOOKUP($B456, $A$1:$E$9, MATCH(C$11, $A$1:$E$1, 0), FALSE)</f>
        <v>-1.1230125506144373E-3</v>
      </c>
      <c r="D456" s="11">
        <f>VLOOKUP($B456, $A$1:$E$9, MATCH(D$11, $A$1:$E$1, 0), FALSE)</f>
        <v>1.4480812958528589E-2</v>
      </c>
      <c r="E456" s="11">
        <f>VLOOKUP($B456, $A$1:$E$9, MATCH(E$11, $A$1:$E$1, 0), FALSE)</f>
        <v>-6.0064837775622909E-2</v>
      </c>
      <c r="F456" s="11">
        <f>VLOOKUP($B456, $A$1:$E$9, MATCH(F$11, $A$1:$E$1, 0), FALSE)</f>
        <v>0.10202890289389412</v>
      </c>
      <c r="G456" s="3">
        <f t="shared" si="6"/>
        <v>2.2514503742377692E-2</v>
      </c>
      <c r="H456" s="11"/>
      <c r="I456" s="3"/>
      <c r="J456" s="19"/>
    </row>
    <row r="457" spans="1:10" x14ac:dyDescent="0.25">
      <c r="A457" s="11">
        <v>4.45</v>
      </c>
      <c r="B457" s="7">
        <v>3.75</v>
      </c>
      <c r="C457" s="11">
        <f>VLOOKUP($B457, $A$1:$E$9, MATCH(C$11, $A$1:$E$1, 0), FALSE)</f>
        <v>-1.1230125506144373E-3</v>
      </c>
      <c r="D457" s="11">
        <f>VLOOKUP($B457, $A$1:$E$9, MATCH(D$11, $A$1:$E$1, 0), FALSE)</f>
        <v>1.4480812958528589E-2</v>
      </c>
      <c r="E457" s="11">
        <f>VLOOKUP($B457, $A$1:$E$9, MATCH(E$11, $A$1:$E$1, 0), FALSE)</f>
        <v>-6.0064837775622909E-2</v>
      </c>
      <c r="F457" s="11">
        <f>VLOOKUP($B457, $A$1:$E$9, MATCH(F$11, $A$1:$E$1, 0), FALSE)</f>
        <v>0.10202890289389412</v>
      </c>
      <c r="G457" s="3">
        <f t="shared" si="6"/>
        <v>2.2535544054370873E-2</v>
      </c>
      <c r="H457" s="11"/>
      <c r="I457" s="3"/>
      <c r="J457" s="19"/>
    </row>
    <row r="458" spans="1:10" x14ac:dyDescent="0.25">
      <c r="A458" s="11">
        <v>4.46</v>
      </c>
      <c r="B458" s="7">
        <v>3.75</v>
      </c>
      <c r="C458" s="11">
        <f>VLOOKUP($B458, $A$1:$E$9, MATCH(C$11, $A$1:$E$1, 0), FALSE)</f>
        <v>-1.1230125506144373E-3</v>
      </c>
      <c r="D458" s="11">
        <f>VLOOKUP($B458, $A$1:$E$9, MATCH(D$11, $A$1:$E$1, 0), FALSE)</f>
        <v>1.4480812958528589E-2</v>
      </c>
      <c r="E458" s="11">
        <f>VLOOKUP($B458, $A$1:$E$9, MATCH(E$11, $A$1:$E$1, 0), FALSE)</f>
        <v>-6.0064837775622909E-2</v>
      </c>
      <c r="F458" s="11">
        <f>VLOOKUP($B458, $A$1:$E$9, MATCH(F$11, $A$1:$E$1, 0), FALSE)</f>
        <v>0.10202890289389412</v>
      </c>
      <c r="G458" s="3">
        <f t="shared" si="6"/>
        <v>2.2556482085445681E-2</v>
      </c>
      <c r="H458" s="11"/>
      <c r="I458" s="3"/>
      <c r="J458" s="19"/>
    </row>
    <row r="459" spans="1:10" x14ac:dyDescent="0.25">
      <c r="A459" s="11">
        <v>4.47</v>
      </c>
      <c r="B459" s="7">
        <v>3.75</v>
      </c>
      <c r="C459" s="11">
        <f>VLOOKUP($B459, $A$1:$E$9, MATCH(C$11, $A$1:$E$1, 0), FALSE)</f>
        <v>-1.1230125506144373E-3</v>
      </c>
      <c r="D459" s="11">
        <f>VLOOKUP($B459, $A$1:$E$9, MATCH(D$11, $A$1:$E$1, 0), FALSE)</f>
        <v>1.4480812958528589E-2</v>
      </c>
      <c r="E459" s="11">
        <f>VLOOKUP($B459, $A$1:$E$9, MATCH(E$11, $A$1:$E$1, 0), FALSE)</f>
        <v>-6.0064837775622909E-2</v>
      </c>
      <c r="F459" s="11">
        <f>VLOOKUP($B459, $A$1:$E$9, MATCH(F$11, $A$1:$E$1, 0), FALSE)</f>
        <v>0.10202890289389412</v>
      </c>
      <c r="G459" s="3">
        <f t="shared" si="6"/>
        <v>2.2577311097526712E-2</v>
      </c>
      <c r="H459" s="11"/>
      <c r="I459" s="3"/>
      <c r="J459" s="19"/>
    </row>
    <row r="460" spans="1:10" x14ac:dyDescent="0.25">
      <c r="A460" s="11">
        <v>4.4800000000000004</v>
      </c>
      <c r="B460" s="7">
        <v>3.75</v>
      </c>
      <c r="C460" s="11">
        <f>VLOOKUP($B460, $A$1:$E$9, MATCH(C$11, $A$1:$E$1, 0), FALSE)</f>
        <v>-1.1230125506144373E-3</v>
      </c>
      <c r="D460" s="11">
        <f>VLOOKUP($B460, $A$1:$E$9, MATCH(D$11, $A$1:$E$1, 0), FALSE)</f>
        <v>1.4480812958528589E-2</v>
      </c>
      <c r="E460" s="11">
        <f>VLOOKUP($B460, $A$1:$E$9, MATCH(E$11, $A$1:$E$1, 0), FALSE)</f>
        <v>-6.0064837775622909E-2</v>
      </c>
      <c r="F460" s="11">
        <f>VLOOKUP($B460, $A$1:$E$9, MATCH(F$11, $A$1:$E$1, 0), FALSE)</f>
        <v>0.10202890289389412</v>
      </c>
      <c r="G460" s="3">
        <f t="shared" si="6"/>
        <v>2.2598024352538673E-2</v>
      </c>
      <c r="H460" s="11"/>
      <c r="I460" s="3"/>
      <c r="J460" s="19"/>
    </row>
    <row r="461" spans="1:10" x14ac:dyDescent="0.25">
      <c r="A461" s="11">
        <v>4.49</v>
      </c>
      <c r="B461" s="7">
        <v>3.75</v>
      </c>
      <c r="C461" s="11">
        <f>VLOOKUP($B461, $A$1:$E$9, MATCH(C$11, $A$1:$E$1, 0), FALSE)</f>
        <v>-1.1230125506144373E-3</v>
      </c>
      <c r="D461" s="11">
        <f>VLOOKUP($B461, $A$1:$E$9, MATCH(D$11, $A$1:$E$1, 0), FALSE)</f>
        <v>1.4480812958528589E-2</v>
      </c>
      <c r="E461" s="11">
        <f>VLOOKUP($B461, $A$1:$E$9, MATCH(E$11, $A$1:$E$1, 0), FALSE)</f>
        <v>-6.0064837775622909E-2</v>
      </c>
      <c r="F461" s="11">
        <f>VLOOKUP($B461, $A$1:$E$9, MATCH(F$11, $A$1:$E$1, 0), FALSE)</f>
        <v>0.10202890289389412</v>
      </c>
      <c r="G461" s="3">
        <f t="shared" ref="G461:G524" si="7">C461*A461^3 + D461*A461^2 + E461*A461 + F461</f>
        <v>2.2618615112406384E-2</v>
      </c>
      <c r="H461" s="11"/>
      <c r="I461" s="3"/>
      <c r="J461" s="19"/>
    </row>
    <row r="462" spans="1:10" x14ac:dyDescent="0.25">
      <c r="A462" s="11">
        <v>4.5</v>
      </c>
      <c r="B462" s="7">
        <v>3.75</v>
      </c>
      <c r="C462" s="11">
        <f>VLOOKUP($B462, $A$1:$E$9, MATCH(C$11, $A$1:$E$1, 0), FALSE)</f>
        <v>-1.1230125506144373E-3</v>
      </c>
      <c r="D462" s="11">
        <f>VLOOKUP($B462, $A$1:$E$9, MATCH(D$11, $A$1:$E$1, 0), FALSE)</f>
        <v>1.4480812958528589E-2</v>
      </c>
      <c r="E462" s="11">
        <f>VLOOKUP($B462, $A$1:$E$9, MATCH(E$11, $A$1:$E$1, 0), FALSE)</f>
        <v>-6.0064837775622909E-2</v>
      </c>
      <c r="F462" s="11">
        <f>VLOOKUP($B462, $A$1:$E$9, MATCH(F$11, $A$1:$E$1, 0), FALSE)</f>
        <v>0.10202890289389412</v>
      </c>
      <c r="G462" s="3">
        <f t="shared" si="7"/>
        <v>2.2639076639054331E-2</v>
      </c>
      <c r="H462" s="11"/>
      <c r="I462" s="3"/>
      <c r="J462" s="19"/>
    </row>
    <row r="463" spans="1:10" x14ac:dyDescent="0.25">
      <c r="A463" s="11">
        <v>4.51</v>
      </c>
      <c r="B463" s="7">
        <v>3.75</v>
      </c>
      <c r="C463" s="11">
        <f>VLOOKUP($B463, $A$1:$E$9, MATCH(C$11, $A$1:$E$1, 0), FALSE)</f>
        <v>-1.1230125506144373E-3</v>
      </c>
      <c r="D463" s="11">
        <f>VLOOKUP($B463, $A$1:$E$9, MATCH(D$11, $A$1:$E$1, 0), FALSE)</f>
        <v>1.4480812958528589E-2</v>
      </c>
      <c r="E463" s="11">
        <f>VLOOKUP($B463, $A$1:$E$9, MATCH(E$11, $A$1:$E$1, 0), FALSE)</f>
        <v>-6.0064837775622909E-2</v>
      </c>
      <c r="F463" s="11">
        <f>VLOOKUP($B463, $A$1:$E$9, MATCH(F$11, $A$1:$E$1, 0), FALSE)</f>
        <v>0.10202890289389412</v>
      </c>
      <c r="G463" s="3">
        <f t="shared" si="7"/>
        <v>2.2659402194407388E-2</v>
      </c>
      <c r="H463" s="11"/>
      <c r="I463" s="3"/>
      <c r="J463" s="19"/>
    </row>
    <row r="464" spans="1:10" x14ac:dyDescent="0.25">
      <c r="A464" s="11">
        <v>4.5199999999999996</v>
      </c>
      <c r="B464" s="7">
        <v>3.75</v>
      </c>
      <c r="C464" s="11">
        <f>VLOOKUP($B464, $A$1:$E$9, MATCH(C$11, $A$1:$E$1, 0), FALSE)</f>
        <v>-1.1230125506144373E-3</v>
      </c>
      <c r="D464" s="11">
        <f>VLOOKUP($B464, $A$1:$E$9, MATCH(D$11, $A$1:$E$1, 0), FALSE)</f>
        <v>1.4480812958528589E-2</v>
      </c>
      <c r="E464" s="11">
        <f>VLOOKUP($B464, $A$1:$E$9, MATCH(E$11, $A$1:$E$1, 0), FALSE)</f>
        <v>-6.0064837775622909E-2</v>
      </c>
      <c r="F464" s="11">
        <f>VLOOKUP($B464, $A$1:$E$9, MATCH(F$11, $A$1:$E$1, 0), FALSE)</f>
        <v>0.10202890289389412</v>
      </c>
      <c r="G464" s="3">
        <f t="shared" si="7"/>
        <v>2.2679585040390207E-2</v>
      </c>
      <c r="H464" s="11"/>
      <c r="I464" s="3"/>
      <c r="J464" s="19"/>
    </row>
    <row r="465" spans="1:10" x14ac:dyDescent="0.25">
      <c r="A465" s="11">
        <v>4.53</v>
      </c>
      <c r="B465" s="7">
        <v>3.75</v>
      </c>
      <c r="C465" s="11">
        <f>VLOOKUP($B465, $A$1:$E$9, MATCH(C$11, $A$1:$E$1, 0), FALSE)</f>
        <v>-1.1230125506144373E-3</v>
      </c>
      <c r="D465" s="11">
        <f>VLOOKUP($B465, $A$1:$E$9, MATCH(D$11, $A$1:$E$1, 0), FALSE)</f>
        <v>1.4480812958528589E-2</v>
      </c>
      <c r="E465" s="11">
        <f>VLOOKUP($B465, $A$1:$E$9, MATCH(E$11, $A$1:$E$1, 0), FALSE)</f>
        <v>-6.0064837775622909E-2</v>
      </c>
      <c r="F465" s="11">
        <f>VLOOKUP($B465, $A$1:$E$9, MATCH(F$11, $A$1:$E$1, 0), FALSE)</f>
        <v>0.10202890289389412</v>
      </c>
      <c r="G465" s="3">
        <f t="shared" si="7"/>
        <v>2.2699618438927441E-2</v>
      </c>
      <c r="H465" s="11"/>
      <c r="I465" s="3"/>
      <c r="J465" s="19"/>
    </row>
    <row r="466" spans="1:10" x14ac:dyDescent="0.25">
      <c r="A466" s="11">
        <v>4.54</v>
      </c>
      <c r="B466" s="7">
        <v>3.75</v>
      </c>
      <c r="C466" s="11">
        <f>VLOOKUP($B466, $A$1:$E$9, MATCH(C$11, $A$1:$E$1, 0), FALSE)</f>
        <v>-1.1230125506144373E-3</v>
      </c>
      <c r="D466" s="11">
        <f>VLOOKUP($B466, $A$1:$E$9, MATCH(D$11, $A$1:$E$1, 0), FALSE)</f>
        <v>1.4480812958528589E-2</v>
      </c>
      <c r="E466" s="11">
        <f>VLOOKUP($B466, $A$1:$E$9, MATCH(E$11, $A$1:$E$1, 0), FALSE)</f>
        <v>-6.0064837775622909E-2</v>
      </c>
      <c r="F466" s="11">
        <f>VLOOKUP($B466, $A$1:$E$9, MATCH(F$11, $A$1:$E$1, 0), FALSE)</f>
        <v>0.10202890289389412</v>
      </c>
      <c r="G466" s="3">
        <f t="shared" si="7"/>
        <v>2.2719495651943769E-2</v>
      </c>
      <c r="H466" s="11"/>
      <c r="I466" s="3"/>
      <c r="J466" s="19"/>
    </row>
    <row r="467" spans="1:10" x14ac:dyDescent="0.25">
      <c r="A467" s="11">
        <v>4.55</v>
      </c>
      <c r="B467" s="7">
        <v>3.75</v>
      </c>
      <c r="C467" s="11">
        <f>VLOOKUP($B467, $A$1:$E$9, MATCH(C$11, $A$1:$E$1, 0), FALSE)</f>
        <v>-1.1230125506144373E-3</v>
      </c>
      <c r="D467" s="11">
        <f>VLOOKUP($B467, $A$1:$E$9, MATCH(D$11, $A$1:$E$1, 0), FALSE)</f>
        <v>1.4480812958528589E-2</v>
      </c>
      <c r="E467" s="11">
        <f>VLOOKUP($B467, $A$1:$E$9, MATCH(E$11, $A$1:$E$1, 0), FALSE)</f>
        <v>-6.0064837775622909E-2</v>
      </c>
      <c r="F467" s="11">
        <f>VLOOKUP($B467, $A$1:$E$9, MATCH(F$11, $A$1:$E$1, 0), FALSE)</f>
        <v>0.10202890289389412</v>
      </c>
      <c r="G467" s="3">
        <f t="shared" si="7"/>
        <v>2.2739209941363928E-2</v>
      </c>
      <c r="H467" s="11"/>
      <c r="I467" s="3"/>
      <c r="J467" s="19"/>
    </row>
    <row r="468" spans="1:10" x14ac:dyDescent="0.25">
      <c r="A468" s="11">
        <v>4.5599999999999996</v>
      </c>
      <c r="B468" s="7">
        <v>3.75</v>
      </c>
      <c r="C468" s="11">
        <f>VLOOKUP($B468, $A$1:$E$9, MATCH(C$11, $A$1:$E$1, 0), FALSE)</f>
        <v>-1.1230125506144373E-3</v>
      </c>
      <c r="D468" s="11">
        <f>VLOOKUP($B468, $A$1:$E$9, MATCH(D$11, $A$1:$E$1, 0), FALSE)</f>
        <v>1.4480812958528589E-2</v>
      </c>
      <c r="E468" s="11">
        <f>VLOOKUP($B468, $A$1:$E$9, MATCH(E$11, $A$1:$E$1, 0), FALSE)</f>
        <v>-6.0064837775622909E-2</v>
      </c>
      <c r="F468" s="11">
        <f>VLOOKUP($B468, $A$1:$E$9, MATCH(F$11, $A$1:$E$1, 0), FALSE)</f>
        <v>0.10202890289389412</v>
      </c>
      <c r="G468" s="3">
        <f t="shared" si="7"/>
        <v>2.2758754569112735E-2</v>
      </c>
      <c r="H468" s="11"/>
      <c r="I468" s="3"/>
      <c r="J468" s="19"/>
    </row>
    <row r="469" spans="1:10" x14ac:dyDescent="0.25">
      <c r="A469" s="11">
        <v>4.57</v>
      </c>
      <c r="B469" s="7">
        <v>3.75</v>
      </c>
      <c r="C469" s="11">
        <f>VLOOKUP($B469, $A$1:$E$9, MATCH(C$11, $A$1:$E$1, 0), FALSE)</f>
        <v>-1.1230125506144373E-3</v>
      </c>
      <c r="D469" s="11">
        <f>VLOOKUP($B469, $A$1:$E$9, MATCH(D$11, $A$1:$E$1, 0), FALSE)</f>
        <v>1.4480812958528589E-2</v>
      </c>
      <c r="E469" s="11">
        <f>VLOOKUP($B469, $A$1:$E$9, MATCH(E$11, $A$1:$E$1, 0), FALSE)</f>
        <v>-6.0064837775622909E-2</v>
      </c>
      <c r="F469" s="11">
        <f>VLOOKUP($B469, $A$1:$E$9, MATCH(F$11, $A$1:$E$1, 0), FALSE)</f>
        <v>0.10202890289389412</v>
      </c>
      <c r="G469" s="3">
        <f t="shared" si="7"/>
        <v>2.2778122797114594E-2</v>
      </c>
      <c r="H469" s="11"/>
      <c r="I469" s="3"/>
      <c r="J469" s="19"/>
    </row>
    <row r="470" spans="1:10" x14ac:dyDescent="0.25">
      <c r="A470" s="11">
        <v>4.58</v>
      </c>
      <c r="B470" s="7">
        <v>3.75</v>
      </c>
      <c r="C470" s="11">
        <f>VLOOKUP($B470, $A$1:$E$9, MATCH(C$11, $A$1:$E$1, 0), FALSE)</f>
        <v>-1.1230125506144373E-3</v>
      </c>
      <c r="D470" s="11">
        <f>VLOOKUP($B470, $A$1:$E$9, MATCH(D$11, $A$1:$E$1, 0), FALSE)</f>
        <v>1.4480812958528589E-2</v>
      </c>
      <c r="E470" s="11">
        <f>VLOOKUP($B470, $A$1:$E$9, MATCH(E$11, $A$1:$E$1, 0), FALSE)</f>
        <v>-6.0064837775622909E-2</v>
      </c>
      <c r="F470" s="11">
        <f>VLOOKUP($B470, $A$1:$E$9, MATCH(F$11, $A$1:$E$1, 0), FALSE)</f>
        <v>0.10202890289389412</v>
      </c>
      <c r="G470" s="3">
        <f t="shared" si="7"/>
        <v>2.2797307887294518E-2</v>
      </c>
      <c r="H470" s="11"/>
      <c r="I470" s="3"/>
      <c r="J470" s="19"/>
    </row>
    <row r="471" spans="1:10" x14ac:dyDescent="0.25">
      <c r="A471" s="11">
        <v>4.59</v>
      </c>
      <c r="B471" s="7">
        <v>3.75</v>
      </c>
      <c r="C471" s="11">
        <f>VLOOKUP($B471, $A$1:$E$9, MATCH(C$11, $A$1:$E$1, 0), FALSE)</f>
        <v>-1.1230125506144373E-3</v>
      </c>
      <c r="D471" s="11">
        <f>VLOOKUP($B471, $A$1:$E$9, MATCH(D$11, $A$1:$E$1, 0), FALSE)</f>
        <v>1.4480812958528589E-2</v>
      </c>
      <c r="E471" s="11">
        <f>VLOOKUP($B471, $A$1:$E$9, MATCH(E$11, $A$1:$E$1, 0), FALSE)</f>
        <v>-6.0064837775622909E-2</v>
      </c>
      <c r="F471" s="11">
        <f>VLOOKUP($B471, $A$1:$E$9, MATCH(F$11, $A$1:$E$1, 0), FALSE)</f>
        <v>0.10202890289389412</v>
      </c>
      <c r="G471" s="3">
        <f t="shared" si="7"/>
        <v>2.2816303101577021E-2</v>
      </c>
      <c r="H471" s="11"/>
      <c r="I471" s="3"/>
      <c r="J471" s="19"/>
    </row>
    <row r="472" spans="1:10" x14ac:dyDescent="0.25">
      <c r="A472" s="11">
        <v>4.5999999999999996</v>
      </c>
      <c r="B472" s="7">
        <v>3.75</v>
      </c>
      <c r="C472" s="11">
        <f>VLOOKUP($B472, $A$1:$E$9, MATCH(C$11, $A$1:$E$1, 0), FALSE)</f>
        <v>-1.1230125506144373E-3</v>
      </c>
      <c r="D472" s="11">
        <f>VLOOKUP($B472, $A$1:$E$9, MATCH(D$11, $A$1:$E$1, 0), FALSE)</f>
        <v>1.4480812958528589E-2</v>
      </c>
      <c r="E472" s="11">
        <f>VLOOKUP($B472, $A$1:$E$9, MATCH(E$11, $A$1:$E$1, 0), FALSE)</f>
        <v>-6.0064837775622909E-2</v>
      </c>
      <c r="F472" s="11">
        <f>VLOOKUP($B472, $A$1:$E$9, MATCH(F$11, $A$1:$E$1, 0), FALSE)</f>
        <v>0.10202890289389412</v>
      </c>
      <c r="G472" s="3">
        <f t="shared" si="7"/>
        <v>2.2835101701886809E-2</v>
      </c>
      <c r="H472" s="11"/>
      <c r="I472" s="3"/>
      <c r="J472" s="19"/>
    </row>
    <row r="473" spans="1:10" x14ac:dyDescent="0.25">
      <c r="A473" s="11">
        <v>4.6100000000000003</v>
      </c>
      <c r="B473" s="7">
        <v>3.75</v>
      </c>
      <c r="C473" s="11">
        <f>VLOOKUP($B473, $A$1:$E$9, MATCH(C$11, $A$1:$E$1, 0), FALSE)</f>
        <v>-1.1230125506144373E-3</v>
      </c>
      <c r="D473" s="11">
        <f>VLOOKUP($B473, $A$1:$E$9, MATCH(D$11, $A$1:$E$1, 0), FALSE)</f>
        <v>1.4480812958528589E-2</v>
      </c>
      <c r="E473" s="11">
        <f>VLOOKUP($B473, $A$1:$E$9, MATCH(E$11, $A$1:$E$1, 0), FALSE)</f>
        <v>-6.0064837775622909E-2</v>
      </c>
      <c r="F473" s="11">
        <f>VLOOKUP($B473, $A$1:$E$9, MATCH(F$11, $A$1:$E$1, 0), FALSE)</f>
        <v>0.10202890289389412</v>
      </c>
      <c r="G473" s="3">
        <f t="shared" si="7"/>
        <v>2.2853696950148619E-2</v>
      </c>
      <c r="H473" s="11"/>
      <c r="I473" s="3"/>
      <c r="J473" s="19"/>
    </row>
    <row r="474" spans="1:10" x14ac:dyDescent="0.25">
      <c r="A474" s="11">
        <v>4.62</v>
      </c>
      <c r="B474" s="7">
        <v>3.75</v>
      </c>
      <c r="C474" s="11">
        <f>VLOOKUP($B474, $A$1:$E$9, MATCH(C$11, $A$1:$E$1, 0), FALSE)</f>
        <v>-1.1230125506144373E-3</v>
      </c>
      <c r="D474" s="11">
        <f>VLOOKUP($B474, $A$1:$E$9, MATCH(D$11, $A$1:$E$1, 0), FALSE)</f>
        <v>1.4480812958528589E-2</v>
      </c>
      <c r="E474" s="11">
        <f>VLOOKUP($B474, $A$1:$E$9, MATCH(E$11, $A$1:$E$1, 0), FALSE)</f>
        <v>-6.0064837775622909E-2</v>
      </c>
      <c r="F474" s="11">
        <f>VLOOKUP($B474, $A$1:$E$9, MATCH(F$11, $A$1:$E$1, 0), FALSE)</f>
        <v>0.10202890289389412</v>
      </c>
      <c r="G474" s="3">
        <f t="shared" si="7"/>
        <v>2.2872082108287131E-2</v>
      </c>
      <c r="H474" s="11"/>
      <c r="I474" s="3"/>
      <c r="J474" s="19"/>
    </row>
    <row r="475" spans="1:10" x14ac:dyDescent="0.25">
      <c r="A475" s="11">
        <v>4.63</v>
      </c>
      <c r="B475" s="7">
        <v>3.75</v>
      </c>
      <c r="C475" s="11">
        <f>VLOOKUP($B475, $A$1:$E$9, MATCH(C$11, $A$1:$E$1, 0), FALSE)</f>
        <v>-1.1230125506144373E-3</v>
      </c>
      <c r="D475" s="11">
        <f>VLOOKUP($B475, $A$1:$E$9, MATCH(D$11, $A$1:$E$1, 0), FALSE)</f>
        <v>1.4480812958528589E-2</v>
      </c>
      <c r="E475" s="11">
        <f>VLOOKUP($B475, $A$1:$E$9, MATCH(E$11, $A$1:$E$1, 0), FALSE)</f>
        <v>-6.0064837775622909E-2</v>
      </c>
      <c r="F475" s="11">
        <f>VLOOKUP($B475, $A$1:$E$9, MATCH(F$11, $A$1:$E$1, 0), FALSE)</f>
        <v>0.10202890289389412</v>
      </c>
      <c r="G475" s="3">
        <f t="shared" si="7"/>
        <v>2.2890250438226997E-2</v>
      </c>
      <c r="H475" s="11"/>
      <c r="I475" s="3"/>
      <c r="J475" s="19"/>
    </row>
    <row r="476" spans="1:10" x14ac:dyDescent="0.25">
      <c r="A476" s="11">
        <v>4.6399999999999997</v>
      </c>
      <c r="B476" s="7">
        <v>3.75</v>
      </c>
      <c r="C476" s="11">
        <f>VLOOKUP($B476, $A$1:$E$9, MATCH(C$11, $A$1:$E$1, 0), FALSE)</f>
        <v>-1.1230125506144373E-3</v>
      </c>
      <c r="D476" s="11">
        <f>VLOOKUP($B476, $A$1:$E$9, MATCH(D$11, $A$1:$E$1, 0), FALSE)</f>
        <v>1.4480812958528589E-2</v>
      </c>
      <c r="E476" s="11">
        <f>VLOOKUP($B476, $A$1:$E$9, MATCH(E$11, $A$1:$E$1, 0), FALSE)</f>
        <v>-6.0064837775622909E-2</v>
      </c>
      <c r="F476" s="11">
        <f>VLOOKUP($B476, $A$1:$E$9, MATCH(F$11, $A$1:$E$1, 0), FALSE)</f>
        <v>0.10202890289389412</v>
      </c>
      <c r="G476" s="3">
        <f t="shared" si="7"/>
        <v>2.2908195201893092E-2</v>
      </c>
      <c r="H476" s="11"/>
      <c r="I476" s="3"/>
      <c r="J476" s="19"/>
    </row>
    <row r="477" spans="1:10" x14ac:dyDescent="0.25">
      <c r="A477" s="11">
        <v>4.6500000000000004</v>
      </c>
      <c r="B477" s="7">
        <v>3.75</v>
      </c>
      <c r="C477" s="11">
        <f>VLOOKUP($B477, $A$1:$E$9, MATCH(C$11, $A$1:$E$1, 0), FALSE)</f>
        <v>-1.1230125506144373E-3</v>
      </c>
      <c r="D477" s="11">
        <f>VLOOKUP($B477, $A$1:$E$9, MATCH(D$11, $A$1:$E$1, 0), FALSE)</f>
        <v>1.4480812958528589E-2</v>
      </c>
      <c r="E477" s="11">
        <f>VLOOKUP($B477, $A$1:$E$9, MATCH(E$11, $A$1:$E$1, 0), FALSE)</f>
        <v>-6.0064837775622909E-2</v>
      </c>
      <c r="F477" s="11">
        <f>VLOOKUP($B477, $A$1:$E$9, MATCH(F$11, $A$1:$E$1, 0), FALSE)</f>
        <v>0.10202890289389412</v>
      </c>
      <c r="G477" s="3">
        <f t="shared" si="7"/>
        <v>2.2925909661209901E-2</v>
      </c>
      <c r="H477" s="11"/>
      <c r="I477" s="3"/>
      <c r="J477" s="19"/>
    </row>
    <row r="478" spans="1:10" x14ac:dyDescent="0.25">
      <c r="A478" s="11">
        <v>4.66</v>
      </c>
      <c r="B478" s="7">
        <v>3.75</v>
      </c>
      <c r="C478" s="11">
        <f>VLOOKUP($B478, $A$1:$E$9, MATCH(C$11, $A$1:$E$1, 0), FALSE)</f>
        <v>-1.1230125506144373E-3</v>
      </c>
      <c r="D478" s="11">
        <f>VLOOKUP($B478, $A$1:$E$9, MATCH(D$11, $A$1:$E$1, 0), FALSE)</f>
        <v>1.4480812958528589E-2</v>
      </c>
      <c r="E478" s="11">
        <f>VLOOKUP($B478, $A$1:$E$9, MATCH(E$11, $A$1:$E$1, 0), FALSE)</f>
        <v>-6.0064837775622909E-2</v>
      </c>
      <c r="F478" s="11">
        <f>VLOOKUP($B478, $A$1:$E$9, MATCH(F$11, $A$1:$E$1, 0), FALSE)</f>
        <v>0.10202890289389412</v>
      </c>
      <c r="G478" s="3">
        <f t="shared" si="7"/>
        <v>2.2943387078102187E-2</v>
      </c>
      <c r="H478" s="11"/>
      <c r="I478" s="3"/>
      <c r="J478" s="19"/>
    </row>
    <row r="479" spans="1:10" x14ac:dyDescent="0.25">
      <c r="A479" s="11">
        <v>4.67</v>
      </c>
      <c r="B479" s="7">
        <v>3.75</v>
      </c>
      <c r="C479" s="11">
        <f>VLOOKUP($B479, $A$1:$E$9, MATCH(C$11, $A$1:$E$1, 0), FALSE)</f>
        <v>-1.1230125506144373E-3</v>
      </c>
      <c r="D479" s="11">
        <f>VLOOKUP($B479, $A$1:$E$9, MATCH(D$11, $A$1:$E$1, 0), FALSE)</f>
        <v>1.4480812958528589E-2</v>
      </c>
      <c r="E479" s="11">
        <f>VLOOKUP($B479, $A$1:$E$9, MATCH(E$11, $A$1:$E$1, 0), FALSE)</f>
        <v>-6.0064837775622909E-2</v>
      </c>
      <c r="F479" s="11">
        <f>VLOOKUP($B479, $A$1:$E$9, MATCH(F$11, $A$1:$E$1, 0), FALSE)</f>
        <v>0.10202890289389412</v>
      </c>
      <c r="G479" s="3">
        <f t="shared" si="7"/>
        <v>2.2960620714494687E-2</v>
      </c>
      <c r="H479" s="11"/>
      <c r="I479" s="3"/>
      <c r="J479" s="19"/>
    </row>
    <row r="480" spans="1:10" x14ac:dyDescent="0.25">
      <c r="A480" s="11">
        <v>4.68</v>
      </c>
      <c r="B480" s="7">
        <v>3.75</v>
      </c>
      <c r="C480" s="11">
        <f>VLOOKUP($B480, $A$1:$E$9, MATCH(C$11, $A$1:$E$1, 0), FALSE)</f>
        <v>-1.1230125506144373E-3</v>
      </c>
      <c r="D480" s="11">
        <f>VLOOKUP($B480, $A$1:$E$9, MATCH(D$11, $A$1:$E$1, 0), FALSE)</f>
        <v>1.4480812958528589E-2</v>
      </c>
      <c r="E480" s="11">
        <f>VLOOKUP($B480, $A$1:$E$9, MATCH(E$11, $A$1:$E$1, 0), FALSE)</f>
        <v>-6.0064837775622909E-2</v>
      </c>
      <c r="F480" s="11">
        <f>VLOOKUP($B480, $A$1:$E$9, MATCH(F$11, $A$1:$E$1, 0), FALSE)</f>
        <v>0.10202890289389412</v>
      </c>
      <c r="G480" s="3">
        <f t="shared" si="7"/>
        <v>2.2977603832312052E-2</v>
      </c>
      <c r="H480" s="11"/>
      <c r="I480" s="3"/>
      <c r="J480" s="19"/>
    </row>
    <row r="481" spans="1:10" x14ac:dyDescent="0.25">
      <c r="A481" s="11">
        <v>4.6900000000000004</v>
      </c>
      <c r="B481" s="7">
        <v>3.75</v>
      </c>
      <c r="C481" s="11">
        <f>VLOOKUP($B481, $A$1:$E$9, MATCH(C$11, $A$1:$E$1, 0), FALSE)</f>
        <v>-1.1230125506144373E-3</v>
      </c>
      <c r="D481" s="11">
        <f>VLOOKUP($B481, $A$1:$E$9, MATCH(D$11, $A$1:$E$1, 0), FALSE)</f>
        <v>1.4480812958528589E-2</v>
      </c>
      <c r="E481" s="11">
        <f>VLOOKUP($B481, $A$1:$E$9, MATCH(E$11, $A$1:$E$1, 0), FALSE)</f>
        <v>-6.0064837775622909E-2</v>
      </c>
      <c r="F481" s="11">
        <f>VLOOKUP($B481, $A$1:$E$9, MATCH(F$11, $A$1:$E$1, 0), FALSE)</f>
        <v>0.10202890289389412</v>
      </c>
      <c r="G481" s="3">
        <f t="shared" si="7"/>
        <v>2.299432969347899E-2</v>
      </c>
      <c r="H481" s="11"/>
      <c r="I481" s="3"/>
      <c r="J481" s="19"/>
    </row>
    <row r="482" spans="1:10" x14ac:dyDescent="0.25">
      <c r="A482" s="11">
        <v>4.7</v>
      </c>
      <c r="B482" s="7">
        <v>3.75</v>
      </c>
      <c r="C482" s="11">
        <f>VLOOKUP($B482, $A$1:$E$9, MATCH(C$11, $A$1:$E$1, 0), FALSE)</f>
        <v>-1.1230125506144373E-3</v>
      </c>
      <c r="D482" s="11">
        <f>VLOOKUP($B482, $A$1:$E$9, MATCH(D$11, $A$1:$E$1, 0), FALSE)</f>
        <v>1.4480812958528589E-2</v>
      </c>
      <c r="E482" s="11">
        <f>VLOOKUP($B482, $A$1:$E$9, MATCH(E$11, $A$1:$E$1, 0), FALSE)</f>
        <v>-6.0064837775622909E-2</v>
      </c>
      <c r="F482" s="11">
        <f>VLOOKUP($B482, $A$1:$E$9, MATCH(F$11, $A$1:$E$1, 0), FALSE)</f>
        <v>0.10202890289389412</v>
      </c>
      <c r="G482" s="3">
        <f t="shared" si="7"/>
        <v>2.3010791559920266E-2</v>
      </c>
      <c r="H482" s="11"/>
      <c r="I482" s="3"/>
      <c r="J482" s="19"/>
    </row>
    <row r="483" spans="1:10" x14ac:dyDescent="0.25">
      <c r="A483" s="11">
        <v>4.71</v>
      </c>
      <c r="B483" s="7">
        <v>3.75</v>
      </c>
      <c r="C483" s="11">
        <f>VLOOKUP($B483, $A$1:$E$9, MATCH(C$11, $A$1:$E$1, 0), FALSE)</f>
        <v>-1.1230125506144373E-3</v>
      </c>
      <c r="D483" s="11">
        <f>VLOOKUP($B483, $A$1:$E$9, MATCH(D$11, $A$1:$E$1, 0), FALSE)</f>
        <v>1.4480812958528589E-2</v>
      </c>
      <c r="E483" s="11">
        <f>VLOOKUP($B483, $A$1:$E$9, MATCH(E$11, $A$1:$E$1, 0), FALSE)</f>
        <v>-6.0064837775622909E-2</v>
      </c>
      <c r="F483" s="11">
        <f>VLOOKUP($B483, $A$1:$E$9, MATCH(F$11, $A$1:$E$1, 0), FALSE)</f>
        <v>0.10202890289389412</v>
      </c>
      <c r="G483" s="3">
        <f t="shared" si="7"/>
        <v>2.3026982693560474E-2</v>
      </c>
      <c r="H483" s="11"/>
      <c r="I483" s="3"/>
      <c r="J483" s="19"/>
    </row>
    <row r="484" spans="1:10" x14ac:dyDescent="0.25">
      <c r="A484" s="11">
        <v>4.72</v>
      </c>
      <c r="B484" s="7">
        <v>3.75</v>
      </c>
      <c r="C484" s="11">
        <f>VLOOKUP($B484, $A$1:$E$9, MATCH(C$11, $A$1:$E$1, 0), FALSE)</f>
        <v>-1.1230125506144373E-3</v>
      </c>
      <c r="D484" s="11">
        <f>VLOOKUP($B484, $A$1:$E$9, MATCH(D$11, $A$1:$E$1, 0), FALSE)</f>
        <v>1.4480812958528589E-2</v>
      </c>
      <c r="E484" s="11">
        <f>VLOOKUP($B484, $A$1:$E$9, MATCH(E$11, $A$1:$E$1, 0), FALSE)</f>
        <v>-6.0064837775622909E-2</v>
      </c>
      <c r="F484" s="11">
        <f>VLOOKUP($B484, $A$1:$E$9, MATCH(F$11, $A$1:$E$1, 0), FALSE)</f>
        <v>0.10202890289389412</v>
      </c>
      <c r="G484" s="3">
        <f t="shared" si="7"/>
        <v>2.3042896356324324E-2</v>
      </c>
      <c r="H484" s="11"/>
      <c r="I484" s="3"/>
      <c r="J484" s="19"/>
    </row>
    <row r="485" spans="1:10" x14ac:dyDescent="0.25">
      <c r="A485" s="11">
        <v>4.7300000000000004</v>
      </c>
      <c r="B485" s="7">
        <v>3.75</v>
      </c>
      <c r="C485" s="11">
        <f>VLOOKUP($B485, $A$1:$E$9, MATCH(C$11, $A$1:$E$1, 0), FALSE)</f>
        <v>-1.1230125506144373E-3</v>
      </c>
      <c r="D485" s="11">
        <f>VLOOKUP($B485, $A$1:$E$9, MATCH(D$11, $A$1:$E$1, 0), FALSE)</f>
        <v>1.4480812958528589E-2</v>
      </c>
      <c r="E485" s="11">
        <f>VLOOKUP($B485, $A$1:$E$9, MATCH(E$11, $A$1:$E$1, 0), FALSE)</f>
        <v>-6.0064837775622909E-2</v>
      </c>
      <c r="F485" s="11">
        <f>VLOOKUP($B485, $A$1:$E$9, MATCH(F$11, $A$1:$E$1, 0), FALSE)</f>
        <v>0.10202890289389412</v>
      </c>
      <c r="G485" s="3">
        <f t="shared" si="7"/>
        <v>2.3058525810136579E-2</v>
      </c>
      <c r="H485" s="11"/>
      <c r="I485" s="3"/>
      <c r="J485" s="19"/>
    </row>
    <row r="486" spans="1:10" x14ac:dyDescent="0.25">
      <c r="A486" s="11">
        <v>4.74</v>
      </c>
      <c r="B486" s="7">
        <v>3.75</v>
      </c>
      <c r="C486" s="11">
        <f>VLOOKUP($B486, $A$1:$E$9, MATCH(C$11, $A$1:$E$1, 0), FALSE)</f>
        <v>-1.1230125506144373E-3</v>
      </c>
      <c r="D486" s="11">
        <f>VLOOKUP($B486, $A$1:$E$9, MATCH(D$11, $A$1:$E$1, 0), FALSE)</f>
        <v>1.4480812958528589E-2</v>
      </c>
      <c r="E486" s="11">
        <f>VLOOKUP($B486, $A$1:$E$9, MATCH(E$11, $A$1:$E$1, 0), FALSE)</f>
        <v>-6.0064837775622909E-2</v>
      </c>
      <c r="F486" s="11">
        <f>VLOOKUP($B486, $A$1:$E$9, MATCH(F$11, $A$1:$E$1, 0), FALSE)</f>
        <v>0.10202890289389412</v>
      </c>
      <c r="G486" s="3">
        <f t="shared" si="7"/>
        <v>2.3073864316921835E-2</v>
      </c>
      <c r="H486" s="11"/>
      <c r="I486" s="3"/>
      <c r="J486" s="19"/>
    </row>
    <row r="487" spans="1:10" x14ac:dyDescent="0.25">
      <c r="A487" s="11">
        <v>4.75</v>
      </c>
      <c r="B487" s="7">
        <v>4.75</v>
      </c>
      <c r="C487" s="11">
        <f>VLOOKUP($B487, $A$1:$E$9, MATCH(C$11, $A$1:$E$1, 0), FALSE)</f>
        <v>5.2140695576635785E-7</v>
      </c>
      <c r="D487" s="11">
        <f>VLOOKUP($B487, $A$1:$E$9, MATCH(D$11, $A$1:$E$1, 0), FALSE)</f>
        <v>-2.0802453158755602E-4</v>
      </c>
      <c r="E487" s="11">
        <f>VLOOKUP($B487, $A$1:$E$9, MATCH(E$11, $A$1:$E$1, 0), FALSE)</f>
        <v>3.4299136274472935E-3</v>
      </c>
      <c r="F487" s="11">
        <f>VLOOKUP($B487, $A$1:$E$9, MATCH(F$11, $A$1:$E$1, 0), FALSE)</f>
        <v>1.1434488741086966E-2</v>
      </c>
      <c r="G487" s="3">
        <f t="shared" si="7"/>
        <v>2.3088905138604902E-2</v>
      </c>
      <c r="H487" s="11"/>
      <c r="I487" s="3"/>
      <c r="J487" s="19"/>
    </row>
    <row r="488" spans="1:10" x14ac:dyDescent="0.25">
      <c r="A488" s="11">
        <v>4.76</v>
      </c>
      <c r="B488" s="7">
        <v>4.75</v>
      </c>
      <c r="C488" s="11">
        <f>VLOOKUP($B488, $A$1:$E$9, MATCH(C$11, $A$1:$E$1, 0), FALSE)</f>
        <v>5.2140695576635785E-7</v>
      </c>
      <c r="D488" s="11">
        <f>VLOOKUP($B488, $A$1:$E$9, MATCH(D$11, $A$1:$E$1, 0), FALSE)</f>
        <v>-2.0802453158755602E-4</v>
      </c>
      <c r="E488" s="11">
        <f>VLOOKUP($B488, $A$1:$E$9, MATCH(E$11, $A$1:$E$1, 0), FALSE)</f>
        <v>3.4299136274472935E-3</v>
      </c>
      <c r="F488" s="11">
        <f>VLOOKUP($B488, $A$1:$E$9, MATCH(F$11, $A$1:$E$1, 0), FALSE)</f>
        <v>1.1434488741086966E-2</v>
      </c>
      <c r="G488" s="3">
        <f t="shared" si="7"/>
        <v>2.3103774812784902E-2</v>
      </c>
      <c r="H488" s="11"/>
      <c r="I488" s="3"/>
      <c r="J488" s="19"/>
    </row>
    <row r="489" spans="1:10" x14ac:dyDescent="0.25">
      <c r="A489" s="11">
        <v>4.7699999999999996</v>
      </c>
      <c r="B489" s="7">
        <v>4.75</v>
      </c>
      <c r="C489" s="11">
        <f>VLOOKUP($B489, $A$1:$E$9, MATCH(C$11, $A$1:$E$1, 0), FALSE)</f>
        <v>5.2140695576635785E-7</v>
      </c>
      <c r="D489" s="11">
        <f>VLOOKUP($B489, $A$1:$E$9, MATCH(D$11, $A$1:$E$1, 0), FALSE)</f>
        <v>-2.0802453158755602E-4</v>
      </c>
      <c r="E489" s="11">
        <f>VLOOKUP($B489, $A$1:$E$9, MATCH(E$11, $A$1:$E$1, 0), FALSE)</f>
        <v>3.4299136274472935E-3</v>
      </c>
      <c r="F489" s="11">
        <f>VLOOKUP($B489, $A$1:$E$9, MATCH(F$11, $A$1:$E$1, 0), FALSE)</f>
        <v>1.1434488741086966E-2</v>
      </c>
      <c r="G489" s="3">
        <f t="shared" si="7"/>
        <v>2.3118604371196848E-2</v>
      </c>
      <c r="H489" s="11"/>
      <c r="I489" s="3"/>
      <c r="J489" s="19"/>
    </row>
    <row r="490" spans="1:10" x14ac:dyDescent="0.25">
      <c r="A490" s="11">
        <v>4.78</v>
      </c>
      <c r="B490" s="7">
        <v>4.75</v>
      </c>
      <c r="C490" s="11">
        <f>VLOOKUP($B490, $A$1:$E$9, MATCH(C$11, $A$1:$E$1, 0), FALSE)</f>
        <v>5.2140695576635785E-7</v>
      </c>
      <c r="D490" s="11">
        <f>VLOOKUP($B490, $A$1:$E$9, MATCH(D$11, $A$1:$E$1, 0), FALSE)</f>
        <v>-2.0802453158755602E-4</v>
      </c>
      <c r="E490" s="11">
        <f>VLOOKUP($B490, $A$1:$E$9, MATCH(E$11, $A$1:$E$1, 0), FALSE)</f>
        <v>3.4299136274472935E-3</v>
      </c>
      <c r="F490" s="11">
        <f>VLOOKUP($B490, $A$1:$E$9, MATCH(F$11, $A$1:$E$1, 0), FALSE)</f>
        <v>1.1434488741086966E-2</v>
      </c>
      <c r="G490" s="3">
        <f t="shared" si="7"/>
        <v>2.3133393816969182E-2</v>
      </c>
      <c r="H490" s="11"/>
      <c r="I490" s="3"/>
      <c r="J490" s="19"/>
    </row>
    <row r="491" spans="1:10" x14ac:dyDescent="0.25">
      <c r="A491" s="11">
        <v>4.79</v>
      </c>
      <c r="B491" s="7">
        <v>4.75</v>
      </c>
      <c r="C491" s="11">
        <f>VLOOKUP($B491, $A$1:$E$9, MATCH(C$11, $A$1:$E$1, 0), FALSE)</f>
        <v>5.2140695576635785E-7</v>
      </c>
      <c r="D491" s="11">
        <f>VLOOKUP($B491, $A$1:$E$9, MATCH(D$11, $A$1:$E$1, 0), FALSE)</f>
        <v>-2.0802453158755602E-4</v>
      </c>
      <c r="E491" s="11">
        <f>VLOOKUP($B491, $A$1:$E$9, MATCH(E$11, $A$1:$E$1, 0), FALSE)</f>
        <v>3.4299136274472935E-3</v>
      </c>
      <c r="F491" s="11">
        <f>VLOOKUP($B491, $A$1:$E$9, MATCH(F$11, $A$1:$E$1, 0), FALSE)</f>
        <v>1.1434488741086966E-2</v>
      </c>
      <c r="G491" s="3">
        <f t="shared" si="7"/>
        <v>2.3148143153230355E-2</v>
      </c>
      <c r="H491" s="11"/>
      <c r="I491" s="3"/>
      <c r="J491" s="19"/>
    </row>
    <row r="492" spans="1:10" x14ac:dyDescent="0.25">
      <c r="A492" s="11">
        <v>4.8</v>
      </c>
      <c r="B492" s="7">
        <v>4.75</v>
      </c>
      <c r="C492" s="11">
        <f>VLOOKUP($B492, $A$1:$E$9, MATCH(C$11, $A$1:$E$1, 0), FALSE)</f>
        <v>5.2140695576635785E-7</v>
      </c>
      <c r="D492" s="11">
        <f>VLOOKUP($B492, $A$1:$E$9, MATCH(D$11, $A$1:$E$1, 0), FALSE)</f>
        <v>-2.0802453158755602E-4</v>
      </c>
      <c r="E492" s="11">
        <f>VLOOKUP($B492, $A$1:$E$9, MATCH(E$11, $A$1:$E$1, 0), FALSE)</f>
        <v>3.4299136274472935E-3</v>
      </c>
      <c r="F492" s="11">
        <f>VLOOKUP($B492, $A$1:$E$9, MATCH(F$11, $A$1:$E$1, 0), FALSE)</f>
        <v>1.1434488741086966E-2</v>
      </c>
      <c r="G492" s="3">
        <f t="shared" si="7"/>
        <v>2.3162852383108796E-2</v>
      </c>
      <c r="H492" s="11"/>
      <c r="I492" s="3"/>
      <c r="J492" s="19"/>
    </row>
    <row r="493" spans="1:10" x14ac:dyDescent="0.25">
      <c r="A493" s="11">
        <v>4.8099999999999996</v>
      </c>
      <c r="B493" s="7">
        <v>4.75</v>
      </c>
      <c r="C493" s="11">
        <f>VLOOKUP($B493, $A$1:$E$9, MATCH(C$11, $A$1:$E$1, 0), FALSE)</f>
        <v>5.2140695576635785E-7</v>
      </c>
      <c r="D493" s="11">
        <f>VLOOKUP($B493, $A$1:$E$9, MATCH(D$11, $A$1:$E$1, 0), FALSE)</f>
        <v>-2.0802453158755602E-4</v>
      </c>
      <c r="E493" s="11">
        <f>VLOOKUP($B493, $A$1:$E$9, MATCH(E$11, $A$1:$E$1, 0), FALSE)</f>
        <v>3.4299136274472935E-3</v>
      </c>
      <c r="F493" s="11">
        <f>VLOOKUP($B493, $A$1:$E$9, MATCH(F$11, $A$1:$E$1, 0), FALSE)</f>
        <v>1.1434488741086966E-2</v>
      </c>
      <c r="G493" s="3">
        <f t="shared" si="7"/>
        <v>2.3177521509732953E-2</v>
      </c>
      <c r="H493" s="11"/>
      <c r="I493" s="3"/>
      <c r="J493" s="19"/>
    </row>
    <row r="494" spans="1:10" x14ac:dyDescent="0.25">
      <c r="A494" s="11">
        <v>4.82</v>
      </c>
      <c r="B494" s="7">
        <v>4.75</v>
      </c>
      <c r="C494" s="11">
        <f>VLOOKUP($B494, $A$1:$E$9, MATCH(C$11, $A$1:$E$1, 0), FALSE)</f>
        <v>5.2140695576635785E-7</v>
      </c>
      <c r="D494" s="11">
        <f>VLOOKUP($B494, $A$1:$E$9, MATCH(D$11, $A$1:$E$1, 0), FALSE)</f>
        <v>-2.0802453158755602E-4</v>
      </c>
      <c r="E494" s="11">
        <f>VLOOKUP($B494, $A$1:$E$9, MATCH(E$11, $A$1:$E$1, 0), FALSE)</f>
        <v>3.4299136274472935E-3</v>
      </c>
      <c r="F494" s="11">
        <f>VLOOKUP($B494, $A$1:$E$9, MATCH(F$11, $A$1:$E$1, 0), FALSE)</f>
        <v>1.1434488741086966E-2</v>
      </c>
      <c r="G494" s="3">
        <f t="shared" si="7"/>
        <v>2.3192150536231269E-2</v>
      </c>
      <c r="H494" s="11"/>
      <c r="I494" s="3"/>
      <c r="J494" s="19"/>
    </row>
    <row r="495" spans="1:10" x14ac:dyDescent="0.25">
      <c r="A495" s="11">
        <v>4.83</v>
      </c>
      <c r="B495" s="7">
        <v>4.75</v>
      </c>
      <c r="C495" s="11">
        <f>VLOOKUP($B495, $A$1:$E$9, MATCH(C$11, $A$1:$E$1, 0), FALSE)</f>
        <v>5.2140695576635785E-7</v>
      </c>
      <c r="D495" s="11">
        <f>VLOOKUP($B495, $A$1:$E$9, MATCH(D$11, $A$1:$E$1, 0), FALSE)</f>
        <v>-2.0802453158755602E-4</v>
      </c>
      <c r="E495" s="11">
        <f>VLOOKUP($B495, $A$1:$E$9, MATCH(E$11, $A$1:$E$1, 0), FALSE)</f>
        <v>3.4299136274472935E-3</v>
      </c>
      <c r="F495" s="11">
        <f>VLOOKUP($B495, $A$1:$E$9, MATCH(F$11, $A$1:$E$1, 0), FALSE)</f>
        <v>1.1434488741086966E-2</v>
      </c>
      <c r="G495" s="3">
        <f t="shared" si="7"/>
        <v>2.3206739465732183E-2</v>
      </c>
      <c r="H495" s="11"/>
      <c r="I495" s="3"/>
      <c r="J495" s="19"/>
    </row>
    <row r="496" spans="1:10" x14ac:dyDescent="0.25">
      <c r="A496" s="11">
        <v>4.84</v>
      </c>
      <c r="B496" s="7">
        <v>4.75</v>
      </c>
      <c r="C496" s="11">
        <f>VLOOKUP($B496, $A$1:$E$9, MATCH(C$11, $A$1:$E$1, 0), FALSE)</f>
        <v>5.2140695576635785E-7</v>
      </c>
      <c r="D496" s="11">
        <f>VLOOKUP($B496, $A$1:$E$9, MATCH(D$11, $A$1:$E$1, 0), FALSE)</f>
        <v>-2.0802453158755602E-4</v>
      </c>
      <c r="E496" s="11">
        <f>VLOOKUP($B496, $A$1:$E$9, MATCH(E$11, $A$1:$E$1, 0), FALSE)</f>
        <v>3.4299136274472935E-3</v>
      </c>
      <c r="F496" s="11">
        <f>VLOOKUP($B496, $A$1:$E$9, MATCH(F$11, $A$1:$E$1, 0), FALSE)</f>
        <v>1.1434488741086966E-2</v>
      </c>
      <c r="G496" s="3">
        <f t="shared" si="7"/>
        <v>2.3221288301364135E-2</v>
      </c>
      <c r="H496" s="11"/>
      <c r="I496" s="3"/>
      <c r="J496" s="19"/>
    </row>
    <row r="497" spans="1:10" x14ac:dyDescent="0.25">
      <c r="A497" s="11">
        <v>4.8499999999999996</v>
      </c>
      <c r="B497" s="7">
        <v>4.75</v>
      </c>
      <c r="C497" s="11">
        <f>VLOOKUP($B497, $A$1:$E$9, MATCH(C$11, $A$1:$E$1, 0), FALSE)</f>
        <v>5.2140695576635785E-7</v>
      </c>
      <c r="D497" s="11">
        <f>VLOOKUP($B497, $A$1:$E$9, MATCH(D$11, $A$1:$E$1, 0), FALSE)</f>
        <v>-2.0802453158755602E-4</v>
      </c>
      <c r="E497" s="11">
        <f>VLOOKUP($B497, $A$1:$E$9, MATCH(E$11, $A$1:$E$1, 0), FALSE)</f>
        <v>3.4299136274472935E-3</v>
      </c>
      <c r="F497" s="11">
        <f>VLOOKUP($B497, $A$1:$E$9, MATCH(F$11, $A$1:$E$1, 0), FALSE)</f>
        <v>1.1434488741086966E-2</v>
      </c>
      <c r="G497" s="3">
        <f t="shared" si="7"/>
        <v>2.3235797046255571E-2</v>
      </c>
      <c r="H497" s="11"/>
      <c r="I497" s="3"/>
      <c r="J497" s="19"/>
    </row>
    <row r="498" spans="1:10" x14ac:dyDescent="0.25">
      <c r="A498" s="11">
        <v>4.8600000000000003</v>
      </c>
      <c r="B498" s="7">
        <v>4.75</v>
      </c>
      <c r="C498" s="11">
        <f>VLOOKUP($B498, $A$1:$E$9, MATCH(C$11, $A$1:$E$1, 0), FALSE)</f>
        <v>5.2140695576635785E-7</v>
      </c>
      <c r="D498" s="11">
        <f>VLOOKUP($B498, $A$1:$E$9, MATCH(D$11, $A$1:$E$1, 0), FALSE)</f>
        <v>-2.0802453158755602E-4</v>
      </c>
      <c r="E498" s="11">
        <f>VLOOKUP($B498, $A$1:$E$9, MATCH(E$11, $A$1:$E$1, 0), FALSE)</f>
        <v>3.4299136274472935E-3</v>
      </c>
      <c r="F498" s="11">
        <f>VLOOKUP($B498, $A$1:$E$9, MATCH(F$11, $A$1:$E$1, 0), FALSE)</f>
        <v>1.1434488741086966E-2</v>
      </c>
      <c r="G498" s="3">
        <f t="shared" si="7"/>
        <v>2.3250265703534931E-2</v>
      </c>
      <c r="H498" s="11"/>
      <c r="I498" s="3"/>
      <c r="J498" s="19"/>
    </row>
    <row r="499" spans="1:10" x14ac:dyDescent="0.25">
      <c r="A499" s="11">
        <v>4.87</v>
      </c>
      <c r="B499" s="7">
        <v>4.75</v>
      </c>
      <c r="C499" s="11">
        <f>VLOOKUP($B499, $A$1:$E$9, MATCH(C$11, $A$1:$E$1, 0), FALSE)</f>
        <v>5.2140695576635785E-7</v>
      </c>
      <c r="D499" s="11">
        <f>VLOOKUP($B499, $A$1:$E$9, MATCH(D$11, $A$1:$E$1, 0), FALSE)</f>
        <v>-2.0802453158755602E-4</v>
      </c>
      <c r="E499" s="11">
        <f>VLOOKUP($B499, $A$1:$E$9, MATCH(E$11, $A$1:$E$1, 0), FALSE)</f>
        <v>3.4299136274472935E-3</v>
      </c>
      <c r="F499" s="11">
        <f>VLOOKUP($B499, $A$1:$E$9, MATCH(F$11, $A$1:$E$1, 0), FALSE)</f>
        <v>1.1434488741086966E-2</v>
      </c>
      <c r="G499" s="3">
        <f t="shared" si="7"/>
        <v>2.3264694276330655E-2</v>
      </c>
      <c r="H499" s="11"/>
      <c r="I499" s="3"/>
      <c r="J499" s="19"/>
    </row>
    <row r="500" spans="1:10" x14ac:dyDescent="0.25">
      <c r="A500" s="11">
        <v>4.88</v>
      </c>
      <c r="B500" s="7">
        <v>4.75</v>
      </c>
      <c r="C500" s="11">
        <f>VLOOKUP($B500, $A$1:$E$9, MATCH(C$11, $A$1:$E$1, 0), FALSE)</f>
        <v>5.2140695576635785E-7</v>
      </c>
      <c r="D500" s="11">
        <f>VLOOKUP($B500, $A$1:$E$9, MATCH(D$11, $A$1:$E$1, 0), FALSE)</f>
        <v>-2.0802453158755602E-4</v>
      </c>
      <c r="E500" s="11">
        <f>VLOOKUP($B500, $A$1:$E$9, MATCH(E$11, $A$1:$E$1, 0), FALSE)</f>
        <v>3.4299136274472935E-3</v>
      </c>
      <c r="F500" s="11">
        <f>VLOOKUP($B500, $A$1:$E$9, MATCH(F$11, $A$1:$E$1, 0), FALSE)</f>
        <v>1.1434488741086966E-2</v>
      </c>
      <c r="G500" s="3">
        <f t="shared" si="7"/>
        <v>2.3279082767771186E-2</v>
      </c>
      <c r="H500" s="11"/>
      <c r="I500" s="3"/>
      <c r="J500" s="19"/>
    </row>
    <row r="501" spans="1:10" x14ac:dyDescent="0.25">
      <c r="A501" s="11">
        <v>4.8899999999999997</v>
      </c>
      <c r="B501" s="7">
        <v>4.75</v>
      </c>
      <c r="C501" s="11">
        <f>VLOOKUP($B501, $A$1:$E$9, MATCH(C$11, $A$1:$E$1, 0), FALSE)</f>
        <v>5.2140695576635785E-7</v>
      </c>
      <c r="D501" s="11">
        <f>VLOOKUP($B501, $A$1:$E$9, MATCH(D$11, $A$1:$E$1, 0), FALSE)</f>
        <v>-2.0802453158755602E-4</v>
      </c>
      <c r="E501" s="11">
        <f>VLOOKUP($B501, $A$1:$E$9, MATCH(E$11, $A$1:$E$1, 0), FALSE)</f>
        <v>3.4299136274472935E-3</v>
      </c>
      <c r="F501" s="11">
        <f>VLOOKUP($B501, $A$1:$E$9, MATCH(F$11, $A$1:$E$1, 0), FALSE)</f>
        <v>1.1434488741086966E-2</v>
      </c>
      <c r="G501" s="3">
        <f t="shared" si="7"/>
        <v>2.3293431180984966E-2</v>
      </c>
      <c r="H501" s="11"/>
      <c r="I501" s="3"/>
      <c r="J501" s="19"/>
    </row>
    <row r="502" spans="1:10" x14ac:dyDescent="0.25">
      <c r="A502" s="11">
        <v>4.9000000000000004</v>
      </c>
      <c r="B502" s="7">
        <v>4.75</v>
      </c>
      <c r="C502" s="11">
        <f>VLOOKUP($B502, $A$1:$E$9, MATCH(C$11, $A$1:$E$1, 0), FALSE)</f>
        <v>5.2140695576635785E-7</v>
      </c>
      <c r="D502" s="11">
        <f>VLOOKUP($B502, $A$1:$E$9, MATCH(D$11, $A$1:$E$1, 0), FALSE)</f>
        <v>-2.0802453158755602E-4</v>
      </c>
      <c r="E502" s="11">
        <f>VLOOKUP($B502, $A$1:$E$9, MATCH(E$11, $A$1:$E$1, 0), FALSE)</f>
        <v>3.4299136274472935E-3</v>
      </c>
      <c r="F502" s="11">
        <f>VLOOKUP($B502, $A$1:$E$9, MATCH(F$11, $A$1:$E$1, 0), FALSE)</f>
        <v>1.1434488741086966E-2</v>
      </c>
      <c r="G502" s="3">
        <f t="shared" si="7"/>
        <v>2.3307739519100437E-2</v>
      </c>
      <c r="H502" s="11"/>
      <c r="I502" s="3"/>
      <c r="J502" s="19"/>
    </row>
    <row r="503" spans="1:10" x14ac:dyDescent="0.25">
      <c r="A503" s="11">
        <v>4.91</v>
      </c>
      <c r="B503" s="7">
        <v>4.75</v>
      </c>
      <c r="C503" s="11">
        <f>VLOOKUP($B503, $A$1:$E$9, MATCH(C$11, $A$1:$E$1, 0), FALSE)</f>
        <v>5.2140695576635785E-7</v>
      </c>
      <c r="D503" s="11">
        <f>VLOOKUP($B503, $A$1:$E$9, MATCH(D$11, $A$1:$E$1, 0), FALSE)</f>
        <v>-2.0802453158755602E-4</v>
      </c>
      <c r="E503" s="11">
        <f>VLOOKUP($B503, $A$1:$E$9, MATCH(E$11, $A$1:$E$1, 0), FALSE)</f>
        <v>3.4299136274472935E-3</v>
      </c>
      <c r="F503" s="11">
        <f>VLOOKUP($B503, $A$1:$E$9, MATCH(F$11, $A$1:$E$1, 0), FALSE)</f>
        <v>1.1434488741086966E-2</v>
      </c>
      <c r="G503" s="3">
        <f t="shared" si="7"/>
        <v>2.3322007785246044E-2</v>
      </c>
      <c r="H503" s="11"/>
      <c r="I503" s="3"/>
      <c r="J503" s="19"/>
    </row>
    <row r="504" spans="1:10" x14ac:dyDescent="0.25">
      <c r="A504" s="11">
        <v>4.92</v>
      </c>
      <c r="B504" s="7">
        <v>4.75</v>
      </c>
      <c r="C504" s="11">
        <f>VLOOKUP($B504, $A$1:$E$9, MATCH(C$11, $A$1:$E$1, 0), FALSE)</f>
        <v>5.2140695576635785E-7</v>
      </c>
      <c r="D504" s="11">
        <f>VLOOKUP($B504, $A$1:$E$9, MATCH(D$11, $A$1:$E$1, 0), FALSE)</f>
        <v>-2.0802453158755602E-4</v>
      </c>
      <c r="E504" s="11">
        <f>VLOOKUP($B504, $A$1:$E$9, MATCH(E$11, $A$1:$E$1, 0), FALSE)</f>
        <v>3.4299136274472935E-3</v>
      </c>
      <c r="F504" s="11">
        <f>VLOOKUP($B504, $A$1:$E$9, MATCH(F$11, $A$1:$E$1, 0), FALSE)</f>
        <v>1.1434488741086966E-2</v>
      </c>
      <c r="G504" s="3">
        <f t="shared" si="7"/>
        <v>2.3336235982550222E-2</v>
      </c>
      <c r="H504" s="11"/>
      <c r="I504" s="3"/>
      <c r="J504" s="19"/>
    </row>
    <row r="505" spans="1:10" x14ac:dyDescent="0.25">
      <c r="A505" s="11">
        <v>4.93</v>
      </c>
      <c r="B505" s="7">
        <v>4.75</v>
      </c>
      <c r="C505" s="11">
        <f>VLOOKUP($B505, $A$1:$E$9, MATCH(C$11, $A$1:$E$1, 0), FALSE)</f>
        <v>5.2140695576635785E-7</v>
      </c>
      <c r="D505" s="11">
        <f>VLOOKUP($B505, $A$1:$E$9, MATCH(D$11, $A$1:$E$1, 0), FALSE)</f>
        <v>-2.0802453158755602E-4</v>
      </c>
      <c r="E505" s="11">
        <f>VLOOKUP($B505, $A$1:$E$9, MATCH(E$11, $A$1:$E$1, 0), FALSE)</f>
        <v>3.4299136274472935E-3</v>
      </c>
      <c r="F505" s="11">
        <f>VLOOKUP($B505, $A$1:$E$9, MATCH(F$11, $A$1:$E$1, 0), FALSE)</f>
        <v>1.1434488741086966E-2</v>
      </c>
      <c r="G505" s="3">
        <f t="shared" si="7"/>
        <v>2.3350424114141417E-2</v>
      </c>
      <c r="H505" s="11"/>
      <c r="I505" s="3"/>
      <c r="J505" s="19"/>
    </row>
    <row r="506" spans="1:10" x14ac:dyDescent="0.25">
      <c r="A506" s="11">
        <v>4.9400000000000004</v>
      </c>
      <c r="B506" s="7">
        <v>4.75</v>
      </c>
      <c r="C506" s="11">
        <f>VLOOKUP($B506, $A$1:$E$9, MATCH(C$11, $A$1:$E$1, 0), FALSE)</f>
        <v>5.2140695576635785E-7</v>
      </c>
      <c r="D506" s="11">
        <f>VLOOKUP($B506, $A$1:$E$9, MATCH(D$11, $A$1:$E$1, 0), FALSE)</f>
        <v>-2.0802453158755602E-4</v>
      </c>
      <c r="E506" s="11">
        <f>VLOOKUP($B506, $A$1:$E$9, MATCH(E$11, $A$1:$E$1, 0), FALSE)</f>
        <v>3.4299136274472935E-3</v>
      </c>
      <c r="F506" s="11">
        <f>VLOOKUP($B506, $A$1:$E$9, MATCH(F$11, $A$1:$E$1, 0), FALSE)</f>
        <v>1.1434488741086966E-2</v>
      </c>
      <c r="G506" s="3">
        <f t="shared" si="7"/>
        <v>2.336457218314807E-2</v>
      </c>
      <c r="H506" s="11"/>
      <c r="I506" s="3"/>
      <c r="J506" s="19"/>
    </row>
    <row r="507" spans="1:10" x14ac:dyDescent="0.25">
      <c r="A507" s="11">
        <v>4.95</v>
      </c>
      <c r="B507" s="7">
        <v>4.75</v>
      </c>
      <c r="C507" s="11">
        <f>VLOOKUP($B507, $A$1:$E$9, MATCH(C$11, $A$1:$E$1, 0), FALSE)</f>
        <v>5.2140695576635785E-7</v>
      </c>
      <c r="D507" s="11">
        <f>VLOOKUP($B507, $A$1:$E$9, MATCH(D$11, $A$1:$E$1, 0), FALSE)</f>
        <v>-2.0802453158755602E-4</v>
      </c>
      <c r="E507" s="11">
        <f>VLOOKUP($B507, $A$1:$E$9, MATCH(E$11, $A$1:$E$1, 0), FALSE)</f>
        <v>3.4299136274472935E-3</v>
      </c>
      <c r="F507" s="11">
        <f>VLOOKUP($B507, $A$1:$E$9, MATCH(F$11, $A$1:$E$1, 0), FALSE)</f>
        <v>1.1434488741086966E-2</v>
      </c>
      <c r="G507" s="3">
        <f t="shared" si="7"/>
        <v>2.337868019269862E-2</v>
      </c>
      <c r="H507" s="11"/>
      <c r="I507" s="3"/>
      <c r="J507" s="19"/>
    </row>
    <row r="508" spans="1:10" x14ac:dyDescent="0.25">
      <c r="A508" s="11">
        <v>4.96</v>
      </c>
      <c r="B508" s="7">
        <v>4.75</v>
      </c>
      <c r="C508" s="11">
        <f>VLOOKUP($B508, $A$1:$E$9, MATCH(C$11, $A$1:$E$1, 0), FALSE)</f>
        <v>5.2140695576635785E-7</v>
      </c>
      <c r="D508" s="11">
        <f>VLOOKUP($B508, $A$1:$E$9, MATCH(D$11, $A$1:$E$1, 0), FALSE)</f>
        <v>-2.0802453158755602E-4</v>
      </c>
      <c r="E508" s="11">
        <f>VLOOKUP($B508, $A$1:$E$9, MATCH(E$11, $A$1:$E$1, 0), FALSE)</f>
        <v>3.4299136274472935E-3</v>
      </c>
      <c r="F508" s="11">
        <f>VLOOKUP($B508, $A$1:$E$9, MATCH(F$11, $A$1:$E$1, 0), FALSE)</f>
        <v>1.1434488741086966E-2</v>
      </c>
      <c r="G508" s="3">
        <f t="shared" si="7"/>
        <v>2.3392748145921512E-2</v>
      </c>
      <c r="H508" s="11"/>
      <c r="I508" s="3"/>
      <c r="J508" s="19"/>
    </row>
    <row r="509" spans="1:10" x14ac:dyDescent="0.25">
      <c r="A509" s="11">
        <v>4.97</v>
      </c>
      <c r="B509" s="7">
        <v>4.75</v>
      </c>
      <c r="C509" s="11">
        <f>VLOOKUP($B509, $A$1:$E$9, MATCH(C$11, $A$1:$E$1, 0), FALSE)</f>
        <v>5.2140695576635785E-7</v>
      </c>
      <c r="D509" s="11">
        <f>VLOOKUP($B509, $A$1:$E$9, MATCH(D$11, $A$1:$E$1, 0), FALSE)</f>
        <v>-2.0802453158755602E-4</v>
      </c>
      <c r="E509" s="11">
        <f>VLOOKUP($B509, $A$1:$E$9, MATCH(E$11, $A$1:$E$1, 0), FALSE)</f>
        <v>3.4299136274472935E-3</v>
      </c>
      <c r="F509" s="11">
        <f>VLOOKUP($B509, $A$1:$E$9, MATCH(F$11, $A$1:$E$1, 0), FALSE)</f>
        <v>1.1434488741086966E-2</v>
      </c>
      <c r="G509" s="3">
        <f t="shared" si="7"/>
        <v>2.3406776045945189E-2</v>
      </c>
      <c r="H509" s="11"/>
      <c r="I509" s="3"/>
      <c r="J509" s="19"/>
    </row>
    <row r="510" spans="1:10" x14ac:dyDescent="0.25">
      <c r="A510" s="11">
        <v>4.9800000000000004</v>
      </c>
      <c r="B510" s="7">
        <v>4.75</v>
      </c>
      <c r="C510" s="11">
        <f>VLOOKUP($B510, $A$1:$E$9, MATCH(C$11, $A$1:$E$1, 0), FALSE)</f>
        <v>5.2140695576635785E-7</v>
      </c>
      <c r="D510" s="11">
        <f>VLOOKUP($B510, $A$1:$E$9, MATCH(D$11, $A$1:$E$1, 0), FALSE)</f>
        <v>-2.0802453158755602E-4</v>
      </c>
      <c r="E510" s="11">
        <f>VLOOKUP($B510, $A$1:$E$9, MATCH(E$11, $A$1:$E$1, 0), FALSE)</f>
        <v>3.4299136274472935E-3</v>
      </c>
      <c r="F510" s="11">
        <f>VLOOKUP($B510, $A$1:$E$9, MATCH(F$11, $A$1:$E$1, 0), FALSE)</f>
        <v>1.1434488741086966E-2</v>
      </c>
      <c r="G510" s="3">
        <f t="shared" si="7"/>
        <v>2.3420763895898089E-2</v>
      </c>
      <c r="H510" s="11"/>
      <c r="I510" s="3"/>
      <c r="J510" s="19"/>
    </row>
    <row r="511" spans="1:10" x14ac:dyDescent="0.25">
      <c r="A511" s="11">
        <v>4.99</v>
      </c>
      <c r="B511" s="7">
        <v>4.75</v>
      </c>
      <c r="C511" s="11">
        <f>VLOOKUP($B511, $A$1:$E$9, MATCH(C$11, $A$1:$E$1, 0), FALSE)</f>
        <v>5.2140695576635785E-7</v>
      </c>
      <c r="D511" s="11">
        <f>VLOOKUP($B511, $A$1:$E$9, MATCH(D$11, $A$1:$E$1, 0), FALSE)</f>
        <v>-2.0802453158755602E-4</v>
      </c>
      <c r="E511" s="11">
        <f>VLOOKUP($B511, $A$1:$E$9, MATCH(E$11, $A$1:$E$1, 0), FALSE)</f>
        <v>3.4299136274472935E-3</v>
      </c>
      <c r="F511" s="11">
        <f>VLOOKUP($B511, $A$1:$E$9, MATCH(F$11, $A$1:$E$1, 0), FALSE)</f>
        <v>1.1434488741086966E-2</v>
      </c>
      <c r="G511" s="3">
        <f t="shared" si="7"/>
        <v>2.3434711698908657E-2</v>
      </c>
      <c r="H511" s="11"/>
      <c r="I511" s="3"/>
      <c r="J511" s="19"/>
    </row>
    <row r="512" spans="1:10" x14ac:dyDescent="0.25">
      <c r="A512" s="11">
        <v>5</v>
      </c>
      <c r="B512" s="7">
        <v>4.75</v>
      </c>
      <c r="C512" s="11">
        <f>VLOOKUP($B512, $A$1:$E$9, MATCH(C$11, $A$1:$E$1, 0), FALSE)</f>
        <v>5.2140695576635785E-7</v>
      </c>
      <c r="D512" s="11">
        <f>VLOOKUP($B512, $A$1:$E$9, MATCH(D$11, $A$1:$E$1, 0), FALSE)</f>
        <v>-2.0802453158755602E-4</v>
      </c>
      <c r="E512" s="11">
        <f>VLOOKUP($B512, $A$1:$E$9, MATCH(E$11, $A$1:$E$1, 0), FALSE)</f>
        <v>3.4299136274472935E-3</v>
      </c>
      <c r="F512" s="11">
        <f>VLOOKUP($B512, $A$1:$E$9, MATCH(F$11, $A$1:$E$1, 0), FALSE)</f>
        <v>1.1434488741086966E-2</v>
      </c>
      <c r="G512" s="3">
        <f t="shared" si="7"/>
        <v>2.3448619458105328E-2</v>
      </c>
      <c r="H512" s="11"/>
      <c r="I512" s="3"/>
      <c r="J512" s="19"/>
    </row>
    <row r="513" spans="1:10" x14ac:dyDescent="0.25">
      <c r="A513" s="11">
        <v>5.01</v>
      </c>
      <c r="B513" s="7">
        <v>4.75</v>
      </c>
      <c r="C513" s="11">
        <f>VLOOKUP($B513, $A$1:$E$9, MATCH(C$11, $A$1:$E$1, 0), FALSE)</f>
        <v>5.2140695576635785E-7</v>
      </c>
      <c r="D513" s="11">
        <f>VLOOKUP($B513, $A$1:$E$9, MATCH(D$11, $A$1:$E$1, 0), FALSE)</f>
        <v>-2.0802453158755602E-4</v>
      </c>
      <c r="E513" s="11">
        <f>VLOOKUP($B513, $A$1:$E$9, MATCH(E$11, $A$1:$E$1, 0), FALSE)</f>
        <v>3.4299136274472935E-3</v>
      </c>
      <c r="F513" s="11">
        <f>VLOOKUP($B513, $A$1:$E$9, MATCH(F$11, $A$1:$E$1, 0), FALSE)</f>
        <v>1.1434488741086966E-2</v>
      </c>
      <c r="G513" s="3">
        <f t="shared" si="7"/>
        <v>2.3462487176616548E-2</v>
      </c>
      <c r="H513" s="11"/>
      <c r="I513" s="3"/>
      <c r="J513" s="19"/>
    </row>
    <row r="514" spans="1:10" x14ac:dyDescent="0.25">
      <c r="A514" s="11">
        <v>5.0199999999999996</v>
      </c>
      <c r="B514" s="7">
        <v>4.75</v>
      </c>
      <c r="C514" s="11">
        <f>VLOOKUP($B514, $A$1:$E$9, MATCH(C$11, $A$1:$E$1, 0), FALSE)</f>
        <v>5.2140695576635785E-7</v>
      </c>
      <c r="D514" s="11">
        <f>VLOOKUP($B514, $A$1:$E$9, MATCH(D$11, $A$1:$E$1, 0), FALSE)</f>
        <v>-2.0802453158755602E-4</v>
      </c>
      <c r="E514" s="11">
        <f>VLOOKUP($B514, $A$1:$E$9, MATCH(E$11, $A$1:$E$1, 0), FALSE)</f>
        <v>3.4299136274472935E-3</v>
      </c>
      <c r="F514" s="11">
        <f>VLOOKUP($B514, $A$1:$E$9, MATCH(F$11, $A$1:$E$1, 0), FALSE)</f>
        <v>1.1434488741086966E-2</v>
      </c>
      <c r="G514" s="3">
        <f t="shared" si="7"/>
        <v>2.3476314857570766E-2</v>
      </c>
      <c r="H514" s="11"/>
      <c r="I514" s="3"/>
      <c r="J514" s="19"/>
    </row>
    <row r="515" spans="1:10" x14ac:dyDescent="0.25">
      <c r="A515" s="11">
        <v>5.03</v>
      </c>
      <c r="B515" s="7">
        <v>4.75</v>
      </c>
      <c r="C515" s="11">
        <f>VLOOKUP($B515, $A$1:$E$9, MATCH(C$11, $A$1:$E$1, 0), FALSE)</f>
        <v>5.2140695576635785E-7</v>
      </c>
      <c r="D515" s="11">
        <f>VLOOKUP($B515, $A$1:$E$9, MATCH(D$11, $A$1:$E$1, 0), FALSE)</f>
        <v>-2.0802453158755602E-4</v>
      </c>
      <c r="E515" s="11">
        <f>VLOOKUP($B515, $A$1:$E$9, MATCH(E$11, $A$1:$E$1, 0), FALSE)</f>
        <v>3.4299136274472935E-3</v>
      </c>
      <c r="F515" s="11">
        <f>VLOOKUP($B515, $A$1:$E$9, MATCH(F$11, $A$1:$E$1, 0), FALSE)</f>
        <v>1.1434488741086966E-2</v>
      </c>
      <c r="G515" s="3">
        <f t="shared" si="7"/>
        <v>2.3490102504096416E-2</v>
      </c>
      <c r="H515" s="11"/>
      <c r="I515" s="3"/>
      <c r="J515" s="19"/>
    </row>
    <row r="516" spans="1:10" x14ac:dyDescent="0.25">
      <c r="A516" s="11">
        <v>5.04</v>
      </c>
      <c r="B516" s="7">
        <v>4.75</v>
      </c>
      <c r="C516" s="11">
        <f>VLOOKUP($B516, $A$1:$E$9, MATCH(C$11, $A$1:$E$1, 0), FALSE)</f>
        <v>5.2140695576635785E-7</v>
      </c>
      <c r="D516" s="11">
        <f>VLOOKUP($B516, $A$1:$E$9, MATCH(D$11, $A$1:$E$1, 0), FALSE)</f>
        <v>-2.0802453158755602E-4</v>
      </c>
      <c r="E516" s="11">
        <f>VLOOKUP($B516, $A$1:$E$9, MATCH(E$11, $A$1:$E$1, 0), FALSE)</f>
        <v>3.4299136274472935E-3</v>
      </c>
      <c r="F516" s="11">
        <f>VLOOKUP($B516, $A$1:$E$9, MATCH(F$11, $A$1:$E$1, 0), FALSE)</f>
        <v>1.1434488741086966E-2</v>
      </c>
      <c r="G516" s="3">
        <f t="shared" si="7"/>
        <v>2.3503850119321937E-2</v>
      </c>
      <c r="H516" s="11"/>
      <c r="I516" s="3"/>
      <c r="J516" s="19"/>
    </row>
    <row r="517" spans="1:10" x14ac:dyDescent="0.25">
      <c r="A517" s="11">
        <v>5.05</v>
      </c>
      <c r="B517" s="7">
        <v>4.75</v>
      </c>
      <c r="C517" s="11">
        <f>VLOOKUP($B517, $A$1:$E$9, MATCH(C$11, $A$1:$E$1, 0), FALSE)</f>
        <v>5.2140695576635785E-7</v>
      </c>
      <c r="D517" s="11">
        <f>VLOOKUP($B517, $A$1:$E$9, MATCH(D$11, $A$1:$E$1, 0), FALSE)</f>
        <v>-2.0802453158755602E-4</v>
      </c>
      <c r="E517" s="11">
        <f>VLOOKUP($B517, $A$1:$E$9, MATCH(E$11, $A$1:$E$1, 0), FALSE)</f>
        <v>3.4299136274472935E-3</v>
      </c>
      <c r="F517" s="11">
        <f>VLOOKUP($B517, $A$1:$E$9, MATCH(F$11, $A$1:$E$1, 0), FALSE)</f>
        <v>1.1434488741086966E-2</v>
      </c>
      <c r="G517" s="3">
        <f t="shared" si="7"/>
        <v>2.3517557706375779E-2</v>
      </c>
      <c r="H517" s="11"/>
      <c r="I517" s="3"/>
      <c r="J517" s="19"/>
    </row>
    <row r="518" spans="1:10" x14ac:dyDescent="0.25">
      <c r="A518" s="11">
        <v>5.0599999999999996</v>
      </c>
      <c r="B518" s="7">
        <v>4.75</v>
      </c>
      <c r="C518" s="11">
        <f>VLOOKUP($B518, $A$1:$E$9, MATCH(C$11, $A$1:$E$1, 0), FALSE)</f>
        <v>5.2140695576635785E-7</v>
      </c>
      <c r="D518" s="11">
        <f>VLOOKUP($B518, $A$1:$E$9, MATCH(D$11, $A$1:$E$1, 0), FALSE)</f>
        <v>-2.0802453158755602E-4</v>
      </c>
      <c r="E518" s="11">
        <f>VLOOKUP($B518, $A$1:$E$9, MATCH(E$11, $A$1:$E$1, 0), FALSE)</f>
        <v>3.4299136274472935E-3</v>
      </c>
      <c r="F518" s="11">
        <f>VLOOKUP($B518, $A$1:$E$9, MATCH(F$11, $A$1:$E$1, 0), FALSE)</f>
        <v>1.1434488741086966E-2</v>
      </c>
      <c r="G518" s="3">
        <f t="shared" si="7"/>
        <v>2.3531225268386378E-2</v>
      </c>
      <c r="H518" s="11"/>
      <c r="I518" s="3"/>
      <c r="J518" s="19"/>
    </row>
    <row r="519" spans="1:10" x14ac:dyDescent="0.25">
      <c r="A519" s="11">
        <v>5.07</v>
      </c>
      <c r="B519" s="7">
        <v>4.75</v>
      </c>
      <c r="C519" s="11">
        <f>VLOOKUP($B519, $A$1:$E$9, MATCH(C$11, $A$1:$E$1, 0), FALSE)</f>
        <v>5.2140695576635785E-7</v>
      </c>
      <c r="D519" s="11">
        <f>VLOOKUP($B519, $A$1:$E$9, MATCH(D$11, $A$1:$E$1, 0), FALSE)</f>
        <v>-2.0802453158755602E-4</v>
      </c>
      <c r="E519" s="11">
        <f>VLOOKUP($B519, $A$1:$E$9, MATCH(E$11, $A$1:$E$1, 0), FALSE)</f>
        <v>3.4299136274472935E-3</v>
      </c>
      <c r="F519" s="11">
        <f>VLOOKUP($B519, $A$1:$E$9, MATCH(F$11, $A$1:$E$1, 0), FALSE)</f>
        <v>1.1434488741086966E-2</v>
      </c>
      <c r="G519" s="3">
        <f t="shared" si="7"/>
        <v>2.3544852808482179E-2</v>
      </c>
      <c r="H519" s="11"/>
      <c r="I519" s="3"/>
      <c r="J519" s="19"/>
    </row>
    <row r="520" spans="1:10" x14ac:dyDescent="0.25">
      <c r="A520" s="11">
        <v>5.08</v>
      </c>
      <c r="B520" s="7">
        <v>4.75</v>
      </c>
      <c r="C520" s="11">
        <f>VLOOKUP($B520, $A$1:$E$9, MATCH(C$11, $A$1:$E$1, 0), FALSE)</f>
        <v>5.2140695576635785E-7</v>
      </c>
      <c r="D520" s="11">
        <f>VLOOKUP($B520, $A$1:$E$9, MATCH(D$11, $A$1:$E$1, 0), FALSE)</f>
        <v>-2.0802453158755602E-4</v>
      </c>
      <c r="E520" s="11">
        <f>VLOOKUP($B520, $A$1:$E$9, MATCH(E$11, $A$1:$E$1, 0), FALSE)</f>
        <v>3.4299136274472935E-3</v>
      </c>
      <c r="F520" s="11">
        <f>VLOOKUP($B520, $A$1:$E$9, MATCH(F$11, $A$1:$E$1, 0), FALSE)</f>
        <v>1.1434488741086966E-2</v>
      </c>
      <c r="G520" s="3">
        <f t="shared" si="7"/>
        <v>2.3558440329791618E-2</v>
      </c>
      <c r="H520" s="11"/>
      <c r="I520" s="3"/>
      <c r="J520" s="19"/>
    </row>
    <row r="521" spans="1:10" x14ac:dyDescent="0.25">
      <c r="A521" s="11">
        <v>5.09</v>
      </c>
      <c r="B521" s="7">
        <v>4.75</v>
      </c>
      <c r="C521" s="11">
        <f>VLOOKUP($B521, $A$1:$E$9, MATCH(C$11, $A$1:$E$1, 0), FALSE)</f>
        <v>5.2140695576635785E-7</v>
      </c>
      <c r="D521" s="11">
        <f>VLOOKUP($B521, $A$1:$E$9, MATCH(D$11, $A$1:$E$1, 0), FALSE)</f>
        <v>-2.0802453158755602E-4</v>
      </c>
      <c r="E521" s="11">
        <f>VLOOKUP($B521, $A$1:$E$9, MATCH(E$11, $A$1:$E$1, 0), FALSE)</f>
        <v>3.4299136274472935E-3</v>
      </c>
      <c r="F521" s="11">
        <f>VLOOKUP($B521, $A$1:$E$9, MATCH(F$11, $A$1:$E$1, 0), FALSE)</f>
        <v>1.1434488741086966E-2</v>
      </c>
      <c r="G521" s="3">
        <f t="shared" si="7"/>
        <v>2.3571987835443144E-2</v>
      </c>
      <c r="H521" s="11"/>
      <c r="I521" s="3"/>
      <c r="J521" s="19"/>
    </row>
    <row r="522" spans="1:10" x14ac:dyDescent="0.25">
      <c r="A522" s="11">
        <v>5.0999999999999996</v>
      </c>
      <c r="B522" s="7">
        <v>4.75</v>
      </c>
      <c r="C522" s="11">
        <f>VLOOKUP($B522, $A$1:$E$9, MATCH(C$11, $A$1:$E$1, 0), FALSE)</f>
        <v>5.2140695576635785E-7</v>
      </c>
      <c r="D522" s="11">
        <f>VLOOKUP($B522, $A$1:$E$9, MATCH(D$11, $A$1:$E$1, 0), FALSE)</f>
        <v>-2.0802453158755602E-4</v>
      </c>
      <c r="E522" s="11">
        <f>VLOOKUP($B522, $A$1:$E$9, MATCH(E$11, $A$1:$E$1, 0), FALSE)</f>
        <v>3.4299136274472935E-3</v>
      </c>
      <c r="F522" s="11">
        <f>VLOOKUP($B522, $A$1:$E$9, MATCH(F$11, $A$1:$E$1, 0), FALSE)</f>
        <v>1.1434488741086966E-2</v>
      </c>
      <c r="G522" s="3">
        <f t="shared" si="7"/>
        <v>2.3585495328565194E-2</v>
      </c>
      <c r="H522" s="11"/>
      <c r="I522" s="3"/>
      <c r="J522" s="19"/>
    </row>
    <row r="523" spans="1:10" x14ac:dyDescent="0.25">
      <c r="A523" s="11">
        <v>5.1100000000000003</v>
      </c>
      <c r="B523" s="7">
        <v>4.75</v>
      </c>
      <c r="C523" s="11">
        <f>VLOOKUP($B523, $A$1:$E$9, MATCH(C$11, $A$1:$E$1, 0), FALSE)</f>
        <v>5.2140695576635785E-7</v>
      </c>
      <c r="D523" s="11">
        <f>VLOOKUP($B523, $A$1:$E$9, MATCH(D$11, $A$1:$E$1, 0), FALSE)</f>
        <v>-2.0802453158755602E-4</v>
      </c>
      <c r="E523" s="11">
        <f>VLOOKUP($B523, $A$1:$E$9, MATCH(E$11, $A$1:$E$1, 0), FALSE)</f>
        <v>3.4299136274472935E-3</v>
      </c>
      <c r="F523" s="11">
        <f>VLOOKUP($B523, $A$1:$E$9, MATCH(F$11, $A$1:$E$1, 0), FALSE)</f>
        <v>1.1434488741086966E-2</v>
      </c>
      <c r="G523" s="3">
        <f t="shared" si="7"/>
        <v>2.3598962812286212E-2</v>
      </c>
      <c r="H523" s="11"/>
      <c r="I523" s="3"/>
      <c r="J523" s="19"/>
    </row>
    <row r="524" spans="1:10" x14ac:dyDescent="0.25">
      <c r="A524" s="11">
        <v>5.12</v>
      </c>
      <c r="B524" s="7">
        <v>4.75</v>
      </c>
      <c r="C524" s="11">
        <f>VLOOKUP($B524, $A$1:$E$9, MATCH(C$11, $A$1:$E$1, 0), FALSE)</f>
        <v>5.2140695576635785E-7</v>
      </c>
      <c r="D524" s="11">
        <f>VLOOKUP($B524, $A$1:$E$9, MATCH(D$11, $A$1:$E$1, 0), FALSE)</f>
        <v>-2.0802453158755602E-4</v>
      </c>
      <c r="E524" s="11">
        <f>VLOOKUP($B524, $A$1:$E$9, MATCH(E$11, $A$1:$E$1, 0), FALSE)</f>
        <v>3.4299136274472935E-3</v>
      </c>
      <c r="F524" s="11">
        <f>VLOOKUP($B524, $A$1:$E$9, MATCH(F$11, $A$1:$E$1, 0), FALSE)</f>
        <v>1.1434488741086966E-2</v>
      </c>
      <c r="G524" s="3">
        <f t="shared" si="7"/>
        <v>2.3612390289734636E-2</v>
      </c>
      <c r="H524" s="11"/>
      <c r="I524" s="3"/>
      <c r="J524" s="19"/>
    </row>
    <row r="525" spans="1:10" x14ac:dyDescent="0.25">
      <c r="A525" s="11">
        <v>5.13</v>
      </c>
      <c r="B525" s="7">
        <v>4.75</v>
      </c>
      <c r="C525" s="11">
        <f>VLOOKUP($B525, $A$1:$E$9, MATCH(C$11, $A$1:$E$1, 0), FALSE)</f>
        <v>5.2140695576635785E-7</v>
      </c>
      <c r="D525" s="11">
        <f>VLOOKUP($B525, $A$1:$E$9, MATCH(D$11, $A$1:$E$1, 0), FALSE)</f>
        <v>-2.0802453158755602E-4</v>
      </c>
      <c r="E525" s="11">
        <f>VLOOKUP($B525, $A$1:$E$9, MATCH(E$11, $A$1:$E$1, 0), FALSE)</f>
        <v>3.4299136274472935E-3</v>
      </c>
      <c r="F525" s="11">
        <f>VLOOKUP($B525, $A$1:$E$9, MATCH(F$11, $A$1:$E$1, 0), FALSE)</f>
        <v>1.1434488741086966E-2</v>
      </c>
      <c r="G525" s="3">
        <f t="shared" ref="G525:G588" si="8">C525*A525^3 + D525*A525^2 + E525*A525 + F525</f>
        <v>2.3625777764038913E-2</v>
      </c>
      <c r="H525" s="11"/>
      <c r="I525" s="3"/>
      <c r="J525" s="19"/>
    </row>
    <row r="526" spans="1:10" x14ac:dyDescent="0.25">
      <c r="A526" s="11">
        <v>5.14</v>
      </c>
      <c r="B526" s="7">
        <v>4.75</v>
      </c>
      <c r="C526" s="11">
        <f>VLOOKUP($B526, $A$1:$E$9, MATCH(C$11, $A$1:$E$1, 0), FALSE)</f>
        <v>5.2140695576635785E-7</v>
      </c>
      <c r="D526" s="11">
        <f>VLOOKUP($B526, $A$1:$E$9, MATCH(D$11, $A$1:$E$1, 0), FALSE)</f>
        <v>-2.0802453158755602E-4</v>
      </c>
      <c r="E526" s="11">
        <f>VLOOKUP($B526, $A$1:$E$9, MATCH(E$11, $A$1:$E$1, 0), FALSE)</f>
        <v>3.4299136274472935E-3</v>
      </c>
      <c r="F526" s="11">
        <f>VLOOKUP($B526, $A$1:$E$9, MATCH(F$11, $A$1:$E$1, 0), FALSE)</f>
        <v>1.1434488741086966E-2</v>
      </c>
      <c r="G526" s="3">
        <f t="shared" si="8"/>
        <v>2.363912523832748E-2</v>
      </c>
      <c r="H526" s="11"/>
      <c r="I526" s="3"/>
      <c r="J526" s="19"/>
    </row>
    <row r="527" spans="1:10" x14ac:dyDescent="0.25">
      <c r="A527" s="11">
        <v>5.15</v>
      </c>
      <c r="B527" s="7">
        <v>4.75</v>
      </c>
      <c r="C527" s="11">
        <f>VLOOKUP($B527, $A$1:$E$9, MATCH(C$11, $A$1:$E$1, 0), FALSE)</f>
        <v>5.2140695576635785E-7</v>
      </c>
      <c r="D527" s="11">
        <f>VLOOKUP($B527, $A$1:$E$9, MATCH(D$11, $A$1:$E$1, 0), FALSE)</f>
        <v>-2.0802453158755602E-4</v>
      </c>
      <c r="E527" s="11">
        <f>VLOOKUP($B527, $A$1:$E$9, MATCH(E$11, $A$1:$E$1, 0), FALSE)</f>
        <v>3.4299136274472935E-3</v>
      </c>
      <c r="F527" s="11">
        <f>VLOOKUP($B527, $A$1:$E$9, MATCH(F$11, $A$1:$E$1, 0), FALSE)</f>
        <v>1.1434488741086966E-2</v>
      </c>
      <c r="G527" s="3">
        <f t="shared" si="8"/>
        <v>2.3652432715728786E-2</v>
      </c>
      <c r="H527" s="11"/>
      <c r="I527" s="3"/>
      <c r="J527" s="19"/>
    </row>
    <row r="528" spans="1:10" x14ac:dyDescent="0.25">
      <c r="A528" s="11">
        <v>5.16</v>
      </c>
      <c r="B528" s="7">
        <v>4.75</v>
      </c>
      <c r="C528" s="11">
        <f>VLOOKUP($B528, $A$1:$E$9, MATCH(C$11, $A$1:$E$1, 0), FALSE)</f>
        <v>5.2140695576635785E-7</v>
      </c>
      <c r="D528" s="11">
        <f>VLOOKUP($B528, $A$1:$E$9, MATCH(D$11, $A$1:$E$1, 0), FALSE)</f>
        <v>-2.0802453158755602E-4</v>
      </c>
      <c r="E528" s="11">
        <f>VLOOKUP($B528, $A$1:$E$9, MATCH(E$11, $A$1:$E$1, 0), FALSE)</f>
        <v>3.4299136274472935E-3</v>
      </c>
      <c r="F528" s="11">
        <f>VLOOKUP($B528, $A$1:$E$9, MATCH(F$11, $A$1:$E$1, 0), FALSE)</f>
        <v>1.1434488741086966E-2</v>
      </c>
      <c r="G528" s="3">
        <f t="shared" si="8"/>
        <v>2.3665700199371264E-2</v>
      </c>
      <c r="H528" s="11"/>
      <c r="I528" s="3"/>
      <c r="J528" s="19"/>
    </row>
    <row r="529" spans="1:10" x14ac:dyDescent="0.25">
      <c r="A529" s="11">
        <v>5.17</v>
      </c>
      <c r="B529" s="7">
        <v>4.75</v>
      </c>
      <c r="C529" s="11">
        <f>VLOOKUP($B529, $A$1:$E$9, MATCH(C$11, $A$1:$E$1, 0), FALSE)</f>
        <v>5.2140695576635785E-7</v>
      </c>
      <c r="D529" s="11">
        <f>VLOOKUP($B529, $A$1:$E$9, MATCH(D$11, $A$1:$E$1, 0), FALSE)</f>
        <v>-2.0802453158755602E-4</v>
      </c>
      <c r="E529" s="11">
        <f>VLOOKUP($B529, $A$1:$E$9, MATCH(E$11, $A$1:$E$1, 0), FALSE)</f>
        <v>3.4299136274472935E-3</v>
      </c>
      <c r="F529" s="11">
        <f>VLOOKUP($B529, $A$1:$E$9, MATCH(F$11, $A$1:$E$1, 0), FALSE)</f>
        <v>1.1434488741086966E-2</v>
      </c>
      <c r="G529" s="3">
        <f t="shared" si="8"/>
        <v>2.3678927692383361E-2</v>
      </c>
      <c r="H529" s="11"/>
      <c r="I529" s="3"/>
      <c r="J529" s="19"/>
    </row>
    <row r="530" spans="1:10" x14ac:dyDescent="0.25">
      <c r="A530" s="11">
        <v>5.18</v>
      </c>
      <c r="B530" s="7">
        <v>4.75</v>
      </c>
      <c r="C530" s="11">
        <f>VLOOKUP($B530, $A$1:$E$9, MATCH(C$11, $A$1:$E$1, 0), FALSE)</f>
        <v>5.2140695576635785E-7</v>
      </c>
      <c r="D530" s="11">
        <f>VLOOKUP($B530, $A$1:$E$9, MATCH(D$11, $A$1:$E$1, 0), FALSE)</f>
        <v>-2.0802453158755602E-4</v>
      </c>
      <c r="E530" s="11">
        <f>VLOOKUP($B530, $A$1:$E$9, MATCH(E$11, $A$1:$E$1, 0), FALSE)</f>
        <v>3.4299136274472935E-3</v>
      </c>
      <c r="F530" s="11">
        <f>VLOOKUP($B530, $A$1:$E$9, MATCH(F$11, $A$1:$E$1, 0), FALSE)</f>
        <v>1.1434488741086966E-2</v>
      </c>
      <c r="G530" s="3">
        <f t="shared" si="8"/>
        <v>2.3692115197893517E-2</v>
      </c>
      <c r="H530" s="11"/>
      <c r="I530" s="3"/>
      <c r="J530" s="19"/>
    </row>
    <row r="531" spans="1:10" x14ac:dyDescent="0.25">
      <c r="A531" s="11">
        <v>5.19</v>
      </c>
      <c r="B531" s="7">
        <v>4.75</v>
      </c>
      <c r="C531" s="11">
        <f>VLOOKUP($B531, $A$1:$E$9, MATCH(C$11, $A$1:$E$1, 0), FALSE)</f>
        <v>5.2140695576635785E-7</v>
      </c>
      <c r="D531" s="11">
        <f>VLOOKUP($B531, $A$1:$E$9, MATCH(D$11, $A$1:$E$1, 0), FALSE)</f>
        <v>-2.0802453158755602E-4</v>
      </c>
      <c r="E531" s="11">
        <f>VLOOKUP($B531, $A$1:$E$9, MATCH(E$11, $A$1:$E$1, 0), FALSE)</f>
        <v>3.4299136274472935E-3</v>
      </c>
      <c r="F531" s="11">
        <f>VLOOKUP($B531, $A$1:$E$9, MATCH(F$11, $A$1:$E$1, 0), FALSE)</f>
        <v>1.1434488741086966E-2</v>
      </c>
      <c r="G531" s="3">
        <f t="shared" si="8"/>
        <v>2.3705262719030173E-2</v>
      </c>
      <c r="H531" s="11"/>
      <c r="I531" s="3"/>
      <c r="J531" s="19"/>
    </row>
    <row r="532" spans="1:10" x14ac:dyDescent="0.25">
      <c r="A532" s="11">
        <v>5.2</v>
      </c>
      <c r="B532" s="7">
        <v>4.75</v>
      </c>
      <c r="C532" s="11">
        <f>VLOOKUP($B532, $A$1:$E$9, MATCH(C$11, $A$1:$E$1, 0), FALSE)</f>
        <v>5.2140695576635785E-7</v>
      </c>
      <c r="D532" s="11">
        <f>VLOOKUP($B532, $A$1:$E$9, MATCH(D$11, $A$1:$E$1, 0), FALSE)</f>
        <v>-2.0802453158755602E-4</v>
      </c>
      <c r="E532" s="11">
        <f>VLOOKUP($B532, $A$1:$E$9, MATCH(E$11, $A$1:$E$1, 0), FALSE)</f>
        <v>3.4299136274472935E-3</v>
      </c>
      <c r="F532" s="11">
        <f>VLOOKUP($B532, $A$1:$E$9, MATCH(F$11, $A$1:$E$1, 0), FALSE)</f>
        <v>1.1434488741086966E-2</v>
      </c>
      <c r="G532" s="3">
        <f t="shared" si="8"/>
        <v>2.3718370258921775E-2</v>
      </c>
      <c r="H532" s="11"/>
      <c r="I532" s="3"/>
      <c r="J532" s="19"/>
    </row>
    <row r="533" spans="1:10" x14ac:dyDescent="0.25">
      <c r="A533" s="11">
        <v>5.21</v>
      </c>
      <c r="B533" s="7">
        <v>4.75</v>
      </c>
      <c r="C533" s="11">
        <f>VLOOKUP($B533, $A$1:$E$9, MATCH(C$11, $A$1:$E$1, 0), FALSE)</f>
        <v>5.2140695576635785E-7</v>
      </c>
      <c r="D533" s="11">
        <f>VLOOKUP($B533, $A$1:$E$9, MATCH(D$11, $A$1:$E$1, 0), FALSE)</f>
        <v>-2.0802453158755602E-4</v>
      </c>
      <c r="E533" s="11">
        <f>VLOOKUP($B533, $A$1:$E$9, MATCH(E$11, $A$1:$E$1, 0), FALSE)</f>
        <v>3.4299136274472935E-3</v>
      </c>
      <c r="F533" s="11">
        <f>VLOOKUP($B533, $A$1:$E$9, MATCH(F$11, $A$1:$E$1, 0), FALSE)</f>
        <v>1.1434488741086966E-2</v>
      </c>
      <c r="G533" s="3">
        <f t="shared" si="8"/>
        <v>2.3731437820696758E-2</v>
      </c>
      <c r="H533" s="11"/>
      <c r="I533" s="3"/>
      <c r="J533" s="19"/>
    </row>
    <row r="534" spans="1:10" x14ac:dyDescent="0.25">
      <c r="A534" s="11">
        <v>5.22</v>
      </c>
      <c r="B534" s="7">
        <v>4.75</v>
      </c>
      <c r="C534" s="11">
        <f>VLOOKUP($B534, $A$1:$E$9, MATCH(C$11, $A$1:$E$1, 0), FALSE)</f>
        <v>5.2140695576635785E-7</v>
      </c>
      <c r="D534" s="11">
        <f>VLOOKUP($B534, $A$1:$E$9, MATCH(D$11, $A$1:$E$1, 0), FALSE)</f>
        <v>-2.0802453158755602E-4</v>
      </c>
      <c r="E534" s="11">
        <f>VLOOKUP($B534, $A$1:$E$9, MATCH(E$11, $A$1:$E$1, 0), FALSE)</f>
        <v>3.4299136274472935E-3</v>
      </c>
      <c r="F534" s="11">
        <f>VLOOKUP($B534, $A$1:$E$9, MATCH(F$11, $A$1:$E$1, 0), FALSE)</f>
        <v>1.1434488741086966E-2</v>
      </c>
      <c r="G534" s="3">
        <f t="shared" si="8"/>
        <v>2.3744465407483567E-2</v>
      </c>
      <c r="H534" s="11"/>
      <c r="I534" s="3"/>
      <c r="J534" s="19"/>
    </row>
    <row r="535" spans="1:10" x14ac:dyDescent="0.25">
      <c r="A535" s="11">
        <v>5.23</v>
      </c>
      <c r="B535" s="7">
        <v>4.75</v>
      </c>
      <c r="C535" s="11">
        <f>VLOOKUP($B535, $A$1:$E$9, MATCH(C$11, $A$1:$E$1, 0), FALSE)</f>
        <v>5.2140695576635785E-7</v>
      </c>
      <c r="D535" s="11">
        <f>VLOOKUP($B535, $A$1:$E$9, MATCH(D$11, $A$1:$E$1, 0), FALSE)</f>
        <v>-2.0802453158755602E-4</v>
      </c>
      <c r="E535" s="11">
        <f>VLOOKUP($B535, $A$1:$E$9, MATCH(E$11, $A$1:$E$1, 0), FALSE)</f>
        <v>3.4299136274472935E-3</v>
      </c>
      <c r="F535" s="11">
        <f>VLOOKUP($B535, $A$1:$E$9, MATCH(F$11, $A$1:$E$1, 0), FALSE)</f>
        <v>1.1434488741086966E-2</v>
      </c>
      <c r="G535" s="3">
        <f t="shared" si="8"/>
        <v>2.3757453022410644E-2</v>
      </c>
      <c r="H535" s="11"/>
      <c r="I535" s="3"/>
      <c r="J535" s="19"/>
    </row>
    <row r="536" spans="1:10" x14ac:dyDescent="0.25">
      <c r="A536" s="11">
        <v>5.24</v>
      </c>
      <c r="B536" s="7">
        <v>4.75</v>
      </c>
      <c r="C536" s="11">
        <f>VLOOKUP($B536, $A$1:$E$9, MATCH(C$11, $A$1:$E$1, 0), FALSE)</f>
        <v>5.2140695576635785E-7</v>
      </c>
      <c r="D536" s="11">
        <f>VLOOKUP($B536, $A$1:$E$9, MATCH(D$11, $A$1:$E$1, 0), FALSE)</f>
        <v>-2.0802453158755602E-4</v>
      </c>
      <c r="E536" s="11">
        <f>VLOOKUP($B536, $A$1:$E$9, MATCH(E$11, $A$1:$E$1, 0), FALSE)</f>
        <v>3.4299136274472935E-3</v>
      </c>
      <c r="F536" s="11">
        <f>VLOOKUP($B536, $A$1:$E$9, MATCH(F$11, $A$1:$E$1, 0), FALSE)</f>
        <v>1.1434488741086966E-2</v>
      </c>
      <c r="G536" s="3">
        <f t="shared" si="8"/>
        <v>2.3770400668606431E-2</v>
      </c>
      <c r="H536" s="11"/>
      <c r="I536" s="3"/>
      <c r="J536" s="19"/>
    </row>
    <row r="537" spans="1:10" x14ac:dyDescent="0.25">
      <c r="A537" s="11">
        <v>5.25</v>
      </c>
      <c r="B537" s="7">
        <v>4.75</v>
      </c>
      <c r="C537" s="11">
        <f>VLOOKUP($B537, $A$1:$E$9, MATCH(C$11, $A$1:$E$1, 0), FALSE)</f>
        <v>5.2140695576635785E-7</v>
      </c>
      <c r="D537" s="11">
        <f>VLOOKUP($B537, $A$1:$E$9, MATCH(D$11, $A$1:$E$1, 0), FALSE)</f>
        <v>-2.0802453158755602E-4</v>
      </c>
      <c r="E537" s="11">
        <f>VLOOKUP($B537, $A$1:$E$9, MATCH(E$11, $A$1:$E$1, 0), FALSE)</f>
        <v>3.4299136274472935E-3</v>
      </c>
      <c r="F537" s="11">
        <f>VLOOKUP($B537, $A$1:$E$9, MATCH(F$11, $A$1:$E$1, 0), FALSE)</f>
        <v>1.1434488741086966E-2</v>
      </c>
      <c r="G537" s="3">
        <f t="shared" si="8"/>
        <v>2.378330834919937E-2</v>
      </c>
      <c r="H537" s="11"/>
      <c r="I537" s="3"/>
      <c r="J537" s="19"/>
    </row>
    <row r="538" spans="1:10" x14ac:dyDescent="0.25">
      <c r="A538" s="11">
        <v>5.26</v>
      </c>
      <c r="B538" s="7">
        <v>4.75</v>
      </c>
      <c r="C538" s="11">
        <f>VLOOKUP($B538, $A$1:$E$9, MATCH(C$11, $A$1:$E$1, 0), FALSE)</f>
        <v>5.2140695576635785E-7</v>
      </c>
      <c r="D538" s="11">
        <f>VLOOKUP($B538, $A$1:$E$9, MATCH(D$11, $A$1:$E$1, 0), FALSE)</f>
        <v>-2.0802453158755602E-4</v>
      </c>
      <c r="E538" s="11">
        <f>VLOOKUP($B538, $A$1:$E$9, MATCH(E$11, $A$1:$E$1, 0), FALSE)</f>
        <v>3.4299136274472935E-3</v>
      </c>
      <c r="F538" s="11">
        <f>VLOOKUP($B538, $A$1:$E$9, MATCH(F$11, $A$1:$E$1, 0), FALSE)</f>
        <v>1.1434488741086966E-2</v>
      </c>
      <c r="G538" s="3">
        <f t="shared" si="8"/>
        <v>2.3796176067317903E-2</v>
      </c>
      <c r="H538" s="11"/>
      <c r="I538" s="3"/>
      <c r="J538" s="19"/>
    </row>
    <row r="539" spans="1:10" x14ac:dyDescent="0.25">
      <c r="A539" s="11">
        <v>5.27</v>
      </c>
      <c r="B539" s="7">
        <v>4.75</v>
      </c>
      <c r="C539" s="11">
        <f>VLOOKUP($B539, $A$1:$E$9, MATCH(C$11, $A$1:$E$1, 0), FALSE)</f>
        <v>5.2140695576635785E-7</v>
      </c>
      <c r="D539" s="11">
        <f>VLOOKUP($B539, $A$1:$E$9, MATCH(D$11, $A$1:$E$1, 0), FALSE)</f>
        <v>-2.0802453158755602E-4</v>
      </c>
      <c r="E539" s="11">
        <f>VLOOKUP($B539, $A$1:$E$9, MATCH(E$11, $A$1:$E$1, 0), FALSE)</f>
        <v>3.4299136274472935E-3</v>
      </c>
      <c r="F539" s="11">
        <f>VLOOKUP($B539, $A$1:$E$9, MATCH(F$11, $A$1:$E$1, 0), FALSE)</f>
        <v>1.1434488741086966E-2</v>
      </c>
      <c r="G539" s="3">
        <f t="shared" si="8"/>
        <v>2.3809003826090469E-2</v>
      </c>
      <c r="H539" s="11"/>
      <c r="I539" s="3"/>
      <c r="J539" s="19"/>
    </row>
    <row r="540" spans="1:10" x14ac:dyDescent="0.25">
      <c r="A540" s="11">
        <v>5.28</v>
      </c>
      <c r="B540" s="7">
        <v>4.75</v>
      </c>
      <c r="C540" s="11">
        <f>VLOOKUP($B540, $A$1:$E$9, MATCH(C$11, $A$1:$E$1, 0), FALSE)</f>
        <v>5.2140695576635785E-7</v>
      </c>
      <c r="D540" s="11">
        <f>VLOOKUP($B540, $A$1:$E$9, MATCH(D$11, $A$1:$E$1, 0), FALSE)</f>
        <v>-2.0802453158755602E-4</v>
      </c>
      <c r="E540" s="11">
        <f>VLOOKUP($B540, $A$1:$E$9, MATCH(E$11, $A$1:$E$1, 0), FALSE)</f>
        <v>3.4299136274472935E-3</v>
      </c>
      <c r="F540" s="11">
        <f>VLOOKUP($B540, $A$1:$E$9, MATCH(F$11, $A$1:$E$1, 0), FALSE)</f>
        <v>1.1434488741086966E-2</v>
      </c>
      <c r="G540" s="3">
        <f t="shared" si="8"/>
        <v>2.3821791628645516E-2</v>
      </c>
      <c r="H540" s="11"/>
      <c r="I540" s="3"/>
      <c r="J540" s="19"/>
    </row>
    <row r="541" spans="1:10" x14ac:dyDescent="0.25">
      <c r="A541" s="11">
        <v>5.29</v>
      </c>
      <c r="B541" s="7">
        <v>4.75</v>
      </c>
      <c r="C541" s="11">
        <f>VLOOKUP($B541, $A$1:$E$9, MATCH(C$11, $A$1:$E$1, 0), FALSE)</f>
        <v>5.2140695576635785E-7</v>
      </c>
      <c r="D541" s="11">
        <f>VLOOKUP($B541, $A$1:$E$9, MATCH(D$11, $A$1:$E$1, 0), FALSE)</f>
        <v>-2.0802453158755602E-4</v>
      </c>
      <c r="E541" s="11">
        <f>VLOOKUP($B541, $A$1:$E$9, MATCH(E$11, $A$1:$E$1, 0), FALSE)</f>
        <v>3.4299136274472935E-3</v>
      </c>
      <c r="F541" s="11">
        <f>VLOOKUP($B541, $A$1:$E$9, MATCH(F$11, $A$1:$E$1, 0), FALSE)</f>
        <v>1.1434488741086966E-2</v>
      </c>
      <c r="G541" s="3">
        <f t="shared" si="8"/>
        <v>2.3834539478111476E-2</v>
      </c>
      <c r="H541" s="11"/>
      <c r="I541" s="3"/>
      <c r="J541" s="19"/>
    </row>
    <row r="542" spans="1:10" x14ac:dyDescent="0.25">
      <c r="A542" s="11">
        <v>5.3</v>
      </c>
      <c r="B542" s="7">
        <v>4.75</v>
      </c>
      <c r="C542" s="11">
        <f>VLOOKUP($B542, $A$1:$E$9, MATCH(C$11, $A$1:$E$1, 0), FALSE)</f>
        <v>5.2140695576635785E-7</v>
      </c>
      <c r="D542" s="11">
        <f>VLOOKUP($B542, $A$1:$E$9, MATCH(D$11, $A$1:$E$1, 0), FALSE)</f>
        <v>-2.0802453158755602E-4</v>
      </c>
      <c r="E542" s="11">
        <f>VLOOKUP($B542, $A$1:$E$9, MATCH(E$11, $A$1:$E$1, 0), FALSE)</f>
        <v>3.4299136274472935E-3</v>
      </c>
      <c r="F542" s="11">
        <f>VLOOKUP($B542, $A$1:$E$9, MATCH(F$11, $A$1:$E$1, 0), FALSE)</f>
        <v>1.1434488741086966E-2</v>
      </c>
      <c r="G542" s="3">
        <f t="shared" si="8"/>
        <v>2.3847247377616801E-2</v>
      </c>
      <c r="H542" s="11"/>
      <c r="I542" s="3"/>
      <c r="J542" s="19"/>
    </row>
    <row r="543" spans="1:10" x14ac:dyDescent="0.25">
      <c r="A543" s="11">
        <v>5.31</v>
      </c>
      <c r="B543" s="7">
        <v>4.75</v>
      </c>
      <c r="C543" s="11">
        <f>VLOOKUP($B543, $A$1:$E$9, MATCH(C$11, $A$1:$E$1, 0), FALSE)</f>
        <v>5.2140695576635785E-7</v>
      </c>
      <c r="D543" s="11">
        <f>VLOOKUP($B543, $A$1:$E$9, MATCH(D$11, $A$1:$E$1, 0), FALSE)</f>
        <v>-2.0802453158755602E-4</v>
      </c>
      <c r="E543" s="11">
        <f>VLOOKUP($B543, $A$1:$E$9, MATCH(E$11, $A$1:$E$1, 0), FALSE)</f>
        <v>3.4299136274472935E-3</v>
      </c>
      <c r="F543" s="11">
        <f>VLOOKUP($B543, $A$1:$E$9, MATCH(F$11, $A$1:$E$1, 0), FALSE)</f>
        <v>1.1434488741086966E-2</v>
      </c>
      <c r="G543" s="3">
        <f t="shared" si="8"/>
        <v>2.3859915330289923E-2</v>
      </c>
      <c r="H543" s="11"/>
      <c r="I543" s="3"/>
      <c r="J543" s="19"/>
    </row>
    <row r="544" spans="1:10" x14ac:dyDescent="0.25">
      <c r="A544" s="11">
        <v>5.32</v>
      </c>
      <c r="B544" s="7">
        <v>4.75</v>
      </c>
      <c r="C544" s="11">
        <f>VLOOKUP($B544, $A$1:$E$9, MATCH(C$11, $A$1:$E$1, 0), FALSE)</f>
        <v>5.2140695576635785E-7</v>
      </c>
      <c r="D544" s="11">
        <f>VLOOKUP($B544, $A$1:$E$9, MATCH(D$11, $A$1:$E$1, 0), FALSE)</f>
        <v>-2.0802453158755602E-4</v>
      </c>
      <c r="E544" s="11">
        <f>VLOOKUP($B544, $A$1:$E$9, MATCH(E$11, $A$1:$E$1, 0), FALSE)</f>
        <v>3.4299136274472935E-3</v>
      </c>
      <c r="F544" s="11">
        <f>VLOOKUP($B544, $A$1:$E$9, MATCH(F$11, $A$1:$E$1, 0), FALSE)</f>
        <v>1.1434488741086966E-2</v>
      </c>
      <c r="G544" s="3">
        <f t="shared" si="8"/>
        <v>2.3872543339259294E-2</v>
      </c>
      <c r="H544" s="11"/>
      <c r="I544" s="3"/>
      <c r="J544" s="19"/>
    </row>
    <row r="545" spans="1:10" x14ac:dyDescent="0.25">
      <c r="A545" s="11">
        <v>5.33</v>
      </c>
      <c r="B545" s="7">
        <v>4.75</v>
      </c>
      <c r="C545" s="11">
        <f>VLOOKUP($B545, $A$1:$E$9, MATCH(C$11, $A$1:$E$1, 0), FALSE)</f>
        <v>5.2140695576635785E-7</v>
      </c>
      <c r="D545" s="11">
        <f>VLOOKUP($B545, $A$1:$E$9, MATCH(D$11, $A$1:$E$1, 0), FALSE)</f>
        <v>-2.0802453158755602E-4</v>
      </c>
      <c r="E545" s="11">
        <f>VLOOKUP($B545, $A$1:$E$9, MATCH(E$11, $A$1:$E$1, 0), FALSE)</f>
        <v>3.4299136274472935E-3</v>
      </c>
      <c r="F545" s="11">
        <f>VLOOKUP($B545, $A$1:$E$9, MATCH(F$11, $A$1:$E$1, 0), FALSE)</f>
        <v>1.1434488741086966E-2</v>
      </c>
      <c r="G545" s="3">
        <f t="shared" si="8"/>
        <v>2.3885131407653346E-2</v>
      </c>
      <c r="H545" s="11"/>
      <c r="I545" s="3"/>
      <c r="J545" s="19"/>
    </row>
    <row r="546" spans="1:10" x14ac:dyDescent="0.25">
      <c r="A546" s="11">
        <v>5.34</v>
      </c>
      <c r="B546" s="7">
        <v>4.75</v>
      </c>
      <c r="C546" s="11">
        <f>VLOOKUP($B546, $A$1:$E$9, MATCH(C$11, $A$1:$E$1, 0), FALSE)</f>
        <v>5.2140695576635785E-7</v>
      </c>
      <c r="D546" s="11">
        <f>VLOOKUP($B546, $A$1:$E$9, MATCH(D$11, $A$1:$E$1, 0), FALSE)</f>
        <v>-2.0802453158755602E-4</v>
      </c>
      <c r="E546" s="11">
        <f>VLOOKUP($B546, $A$1:$E$9, MATCH(E$11, $A$1:$E$1, 0), FALSE)</f>
        <v>3.4299136274472935E-3</v>
      </c>
      <c r="F546" s="11">
        <f>VLOOKUP($B546, $A$1:$E$9, MATCH(F$11, $A$1:$E$1, 0), FALSE)</f>
        <v>1.1434488741086966E-2</v>
      </c>
      <c r="G546" s="3">
        <f t="shared" si="8"/>
        <v>2.3897679538600527E-2</v>
      </c>
      <c r="H546" s="11"/>
      <c r="I546" s="3"/>
      <c r="J546" s="19"/>
    </row>
    <row r="547" spans="1:10" x14ac:dyDescent="0.25">
      <c r="A547" s="11">
        <v>5.35</v>
      </c>
      <c r="B547" s="7">
        <v>4.75</v>
      </c>
      <c r="C547" s="11">
        <f>VLOOKUP($B547, $A$1:$E$9, MATCH(C$11, $A$1:$E$1, 0), FALSE)</f>
        <v>5.2140695576635785E-7</v>
      </c>
      <c r="D547" s="11">
        <f>VLOOKUP($B547, $A$1:$E$9, MATCH(D$11, $A$1:$E$1, 0), FALSE)</f>
        <v>-2.0802453158755602E-4</v>
      </c>
      <c r="E547" s="11">
        <f>VLOOKUP($B547, $A$1:$E$9, MATCH(E$11, $A$1:$E$1, 0), FALSE)</f>
        <v>3.4299136274472935E-3</v>
      </c>
      <c r="F547" s="11">
        <f>VLOOKUP($B547, $A$1:$E$9, MATCH(F$11, $A$1:$E$1, 0), FALSE)</f>
        <v>1.1434488741086966E-2</v>
      </c>
      <c r="G547" s="3">
        <f t="shared" si="8"/>
        <v>2.3910187735229276E-2</v>
      </c>
      <c r="H547" s="11"/>
      <c r="I547" s="3"/>
      <c r="J547" s="19"/>
    </row>
    <row r="548" spans="1:10" x14ac:dyDescent="0.25">
      <c r="A548" s="11">
        <v>5.36</v>
      </c>
      <c r="B548" s="7">
        <v>4.75</v>
      </c>
      <c r="C548" s="11">
        <f>VLOOKUP($B548, $A$1:$E$9, MATCH(C$11, $A$1:$E$1, 0), FALSE)</f>
        <v>5.2140695576635785E-7</v>
      </c>
      <c r="D548" s="11">
        <f>VLOOKUP($B548, $A$1:$E$9, MATCH(D$11, $A$1:$E$1, 0), FALSE)</f>
        <v>-2.0802453158755602E-4</v>
      </c>
      <c r="E548" s="11">
        <f>VLOOKUP($B548, $A$1:$E$9, MATCH(E$11, $A$1:$E$1, 0), FALSE)</f>
        <v>3.4299136274472935E-3</v>
      </c>
      <c r="F548" s="11">
        <f>VLOOKUP($B548, $A$1:$E$9, MATCH(F$11, $A$1:$E$1, 0), FALSE)</f>
        <v>1.1434488741086966E-2</v>
      </c>
      <c r="G548" s="3">
        <f t="shared" si="8"/>
        <v>2.3922656000668032E-2</v>
      </c>
      <c r="H548" s="11"/>
      <c r="I548" s="3"/>
      <c r="J548" s="19"/>
    </row>
    <row r="549" spans="1:10" x14ac:dyDescent="0.25">
      <c r="A549" s="11">
        <v>5.37</v>
      </c>
      <c r="B549" s="7">
        <v>4.75</v>
      </c>
      <c r="C549" s="11">
        <f>VLOOKUP($B549, $A$1:$E$9, MATCH(C$11, $A$1:$E$1, 0), FALSE)</f>
        <v>5.2140695576635785E-7</v>
      </c>
      <c r="D549" s="11">
        <f>VLOOKUP($B549, $A$1:$E$9, MATCH(D$11, $A$1:$E$1, 0), FALSE)</f>
        <v>-2.0802453158755602E-4</v>
      </c>
      <c r="E549" s="11">
        <f>VLOOKUP($B549, $A$1:$E$9, MATCH(E$11, $A$1:$E$1, 0), FALSE)</f>
        <v>3.4299136274472935E-3</v>
      </c>
      <c r="F549" s="11">
        <f>VLOOKUP($B549, $A$1:$E$9, MATCH(F$11, $A$1:$E$1, 0), FALSE)</f>
        <v>1.1434488741086966E-2</v>
      </c>
      <c r="G549" s="3">
        <f t="shared" si="8"/>
        <v>2.3935084338045243E-2</v>
      </c>
      <c r="H549" s="11"/>
      <c r="I549" s="3"/>
      <c r="J549" s="19"/>
    </row>
    <row r="550" spans="1:10" x14ac:dyDescent="0.25">
      <c r="A550" s="11">
        <v>5.38</v>
      </c>
      <c r="B550" s="7">
        <v>4.75</v>
      </c>
      <c r="C550" s="11">
        <f>VLOOKUP($B550, $A$1:$E$9, MATCH(C$11, $A$1:$E$1, 0), FALSE)</f>
        <v>5.2140695576635785E-7</v>
      </c>
      <c r="D550" s="11">
        <f>VLOOKUP($B550, $A$1:$E$9, MATCH(D$11, $A$1:$E$1, 0), FALSE)</f>
        <v>-2.0802453158755602E-4</v>
      </c>
      <c r="E550" s="11">
        <f>VLOOKUP($B550, $A$1:$E$9, MATCH(E$11, $A$1:$E$1, 0), FALSE)</f>
        <v>3.4299136274472935E-3</v>
      </c>
      <c r="F550" s="11">
        <f>VLOOKUP($B550, $A$1:$E$9, MATCH(F$11, $A$1:$E$1, 0), FALSE)</f>
        <v>1.1434488741086966E-2</v>
      </c>
      <c r="G550" s="3">
        <f t="shared" si="8"/>
        <v>2.3947472750489349E-2</v>
      </c>
      <c r="H550" s="11"/>
      <c r="I550" s="3"/>
      <c r="J550" s="19"/>
    </row>
    <row r="551" spans="1:10" x14ac:dyDescent="0.25">
      <c r="A551" s="11">
        <v>5.39</v>
      </c>
      <c r="B551" s="7">
        <v>4.75</v>
      </c>
      <c r="C551" s="11">
        <f>VLOOKUP($B551, $A$1:$E$9, MATCH(C$11, $A$1:$E$1, 0), FALSE)</f>
        <v>5.2140695576635785E-7</v>
      </c>
      <c r="D551" s="11">
        <f>VLOOKUP($B551, $A$1:$E$9, MATCH(D$11, $A$1:$E$1, 0), FALSE)</f>
        <v>-2.0802453158755602E-4</v>
      </c>
      <c r="E551" s="11">
        <f>VLOOKUP($B551, $A$1:$E$9, MATCH(E$11, $A$1:$E$1, 0), FALSE)</f>
        <v>3.4299136274472935E-3</v>
      </c>
      <c r="F551" s="11">
        <f>VLOOKUP($B551, $A$1:$E$9, MATCH(F$11, $A$1:$E$1, 0), FALSE)</f>
        <v>1.1434488741086966E-2</v>
      </c>
      <c r="G551" s="3">
        <f t="shared" si="8"/>
        <v>2.395982124112879E-2</v>
      </c>
      <c r="H551" s="11"/>
      <c r="I551" s="3"/>
      <c r="J551" s="19"/>
    </row>
    <row r="552" spans="1:10" x14ac:dyDescent="0.25">
      <c r="A552" s="11">
        <v>5.4</v>
      </c>
      <c r="B552" s="7">
        <v>4.75</v>
      </c>
      <c r="C552" s="11">
        <f>VLOOKUP($B552, $A$1:$E$9, MATCH(C$11, $A$1:$E$1, 0), FALSE)</f>
        <v>5.2140695576635785E-7</v>
      </c>
      <c r="D552" s="11">
        <f>VLOOKUP($B552, $A$1:$E$9, MATCH(D$11, $A$1:$E$1, 0), FALSE)</f>
        <v>-2.0802453158755602E-4</v>
      </c>
      <c r="E552" s="11">
        <f>VLOOKUP($B552, $A$1:$E$9, MATCH(E$11, $A$1:$E$1, 0), FALSE)</f>
        <v>3.4299136274472935E-3</v>
      </c>
      <c r="F552" s="11">
        <f>VLOOKUP($B552, $A$1:$E$9, MATCH(F$11, $A$1:$E$1, 0), FALSE)</f>
        <v>1.1434488741086966E-2</v>
      </c>
      <c r="G552" s="3">
        <f t="shared" si="8"/>
        <v>2.3972129813092012E-2</v>
      </c>
      <c r="H552" s="11"/>
      <c r="I552" s="3"/>
      <c r="J552" s="19"/>
    </row>
    <row r="553" spans="1:10" x14ac:dyDescent="0.25">
      <c r="A553" s="11">
        <v>5.41</v>
      </c>
      <c r="B553" s="7">
        <v>4.75</v>
      </c>
      <c r="C553" s="11">
        <f>VLOOKUP($B553, $A$1:$E$9, MATCH(C$11, $A$1:$E$1, 0), FALSE)</f>
        <v>5.2140695576635785E-7</v>
      </c>
      <c r="D553" s="11">
        <f>VLOOKUP($B553, $A$1:$E$9, MATCH(D$11, $A$1:$E$1, 0), FALSE)</f>
        <v>-2.0802453158755602E-4</v>
      </c>
      <c r="E553" s="11">
        <f>VLOOKUP($B553, $A$1:$E$9, MATCH(E$11, $A$1:$E$1, 0), FALSE)</f>
        <v>3.4299136274472935E-3</v>
      </c>
      <c r="F553" s="11">
        <f>VLOOKUP($B553, $A$1:$E$9, MATCH(F$11, $A$1:$E$1, 0), FALSE)</f>
        <v>1.1434488741086966E-2</v>
      </c>
      <c r="G553" s="3">
        <f t="shared" si="8"/>
        <v>2.3984398469507451E-2</v>
      </c>
      <c r="H553" s="11"/>
      <c r="I553" s="3"/>
      <c r="J553" s="19"/>
    </row>
    <row r="554" spans="1:10" x14ac:dyDescent="0.25">
      <c r="A554" s="11">
        <v>5.42</v>
      </c>
      <c r="B554" s="7">
        <v>4.75</v>
      </c>
      <c r="C554" s="11">
        <f>VLOOKUP($B554, $A$1:$E$9, MATCH(C$11, $A$1:$E$1, 0), FALSE)</f>
        <v>5.2140695576635785E-7</v>
      </c>
      <c r="D554" s="11">
        <f>VLOOKUP($B554, $A$1:$E$9, MATCH(D$11, $A$1:$E$1, 0), FALSE)</f>
        <v>-2.0802453158755602E-4</v>
      </c>
      <c r="E554" s="11">
        <f>VLOOKUP($B554, $A$1:$E$9, MATCH(E$11, $A$1:$E$1, 0), FALSE)</f>
        <v>3.4299136274472935E-3</v>
      </c>
      <c r="F554" s="11">
        <f>VLOOKUP($B554, $A$1:$E$9, MATCH(F$11, $A$1:$E$1, 0), FALSE)</f>
        <v>1.1434488741086966E-2</v>
      </c>
      <c r="G554" s="3">
        <f t="shared" si="8"/>
        <v>2.3996627213503548E-2</v>
      </c>
      <c r="H554" s="11"/>
      <c r="I554" s="3"/>
      <c r="J554" s="19"/>
    </row>
    <row r="555" spans="1:10" x14ac:dyDescent="0.25">
      <c r="A555" s="11">
        <v>5.43</v>
      </c>
      <c r="B555" s="7">
        <v>4.75</v>
      </c>
      <c r="C555" s="11">
        <f>VLOOKUP($B555, $A$1:$E$9, MATCH(C$11, $A$1:$E$1, 0), FALSE)</f>
        <v>5.2140695576635785E-7</v>
      </c>
      <c r="D555" s="11">
        <f>VLOOKUP($B555, $A$1:$E$9, MATCH(D$11, $A$1:$E$1, 0), FALSE)</f>
        <v>-2.0802453158755602E-4</v>
      </c>
      <c r="E555" s="11">
        <f>VLOOKUP($B555, $A$1:$E$9, MATCH(E$11, $A$1:$E$1, 0), FALSE)</f>
        <v>3.4299136274472935E-3</v>
      </c>
      <c r="F555" s="11">
        <f>VLOOKUP($B555, $A$1:$E$9, MATCH(F$11, $A$1:$E$1, 0), FALSE)</f>
        <v>1.1434488741086966E-2</v>
      </c>
      <c r="G555" s="3">
        <f t="shared" si="8"/>
        <v>2.4008816048208748E-2</v>
      </c>
      <c r="H555" s="11"/>
      <c r="I555" s="3"/>
      <c r="J555" s="19"/>
    </row>
    <row r="556" spans="1:10" x14ac:dyDescent="0.25">
      <c r="A556" s="11">
        <v>5.44</v>
      </c>
      <c r="B556" s="7">
        <v>4.75</v>
      </c>
      <c r="C556" s="11">
        <f>VLOOKUP($B556, $A$1:$E$9, MATCH(C$11, $A$1:$E$1, 0), FALSE)</f>
        <v>5.2140695576635785E-7</v>
      </c>
      <c r="D556" s="11">
        <f>VLOOKUP($B556, $A$1:$E$9, MATCH(D$11, $A$1:$E$1, 0), FALSE)</f>
        <v>-2.0802453158755602E-4</v>
      </c>
      <c r="E556" s="11">
        <f>VLOOKUP($B556, $A$1:$E$9, MATCH(E$11, $A$1:$E$1, 0), FALSE)</f>
        <v>3.4299136274472935E-3</v>
      </c>
      <c r="F556" s="11">
        <f>VLOOKUP($B556, $A$1:$E$9, MATCH(F$11, $A$1:$E$1, 0), FALSE)</f>
        <v>1.1434488741086966E-2</v>
      </c>
      <c r="G556" s="3">
        <f t="shared" si="8"/>
        <v>2.4020964976751494E-2</v>
      </c>
      <c r="H556" s="11"/>
      <c r="I556" s="3"/>
      <c r="J556" s="19"/>
    </row>
    <row r="557" spans="1:10" x14ac:dyDescent="0.25">
      <c r="A557" s="11">
        <v>5.45</v>
      </c>
      <c r="B557" s="7">
        <v>4.75</v>
      </c>
      <c r="C557" s="11">
        <f>VLOOKUP($B557, $A$1:$E$9, MATCH(C$11, $A$1:$E$1, 0), FALSE)</f>
        <v>5.2140695576635785E-7</v>
      </c>
      <c r="D557" s="11">
        <f>VLOOKUP($B557, $A$1:$E$9, MATCH(D$11, $A$1:$E$1, 0), FALSE)</f>
        <v>-2.0802453158755602E-4</v>
      </c>
      <c r="E557" s="11">
        <f>VLOOKUP($B557, $A$1:$E$9, MATCH(E$11, $A$1:$E$1, 0), FALSE)</f>
        <v>3.4299136274472935E-3</v>
      </c>
      <c r="F557" s="11">
        <f>VLOOKUP($B557, $A$1:$E$9, MATCH(F$11, $A$1:$E$1, 0), FALSE)</f>
        <v>1.1434488741086966E-2</v>
      </c>
      <c r="G557" s="3">
        <f t="shared" si="8"/>
        <v>2.4033074002260228E-2</v>
      </c>
      <c r="H557" s="11"/>
      <c r="I557" s="3"/>
      <c r="J557" s="19"/>
    </row>
    <row r="558" spans="1:10" x14ac:dyDescent="0.25">
      <c r="A558" s="11">
        <v>5.46</v>
      </c>
      <c r="B558" s="7">
        <v>4.75</v>
      </c>
      <c r="C558" s="11">
        <f>VLOOKUP($B558, $A$1:$E$9, MATCH(C$11, $A$1:$E$1, 0), FALSE)</f>
        <v>5.2140695576635785E-7</v>
      </c>
      <c r="D558" s="11">
        <f>VLOOKUP($B558, $A$1:$E$9, MATCH(D$11, $A$1:$E$1, 0), FALSE)</f>
        <v>-2.0802453158755602E-4</v>
      </c>
      <c r="E558" s="11">
        <f>VLOOKUP($B558, $A$1:$E$9, MATCH(E$11, $A$1:$E$1, 0), FALSE)</f>
        <v>3.4299136274472935E-3</v>
      </c>
      <c r="F558" s="11">
        <f>VLOOKUP($B558, $A$1:$E$9, MATCH(F$11, $A$1:$E$1, 0), FALSE)</f>
        <v>1.1434488741086966E-2</v>
      </c>
      <c r="G558" s="3">
        <f t="shared" si="8"/>
        <v>2.4045143127863388E-2</v>
      </c>
      <c r="H558" s="11"/>
      <c r="I558" s="3"/>
      <c r="J558" s="19"/>
    </row>
    <row r="559" spans="1:10" x14ac:dyDescent="0.25">
      <c r="A559" s="11">
        <v>5.47</v>
      </c>
      <c r="B559" s="7">
        <v>4.75</v>
      </c>
      <c r="C559" s="11">
        <f>VLOOKUP($B559, $A$1:$E$9, MATCH(C$11, $A$1:$E$1, 0), FALSE)</f>
        <v>5.2140695576635785E-7</v>
      </c>
      <c r="D559" s="11">
        <f>VLOOKUP($B559, $A$1:$E$9, MATCH(D$11, $A$1:$E$1, 0), FALSE)</f>
        <v>-2.0802453158755602E-4</v>
      </c>
      <c r="E559" s="11">
        <f>VLOOKUP($B559, $A$1:$E$9, MATCH(E$11, $A$1:$E$1, 0), FALSE)</f>
        <v>3.4299136274472935E-3</v>
      </c>
      <c r="F559" s="11">
        <f>VLOOKUP($B559, $A$1:$E$9, MATCH(F$11, $A$1:$E$1, 0), FALSE)</f>
        <v>1.1434488741086966E-2</v>
      </c>
      <c r="G559" s="3">
        <f t="shared" si="8"/>
        <v>2.4057172356689416E-2</v>
      </c>
      <c r="H559" s="11"/>
      <c r="I559" s="3"/>
      <c r="J559" s="19"/>
    </row>
    <row r="560" spans="1:10" x14ac:dyDescent="0.25">
      <c r="A560" s="11">
        <v>5.48</v>
      </c>
      <c r="B560" s="7">
        <v>4.75</v>
      </c>
      <c r="C560" s="11">
        <f>VLOOKUP($B560, $A$1:$E$9, MATCH(C$11, $A$1:$E$1, 0), FALSE)</f>
        <v>5.2140695576635785E-7</v>
      </c>
      <c r="D560" s="11">
        <f>VLOOKUP($B560, $A$1:$E$9, MATCH(D$11, $A$1:$E$1, 0), FALSE)</f>
        <v>-2.0802453158755602E-4</v>
      </c>
      <c r="E560" s="11">
        <f>VLOOKUP($B560, $A$1:$E$9, MATCH(E$11, $A$1:$E$1, 0), FALSE)</f>
        <v>3.4299136274472935E-3</v>
      </c>
      <c r="F560" s="11">
        <f>VLOOKUP($B560, $A$1:$E$9, MATCH(F$11, $A$1:$E$1, 0), FALSE)</f>
        <v>1.1434488741086966E-2</v>
      </c>
      <c r="G560" s="3">
        <f t="shared" si="8"/>
        <v>2.4069161691866757E-2</v>
      </c>
      <c r="H560" s="11"/>
      <c r="I560" s="3"/>
      <c r="J560" s="19"/>
    </row>
    <row r="561" spans="1:10" x14ac:dyDescent="0.25">
      <c r="A561" s="11">
        <v>5.49</v>
      </c>
      <c r="B561" s="7">
        <v>4.75</v>
      </c>
      <c r="C561" s="11">
        <f>VLOOKUP($B561, $A$1:$E$9, MATCH(C$11, $A$1:$E$1, 0), FALSE)</f>
        <v>5.2140695576635785E-7</v>
      </c>
      <c r="D561" s="11">
        <f>VLOOKUP($B561, $A$1:$E$9, MATCH(D$11, $A$1:$E$1, 0), FALSE)</f>
        <v>-2.0802453158755602E-4</v>
      </c>
      <c r="E561" s="11">
        <f>VLOOKUP($B561, $A$1:$E$9, MATCH(E$11, $A$1:$E$1, 0), FALSE)</f>
        <v>3.4299136274472935E-3</v>
      </c>
      <c r="F561" s="11">
        <f>VLOOKUP($B561, $A$1:$E$9, MATCH(F$11, $A$1:$E$1, 0), FALSE)</f>
        <v>1.1434488741086966E-2</v>
      </c>
      <c r="G561" s="3">
        <f t="shared" si="8"/>
        <v>2.408111113652385E-2</v>
      </c>
      <c r="H561" s="11"/>
      <c r="I561" s="3"/>
      <c r="J561" s="19"/>
    </row>
    <row r="562" spans="1:10" x14ac:dyDescent="0.25">
      <c r="A562" s="11">
        <v>5.5</v>
      </c>
      <c r="B562" s="7">
        <v>4.75</v>
      </c>
      <c r="C562" s="11">
        <f>VLOOKUP($B562, $A$1:$E$9, MATCH(C$11, $A$1:$E$1, 0), FALSE)</f>
        <v>5.2140695576635785E-7</v>
      </c>
      <c r="D562" s="11">
        <f>VLOOKUP($B562, $A$1:$E$9, MATCH(D$11, $A$1:$E$1, 0), FALSE)</f>
        <v>-2.0802453158755602E-4</v>
      </c>
      <c r="E562" s="11">
        <f>VLOOKUP($B562, $A$1:$E$9, MATCH(E$11, $A$1:$E$1, 0), FALSE)</f>
        <v>3.4299136274472935E-3</v>
      </c>
      <c r="F562" s="11">
        <f>VLOOKUP($B562, $A$1:$E$9, MATCH(F$11, $A$1:$E$1, 0), FALSE)</f>
        <v>1.1434488741086966E-2</v>
      </c>
      <c r="G562" s="3">
        <f t="shared" si="8"/>
        <v>2.4093020693789137E-2</v>
      </c>
      <c r="H562" s="11"/>
      <c r="I562" s="3"/>
      <c r="J562" s="19"/>
    </row>
    <row r="563" spans="1:10" x14ac:dyDescent="0.25">
      <c r="A563" s="11">
        <v>5.51</v>
      </c>
      <c r="B563" s="7">
        <v>4.75</v>
      </c>
      <c r="C563" s="11">
        <f>VLOOKUP($B563, $A$1:$E$9, MATCH(C$11, $A$1:$E$1, 0), FALSE)</f>
        <v>5.2140695576635785E-7</v>
      </c>
      <c r="D563" s="11">
        <f>VLOOKUP($B563, $A$1:$E$9, MATCH(D$11, $A$1:$E$1, 0), FALSE)</f>
        <v>-2.0802453158755602E-4</v>
      </c>
      <c r="E563" s="11">
        <f>VLOOKUP($B563, $A$1:$E$9, MATCH(E$11, $A$1:$E$1, 0), FALSE)</f>
        <v>3.4299136274472935E-3</v>
      </c>
      <c r="F563" s="11">
        <f>VLOOKUP($B563, $A$1:$E$9, MATCH(F$11, $A$1:$E$1, 0), FALSE)</f>
        <v>1.1434488741086966E-2</v>
      </c>
      <c r="G563" s="3">
        <f t="shared" si="8"/>
        <v>2.4104890366791063E-2</v>
      </c>
      <c r="H563" s="11"/>
      <c r="I563" s="3"/>
      <c r="J563" s="19"/>
    </row>
    <row r="564" spans="1:10" x14ac:dyDescent="0.25">
      <c r="A564" s="11">
        <v>5.52</v>
      </c>
      <c r="B564" s="7">
        <v>4.75</v>
      </c>
      <c r="C564" s="11">
        <f>VLOOKUP($B564, $A$1:$E$9, MATCH(C$11, $A$1:$E$1, 0), FALSE)</f>
        <v>5.2140695576635785E-7</v>
      </c>
      <c r="D564" s="11">
        <f>VLOOKUP($B564, $A$1:$E$9, MATCH(D$11, $A$1:$E$1, 0), FALSE)</f>
        <v>-2.0802453158755602E-4</v>
      </c>
      <c r="E564" s="11">
        <f>VLOOKUP($B564, $A$1:$E$9, MATCH(E$11, $A$1:$E$1, 0), FALSE)</f>
        <v>3.4299136274472935E-3</v>
      </c>
      <c r="F564" s="11">
        <f>VLOOKUP($B564, $A$1:$E$9, MATCH(F$11, $A$1:$E$1, 0), FALSE)</f>
        <v>1.1434488741086966E-2</v>
      </c>
      <c r="G564" s="3">
        <f t="shared" si="8"/>
        <v>2.4116720158658067E-2</v>
      </c>
      <c r="H564" s="11"/>
      <c r="I564" s="3"/>
      <c r="J564" s="19"/>
    </row>
    <row r="565" spans="1:10" x14ac:dyDescent="0.25">
      <c r="A565" s="11">
        <v>5.53</v>
      </c>
      <c r="B565" s="7">
        <v>4.75</v>
      </c>
      <c r="C565" s="11">
        <f>VLOOKUP($B565, $A$1:$E$9, MATCH(C$11, $A$1:$E$1, 0), FALSE)</f>
        <v>5.2140695576635785E-7</v>
      </c>
      <c r="D565" s="11">
        <f>VLOOKUP($B565, $A$1:$E$9, MATCH(D$11, $A$1:$E$1, 0), FALSE)</f>
        <v>-2.0802453158755602E-4</v>
      </c>
      <c r="E565" s="11">
        <f>VLOOKUP($B565, $A$1:$E$9, MATCH(E$11, $A$1:$E$1, 0), FALSE)</f>
        <v>3.4299136274472935E-3</v>
      </c>
      <c r="F565" s="11">
        <f>VLOOKUP($B565, $A$1:$E$9, MATCH(F$11, $A$1:$E$1, 0), FALSE)</f>
        <v>1.1434488741086966E-2</v>
      </c>
      <c r="G565" s="3">
        <f t="shared" si="8"/>
        <v>2.4128510072518591E-2</v>
      </c>
      <c r="H565" s="11"/>
      <c r="I565" s="3"/>
      <c r="J565" s="19"/>
    </row>
    <row r="566" spans="1:10" x14ac:dyDescent="0.25">
      <c r="A566" s="11">
        <v>5.54</v>
      </c>
      <c r="B566" s="7">
        <v>4.75</v>
      </c>
      <c r="C566" s="11">
        <f>VLOOKUP($B566, $A$1:$E$9, MATCH(C$11, $A$1:$E$1, 0), FALSE)</f>
        <v>5.2140695576635785E-7</v>
      </c>
      <c r="D566" s="11">
        <f>VLOOKUP($B566, $A$1:$E$9, MATCH(D$11, $A$1:$E$1, 0), FALSE)</f>
        <v>-2.0802453158755602E-4</v>
      </c>
      <c r="E566" s="11">
        <f>VLOOKUP($B566, $A$1:$E$9, MATCH(E$11, $A$1:$E$1, 0), FALSE)</f>
        <v>3.4299136274472935E-3</v>
      </c>
      <c r="F566" s="11">
        <f>VLOOKUP($B566, $A$1:$E$9, MATCH(F$11, $A$1:$E$1, 0), FALSE)</f>
        <v>1.1434488741086966E-2</v>
      </c>
      <c r="G566" s="3">
        <f t="shared" si="8"/>
        <v>2.4140260111501076E-2</v>
      </c>
      <c r="H566" s="11"/>
      <c r="I566" s="3"/>
      <c r="J566" s="19"/>
    </row>
    <row r="567" spans="1:10" x14ac:dyDescent="0.25">
      <c r="A567" s="11">
        <v>5.55</v>
      </c>
      <c r="B567" s="7">
        <v>4.75</v>
      </c>
      <c r="C567" s="11">
        <f>VLOOKUP($B567, $A$1:$E$9, MATCH(C$11, $A$1:$E$1, 0), FALSE)</f>
        <v>5.2140695576635785E-7</v>
      </c>
      <c r="D567" s="11">
        <f>VLOOKUP($B567, $A$1:$E$9, MATCH(D$11, $A$1:$E$1, 0), FALSE)</f>
        <v>-2.0802453158755602E-4</v>
      </c>
      <c r="E567" s="11">
        <f>VLOOKUP($B567, $A$1:$E$9, MATCH(E$11, $A$1:$E$1, 0), FALSE)</f>
        <v>3.4299136274472935E-3</v>
      </c>
      <c r="F567" s="11">
        <f>VLOOKUP($B567, $A$1:$E$9, MATCH(F$11, $A$1:$E$1, 0), FALSE)</f>
        <v>1.1434488741086966E-2</v>
      </c>
      <c r="G567" s="3">
        <f t="shared" si="8"/>
        <v>2.4151970278733961E-2</v>
      </c>
      <c r="H567" s="11"/>
      <c r="I567" s="3"/>
      <c r="J567" s="19"/>
    </row>
    <row r="568" spans="1:10" x14ac:dyDescent="0.25">
      <c r="A568" s="11">
        <v>5.56</v>
      </c>
      <c r="B568" s="7">
        <v>4.75</v>
      </c>
      <c r="C568" s="11">
        <f>VLOOKUP($B568, $A$1:$E$9, MATCH(C$11, $A$1:$E$1, 0), FALSE)</f>
        <v>5.2140695576635785E-7</v>
      </c>
      <c r="D568" s="11">
        <f>VLOOKUP($B568, $A$1:$E$9, MATCH(D$11, $A$1:$E$1, 0), FALSE)</f>
        <v>-2.0802453158755602E-4</v>
      </c>
      <c r="E568" s="11">
        <f>VLOOKUP($B568, $A$1:$E$9, MATCH(E$11, $A$1:$E$1, 0), FALSE)</f>
        <v>3.4299136274472935E-3</v>
      </c>
      <c r="F568" s="11">
        <f>VLOOKUP($B568, $A$1:$E$9, MATCH(F$11, $A$1:$E$1, 0), FALSE)</f>
        <v>1.1434488741086966E-2</v>
      </c>
      <c r="G568" s="3">
        <f t="shared" si="8"/>
        <v>2.4163640577345696E-2</v>
      </c>
      <c r="H568" s="11"/>
      <c r="I568" s="3"/>
      <c r="J568" s="19"/>
    </row>
    <row r="569" spans="1:10" x14ac:dyDescent="0.25">
      <c r="A569" s="11">
        <v>5.57</v>
      </c>
      <c r="B569" s="7">
        <v>4.75</v>
      </c>
      <c r="C569" s="11">
        <f>VLOOKUP($B569, $A$1:$E$9, MATCH(C$11, $A$1:$E$1, 0), FALSE)</f>
        <v>5.2140695576635785E-7</v>
      </c>
      <c r="D569" s="11">
        <f>VLOOKUP($B569, $A$1:$E$9, MATCH(D$11, $A$1:$E$1, 0), FALSE)</f>
        <v>-2.0802453158755602E-4</v>
      </c>
      <c r="E569" s="11">
        <f>VLOOKUP($B569, $A$1:$E$9, MATCH(E$11, $A$1:$E$1, 0), FALSE)</f>
        <v>3.4299136274472935E-3</v>
      </c>
      <c r="F569" s="11">
        <f>VLOOKUP($B569, $A$1:$E$9, MATCH(F$11, $A$1:$E$1, 0), FALSE)</f>
        <v>1.1434488741086966E-2</v>
      </c>
      <c r="G569" s="3">
        <f t="shared" si="8"/>
        <v>2.4175271010464718E-2</v>
      </c>
      <c r="H569" s="11"/>
      <c r="I569" s="3"/>
      <c r="J569" s="19"/>
    </row>
    <row r="570" spans="1:10" x14ac:dyDescent="0.25">
      <c r="A570" s="11">
        <v>5.58</v>
      </c>
      <c r="B570" s="7">
        <v>4.75</v>
      </c>
      <c r="C570" s="11">
        <f>VLOOKUP($B570, $A$1:$E$9, MATCH(C$11, $A$1:$E$1, 0), FALSE)</f>
        <v>5.2140695576635785E-7</v>
      </c>
      <c r="D570" s="11">
        <f>VLOOKUP($B570, $A$1:$E$9, MATCH(D$11, $A$1:$E$1, 0), FALSE)</f>
        <v>-2.0802453158755602E-4</v>
      </c>
      <c r="E570" s="11">
        <f>VLOOKUP($B570, $A$1:$E$9, MATCH(E$11, $A$1:$E$1, 0), FALSE)</f>
        <v>3.4299136274472935E-3</v>
      </c>
      <c r="F570" s="11">
        <f>VLOOKUP($B570, $A$1:$E$9, MATCH(F$11, $A$1:$E$1, 0), FALSE)</f>
        <v>1.1434488741086966E-2</v>
      </c>
      <c r="G570" s="3">
        <f t="shared" si="8"/>
        <v>2.4186861581219465E-2</v>
      </c>
      <c r="H570" s="11"/>
      <c r="I570" s="3"/>
      <c r="J570" s="19"/>
    </row>
    <row r="571" spans="1:10" x14ac:dyDescent="0.25">
      <c r="A571" s="11">
        <v>5.59</v>
      </c>
      <c r="B571" s="7">
        <v>4.75</v>
      </c>
      <c r="C571" s="11">
        <f>VLOOKUP($B571, $A$1:$E$9, MATCH(C$11, $A$1:$E$1, 0), FALSE)</f>
        <v>5.2140695576635785E-7</v>
      </c>
      <c r="D571" s="11">
        <f>VLOOKUP($B571, $A$1:$E$9, MATCH(D$11, $A$1:$E$1, 0), FALSE)</f>
        <v>-2.0802453158755602E-4</v>
      </c>
      <c r="E571" s="11">
        <f>VLOOKUP($B571, $A$1:$E$9, MATCH(E$11, $A$1:$E$1, 0), FALSE)</f>
        <v>3.4299136274472935E-3</v>
      </c>
      <c r="F571" s="11">
        <f>VLOOKUP($B571, $A$1:$E$9, MATCH(F$11, $A$1:$E$1, 0), FALSE)</f>
        <v>1.1434488741086966E-2</v>
      </c>
      <c r="G571" s="3">
        <f t="shared" si="8"/>
        <v>2.4198412292738388E-2</v>
      </c>
      <c r="H571" s="11"/>
      <c r="I571" s="3"/>
      <c r="J571" s="19"/>
    </row>
    <row r="572" spans="1:10" x14ac:dyDescent="0.25">
      <c r="A572" s="11">
        <v>5.6</v>
      </c>
      <c r="B572" s="7">
        <v>4.75</v>
      </c>
      <c r="C572" s="11">
        <f>VLOOKUP($B572, $A$1:$E$9, MATCH(C$11, $A$1:$E$1, 0), FALSE)</f>
        <v>5.2140695576635785E-7</v>
      </c>
      <c r="D572" s="11">
        <f>VLOOKUP($B572, $A$1:$E$9, MATCH(D$11, $A$1:$E$1, 0), FALSE)</f>
        <v>-2.0802453158755602E-4</v>
      </c>
      <c r="E572" s="11">
        <f>VLOOKUP($B572, $A$1:$E$9, MATCH(E$11, $A$1:$E$1, 0), FALSE)</f>
        <v>3.4299136274472935E-3</v>
      </c>
      <c r="F572" s="11">
        <f>VLOOKUP($B572, $A$1:$E$9, MATCH(F$11, $A$1:$E$1, 0), FALSE)</f>
        <v>1.1434488741086966E-2</v>
      </c>
      <c r="G572" s="3">
        <f t="shared" si="8"/>
        <v>2.4209923148149914E-2</v>
      </c>
      <c r="H572" s="11"/>
      <c r="I572" s="3"/>
      <c r="J572" s="19"/>
    </row>
    <row r="573" spans="1:10" x14ac:dyDescent="0.25">
      <c r="A573" s="11">
        <v>5.61</v>
      </c>
      <c r="B573" s="7">
        <v>4.75</v>
      </c>
      <c r="C573" s="11">
        <f>VLOOKUP($B573, $A$1:$E$9, MATCH(C$11, $A$1:$E$1, 0), FALSE)</f>
        <v>5.2140695576635785E-7</v>
      </c>
      <c r="D573" s="11">
        <f>VLOOKUP($B573, $A$1:$E$9, MATCH(D$11, $A$1:$E$1, 0), FALSE)</f>
        <v>-2.0802453158755602E-4</v>
      </c>
      <c r="E573" s="11">
        <f>VLOOKUP($B573, $A$1:$E$9, MATCH(E$11, $A$1:$E$1, 0), FALSE)</f>
        <v>3.4299136274472935E-3</v>
      </c>
      <c r="F573" s="11">
        <f>VLOOKUP($B573, $A$1:$E$9, MATCH(F$11, $A$1:$E$1, 0), FALSE)</f>
        <v>1.1434488741086966E-2</v>
      </c>
      <c r="G573" s="3">
        <f t="shared" si="8"/>
        <v>2.4221394150582502E-2</v>
      </c>
      <c r="H573" s="11"/>
      <c r="I573" s="3"/>
      <c r="J573" s="19"/>
    </row>
    <row r="574" spans="1:10" x14ac:dyDescent="0.25">
      <c r="A574" s="11">
        <v>5.62</v>
      </c>
      <c r="B574" s="7">
        <v>4.75</v>
      </c>
      <c r="C574" s="11">
        <f>VLOOKUP($B574, $A$1:$E$9, MATCH(C$11, $A$1:$E$1, 0), FALSE)</f>
        <v>5.2140695576635785E-7</v>
      </c>
      <c r="D574" s="11">
        <f>VLOOKUP($B574, $A$1:$E$9, MATCH(D$11, $A$1:$E$1, 0), FALSE)</f>
        <v>-2.0802453158755602E-4</v>
      </c>
      <c r="E574" s="11">
        <f>VLOOKUP($B574, $A$1:$E$9, MATCH(E$11, $A$1:$E$1, 0), FALSE)</f>
        <v>3.4299136274472935E-3</v>
      </c>
      <c r="F574" s="11">
        <f>VLOOKUP($B574, $A$1:$E$9, MATCH(F$11, $A$1:$E$1, 0), FALSE)</f>
        <v>1.1434488741086966E-2</v>
      </c>
      <c r="G574" s="3">
        <f t="shared" si="8"/>
        <v>2.4232825303164583E-2</v>
      </c>
      <c r="H574" s="11"/>
      <c r="I574" s="3"/>
      <c r="J574" s="19"/>
    </row>
    <row r="575" spans="1:10" x14ac:dyDescent="0.25">
      <c r="A575" s="11">
        <v>5.63</v>
      </c>
      <c r="B575" s="7">
        <v>4.75</v>
      </c>
      <c r="C575" s="11">
        <f>VLOOKUP($B575, $A$1:$E$9, MATCH(C$11, $A$1:$E$1, 0), FALSE)</f>
        <v>5.2140695576635785E-7</v>
      </c>
      <c r="D575" s="11">
        <f>VLOOKUP($B575, $A$1:$E$9, MATCH(D$11, $A$1:$E$1, 0), FALSE)</f>
        <v>-2.0802453158755602E-4</v>
      </c>
      <c r="E575" s="11">
        <f>VLOOKUP($B575, $A$1:$E$9, MATCH(E$11, $A$1:$E$1, 0), FALSE)</f>
        <v>3.4299136274472935E-3</v>
      </c>
      <c r="F575" s="11">
        <f>VLOOKUP($B575, $A$1:$E$9, MATCH(F$11, $A$1:$E$1, 0), FALSE)</f>
        <v>1.1434488741086966E-2</v>
      </c>
      <c r="G575" s="3">
        <f t="shared" si="8"/>
        <v>2.4244216609024601E-2</v>
      </c>
      <c r="H575" s="11"/>
      <c r="I575" s="3"/>
      <c r="J575" s="19"/>
    </row>
    <row r="576" spans="1:10" x14ac:dyDescent="0.25">
      <c r="A576" s="11">
        <v>5.64</v>
      </c>
      <c r="B576" s="7">
        <v>4.75</v>
      </c>
      <c r="C576" s="11">
        <f>VLOOKUP($B576, $A$1:$E$9, MATCH(C$11, $A$1:$E$1, 0), FALSE)</f>
        <v>5.2140695576635785E-7</v>
      </c>
      <c r="D576" s="11">
        <f>VLOOKUP($B576, $A$1:$E$9, MATCH(D$11, $A$1:$E$1, 0), FALSE)</f>
        <v>-2.0802453158755602E-4</v>
      </c>
      <c r="E576" s="11">
        <f>VLOOKUP($B576, $A$1:$E$9, MATCH(E$11, $A$1:$E$1, 0), FALSE)</f>
        <v>3.4299136274472935E-3</v>
      </c>
      <c r="F576" s="11">
        <f>VLOOKUP($B576, $A$1:$E$9, MATCH(F$11, $A$1:$E$1, 0), FALSE)</f>
        <v>1.1434488741086966E-2</v>
      </c>
      <c r="G576" s="3">
        <f t="shared" si="8"/>
        <v>2.4255568071290999E-2</v>
      </c>
      <c r="H576" s="11"/>
      <c r="I576" s="3"/>
      <c r="J576" s="19"/>
    </row>
    <row r="577" spans="1:10" x14ac:dyDescent="0.25">
      <c r="A577" s="11">
        <v>5.65</v>
      </c>
      <c r="B577" s="7">
        <v>4.75</v>
      </c>
      <c r="C577" s="11">
        <f>VLOOKUP($B577, $A$1:$E$9, MATCH(C$11, $A$1:$E$1, 0), FALSE)</f>
        <v>5.2140695576635785E-7</v>
      </c>
      <c r="D577" s="11">
        <f>VLOOKUP($B577, $A$1:$E$9, MATCH(D$11, $A$1:$E$1, 0), FALSE)</f>
        <v>-2.0802453158755602E-4</v>
      </c>
      <c r="E577" s="11">
        <f>VLOOKUP($B577, $A$1:$E$9, MATCH(E$11, $A$1:$E$1, 0), FALSE)</f>
        <v>3.4299136274472935E-3</v>
      </c>
      <c r="F577" s="11">
        <f>VLOOKUP($B577, $A$1:$E$9, MATCH(F$11, $A$1:$E$1, 0), FALSE)</f>
        <v>1.1434488741086966E-2</v>
      </c>
      <c r="G577" s="3">
        <f t="shared" si="8"/>
        <v>2.4266879693092221E-2</v>
      </c>
      <c r="H577" s="11"/>
      <c r="I577" s="3"/>
      <c r="J577" s="19"/>
    </row>
    <row r="578" spans="1:10" x14ac:dyDescent="0.25">
      <c r="A578" s="11">
        <v>5.66</v>
      </c>
      <c r="B578" s="7">
        <v>4.75</v>
      </c>
      <c r="C578" s="11">
        <f>VLOOKUP($B578, $A$1:$E$9, MATCH(C$11, $A$1:$E$1, 0), FALSE)</f>
        <v>5.2140695576635785E-7</v>
      </c>
      <c r="D578" s="11">
        <f>VLOOKUP($B578, $A$1:$E$9, MATCH(D$11, $A$1:$E$1, 0), FALSE)</f>
        <v>-2.0802453158755602E-4</v>
      </c>
      <c r="E578" s="11">
        <f>VLOOKUP($B578, $A$1:$E$9, MATCH(E$11, $A$1:$E$1, 0), FALSE)</f>
        <v>3.4299136274472935E-3</v>
      </c>
      <c r="F578" s="11">
        <f>VLOOKUP($B578, $A$1:$E$9, MATCH(F$11, $A$1:$E$1, 0), FALSE)</f>
        <v>1.1434488741086966E-2</v>
      </c>
      <c r="G578" s="3">
        <f t="shared" si="8"/>
        <v>2.42781514775567E-2</v>
      </c>
      <c r="H578" s="11"/>
      <c r="I578" s="3"/>
      <c r="J578" s="19"/>
    </row>
    <row r="579" spans="1:10" x14ac:dyDescent="0.25">
      <c r="A579" s="11">
        <v>5.67</v>
      </c>
      <c r="B579" s="7">
        <v>4.75</v>
      </c>
      <c r="C579" s="11">
        <f>VLOOKUP($B579, $A$1:$E$9, MATCH(C$11, $A$1:$E$1, 0), FALSE)</f>
        <v>5.2140695576635785E-7</v>
      </c>
      <c r="D579" s="11">
        <f>VLOOKUP($B579, $A$1:$E$9, MATCH(D$11, $A$1:$E$1, 0), FALSE)</f>
        <v>-2.0802453158755602E-4</v>
      </c>
      <c r="E579" s="11">
        <f>VLOOKUP($B579, $A$1:$E$9, MATCH(E$11, $A$1:$E$1, 0), FALSE)</f>
        <v>3.4299136274472935E-3</v>
      </c>
      <c r="F579" s="11">
        <f>VLOOKUP($B579, $A$1:$E$9, MATCH(F$11, $A$1:$E$1, 0), FALSE)</f>
        <v>1.1434488741086966E-2</v>
      </c>
      <c r="G579" s="3">
        <f t="shared" si="8"/>
        <v>2.4289383427812887E-2</v>
      </c>
      <c r="H579" s="11"/>
      <c r="I579" s="3"/>
      <c r="J579" s="19"/>
    </row>
    <row r="580" spans="1:10" x14ac:dyDescent="0.25">
      <c r="A580" s="11">
        <v>5.68</v>
      </c>
      <c r="B580" s="7">
        <v>4.75</v>
      </c>
      <c r="C580" s="11">
        <f>VLOOKUP($B580, $A$1:$E$9, MATCH(C$11, $A$1:$E$1, 0), FALSE)</f>
        <v>5.2140695576635785E-7</v>
      </c>
      <c r="D580" s="11">
        <f>VLOOKUP($B580, $A$1:$E$9, MATCH(D$11, $A$1:$E$1, 0), FALSE)</f>
        <v>-2.0802453158755602E-4</v>
      </c>
      <c r="E580" s="11">
        <f>VLOOKUP($B580, $A$1:$E$9, MATCH(E$11, $A$1:$E$1, 0), FALSE)</f>
        <v>3.4299136274472935E-3</v>
      </c>
      <c r="F580" s="11">
        <f>VLOOKUP($B580, $A$1:$E$9, MATCH(F$11, $A$1:$E$1, 0), FALSE)</f>
        <v>1.1434488741086966E-2</v>
      </c>
      <c r="G580" s="3">
        <f t="shared" si="8"/>
        <v>2.4300575546989216E-2</v>
      </c>
      <c r="H580" s="11"/>
      <c r="I580" s="3"/>
      <c r="J580" s="19"/>
    </row>
    <row r="581" spans="1:10" x14ac:dyDescent="0.25">
      <c r="A581" s="11">
        <v>5.69</v>
      </c>
      <c r="B581" s="7">
        <v>4.75</v>
      </c>
      <c r="C581" s="11">
        <f>VLOOKUP($B581, $A$1:$E$9, MATCH(C$11, $A$1:$E$1, 0), FALSE)</f>
        <v>5.2140695576635785E-7</v>
      </c>
      <c r="D581" s="11">
        <f>VLOOKUP($B581, $A$1:$E$9, MATCH(D$11, $A$1:$E$1, 0), FALSE)</f>
        <v>-2.0802453158755602E-4</v>
      </c>
      <c r="E581" s="11">
        <f>VLOOKUP($B581, $A$1:$E$9, MATCH(E$11, $A$1:$E$1, 0), FALSE)</f>
        <v>3.4299136274472935E-3</v>
      </c>
      <c r="F581" s="11">
        <f>VLOOKUP($B581, $A$1:$E$9, MATCH(F$11, $A$1:$E$1, 0), FALSE)</f>
        <v>1.1434488741086966E-2</v>
      </c>
      <c r="G581" s="3">
        <f t="shared" si="8"/>
        <v>2.4311727838214135E-2</v>
      </c>
      <c r="H581" s="11"/>
      <c r="I581" s="3"/>
      <c r="J581" s="19"/>
    </row>
    <row r="582" spans="1:10" x14ac:dyDescent="0.25">
      <c r="A582" s="11">
        <v>5.7</v>
      </c>
      <c r="B582" s="7">
        <v>4.75</v>
      </c>
      <c r="C582" s="11">
        <f>VLOOKUP($B582, $A$1:$E$9, MATCH(C$11, $A$1:$E$1, 0), FALSE)</f>
        <v>5.2140695576635785E-7</v>
      </c>
      <c r="D582" s="11">
        <f>VLOOKUP($B582, $A$1:$E$9, MATCH(D$11, $A$1:$E$1, 0), FALSE)</f>
        <v>-2.0802453158755602E-4</v>
      </c>
      <c r="E582" s="11">
        <f>VLOOKUP($B582, $A$1:$E$9, MATCH(E$11, $A$1:$E$1, 0), FALSE)</f>
        <v>3.4299136274472935E-3</v>
      </c>
      <c r="F582" s="11">
        <f>VLOOKUP($B582, $A$1:$E$9, MATCH(F$11, $A$1:$E$1, 0), FALSE)</f>
        <v>1.1434488741086966E-2</v>
      </c>
      <c r="G582" s="3">
        <f t="shared" si="8"/>
        <v>2.4322840304616084E-2</v>
      </c>
      <c r="H582" s="11"/>
      <c r="I582" s="3"/>
      <c r="J582" s="19"/>
    </row>
    <row r="583" spans="1:10" x14ac:dyDescent="0.25">
      <c r="A583" s="11">
        <v>5.71</v>
      </c>
      <c r="B583" s="7">
        <v>4.75</v>
      </c>
      <c r="C583" s="11">
        <f>VLOOKUP($B583, $A$1:$E$9, MATCH(C$11, $A$1:$E$1, 0), FALSE)</f>
        <v>5.2140695576635785E-7</v>
      </c>
      <c r="D583" s="11">
        <f>VLOOKUP($B583, $A$1:$E$9, MATCH(D$11, $A$1:$E$1, 0), FALSE)</f>
        <v>-2.0802453158755602E-4</v>
      </c>
      <c r="E583" s="11">
        <f>VLOOKUP($B583, $A$1:$E$9, MATCH(E$11, $A$1:$E$1, 0), FALSE)</f>
        <v>3.4299136274472935E-3</v>
      </c>
      <c r="F583" s="11">
        <f>VLOOKUP($B583, $A$1:$E$9, MATCH(F$11, $A$1:$E$1, 0), FALSE)</f>
        <v>1.1434488741086966E-2</v>
      </c>
      <c r="G583" s="3">
        <f t="shared" si="8"/>
        <v>2.4333912949323501E-2</v>
      </c>
      <c r="H583" s="11"/>
      <c r="I583" s="3"/>
      <c r="J583" s="19"/>
    </row>
    <row r="584" spans="1:10" x14ac:dyDescent="0.25">
      <c r="A584" s="11">
        <v>5.72</v>
      </c>
      <c r="B584" s="7">
        <v>4.75</v>
      </c>
      <c r="C584" s="11">
        <f>VLOOKUP($B584, $A$1:$E$9, MATCH(C$11, $A$1:$E$1, 0), FALSE)</f>
        <v>5.2140695576635785E-7</v>
      </c>
      <c r="D584" s="11">
        <f>VLOOKUP($B584, $A$1:$E$9, MATCH(D$11, $A$1:$E$1, 0), FALSE)</f>
        <v>-2.0802453158755602E-4</v>
      </c>
      <c r="E584" s="11">
        <f>VLOOKUP($B584, $A$1:$E$9, MATCH(E$11, $A$1:$E$1, 0), FALSE)</f>
        <v>3.4299136274472935E-3</v>
      </c>
      <c r="F584" s="11">
        <f>VLOOKUP($B584, $A$1:$E$9, MATCH(F$11, $A$1:$E$1, 0), FALSE)</f>
        <v>1.1434488741086966E-2</v>
      </c>
      <c r="G584" s="3">
        <f t="shared" si="8"/>
        <v>2.4344945775464831E-2</v>
      </c>
      <c r="H584" s="11"/>
      <c r="I584" s="3"/>
      <c r="J584" s="19"/>
    </row>
    <row r="585" spans="1:10" x14ac:dyDescent="0.25">
      <c r="A585" s="11">
        <v>5.73</v>
      </c>
      <c r="B585" s="7">
        <v>4.75</v>
      </c>
      <c r="C585" s="11">
        <f>VLOOKUP($B585, $A$1:$E$9, MATCH(C$11, $A$1:$E$1, 0), FALSE)</f>
        <v>5.2140695576635785E-7</v>
      </c>
      <c r="D585" s="11">
        <f>VLOOKUP($B585, $A$1:$E$9, MATCH(D$11, $A$1:$E$1, 0), FALSE)</f>
        <v>-2.0802453158755602E-4</v>
      </c>
      <c r="E585" s="11">
        <f>VLOOKUP($B585, $A$1:$E$9, MATCH(E$11, $A$1:$E$1, 0), FALSE)</f>
        <v>3.4299136274472935E-3</v>
      </c>
      <c r="F585" s="11">
        <f>VLOOKUP($B585, $A$1:$E$9, MATCH(F$11, $A$1:$E$1, 0), FALSE)</f>
        <v>1.1434488741086966E-2</v>
      </c>
      <c r="G585" s="3">
        <f t="shared" si="8"/>
        <v>2.435593878616852E-2</v>
      </c>
      <c r="H585" s="11"/>
      <c r="I585" s="3"/>
      <c r="J585" s="19"/>
    </row>
    <row r="586" spans="1:10" x14ac:dyDescent="0.25">
      <c r="A586" s="11">
        <v>5.74</v>
      </c>
      <c r="B586" s="7">
        <v>4.75</v>
      </c>
      <c r="C586" s="11">
        <f>VLOOKUP($B586, $A$1:$E$9, MATCH(C$11, $A$1:$E$1, 0), FALSE)</f>
        <v>5.2140695576635785E-7</v>
      </c>
      <c r="D586" s="11">
        <f>VLOOKUP($B586, $A$1:$E$9, MATCH(D$11, $A$1:$E$1, 0), FALSE)</f>
        <v>-2.0802453158755602E-4</v>
      </c>
      <c r="E586" s="11">
        <f>VLOOKUP($B586, $A$1:$E$9, MATCH(E$11, $A$1:$E$1, 0), FALSE)</f>
        <v>3.4299136274472935E-3</v>
      </c>
      <c r="F586" s="11">
        <f>VLOOKUP($B586, $A$1:$E$9, MATCH(F$11, $A$1:$E$1, 0), FALSE)</f>
        <v>1.1434488741086966E-2</v>
      </c>
      <c r="G586" s="3">
        <f t="shared" si="8"/>
        <v>2.4366891984563006E-2</v>
      </c>
      <c r="H586" s="11"/>
      <c r="I586" s="3"/>
      <c r="J586" s="19"/>
    </row>
    <row r="587" spans="1:10" x14ac:dyDescent="0.25">
      <c r="A587" s="11">
        <v>5.75</v>
      </c>
      <c r="B587" s="7">
        <v>4.75</v>
      </c>
      <c r="C587" s="11">
        <f>VLOOKUP($B587, $A$1:$E$9, MATCH(C$11, $A$1:$E$1, 0), FALSE)</f>
        <v>5.2140695576635785E-7</v>
      </c>
      <c r="D587" s="11">
        <f>VLOOKUP($B587, $A$1:$E$9, MATCH(D$11, $A$1:$E$1, 0), FALSE)</f>
        <v>-2.0802453158755602E-4</v>
      </c>
      <c r="E587" s="11">
        <f>VLOOKUP($B587, $A$1:$E$9, MATCH(E$11, $A$1:$E$1, 0), FALSE)</f>
        <v>3.4299136274472935E-3</v>
      </c>
      <c r="F587" s="11">
        <f>VLOOKUP($B587, $A$1:$E$9, MATCH(F$11, $A$1:$E$1, 0), FALSE)</f>
        <v>1.1434488741086966E-2</v>
      </c>
      <c r="G587" s="3">
        <f t="shared" si="8"/>
        <v>2.4377805373776727E-2</v>
      </c>
      <c r="H587" s="11"/>
      <c r="I587" s="3"/>
      <c r="J587" s="19"/>
    </row>
    <row r="588" spans="1:10" x14ac:dyDescent="0.25">
      <c r="A588" s="11">
        <v>5.76</v>
      </c>
      <c r="B588" s="7">
        <v>4.75</v>
      </c>
      <c r="C588" s="11">
        <f>VLOOKUP($B588, $A$1:$E$9, MATCH(C$11, $A$1:$E$1, 0), FALSE)</f>
        <v>5.2140695576635785E-7</v>
      </c>
      <c r="D588" s="11">
        <f>VLOOKUP($B588, $A$1:$E$9, MATCH(D$11, $A$1:$E$1, 0), FALSE)</f>
        <v>-2.0802453158755602E-4</v>
      </c>
      <c r="E588" s="11">
        <f>VLOOKUP($B588, $A$1:$E$9, MATCH(E$11, $A$1:$E$1, 0), FALSE)</f>
        <v>3.4299136274472935E-3</v>
      </c>
      <c r="F588" s="11">
        <f>VLOOKUP($B588, $A$1:$E$9, MATCH(F$11, $A$1:$E$1, 0), FALSE)</f>
        <v>1.1434488741086966E-2</v>
      </c>
      <c r="G588" s="3">
        <f t="shared" si="8"/>
        <v>2.438867895693813E-2</v>
      </c>
      <c r="H588" s="11"/>
      <c r="I588" s="3"/>
      <c r="J588" s="19"/>
    </row>
    <row r="589" spans="1:10" x14ac:dyDescent="0.25">
      <c r="A589" s="11">
        <v>5.77</v>
      </c>
      <c r="B589" s="7">
        <v>4.75</v>
      </c>
      <c r="C589" s="11">
        <f>VLOOKUP($B589, $A$1:$E$9, MATCH(C$11, $A$1:$E$1, 0), FALSE)</f>
        <v>5.2140695576635785E-7</v>
      </c>
      <c r="D589" s="11">
        <f>VLOOKUP($B589, $A$1:$E$9, MATCH(D$11, $A$1:$E$1, 0), FALSE)</f>
        <v>-2.0802453158755602E-4</v>
      </c>
      <c r="E589" s="11">
        <f>VLOOKUP($B589, $A$1:$E$9, MATCH(E$11, $A$1:$E$1, 0), FALSE)</f>
        <v>3.4299136274472935E-3</v>
      </c>
      <c r="F589" s="11">
        <f>VLOOKUP($B589, $A$1:$E$9, MATCH(F$11, $A$1:$E$1, 0), FALSE)</f>
        <v>1.1434488741086966E-2</v>
      </c>
      <c r="G589" s="3">
        <f t="shared" ref="G589:G652" si="9">C589*A589^3 + D589*A589^2 + E589*A589 + F589</f>
        <v>2.4399512737175652E-2</v>
      </c>
      <c r="H589" s="11"/>
      <c r="I589" s="3"/>
      <c r="J589" s="19"/>
    </row>
    <row r="590" spans="1:10" x14ac:dyDescent="0.25">
      <c r="A590" s="11">
        <v>5.78</v>
      </c>
      <c r="B590" s="7">
        <v>4.75</v>
      </c>
      <c r="C590" s="11">
        <f>VLOOKUP($B590, $A$1:$E$9, MATCH(C$11, $A$1:$E$1, 0), FALSE)</f>
        <v>5.2140695576635785E-7</v>
      </c>
      <c r="D590" s="11">
        <f>VLOOKUP($B590, $A$1:$E$9, MATCH(D$11, $A$1:$E$1, 0), FALSE)</f>
        <v>-2.0802453158755602E-4</v>
      </c>
      <c r="E590" s="11">
        <f>VLOOKUP($B590, $A$1:$E$9, MATCH(E$11, $A$1:$E$1, 0), FALSE)</f>
        <v>3.4299136274472935E-3</v>
      </c>
      <c r="F590" s="11">
        <f>VLOOKUP($B590, $A$1:$E$9, MATCH(F$11, $A$1:$E$1, 0), FALSE)</f>
        <v>1.1434488741086966E-2</v>
      </c>
      <c r="G590" s="3">
        <f t="shared" si="9"/>
        <v>2.4410306717617739E-2</v>
      </c>
      <c r="H590" s="11"/>
      <c r="I590" s="3"/>
      <c r="J590" s="19"/>
    </row>
    <row r="591" spans="1:10" x14ac:dyDescent="0.25">
      <c r="A591" s="11">
        <v>5.79</v>
      </c>
      <c r="B591" s="7">
        <v>4.75</v>
      </c>
      <c r="C591" s="11">
        <f>VLOOKUP($B591, $A$1:$E$9, MATCH(C$11, $A$1:$E$1, 0), FALSE)</f>
        <v>5.2140695576635785E-7</v>
      </c>
      <c r="D591" s="11">
        <f>VLOOKUP($B591, $A$1:$E$9, MATCH(D$11, $A$1:$E$1, 0), FALSE)</f>
        <v>-2.0802453158755602E-4</v>
      </c>
      <c r="E591" s="11">
        <f>VLOOKUP($B591, $A$1:$E$9, MATCH(E$11, $A$1:$E$1, 0), FALSE)</f>
        <v>3.4299136274472935E-3</v>
      </c>
      <c r="F591" s="11">
        <f>VLOOKUP($B591, $A$1:$E$9, MATCH(F$11, $A$1:$E$1, 0), FALSE)</f>
        <v>1.1434488741086966E-2</v>
      </c>
      <c r="G591" s="3">
        <f t="shared" si="9"/>
        <v>2.442106090139283E-2</v>
      </c>
      <c r="H591" s="11"/>
      <c r="I591" s="3"/>
      <c r="J591" s="19"/>
    </row>
    <row r="592" spans="1:10" x14ac:dyDescent="0.25">
      <c r="A592" s="11">
        <v>5.8</v>
      </c>
      <c r="B592" s="7">
        <v>4.75</v>
      </c>
      <c r="C592" s="11">
        <f>VLOOKUP($B592, $A$1:$E$9, MATCH(C$11, $A$1:$E$1, 0), FALSE)</f>
        <v>5.2140695576635785E-7</v>
      </c>
      <c r="D592" s="11">
        <f>VLOOKUP($B592, $A$1:$E$9, MATCH(D$11, $A$1:$E$1, 0), FALSE)</f>
        <v>-2.0802453158755602E-4</v>
      </c>
      <c r="E592" s="11">
        <f>VLOOKUP($B592, $A$1:$E$9, MATCH(E$11, $A$1:$E$1, 0), FALSE)</f>
        <v>3.4299136274472935E-3</v>
      </c>
      <c r="F592" s="11">
        <f>VLOOKUP($B592, $A$1:$E$9, MATCH(F$11, $A$1:$E$1, 0), FALSE)</f>
        <v>1.1434488741086966E-2</v>
      </c>
      <c r="G592" s="3">
        <f t="shared" si="9"/>
        <v>2.4431775291629369E-2</v>
      </c>
      <c r="H592" s="11"/>
      <c r="I592" s="3"/>
      <c r="J592" s="19"/>
    </row>
    <row r="593" spans="1:10" x14ac:dyDescent="0.25">
      <c r="A593" s="11">
        <v>5.81</v>
      </c>
      <c r="B593" s="7">
        <v>4.75</v>
      </c>
      <c r="C593" s="11">
        <f>VLOOKUP($B593, $A$1:$E$9, MATCH(C$11, $A$1:$E$1, 0), FALSE)</f>
        <v>5.2140695576635785E-7</v>
      </c>
      <c r="D593" s="11">
        <f>VLOOKUP($B593, $A$1:$E$9, MATCH(D$11, $A$1:$E$1, 0), FALSE)</f>
        <v>-2.0802453158755602E-4</v>
      </c>
      <c r="E593" s="11">
        <f>VLOOKUP($B593, $A$1:$E$9, MATCH(E$11, $A$1:$E$1, 0), FALSE)</f>
        <v>3.4299136274472935E-3</v>
      </c>
      <c r="F593" s="11">
        <f>VLOOKUP($B593, $A$1:$E$9, MATCH(F$11, $A$1:$E$1, 0), FALSE)</f>
        <v>1.1434488741086966E-2</v>
      </c>
      <c r="G593" s="3">
        <f t="shared" si="9"/>
        <v>2.4442449891455796E-2</v>
      </c>
      <c r="H593" s="11"/>
      <c r="I593" s="3"/>
      <c r="J593" s="19"/>
    </row>
    <row r="594" spans="1:10" x14ac:dyDescent="0.25">
      <c r="A594" s="11">
        <v>5.82</v>
      </c>
      <c r="B594" s="7">
        <v>4.75</v>
      </c>
      <c r="C594" s="11">
        <f>VLOOKUP($B594, $A$1:$E$9, MATCH(C$11, $A$1:$E$1, 0), FALSE)</f>
        <v>5.2140695576635785E-7</v>
      </c>
      <c r="D594" s="11">
        <f>VLOOKUP($B594, $A$1:$E$9, MATCH(D$11, $A$1:$E$1, 0), FALSE)</f>
        <v>-2.0802453158755602E-4</v>
      </c>
      <c r="E594" s="11">
        <f>VLOOKUP($B594, $A$1:$E$9, MATCH(E$11, $A$1:$E$1, 0), FALSE)</f>
        <v>3.4299136274472935E-3</v>
      </c>
      <c r="F594" s="11">
        <f>VLOOKUP($B594, $A$1:$E$9, MATCH(F$11, $A$1:$E$1, 0), FALSE)</f>
        <v>1.1434488741086966E-2</v>
      </c>
      <c r="G594" s="3">
        <f t="shared" si="9"/>
        <v>2.4453084704000552E-2</v>
      </c>
      <c r="H594" s="11"/>
      <c r="I594" s="3"/>
      <c r="J594" s="19"/>
    </row>
    <row r="595" spans="1:10" x14ac:dyDescent="0.25">
      <c r="A595" s="11">
        <v>5.83</v>
      </c>
      <c r="B595" s="7">
        <v>4.75</v>
      </c>
      <c r="C595" s="11">
        <f>VLOOKUP($B595, $A$1:$E$9, MATCH(C$11, $A$1:$E$1, 0), FALSE)</f>
        <v>5.2140695576635785E-7</v>
      </c>
      <c r="D595" s="11">
        <f>VLOOKUP($B595, $A$1:$E$9, MATCH(D$11, $A$1:$E$1, 0), FALSE)</f>
        <v>-2.0802453158755602E-4</v>
      </c>
      <c r="E595" s="11">
        <f>VLOOKUP($B595, $A$1:$E$9, MATCH(E$11, $A$1:$E$1, 0), FALSE)</f>
        <v>3.4299136274472935E-3</v>
      </c>
      <c r="F595" s="11">
        <f>VLOOKUP($B595, $A$1:$E$9, MATCH(F$11, $A$1:$E$1, 0), FALSE)</f>
        <v>1.1434488741086966E-2</v>
      </c>
      <c r="G595" s="3">
        <f t="shared" si="9"/>
        <v>2.446367973239208E-2</v>
      </c>
      <c r="H595" s="11"/>
      <c r="I595" s="3"/>
      <c r="J595" s="19"/>
    </row>
    <row r="596" spans="1:10" x14ac:dyDescent="0.25">
      <c r="A596" s="11">
        <v>5.84</v>
      </c>
      <c r="B596" s="7">
        <v>4.75</v>
      </c>
      <c r="C596" s="11">
        <f>VLOOKUP($B596, $A$1:$E$9, MATCH(C$11, $A$1:$E$1, 0), FALSE)</f>
        <v>5.2140695576635785E-7</v>
      </c>
      <c r="D596" s="11">
        <f>VLOOKUP($B596, $A$1:$E$9, MATCH(D$11, $A$1:$E$1, 0), FALSE)</f>
        <v>-2.0802453158755602E-4</v>
      </c>
      <c r="E596" s="11">
        <f>VLOOKUP($B596, $A$1:$E$9, MATCH(E$11, $A$1:$E$1, 0), FALSE)</f>
        <v>3.4299136274472935E-3</v>
      </c>
      <c r="F596" s="11">
        <f>VLOOKUP($B596, $A$1:$E$9, MATCH(F$11, $A$1:$E$1, 0), FALSE)</f>
        <v>1.1434488741086966E-2</v>
      </c>
      <c r="G596" s="3">
        <f t="shared" si="9"/>
        <v>2.4474234979758827E-2</v>
      </c>
      <c r="H596" s="11"/>
      <c r="I596" s="3"/>
      <c r="J596" s="19"/>
    </row>
    <row r="597" spans="1:10" x14ac:dyDescent="0.25">
      <c r="A597" s="11">
        <v>5.85</v>
      </c>
      <c r="B597" s="7">
        <v>4.75</v>
      </c>
      <c r="C597" s="11">
        <f>VLOOKUP($B597, $A$1:$E$9, MATCH(C$11, $A$1:$E$1, 0), FALSE)</f>
        <v>5.2140695576635785E-7</v>
      </c>
      <c r="D597" s="11">
        <f>VLOOKUP($B597, $A$1:$E$9, MATCH(D$11, $A$1:$E$1, 0), FALSE)</f>
        <v>-2.0802453158755602E-4</v>
      </c>
      <c r="E597" s="11">
        <f>VLOOKUP($B597, $A$1:$E$9, MATCH(E$11, $A$1:$E$1, 0), FALSE)</f>
        <v>3.4299136274472935E-3</v>
      </c>
      <c r="F597" s="11">
        <f>VLOOKUP($B597, $A$1:$E$9, MATCH(F$11, $A$1:$E$1, 0), FALSE)</f>
        <v>1.1434488741086966E-2</v>
      </c>
      <c r="G597" s="3">
        <f t="shared" si="9"/>
        <v>2.4484750449229223E-2</v>
      </c>
      <c r="H597" s="11"/>
      <c r="I597" s="3"/>
      <c r="J597" s="19"/>
    </row>
    <row r="598" spans="1:10" x14ac:dyDescent="0.25">
      <c r="A598" s="11">
        <v>5.86</v>
      </c>
      <c r="B598" s="7">
        <v>4.75</v>
      </c>
      <c r="C598" s="11">
        <f>VLOOKUP($B598, $A$1:$E$9, MATCH(C$11, $A$1:$E$1, 0), FALSE)</f>
        <v>5.2140695576635785E-7</v>
      </c>
      <c r="D598" s="11">
        <f>VLOOKUP($B598, $A$1:$E$9, MATCH(D$11, $A$1:$E$1, 0), FALSE)</f>
        <v>-2.0802453158755602E-4</v>
      </c>
      <c r="E598" s="11">
        <f>VLOOKUP($B598, $A$1:$E$9, MATCH(E$11, $A$1:$E$1, 0), FALSE)</f>
        <v>3.4299136274472935E-3</v>
      </c>
      <c r="F598" s="11">
        <f>VLOOKUP($B598, $A$1:$E$9, MATCH(F$11, $A$1:$E$1, 0), FALSE)</f>
        <v>1.1434488741086966E-2</v>
      </c>
      <c r="G598" s="3">
        <f t="shared" si="9"/>
        <v>2.4495226143931723E-2</v>
      </c>
      <c r="H598" s="11"/>
      <c r="I598" s="3"/>
      <c r="J598" s="19"/>
    </row>
    <row r="599" spans="1:10" x14ac:dyDescent="0.25">
      <c r="A599" s="11">
        <v>5.87</v>
      </c>
      <c r="B599" s="7">
        <v>4.75</v>
      </c>
      <c r="C599" s="11">
        <f>VLOOKUP($B599, $A$1:$E$9, MATCH(C$11, $A$1:$E$1, 0), FALSE)</f>
        <v>5.2140695576635785E-7</v>
      </c>
      <c r="D599" s="11">
        <f>VLOOKUP($B599, $A$1:$E$9, MATCH(D$11, $A$1:$E$1, 0), FALSE)</f>
        <v>-2.0802453158755602E-4</v>
      </c>
      <c r="E599" s="11">
        <f>VLOOKUP($B599, $A$1:$E$9, MATCH(E$11, $A$1:$E$1, 0), FALSE)</f>
        <v>3.4299136274472935E-3</v>
      </c>
      <c r="F599" s="11">
        <f>VLOOKUP($B599, $A$1:$E$9, MATCH(F$11, $A$1:$E$1, 0), FALSE)</f>
        <v>1.1434488741086966E-2</v>
      </c>
      <c r="G599" s="3">
        <f t="shared" si="9"/>
        <v>2.4505662066994754E-2</v>
      </c>
      <c r="H599" s="11"/>
      <c r="I599" s="3"/>
      <c r="J599" s="19"/>
    </row>
    <row r="600" spans="1:10" x14ac:dyDescent="0.25">
      <c r="A600" s="11">
        <v>5.88</v>
      </c>
      <c r="B600" s="7">
        <v>4.75</v>
      </c>
      <c r="C600" s="11">
        <f>VLOOKUP($B600, $A$1:$E$9, MATCH(C$11, $A$1:$E$1, 0), FALSE)</f>
        <v>5.2140695576635785E-7</v>
      </c>
      <c r="D600" s="11">
        <f>VLOOKUP($B600, $A$1:$E$9, MATCH(D$11, $A$1:$E$1, 0), FALSE)</f>
        <v>-2.0802453158755602E-4</v>
      </c>
      <c r="E600" s="11">
        <f>VLOOKUP($B600, $A$1:$E$9, MATCH(E$11, $A$1:$E$1, 0), FALSE)</f>
        <v>3.4299136274472935E-3</v>
      </c>
      <c r="F600" s="11">
        <f>VLOOKUP($B600, $A$1:$E$9, MATCH(F$11, $A$1:$E$1, 0), FALSE)</f>
        <v>1.1434488741086966E-2</v>
      </c>
      <c r="G600" s="3">
        <f t="shared" si="9"/>
        <v>2.4516058221546771E-2</v>
      </c>
      <c r="H600" s="11"/>
      <c r="I600" s="3"/>
      <c r="J600" s="19"/>
    </row>
    <row r="601" spans="1:10" x14ac:dyDescent="0.25">
      <c r="A601" s="11">
        <v>5.89</v>
      </c>
      <c r="B601" s="7">
        <v>4.75</v>
      </c>
      <c r="C601" s="11">
        <f>VLOOKUP($B601, $A$1:$E$9, MATCH(C$11, $A$1:$E$1, 0), FALSE)</f>
        <v>5.2140695576635785E-7</v>
      </c>
      <c r="D601" s="11">
        <f>VLOOKUP($B601, $A$1:$E$9, MATCH(D$11, $A$1:$E$1, 0), FALSE)</f>
        <v>-2.0802453158755602E-4</v>
      </c>
      <c r="E601" s="11">
        <f>VLOOKUP($B601, $A$1:$E$9, MATCH(E$11, $A$1:$E$1, 0), FALSE)</f>
        <v>3.4299136274472935E-3</v>
      </c>
      <c r="F601" s="11">
        <f>VLOOKUP($B601, $A$1:$E$9, MATCH(F$11, $A$1:$E$1, 0), FALSE)</f>
        <v>1.1434488741086966E-2</v>
      </c>
      <c r="G601" s="3">
        <f t="shared" si="9"/>
        <v>2.452641461071621E-2</v>
      </c>
      <c r="H601" s="11"/>
      <c r="I601" s="3"/>
      <c r="J601" s="19"/>
    </row>
    <row r="602" spans="1:10" x14ac:dyDescent="0.25">
      <c r="A602" s="11">
        <v>5.9</v>
      </c>
      <c r="B602" s="7">
        <v>4.75</v>
      </c>
      <c r="C602" s="11">
        <f>VLOOKUP($B602, $A$1:$E$9, MATCH(C$11, $A$1:$E$1, 0), FALSE)</f>
        <v>5.2140695576635785E-7</v>
      </c>
      <c r="D602" s="11">
        <f>VLOOKUP($B602, $A$1:$E$9, MATCH(D$11, $A$1:$E$1, 0), FALSE)</f>
        <v>-2.0802453158755602E-4</v>
      </c>
      <c r="E602" s="11">
        <f>VLOOKUP($B602, $A$1:$E$9, MATCH(E$11, $A$1:$E$1, 0), FALSE)</f>
        <v>3.4299136274472935E-3</v>
      </c>
      <c r="F602" s="11">
        <f>VLOOKUP($B602, $A$1:$E$9, MATCH(F$11, $A$1:$E$1, 0), FALSE)</f>
        <v>1.1434488741086966E-2</v>
      </c>
      <c r="G602" s="3">
        <f t="shared" si="9"/>
        <v>2.4536731237631511E-2</v>
      </c>
      <c r="H602" s="11"/>
      <c r="I602" s="3"/>
      <c r="J602" s="19"/>
    </row>
    <row r="603" spans="1:10" x14ac:dyDescent="0.25">
      <c r="A603" s="11">
        <v>5.91</v>
      </c>
      <c r="B603" s="7">
        <v>4.75</v>
      </c>
      <c r="C603" s="11">
        <f>VLOOKUP($B603, $A$1:$E$9, MATCH(C$11, $A$1:$E$1, 0), FALSE)</f>
        <v>5.2140695576635785E-7</v>
      </c>
      <c r="D603" s="11">
        <f>VLOOKUP($B603, $A$1:$E$9, MATCH(D$11, $A$1:$E$1, 0), FALSE)</f>
        <v>-2.0802453158755602E-4</v>
      </c>
      <c r="E603" s="11">
        <f>VLOOKUP($B603, $A$1:$E$9, MATCH(E$11, $A$1:$E$1, 0), FALSE)</f>
        <v>3.4299136274472935E-3</v>
      </c>
      <c r="F603" s="11">
        <f>VLOOKUP($B603, $A$1:$E$9, MATCH(F$11, $A$1:$E$1, 0), FALSE)</f>
        <v>1.1434488741086966E-2</v>
      </c>
      <c r="G603" s="3">
        <f t="shared" si="9"/>
        <v>2.4547008105421118E-2</v>
      </c>
      <c r="H603" s="11"/>
      <c r="I603" s="3"/>
      <c r="J603" s="19"/>
    </row>
    <row r="604" spans="1:10" x14ac:dyDescent="0.25">
      <c r="A604" s="11">
        <v>5.92</v>
      </c>
      <c r="B604" s="7">
        <v>4.75</v>
      </c>
      <c r="C604" s="11">
        <f>VLOOKUP($B604, $A$1:$E$9, MATCH(C$11, $A$1:$E$1, 0), FALSE)</f>
        <v>5.2140695576635785E-7</v>
      </c>
      <c r="D604" s="11">
        <f>VLOOKUP($B604, $A$1:$E$9, MATCH(D$11, $A$1:$E$1, 0), FALSE)</f>
        <v>-2.0802453158755602E-4</v>
      </c>
      <c r="E604" s="11">
        <f>VLOOKUP($B604, $A$1:$E$9, MATCH(E$11, $A$1:$E$1, 0), FALSE)</f>
        <v>3.4299136274472935E-3</v>
      </c>
      <c r="F604" s="11">
        <f>VLOOKUP($B604, $A$1:$E$9, MATCH(F$11, $A$1:$E$1, 0), FALSE)</f>
        <v>1.1434488741086966E-2</v>
      </c>
      <c r="G604" s="3">
        <f t="shared" si="9"/>
        <v>2.4557245217213475E-2</v>
      </c>
      <c r="H604" s="11"/>
      <c r="I604" s="3"/>
      <c r="J604" s="19"/>
    </row>
    <row r="605" spans="1:10" x14ac:dyDescent="0.25">
      <c r="A605" s="11">
        <v>5.93</v>
      </c>
      <c r="B605" s="7">
        <v>4.75</v>
      </c>
      <c r="C605" s="11">
        <f>VLOOKUP($B605, $A$1:$E$9, MATCH(C$11, $A$1:$E$1, 0), FALSE)</f>
        <v>5.2140695576635785E-7</v>
      </c>
      <c r="D605" s="11">
        <f>VLOOKUP($B605, $A$1:$E$9, MATCH(D$11, $A$1:$E$1, 0), FALSE)</f>
        <v>-2.0802453158755602E-4</v>
      </c>
      <c r="E605" s="11">
        <f>VLOOKUP($B605, $A$1:$E$9, MATCH(E$11, $A$1:$E$1, 0), FALSE)</f>
        <v>3.4299136274472935E-3</v>
      </c>
      <c r="F605" s="11">
        <f>VLOOKUP($B605, $A$1:$E$9, MATCH(F$11, $A$1:$E$1, 0), FALSE)</f>
        <v>1.1434488741086966E-2</v>
      </c>
      <c r="G605" s="3">
        <f t="shared" si="9"/>
        <v>2.4567442576137022E-2</v>
      </c>
      <c r="H605" s="11"/>
      <c r="I605" s="3"/>
      <c r="J605" s="19"/>
    </row>
    <row r="606" spans="1:10" x14ac:dyDescent="0.25">
      <c r="A606" s="11">
        <v>5.94</v>
      </c>
      <c r="B606" s="7">
        <v>4.75</v>
      </c>
      <c r="C606" s="11">
        <f>VLOOKUP($B606, $A$1:$E$9, MATCH(C$11, $A$1:$E$1, 0), FALSE)</f>
        <v>5.2140695576635785E-7</v>
      </c>
      <c r="D606" s="11">
        <f>VLOOKUP($B606, $A$1:$E$9, MATCH(D$11, $A$1:$E$1, 0), FALSE)</f>
        <v>-2.0802453158755602E-4</v>
      </c>
      <c r="E606" s="11">
        <f>VLOOKUP($B606, $A$1:$E$9, MATCH(E$11, $A$1:$E$1, 0), FALSE)</f>
        <v>3.4299136274472935E-3</v>
      </c>
      <c r="F606" s="11">
        <f>VLOOKUP($B606, $A$1:$E$9, MATCH(F$11, $A$1:$E$1, 0), FALSE)</f>
        <v>1.1434488741086966E-2</v>
      </c>
      <c r="G606" s="3">
        <f t="shared" si="9"/>
        <v>2.4577600185320195E-2</v>
      </c>
      <c r="H606" s="11"/>
      <c r="I606" s="3"/>
      <c r="J606" s="19"/>
    </row>
    <row r="607" spans="1:10" x14ac:dyDescent="0.25">
      <c r="A607" s="11">
        <v>5.95</v>
      </c>
      <c r="B607" s="7">
        <v>4.75</v>
      </c>
      <c r="C607" s="11">
        <f>VLOOKUP($B607, $A$1:$E$9, MATCH(C$11, $A$1:$E$1, 0), FALSE)</f>
        <v>5.2140695576635785E-7</v>
      </c>
      <c r="D607" s="11">
        <f>VLOOKUP($B607, $A$1:$E$9, MATCH(D$11, $A$1:$E$1, 0), FALSE)</f>
        <v>-2.0802453158755602E-4</v>
      </c>
      <c r="E607" s="11">
        <f>VLOOKUP($B607, $A$1:$E$9, MATCH(E$11, $A$1:$E$1, 0), FALSE)</f>
        <v>3.4299136274472935E-3</v>
      </c>
      <c r="F607" s="11">
        <f>VLOOKUP($B607, $A$1:$E$9, MATCH(F$11, $A$1:$E$1, 0), FALSE)</f>
        <v>1.1434488741086966E-2</v>
      </c>
      <c r="G607" s="3">
        <f t="shared" si="9"/>
        <v>2.4587718047891442E-2</v>
      </c>
      <c r="H607" s="11"/>
      <c r="I607" s="3"/>
      <c r="J607" s="19"/>
    </row>
    <row r="608" spans="1:10" x14ac:dyDescent="0.25">
      <c r="A608" s="11">
        <v>5.96</v>
      </c>
      <c r="B608" s="7">
        <v>4.75</v>
      </c>
      <c r="C608" s="11">
        <f>VLOOKUP($B608, $A$1:$E$9, MATCH(C$11, $A$1:$E$1, 0), FALSE)</f>
        <v>5.2140695576635785E-7</v>
      </c>
      <c r="D608" s="11">
        <f>VLOOKUP($B608, $A$1:$E$9, MATCH(D$11, $A$1:$E$1, 0), FALSE)</f>
        <v>-2.0802453158755602E-4</v>
      </c>
      <c r="E608" s="11">
        <f>VLOOKUP($B608, $A$1:$E$9, MATCH(E$11, $A$1:$E$1, 0), FALSE)</f>
        <v>3.4299136274472935E-3</v>
      </c>
      <c r="F608" s="11">
        <f>VLOOKUP($B608, $A$1:$E$9, MATCH(F$11, $A$1:$E$1, 0), FALSE)</f>
        <v>1.1434488741086966E-2</v>
      </c>
      <c r="G608" s="3">
        <f t="shared" si="9"/>
        <v>2.4597796166979206E-2</v>
      </c>
      <c r="H608" s="11"/>
      <c r="I608" s="3"/>
      <c r="J608" s="19"/>
    </row>
    <row r="609" spans="1:10" x14ac:dyDescent="0.25">
      <c r="A609" s="11">
        <v>5.97</v>
      </c>
      <c r="B609" s="7">
        <v>4.75</v>
      </c>
      <c r="C609" s="11">
        <f>VLOOKUP($B609, $A$1:$E$9, MATCH(C$11, $A$1:$E$1, 0), FALSE)</f>
        <v>5.2140695576635785E-7</v>
      </c>
      <c r="D609" s="11">
        <f>VLOOKUP($B609, $A$1:$E$9, MATCH(D$11, $A$1:$E$1, 0), FALSE)</f>
        <v>-2.0802453158755602E-4</v>
      </c>
      <c r="E609" s="11">
        <f>VLOOKUP($B609, $A$1:$E$9, MATCH(E$11, $A$1:$E$1, 0), FALSE)</f>
        <v>3.4299136274472935E-3</v>
      </c>
      <c r="F609" s="11">
        <f>VLOOKUP($B609, $A$1:$E$9, MATCH(F$11, $A$1:$E$1, 0), FALSE)</f>
        <v>1.1434488741086966E-2</v>
      </c>
      <c r="G609" s="3">
        <f t="shared" si="9"/>
        <v>2.4607834545711929E-2</v>
      </c>
      <c r="H609" s="11"/>
      <c r="I609" s="3"/>
      <c r="J609" s="19"/>
    </row>
    <row r="610" spans="1:10" x14ac:dyDescent="0.25">
      <c r="A610" s="11">
        <v>5.98</v>
      </c>
      <c r="B610" s="7">
        <v>4.75</v>
      </c>
      <c r="C610" s="11">
        <f>VLOOKUP($B610, $A$1:$E$9, MATCH(C$11, $A$1:$E$1, 0), FALSE)</f>
        <v>5.2140695576635785E-7</v>
      </c>
      <c r="D610" s="11">
        <f>VLOOKUP($B610, $A$1:$E$9, MATCH(D$11, $A$1:$E$1, 0), FALSE)</f>
        <v>-2.0802453158755602E-4</v>
      </c>
      <c r="E610" s="11">
        <f>VLOOKUP($B610, $A$1:$E$9, MATCH(E$11, $A$1:$E$1, 0), FALSE)</f>
        <v>3.4299136274472935E-3</v>
      </c>
      <c r="F610" s="11">
        <f>VLOOKUP($B610, $A$1:$E$9, MATCH(F$11, $A$1:$E$1, 0), FALSE)</f>
        <v>1.1434488741086966E-2</v>
      </c>
      <c r="G610" s="3">
        <f t="shared" si="9"/>
        <v>2.4617833187218045E-2</v>
      </c>
      <c r="H610" s="11"/>
      <c r="I610" s="3"/>
      <c r="J610" s="19"/>
    </row>
    <row r="611" spans="1:10" x14ac:dyDescent="0.25">
      <c r="A611" s="11">
        <v>5.99</v>
      </c>
      <c r="B611" s="7">
        <v>4.75</v>
      </c>
      <c r="C611" s="11">
        <f>VLOOKUP($B611, $A$1:$E$9, MATCH(C$11, $A$1:$E$1, 0), FALSE)</f>
        <v>5.2140695576635785E-7</v>
      </c>
      <c r="D611" s="11">
        <f>VLOOKUP($B611, $A$1:$E$9, MATCH(D$11, $A$1:$E$1, 0), FALSE)</f>
        <v>-2.0802453158755602E-4</v>
      </c>
      <c r="E611" s="11">
        <f>VLOOKUP($B611, $A$1:$E$9, MATCH(E$11, $A$1:$E$1, 0), FALSE)</f>
        <v>3.4299136274472935E-3</v>
      </c>
      <c r="F611" s="11">
        <f>VLOOKUP($B611, $A$1:$E$9, MATCH(F$11, $A$1:$E$1, 0), FALSE)</f>
        <v>1.1434488741086966E-2</v>
      </c>
      <c r="G611" s="3">
        <f t="shared" si="9"/>
        <v>2.4627792094626004E-2</v>
      </c>
      <c r="H611" s="11"/>
      <c r="I611" s="3"/>
      <c r="J611" s="19"/>
    </row>
    <row r="612" spans="1:10" x14ac:dyDescent="0.25">
      <c r="A612" s="11">
        <v>6</v>
      </c>
      <c r="B612" s="7">
        <v>4.75</v>
      </c>
      <c r="C612" s="11">
        <f>VLOOKUP($B612, $A$1:$E$9, MATCH(C$11, $A$1:$E$1, 0), FALSE)</f>
        <v>5.2140695576635785E-7</v>
      </c>
      <c r="D612" s="11">
        <f>VLOOKUP($B612, $A$1:$E$9, MATCH(D$11, $A$1:$E$1, 0), FALSE)</f>
        <v>-2.0802453158755602E-4</v>
      </c>
      <c r="E612" s="11">
        <f>VLOOKUP($B612, $A$1:$E$9, MATCH(E$11, $A$1:$E$1, 0), FALSE)</f>
        <v>3.4299136274472935E-3</v>
      </c>
      <c r="F612" s="11">
        <f>VLOOKUP($B612, $A$1:$E$9, MATCH(F$11, $A$1:$E$1, 0), FALSE)</f>
        <v>1.1434488741086966E-2</v>
      </c>
      <c r="G612" s="3">
        <f t="shared" si="9"/>
        <v>2.4637711271064244E-2</v>
      </c>
      <c r="H612" s="11"/>
      <c r="I612" s="3"/>
      <c r="J612" s="19"/>
    </row>
    <row r="613" spans="1:10" x14ac:dyDescent="0.25">
      <c r="A613" s="11">
        <v>6.01</v>
      </c>
      <c r="B613" s="7">
        <v>4.75</v>
      </c>
      <c r="C613" s="11">
        <f>VLOOKUP($B613, $A$1:$E$9, MATCH(C$11, $A$1:$E$1, 0), FALSE)</f>
        <v>5.2140695576635785E-7</v>
      </c>
      <c r="D613" s="11">
        <f>VLOOKUP($B613, $A$1:$E$9, MATCH(D$11, $A$1:$E$1, 0), FALSE)</f>
        <v>-2.0802453158755602E-4</v>
      </c>
      <c r="E613" s="11">
        <f>VLOOKUP($B613, $A$1:$E$9, MATCH(E$11, $A$1:$E$1, 0), FALSE)</f>
        <v>3.4299136274472935E-3</v>
      </c>
      <c r="F613" s="11">
        <f>VLOOKUP($B613, $A$1:$E$9, MATCH(F$11, $A$1:$E$1, 0), FALSE)</f>
        <v>1.1434488741086966E-2</v>
      </c>
      <c r="G613" s="3">
        <f t="shared" si="9"/>
        <v>2.4647590719661206E-2</v>
      </c>
      <c r="H613" s="11"/>
      <c r="I613" s="3"/>
      <c r="J613" s="19"/>
    </row>
    <row r="614" spans="1:10" x14ac:dyDescent="0.25">
      <c r="A614" s="11">
        <v>6.02</v>
      </c>
      <c r="B614" s="7">
        <v>4.75</v>
      </c>
      <c r="C614" s="11">
        <f>VLOOKUP($B614, $A$1:$E$9, MATCH(C$11, $A$1:$E$1, 0), FALSE)</f>
        <v>5.2140695576635785E-7</v>
      </c>
      <c r="D614" s="11">
        <f>VLOOKUP($B614, $A$1:$E$9, MATCH(D$11, $A$1:$E$1, 0), FALSE)</f>
        <v>-2.0802453158755602E-4</v>
      </c>
      <c r="E614" s="11">
        <f>VLOOKUP($B614, $A$1:$E$9, MATCH(E$11, $A$1:$E$1, 0), FALSE)</f>
        <v>3.4299136274472935E-3</v>
      </c>
      <c r="F614" s="11">
        <f>VLOOKUP($B614, $A$1:$E$9, MATCH(F$11, $A$1:$E$1, 0), FALSE)</f>
        <v>1.1434488741086966E-2</v>
      </c>
      <c r="G614" s="3">
        <f t="shared" si="9"/>
        <v>2.4657430443545333E-2</v>
      </c>
      <c r="H614" s="11"/>
      <c r="I614" s="3"/>
      <c r="J614" s="19"/>
    </row>
    <row r="615" spans="1:10" x14ac:dyDescent="0.25">
      <c r="A615" s="11">
        <v>6.03</v>
      </c>
      <c r="B615" s="7">
        <v>4.75</v>
      </c>
      <c r="C615" s="11">
        <f>VLOOKUP($B615, $A$1:$E$9, MATCH(C$11, $A$1:$E$1, 0), FALSE)</f>
        <v>5.2140695576635785E-7</v>
      </c>
      <c r="D615" s="11">
        <f>VLOOKUP($B615, $A$1:$E$9, MATCH(D$11, $A$1:$E$1, 0), FALSE)</f>
        <v>-2.0802453158755602E-4</v>
      </c>
      <c r="E615" s="11">
        <f>VLOOKUP($B615, $A$1:$E$9, MATCH(E$11, $A$1:$E$1, 0), FALSE)</f>
        <v>3.4299136274472935E-3</v>
      </c>
      <c r="F615" s="11">
        <f>VLOOKUP($B615, $A$1:$E$9, MATCH(F$11, $A$1:$E$1, 0), FALSE)</f>
        <v>1.1434488741086966E-2</v>
      </c>
      <c r="G615" s="3">
        <f t="shared" si="9"/>
        <v>2.4667230445845068E-2</v>
      </c>
      <c r="H615" s="11"/>
      <c r="I615" s="3"/>
      <c r="J615" s="19"/>
    </row>
    <row r="616" spans="1:10" x14ac:dyDescent="0.25">
      <c r="A616" s="11">
        <v>6.04</v>
      </c>
      <c r="B616" s="7">
        <v>4.75</v>
      </c>
      <c r="C616" s="11">
        <f>VLOOKUP($B616, $A$1:$E$9, MATCH(C$11, $A$1:$E$1, 0), FALSE)</f>
        <v>5.2140695576635785E-7</v>
      </c>
      <c r="D616" s="11">
        <f>VLOOKUP($B616, $A$1:$E$9, MATCH(D$11, $A$1:$E$1, 0), FALSE)</f>
        <v>-2.0802453158755602E-4</v>
      </c>
      <c r="E616" s="11">
        <f>VLOOKUP($B616, $A$1:$E$9, MATCH(E$11, $A$1:$E$1, 0), FALSE)</f>
        <v>3.4299136274472935E-3</v>
      </c>
      <c r="F616" s="11">
        <f>VLOOKUP($B616, $A$1:$E$9, MATCH(F$11, $A$1:$E$1, 0), FALSE)</f>
        <v>1.1434488741086966E-2</v>
      </c>
      <c r="G616" s="3">
        <f t="shared" si="9"/>
        <v>2.467699072968885E-2</v>
      </c>
      <c r="H616" s="11"/>
      <c r="I616" s="3"/>
      <c r="J616" s="19"/>
    </row>
    <row r="617" spans="1:10" x14ac:dyDescent="0.25">
      <c r="A617" s="11">
        <v>6.05</v>
      </c>
      <c r="B617" s="7">
        <v>4.75</v>
      </c>
      <c r="C617" s="11">
        <f>VLOOKUP($B617, $A$1:$E$9, MATCH(C$11, $A$1:$E$1, 0), FALSE)</f>
        <v>5.2140695576635785E-7</v>
      </c>
      <c r="D617" s="11">
        <f>VLOOKUP($B617, $A$1:$E$9, MATCH(D$11, $A$1:$E$1, 0), FALSE)</f>
        <v>-2.0802453158755602E-4</v>
      </c>
      <c r="E617" s="11">
        <f>VLOOKUP($B617, $A$1:$E$9, MATCH(E$11, $A$1:$E$1, 0), FALSE)</f>
        <v>3.4299136274472935E-3</v>
      </c>
      <c r="F617" s="11">
        <f>VLOOKUP($B617, $A$1:$E$9, MATCH(F$11, $A$1:$E$1, 0), FALSE)</f>
        <v>1.1434488741086966E-2</v>
      </c>
      <c r="G617" s="3">
        <f t="shared" si="9"/>
        <v>2.4686711298205124E-2</v>
      </c>
      <c r="H617" s="11"/>
      <c r="I617" s="3"/>
      <c r="J617" s="19"/>
    </row>
    <row r="618" spans="1:10" x14ac:dyDescent="0.25">
      <c r="A618" s="11">
        <v>6.06</v>
      </c>
      <c r="B618" s="7">
        <v>4.75</v>
      </c>
      <c r="C618" s="11">
        <f>VLOOKUP($B618, $A$1:$E$9, MATCH(C$11, $A$1:$E$1, 0), FALSE)</f>
        <v>5.2140695576635785E-7</v>
      </c>
      <c r="D618" s="11">
        <f>VLOOKUP($B618, $A$1:$E$9, MATCH(D$11, $A$1:$E$1, 0), FALSE)</f>
        <v>-2.0802453158755602E-4</v>
      </c>
      <c r="E618" s="11">
        <f>VLOOKUP($B618, $A$1:$E$9, MATCH(E$11, $A$1:$E$1, 0), FALSE)</f>
        <v>3.4299136274472935E-3</v>
      </c>
      <c r="F618" s="11">
        <f>VLOOKUP($B618, $A$1:$E$9, MATCH(F$11, $A$1:$E$1, 0), FALSE)</f>
        <v>1.1434488741086966E-2</v>
      </c>
      <c r="G618" s="3">
        <f t="shared" si="9"/>
        <v>2.469639215452233E-2</v>
      </c>
      <c r="H618" s="11"/>
      <c r="I618" s="3"/>
      <c r="J618" s="19"/>
    </row>
    <row r="619" spans="1:10" x14ac:dyDescent="0.25">
      <c r="A619" s="11">
        <v>6.07</v>
      </c>
      <c r="B619" s="7">
        <v>4.75</v>
      </c>
      <c r="C619" s="11">
        <f>VLOOKUP($B619, $A$1:$E$9, MATCH(C$11, $A$1:$E$1, 0), FALSE)</f>
        <v>5.2140695576635785E-7</v>
      </c>
      <c r="D619" s="11">
        <f>VLOOKUP($B619, $A$1:$E$9, MATCH(D$11, $A$1:$E$1, 0), FALSE)</f>
        <v>-2.0802453158755602E-4</v>
      </c>
      <c r="E619" s="11">
        <f>VLOOKUP($B619, $A$1:$E$9, MATCH(E$11, $A$1:$E$1, 0), FALSE)</f>
        <v>3.4299136274472935E-3</v>
      </c>
      <c r="F619" s="11">
        <f>VLOOKUP($B619, $A$1:$E$9, MATCH(F$11, $A$1:$E$1, 0), FALSE)</f>
        <v>1.1434488741086966E-2</v>
      </c>
      <c r="G619" s="3">
        <f t="shared" si="9"/>
        <v>2.4706033301768904E-2</v>
      </c>
      <c r="H619" s="11"/>
      <c r="I619" s="3"/>
      <c r="J619" s="19"/>
    </row>
    <row r="620" spans="1:10" x14ac:dyDescent="0.25">
      <c r="A620" s="11">
        <v>6.08</v>
      </c>
      <c r="B620" s="7">
        <v>4.75</v>
      </c>
      <c r="C620" s="11">
        <f>VLOOKUP($B620, $A$1:$E$9, MATCH(C$11, $A$1:$E$1, 0), FALSE)</f>
        <v>5.2140695576635785E-7</v>
      </c>
      <c r="D620" s="11">
        <f>VLOOKUP($B620, $A$1:$E$9, MATCH(D$11, $A$1:$E$1, 0), FALSE)</f>
        <v>-2.0802453158755602E-4</v>
      </c>
      <c r="E620" s="11">
        <f>VLOOKUP($B620, $A$1:$E$9, MATCH(E$11, $A$1:$E$1, 0), FALSE)</f>
        <v>3.4299136274472935E-3</v>
      </c>
      <c r="F620" s="11">
        <f>VLOOKUP($B620, $A$1:$E$9, MATCH(F$11, $A$1:$E$1, 0), FALSE)</f>
        <v>1.1434488741086966E-2</v>
      </c>
      <c r="G620" s="3">
        <f t="shared" si="9"/>
        <v>2.4715634743073298E-2</v>
      </c>
      <c r="H620" s="11"/>
      <c r="I620" s="3"/>
      <c r="J620" s="19"/>
    </row>
    <row r="621" spans="1:10" x14ac:dyDescent="0.25">
      <c r="A621" s="11">
        <v>6.09</v>
      </c>
      <c r="B621" s="7">
        <v>4.75</v>
      </c>
      <c r="C621" s="11">
        <f>VLOOKUP($B621, $A$1:$E$9, MATCH(C$11, $A$1:$E$1, 0), FALSE)</f>
        <v>5.2140695576635785E-7</v>
      </c>
      <c r="D621" s="11">
        <f>VLOOKUP($B621, $A$1:$E$9, MATCH(D$11, $A$1:$E$1, 0), FALSE)</f>
        <v>-2.0802453158755602E-4</v>
      </c>
      <c r="E621" s="11">
        <f>VLOOKUP($B621, $A$1:$E$9, MATCH(E$11, $A$1:$E$1, 0), FALSE)</f>
        <v>3.4299136274472935E-3</v>
      </c>
      <c r="F621" s="11">
        <f>VLOOKUP($B621, $A$1:$E$9, MATCH(F$11, $A$1:$E$1, 0), FALSE)</f>
        <v>1.1434488741086966E-2</v>
      </c>
      <c r="G621" s="3">
        <f t="shared" si="9"/>
        <v>2.472519648156395E-2</v>
      </c>
      <c r="H621" s="11"/>
      <c r="I621" s="3"/>
      <c r="J621" s="19"/>
    </row>
    <row r="622" spans="1:10" x14ac:dyDescent="0.25">
      <c r="A622" s="11">
        <v>6.1</v>
      </c>
      <c r="B622" s="7">
        <v>4.75</v>
      </c>
      <c r="C622" s="11">
        <f>VLOOKUP($B622, $A$1:$E$9, MATCH(C$11, $A$1:$E$1, 0), FALSE)</f>
        <v>5.2140695576635785E-7</v>
      </c>
      <c r="D622" s="11">
        <f>VLOOKUP($B622, $A$1:$E$9, MATCH(D$11, $A$1:$E$1, 0), FALSE)</f>
        <v>-2.0802453158755602E-4</v>
      </c>
      <c r="E622" s="11">
        <f>VLOOKUP($B622, $A$1:$E$9, MATCH(E$11, $A$1:$E$1, 0), FALSE)</f>
        <v>3.4299136274472935E-3</v>
      </c>
      <c r="F622" s="11">
        <f>VLOOKUP($B622, $A$1:$E$9, MATCH(F$11, $A$1:$E$1, 0), FALSE)</f>
        <v>1.1434488741086966E-2</v>
      </c>
      <c r="G622" s="3">
        <f t="shared" si="9"/>
        <v>2.4734718520369299E-2</v>
      </c>
      <c r="H622" s="11"/>
      <c r="I622" s="3"/>
      <c r="J622" s="19"/>
    </row>
    <row r="623" spans="1:10" x14ac:dyDescent="0.25">
      <c r="A623" s="11">
        <v>6.11</v>
      </c>
      <c r="B623" s="7">
        <v>4.75</v>
      </c>
      <c r="C623" s="11">
        <f>VLOOKUP($B623, $A$1:$E$9, MATCH(C$11, $A$1:$E$1, 0), FALSE)</f>
        <v>5.2140695576635785E-7</v>
      </c>
      <c r="D623" s="11">
        <f>VLOOKUP($B623, $A$1:$E$9, MATCH(D$11, $A$1:$E$1, 0), FALSE)</f>
        <v>-2.0802453158755602E-4</v>
      </c>
      <c r="E623" s="11">
        <f>VLOOKUP($B623, $A$1:$E$9, MATCH(E$11, $A$1:$E$1, 0), FALSE)</f>
        <v>3.4299136274472935E-3</v>
      </c>
      <c r="F623" s="11">
        <f>VLOOKUP($B623, $A$1:$E$9, MATCH(F$11, $A$1:$E$1, 0), FALSE)</f>
        <v>1.1434488741086966E-2</v>
      </c>
      <c r="G623" s="3">
        <f t="shared" si="9"/>
        <v>2.4744200862617791E-2</v>
      </c>
      <c r="H623" s="11"/>
      <c r="I623" s="3"/>
      <c r="J623" s="19"/>
    </row>
    <row r="624" spans="1:10" x14ac:dyDescent="0.25">
      <c r="A624" s="11">
        <v>6.12</v>
      </c>
      <c r="B624" s="7">
        <v>4.75</v>
      </c>
      <c r="C624" s="11">
        <f>VLOOKUP($B624, $A$1:$E$9, MATCH(C$11, $A$1:$E$1, 0), FALSE)</f>
        <v>5.2140695576635785E-7</v>
      </c>
      <c r="D624" s="11">
        <f>VLOOKUP($B624, $A$1:$E$9, MATCH(D$11, $A$1:$E$1, 0), FALSE)</f>
        <v>-2.0802453158755602E-4</v>
      </c>
      <c r="E624" s="11">
        <f>VLOOKUP($B624, $A$1:$E$9, MATCH(E$11, $A$1:$E$1, 0), FALSE)</f>
        <v>3.4299136274472935E-3</v>
      </c>
      <c r="F624" s="11">
        <f>VLOOKUP($B624, $A$1:$E$9, MATCH(F$11, $A$1:$E$1, 0), FALSE)</f>
        <v>1.1434488741086966E-2</v>
      </c>
      <c r="G624" s="3">
        <f t="shared" si="9"/>
        <v>2.4753643511437863E-2</v>
      </c>
      <c r="H624" s="11"/>
      <c r="I624" s="3"/>
      <c r="J624" s="19"/>
    </row>
    <row r="625" spans="1:10" x14ac:dyDescent="0.25">
      <c r="A625" s="11">
        <v>6.13</v>
      </c>
      <c r="B625" s="7">
        <v>4.75</v>
      </c>
      <c r="C625" s="11">
        <f>VLOOKUP($B625, $A$1:$E$9, MATCH(C$11, $A$1:$E$1, 0), FALSE)</f>
        <v>5.2140695576635785E-7</v>
      </c>
      <c r="D625" s="11">
        <f>VLOOKUP($B625, $A$1:$E$9, MATCH(D$11, $A$1:$E$1, 0), FALSE)</f>
        <v>-2.0802453158755602E-4</v>
      </c>
      <c r="E625" s="11">
        <f>VLOOKUP($B625, $A$1:$E$9, MATCH(E$11, $A$1:$E$1, 0), FALSE)</f>
        <v>3.4299136274472935E-3</v>
      </c>
      <c r="F625" s="11">
        <f>VLOOKUP($B625, $A$1:$E$9, MATCH(F$11, $A$1:$E$1, 0), FALSE)</f>
        <v>1.1434488741086966E-2</v>
      </c>
      <c r="G625" s="3">
        <f t="shared" si="9"/>
        <v>2.4763046469957958E-2</v>
      </c>
      <c r="H625" s="11"/>
      <c r="I625" s="3"/>
      <c r="J625" s="19"/>
    </row>
    <row r="626" spans="1:10" x14ac:dyDescent="0.25">
      <c r="A626" s="11">
        <v>6.14</v>
      </c>
      <c r="B626" s="7">
        <v>4.75</v>
      </c>
      <c r="C626" s="11">
        <f>VLOOKUP($B626, $A$1:$E$9, MATCH(C$11, $A$1:$E$1, 0), FALSE)</f>
        <v>5.2140695576635785E-7</v>
      </c>
      <c r="D626" s="11">
        <f>VLOOKUP($B626, $A$1:$E$9, MATCH(D$11, $A$1:$E$1, 0), FALSE)</f>
        <v>-2.0802453158755602E-4</v>
      </c>
      <c r="E626" s="11">
        <f>VLOOKUP($B626, $A$1:$E$9, MATCH(E$11, $A$1:$E$1, 0), FALSE)</f>
        <v>3.4299136274472935E-3</v>
      </c>
      <c r="F626" s="11">
        <f>VLOOKUP($B626, $A$1:$E$9, MATCH(F$11, $A$1:$E$1, 0), FALSE)</f>
        <v>1.1434488741086966E-2</v>
      </c>
      <c r="G626" s="3">
        <f t="shared" si="9"/>
        <v>2.4772409741306522E-2</v>
      </c>
      <c r="H626" s="11"/>
      <c r="I626" s="3"/>
      <c r="J626" s="19"/>
    </row>
    <row r="627" spans="1:10" x14ac:dyDescent="0.25">
      <c r="A627" s="11">
        <v>6.15</v>
      </c>
      <c r="B627" s="7">
        <v>4.75</v>
      </c>
      <c r="C627" s="11">
        <f>VLOOKUP($B627, $A$1:$E$9, MATCH(C$11, $A$1:$E$1, 0), FALSE)</f>
        <v>5.2140695576635785E-7</v>
      </c>
      <c r="D627" s="11">
        <f>VLOOKUP($B627, $A$1:$E$9, MATCH(D$11, $A$1:$E$1, 0), FALSE)</f>
        <v>-2.0802453158755602E-4</v>
      </c>
      <c r="E627" s="11">
        <f>VLOOKUP($B627, $A$1:$E$9, MATCH(E$11, $A$1:$E$1, 0), FALSE)</f>
        <v>3.4299136274472935E-3</v>
      </c>
      <c r="F627" s="11">
        <f>VLOOKUP($B627, $A$1:$E$9, MATCH(F$11, $A$1:$E$1, 0), FALSE)</f>
        <v>1.1434488741086966E-2</v>
      </c>
      <c r="G627" s="3">
        <f t="shared" si="9"/>
        <v>2.4781733328611992E-2</v>
      </c>
      <c r="H627" s="11"/>
      <c r="I627" s="3"/>
      <c r="J627" s="19"/>
    </row>
    <row r="628" spans="1:10" x14ac:dyDescent="0.25">
      <c r="A628" s="11">
        <v>6.16</v>
      </c>
      <c r="B628" s="7">
        <v>4.75</v>
      </c>
      <c r="C628" s="11">
        <f>VLOOKUP($B628, $A$1:$E$9, MATCH(C$11, $A$1:$E$1, 0), FALSE)</f>
        <v>5.2140695576635785E-7</v>
      </c>
      <c r="D628" s="11">
        <f>VLOOKUP($B628, $A$1:$E$9, MATCH(D$11, $A$1:$E$1, 0), FALSE)</f>
        <v>-2.0802453158755602E-4</v>
      </c>
      <c r="E628" s="11">
        <f>VLOOKUP($B628, $A$1:$E$9, MATCH(E$11, $A$1:$E$1, 0), FALSE)</f>
        <v>3.4299136274472935E-3</v>
      </c>
      <c r="F628" s="11">
        <f>VLOOKUP($B628, $A$1:$E$9, MATCH(F$11, $A$1:$E$1, 0), FALSE)</f>
        <v>1.1434488741086966E-2</v>
      </c>
      <c r="G628" s="3">
        <f t="shared" si="9"/>
        <v>2.4791017235002814E-2</v>
      </c>
      <c r="H628" s="11"/>
      <c r="I628" s="3"/>
      <c r="J628" s="19"/>
    </row>
    <row r="629" spans="1:10" x14ac:dyDescent="0.25">
      <c r="A629" s="11">
        <v>6.17</v>
      </c>
      <c r="B629" s="7">
        <v>4.75</v>
      </c>
      <c r="C629" s="11">
        <f>VLOOKUP($B629, $A$1:$E$9, MATCH(C$11, $A$1:$E$1, 0), FALSE)</f>
        <v>5.2140695576635785E-7</v>
      </c>
      <c r="D629" s="11">
        <f>VLOOKUP($B629, $A$1:$E$9, MATCH(D$11, $A$1:$E$1, 0), FALSE)</f>
        <v>-2.0802453158755602E-4</v>
      </c>
      <c r="E629" s="11">
        <f>VLOOKUP($B629, $A$1:$E$9, MATCH(E$11, $A$1:$E$1, 0), FALSE)</f>
        <v>3.4299136274472935E-3</v>
      </c>
      <c r="F629" s="11">
        <f>VLOOKUP($B629, $A$1:$E$9, MATCH(F$11, $A$1:$E$1, 0), FALSE)</f>
        <v>1.1434488741086966E-2</v>
      </c>
      <c r="G629" s="3">
        <f t="shared" si="9"/>
        <v>2.4800261463607424E-2</v>
      </c>
      <c r="H629" s="11"/>
      <c r="I629" s="3"/>
      <c r="J629" s="19"/>
    </row>
    <row r="630" spans="1:10" x14ac:dyDescent="0.25">
      <c r="A630" s="11">
        <v>6.18</v>
      </c>
      <c r="B630" s="7">
        <v>4.75</v>
      </c>
      <c r="C630" s="11">
        <f>VLOOKUP($B630, $A$1:$E$9, MATCH(C$11, $A$1:$E$1, 0), FALSE)</f>
        <v>5.2140695576635785E-7</v>
      </c>
      <c r="D630" s="11">
        <f>VLOOKUP($B630, $A$1:$E$9, MATCH(D$11, $A$1:$E$1, 0), FALSE)</f>
        <v>-2.0802453158755602E-4</v>
      </c>
      <c r="E630" s="11">
        <f>VLOOKUP($B630, $A$1:$E$9, MATCH(E$11, $A$1:$E$1, 0), FALSE)</f>
        <v>3.4299136274472935E-3</v>
      </c>
      <c r="F630" s="11">
        <f>VLOOKUP($B630, $A$1:$E$9, MATCH(F$11, $A$1:$E$1, 0), FALSE)</f>
        <v>1.1434488741086966E-2</v>
      </c>
      <c r="G630" s="3">
        <f t="shared" si="9"/>
        <v>2.4809466017554266E-2</v>
      </c>
      <c r="H630" s="11"/>
      <c r="I630" s="3"/>
      <c r="J630" s="19"/>
    </row>
    <row r="631" spans="1:10" x14ac:dyDescent="0.25">
      <c r="A631" s="11">
        <v>6.19</v>
      </c>
      <c r="B631" s="7">
        <v>4.75</v>
      </c>
      <c r="C631" s="11">
        <f>VLOOKUP($B631, $A$1:$E$9, MATCH(C$11, $A$1:$E$1, 0), FALSE)</f>
        <v>5.2140695576635785E-7</v>
      </c>
      <c r="D631" s="11">
        <f>VLOOKUP($B631, $A$1:$E$9, MATCH(D$11, $A$1:$E$1, 0), FALSE)</f>
        <v>-2.0802453158755602E-4</v>
      </c>
      <c r="E631" s="11">
        <f>VLOOKUP($B631, $A$1:$E$9, MATCH(E$11, $A$1:$E$1, 0), FALSE)</f>
        <v>3.4299136274472935E-3</v>
      </c>
      <c r="F631" s="11">
        <f>VLOOKUP($B631, $A$1:$E$9, MATCH(F$11, $A$1:$E$1, 0), FALSE)</f>
        <v>1.1434488741086966E-2</v>
      </c>
      <c r="G631" s="3">
        <f t="shared" si="9"/>
        <v>2.4818630899971782E-2</v>
      </c>
      <c r="H631" s="11"/>
      <c r="I631" s="3"/>
      <c r="J631" s="19"/>
    </row>
    <row r="632" spans="1:10" x14ac:dyDescent="0.25">
      <c r="A632" s="11">
        <v>6.2</v>
      </c>
      <c r="B632" s="7">
        <v>4.75</v>
      </c>
      <c r="C632" s="11">
        <f>VLOOKUP($B632, $A$1:$E$9, MATCH(C$11, $A$1:$E$1, 0), FALSE)</f>
        <v>5.2140695576635785E-7</v>
      </c>
      <c r="D632" s="11">
        <f>VLOOKUP($B632, $A$1:$E$9, MATCH(D$11, $A$1:$E$1, 0), FALSE)</f>
        <v>-2.0802453158755602E-4</v>
      </c>
      <c r="E632" s="11">
        <f>VLOOKUP($B632, $A$1:$E$9, MATCH(E$11, $A$1:$E$1, 0), FALSE)</f>
        <v>3.4299136274472935E-3</v>
      </c>
      <c r="F632" s="11">
        <f>VLOOKUP($B632, $A$1:$E$9, MATCH(F$11, $A$1:$E$1, 0), FALSE)</f>
        <v>1.1434488741086966E-2</v>
      </c>
      <c r="G632" s="3">
        <f t="shared" si="9"/>
        <v>2.4827756113988415E-2</v>
      </c>
      <c r="H632" s="11"/>
      <c r="I632" s="3"/>
      <c r="J632" s="19"/>
    </row>
    <row r="633" spans="1:10" x14ac:dyDescent="0.25">
      <c r="A633" s="11">
        <v>6.21</v>
      </c>
      <c r="B633" s="7">
        <v>4.75</v>
      </c>
      <c r="C633" s="11">
        <f>VLOOKUP($B633, $A$1:$E$9, MATCH(C$11, $A$1:$E$1, 0), FALSE)</f>
        <v>5.2140695576635785E-7</v>
      </c>
      <c r="D633" s="11">
        <f>VLOOKUP($B633, $A$1:$E$9, MATCH(D$11, $A$1:$E$1, 0), FALSE)</f>
        <v>-2.0802453158755602E-4</v>
      </c>
      <c r="E633" s="11">
        <f>VLOOKUP($B633, $A$1:$E$9, MATCH(E$11, $A$1:$E$1, 0), FALSE)</f>
        <v>3.4299136274472935E-3</v>
      </c>
      <c r="F633" s="11">
        <f>VLOOKUP($B633, $A$1:$E$9, MATCH(F$11, $A$1:$E$1, 0), FALSE)</f>
        <v>1.1434488741086966E-2</v>
      </c>
      <c r="G633" s="3">
        <f t="shared" si="9"/>
        <v>2.483684166273261E-2</v>
      </c>
      <c r="H633" s="11"/>
      <c r="I633" s="3"/>
      <c r="J633" s="19"/>
    </row>
    <row r="634" spans="1:10" x14ac:dyDescent="0.25">
      <c r="A634" s="11">
        <v>6.22</v>
      </c>
      <c r="B634" s="7">
        <v>4.75</v>
      </c>
      <c r="C634" s="11">
        <f>VLOOKUP($B634, $A$1:$E$9, MATCH(C$11, $A$1:$E$1, 0), FALSE)</f>
        <v>5.2140695576635785E-7</v>
      </c>
      <c r="D634" s="11">
        <f>VLOOKUP($B634, $A$1:$E$9, MATCH(D$11, $A$1:$E$1, 0), FALSE)</f>
        <v>-2.0802453158755602E-4</v>
      </c>
      <c r="E634" s="11">
        <f>VLOOKUP($B634, $A$1:$E$9, MATCH(E$11, $A$1:$E$1, 0), FALSE)</f>
        <v>3.4299136274472935E-3</v>
      </c>
      <c r="F634" s="11">
        <f>VLOOKUP($B634, $A$1:$E$9, MATCH(F$11, $A$1:$E$1, 0), FALSE)</f>
        <v>1.1434488741086966E-2</v>
      </c>
      <c r="G634" s="3">
        <f t="shared" si="9"/>
        <v>2.4845887549332799E-2</v>
      </c>
      <c r="H634" s="11"/>
      <c r="I634" s="3"/>
      <c r="J634" s="19"/>
    </row>
    <row r="635" spans="1:10" x14ac:dyDescent="0.25">
      <c r="A635" s="11">
        <v>6.23</v>
      </c>
      <c r="B635" s="7">
        <v>4.75</v>
      </c>
      <c r="C635" s="11">
        <f>VLOOKUP($B635, $A$1:$E$9, MATCH(C$11, $A$1:$E$1, 0), FALSE)</f>
        <v>5.2140695576635785E-7</v>
      </c>
      <c r="D635" s="11">
        <f>VLOOKUP($B635, $A$1:$E$9, MATCH(D$11, $A$1:$E$1, 0), FALSE)</f>
        <v>-2.0802453158755602E-4</v>
      </c>
      <c r="E635" s="11">
        <f>VLOOKUP($B635, $A$1:$E$9, MATCH(E$11, $A$1:$E$1, 0), FALSE)</f>
        <v>3.4299136274472935E-3</v>
      </c>
      <c r="F635" s="11">
        <f>VLOOKUP($B635, $A$1:$E$9, MATCH(F$11, $A$1:$E$1, 0), FALSE)</f>
        <v>1.1434488741086966E-2</v>
      </c>
      <c r="G635" s="3">
        <f t="shared" si="9"/>
        <v>2.4854893776917433E-2</v>
      </c>
      <c r="H635" s="11"/>
      <c r="I635" s="3"/>
      <c r="J635" s="19"/>
    </row>
    <row r="636" spans="1:10" x14ac:dyDescent="0.25">
      <c r="A636" s="11">
        <v>6.24</v>
      </c>
      <c r="B636" s="7">
        <v>4.75</v>
      </c>
      <c r="C636" s="11">
        <f>VLOOKUP($B636, $A$1:$E$9, MATCH(C$11, $A$1:$E$1, 0), FALSE)</f>
        <v>5.2140695576635785E-7</v>
      </c>
      <c r="D636" s="11">
        <f>VLOOKUP($B636, $A$1:$E$9, MATCH(D$11, $A$1:$E$1, 0), FALSE)</f>
        <v>-2.0802453158755602E-4</v>
      </c>
      <c r="E636" s="11">
        <f>VLOOKUP($B636, $A$1:$E$9, MATCH(E$11, $A$1:$E$1, 0), FALSE)</f>
        <v>3.4299136274472935E-3</v>
      </c>
      <c r="F636" s="11">
        <f>VLOOKUP($B636, $A$1:$E$9, MATCH(F$11, $A$1:$E$1, 0), FALSE)</f>
        <v>1.1434488741086966E-2</v>
      </c>
      <c r="G636" s="3">
        <f t="shared" si="9"/>
        <v>2.4863860348614951E-2</v>
      </c>
      <c r="H636" s="11"/>
      <c r="I636" s="3"/>
      <c r="J636" s="19"/>
    </row>
    <row r="637" spans="1:10" x14ac:dyDescent="0.25">
      <c r="A637" s="11">
        <v>6.25</v>
      </c>
      <c r="B637" s="7">
        <v>4.75</v>
      </c>
      <c r="C637" s="11">
        <f>VLOOKUP($B637, $A$1:$E$9, MATCH(C$11, $A$1:$E$1, 0), FALSE)</f>
        <v>5.2140695576635785E-7</v>
      </c>
      <c r="D637" s="11">
        <f>VLOOKUP($B637, $A$1:$E$9, MATCH(D$11, $A$1:$E$1, 0), FALSE)</f>
        <v>-2.0802453158755602E-4</v>
      </c>
      <c r="E637" s="11">
        <f>VLOOKUP($B637, $A$1:$E$9, MATCH(E$11, $A$1:$E$1, 0), FALSE)</f>
        <v>3.4299136274472935E-3</v>
      </c>
      <c r="F637" s="11">
        <f>VLOOKUP($B637, $A$1:$E$9, MATCH(F$11, $A$1:$E$1, 0), FALSE)</f>
        <v>1.1434488741086966E-2</v>
      </c>
      <c r="G637" s="3">
        <f t="shared" si="9"/>
        <v>2.4872787267553792E-2</v>
      </c>
      <c r="H637" s="11"/>
      <c r="I637" s="3"/>
      <c r="J637" s="19"/>
    </row>
    <row r="638" spans="1:10" x14ac:dyDescent="0.25">
      <c r="A638" s="11">
        <v>6.26</v>
      </c>
      <c r="B638" s="7">
        <v>4.75</v>
      </c>
      <c r="C638" s="11">
        <f>VLOOKUP($B638, $A$1:$E$9, MATCH(C$11, $A$1:$E$1, 0), FALSE)</f>
        <v>5.2140695576635785E-7</v>
      </c>
      <c r="D638" s="11">
        <f>VLOOKUP($B638, $A$1:$E$9, MATCH(D$11, $A$1:$E$1, 0), FALSE)</f>
        <v>-2.0802453158755602E-4</v>
      </c>
      <c r="E638" s="11">
        <f>VLOOKUP($B638, $A$1:$E$9, MATCH(E$11, $A$1:$E$1, 0), FALSE)</f>
        <v>3.4299136274472935E-3</v>
      </c>
      <c r="F638" s="11">
        <f>VLOOKUP($B638, $A$1:$E$9, MATCH(F$11, $A$1:$E$1, 0), FALSE)</f>
        <v>1.1434488741086966E-2</v>
      </c>
      <c r="G638" s="3">
        <f t="shared" si="9"/>
        <v>2.4881674536862394E-2</v>
      </c>
      <c r="H638" s="11"/>
      <c r="I638" s="3"/>
      <c r="J638" s="19"/>
    </row>
    <row r="639" spans="1:10" x14ac:dyDescent="0.25">
      <c r="A639" s="11">
        <v>6.27</v>
      </c>
      <c r="B639" s="7">
        <v>4.75</v>
      </c>
      <c r="C639" s="11">
        <f>VLOOKUP($B639, $A$1:$E$9, MATCH(C$11, $A$1:$E$1, 0), FALSE)</f>
        <v>5.2140695576635785E-7</v>
      </c>
      <c r="D639" s="11">
        <f>VLOOKUP($B639, $A$1:$E$9, MATCH(D$11, $A$1:$E$1, 0), FALSE)</f>
        <v>-2.0802453158755602E-4</v>
      </c>
      <c r="E639" s="11">
        <f>VLOOKUP($B639, $A$1:$E$9, MATCH(E$11, $A$1:$E$1, 0), FALSE)</f>
        <v>3.4299136274472935E-3</v>
      </c>
      <c r="F639" s="11">
        <f>VLOOKUP($B639, $A$1:$E$9, MATCH(F$11, $A$1:$E$1, 0), FALSE)</f>
        <v>1.1434488741086966E-2</v>
      </c>
      <c r="G639" s="3">
        <f t="shared" si="9"/>
        <v>2.4890522159669214E-2</v>
      </c>
      <c r="H639" s="11"/>
      <c r="I639" s="3"/>
      <c r="J639" s="19"/>
    </row>
    <row r="640" spans="1:10" x14ac:dyDescent="0.25">
      <c r="A640" s="11">
        <v>6.28</v>
      </c>
      <c r="B640" s="7">
        <v>4.75</v>
      </c>
      <c r="C640" s="11">
        <f>VLOOKUP($B640, $A$1:$E$9, MATCH(C$11, $A$1:$E$1, 0), FALSE)</f>
        <v>5.2140695576635785E-7</v>
      </c>
      <c r="D640" s="11">
        <f>VLOOKUP($B640, $A$1:$E$9, MATCH(D$11, $A$1:$E$1, 0), FALSE)</f>
        <v>-2.0802453158755602E-4</v>
      </c>
      <c r="E640" s="11">
        <f>VLOOKUP($B640, $A$1:$E$9, MATCH(E$11, $A$1:$E$1, 0), FALSE)</f>
        <v>3.4299136274472935E-3</v>
      </c>
      <c r="F640" s="11">
        <f>VLOOKUP($B640, $A$1:$E$9, MATCH(F$11, $A$1:$E$1, 0), FALSE)</f>
        <v>1.1434488741086966E-2</v>
      </c>
      <c r="G640" s="3">
        <f t="shared" si="9"/>
        <v>2.4899330139102678E-2</v>
      </c>
      <c r="H640" s="11"/>
      <c r="I640" s="3"/>
      <c r="J640" s="19"/>
    </row>
    <row r="641" spans="1:10" x14ac:dyDescent="0.25">
      <c r="A641" s="11">
        <v>6.29</v>
      </c>
      <c r="B641" s="7">
        <v>4.75</v>
      </c>
      <c r="C641" s="11">
        <f>VLOOKUP($B641, $A$1:$E$9, MATCH(C$11, $A$1:$E$1, 0), FALSE)</f>
        <v>5.2140695576635785E-7</v>
      </c>
      <c r="D641" s="11">
        <f>VLOOKUP($B641, $A$1:$E$9, MATCH(D$11, $A$1:$E$1, 0), FALSE)</f>
        <v>-2.0802453158755602E-4</v>
      </c>
      <c r="E641" s="11">
        <f>VLOOKUP($B641, $A$1:$E$9, MATCH(E$11, $A$1:$E$1, 0), FALSE)</f>
        <v>3.4299136274472935E-3</v>
      </c>
      <c r="F641" s="11">
        <f>VLOOKUP($B641, $A$1:$E$9, MATCH(F$11, $A$1:$E$1, 0), FALSE)</f>
        <v>1.1434488741086966E-2</v>
      </c>
      <c r="G641" s="3">
        <f t="shared" si="9"/>
        <v>2.4908098478291237E-2</v>
      </c>
      <c r="H641" s="11"/>
      <c r="I641" s="3"/>
      <c r="J641" s="19"/>
    </row>
    <row r="642" spans="1:10" x14ac:dyDescent="0.25">
      <c r="A642" s="11">
        <v>6.3</v>
      </c>
      <c r="B642" s="7">
        <v>4.75</v>
      </c>
      <c r="C642" s="11">
        <f>VLOOKUP($B642, $A$1:$E$9, MATCH(C$11, $A$1:$E$1, 0), FALSE)</f>
        <v>5.2140695576635785E-7</v>
      </c>
      <c r="D642" s="11">
        <f>VLOOKUP($B642, $A$1:$E$9, MATCH(D$11, $A$1:$E$1, 0), FALSE)</f>
        <v>-2.0802453158755602E-4</v>
      </c>
      <c r="E642" s="11">
        <f>VLOOKUP($B642, $A$1:$E$9, MATCH(E$11, $A$1:$E$1, 0), FALSE)</f>
        <v>3.4299136274472935E-3</v>
      </c>
      <c r="F642" s="11">
        <f>VLOOKUP($B642, $A$1:$E$9, MATCH(F$11, $A$1:$E$1, 0), FALSE)</f>
        <v>1.1434488741086966E-2</v>
      </c>
      <c r="G642" s="3">
        <f t="shared" si="9"/>
        <v>2.4916827180363324E-2</v>
      </c>
      <c r="H642" s="11"/>
      <c r="I642" s="3"/>
      <c r="J642" s="19"/>
    </row>
    <row r="643" spans="1:10" x14ac:dyDescent="0.25">
      <c r="A643" s="11">
        <v>6.31</v>
      </c>
      <c r="B643" s="7">
        <v>4.75</v>
      </c>
      <c r="C643" s="11">
        <f>VLOOKUP($B643, $A$1:$E$9, MATCH(C$11, $A$1:$E$1, 0), FALSE)</f>
        <v>5.2140695576635785E-7</v>
      </c>
      <c r="D643" s="11">
        <f>VLOOKUP($B643, $A$1:$E$9, MATCH(D$11, $A$1:$E$1, 0), FALSE)</f>
        <v>-2.0802453158755602E-4</v>
      </c>
      <c r="E643" s="11">
        <f>VLOOKUP($B643, $A$1:$E$9, MATCH(E$11, $A$1:$E$1, 0), FALSE)</f>
        <v>3.4299136274472935E-3</v>
      </c>
      <c r="F643" s="11">
        <f>VLOOKUP($B643, $A$1:$E$9, MATCH(F$11, $A$1:$E$1, 0), FALSE)</f>
        <v>1.1434488741086966E-2</v>
      </c>
      <c r="G643" s="3">
        <f t="shared" si="9"/>
        <v>2.4925516248447393E-2</v>
      </c>
      <c r="H643" s="11"/>
      <c r="I643" s="3"/>
      <c r="J643" s="19"/>
    </row>
    <row r="644" spans="1:10" x14ac:dyDescent="0.25">
      <c r="A644" s="11">
        <v>6.32</v>
      </c>
      <c r="B644" s="7">
        <v>4.75</v>
      </c>
      <c r="C644" s="11">
        <f>VLOOKUP($B644, $A$1:$E$9, MATCH(C$11, $A$1:$E$1, 0), FALSE)</f>
        <v>5.2140695576635785E-7</v>
      </c>
      <c r="D644" s="11">
        <f>VLOOKUP($B644, $A$1:$E$9, MATCH(D$11, $A$1:$E$1, 0), FALSE)</f>
        <v>-2.0802453158755602E-4</v>
      </c>
      <c r="E644" s="11">
        <f>VLOOKUP($B644, $A$1:$E$9, MATCH(E$11, $A$1:$E$1, 0), FALSE)</f>
        <v>3.4299136274472935E-3</v>
      </c>
      <c r="F644" s="11">
        <f>VLOOKUP($B644, $A$1:$E$9, MATCH(F$11, $A$1:$E$1, 0), FALSE)</f>
        <v>1.1434488741086966E-2</v>
      </c>
      <c r="G644" s="3">
        <f t="shared" si="9"/>
        <v>2.4934165685671875E-2</v>
      </c>
      <c r="H644" s="11"/>
      <c r="I644" s="3"/>
      <c r="J644" s="19"/>
    </row>
    <row r="645" spans="1:10" x14ac:dyDescent="0.25">
      <c r="A645" s="11">
        <v>6.33</v>
      </c>
      <c r="B645" s="7">
        <v>4.75</v>
      </c>
      <c r="C645" s="11">
        <f>VLOOKUP($B645, $A$1:$E$9, MATCH(C$11, $A$1:$E$1, 0), FALSE)</f>
        <v>5.2140695576635785E-7</v>
      </c>
      <c r="D645" s="11">
        <f>VLOOKUP($B645, $A$1:$E$9, MATCH(D$11, $A$1:$E$1, 0), FALSE)</f>
        <v>-2.0802453158755602E-4</v>
      </c>
      <c r="E645" s="11">
        <f>VLOOKUP($B645, $A$1:$E$9, MATCH(E$11, $A$1:$E$1, 0), FALSE)</f>
        <v>3.4299136274472935E-3</v>
      </c>
      <c r="F645" s="11">
        <f>VLOOKUP($B645, $A$1:$E$9, MATCH(F$11, $A$1:$E$1, 0), FALSE)</f>
        <v>1.1434488741086966E-2</v>
      </c>
      <c r="G645" s="3">
        <f t="shared" si="9"/>
        <v>2.4942775495165218E-2</v>
      </c>
      <c r="H645" s="11"/>
      <c r="I645" s="3"/>
      <c r="J645" s="19"/>
    </row>
    <row r="646" spans="1:10" x14ac:dyDescent="0.25">
      <c r="A646" s="11">
        <v>6.34</v>
      </c>
      <c r="B646" s="7">
        <v>4.75</v>
      </c>
      <c r="C646" s="11">
        <f>VLOOKUP($B646, $A$1:$E$9, MATCH(C$11, $A$1:$E$1, 0), FALSE)</f>
        <v>5.2140695576635785E-7</v>
      </c>
      <c r="D646" s="11">
        <f>VLOOKUP($B646, $A$1:$E$9, MATCH(D$11, $A$1:$E$1, 0), FALSE)</f>
        <v>-2.0802453158755602E-4</v>
      </c>
      <c r="E646" s="11">
        <f>VLOOKUP($B646, $A$1:$E$9, MATCH(E$11, $A$1:$E$1, 0), FALSE)</f>
        <v>3.4299136274472935E-3</v>
      </c>
      <c r="F646" s="11">
        <f>VLOOKUP($B646, $A$1:$E$9, MATCH(F$11, $A$1:$E$1, 0), FALSE)</f>
        <v>1.1434488741086966E-2</v>
      </c>
      <c r="G646" s="3">
        <f t="shared" si="9"/>
        <v>2.4951345680055862E-2</v>
      </c>
      <c r="H646" s="11"/>
      <c r="I646" s="3"/>
      <c r="J646" s="19"/>
    </row>
    <row r="647" spans="1:10" x14ac:dyDescent="0.25">
      <c r="A647" s="11">
        <v>6.35</v>
      </c>
      <c r="B647" s="7">
        <v>4.75</v>
      </c>
      <c r="C647" s="11">
        <f>VLOOKUP($B647, $A$1:$E$9, MATCH(C$11, $A$1:$E$1, 0), FALSE)</f>
        <v>5.2140695576635785E-7</v>
      </c>
      <c r="D647" s="11">
        <f>VLOOKUP($B647, $A$1:$E$9, MATCH(D$11, $A$1:$E$1, 0), FALSE)</f>
        <v>-2.0802453158755602E-4</v>
      </c>
      <c r="E647" s="11">
        <f>VLOOKUP($B647, $A$1:$E$9, MATCH(E$11, $A$1:$E$1, 0), FALSE)</f>
        <v>3.4299136274472935E-3</v>
      </c>
      <c r="F647" s="11">
        <f>VLOOKUP($B647, $A$1:$E$9, MATCH(F$11, $A$1:$E$1, 0), FALSE)</f>
        <v>1.1434488741086966E-2</v>
      </c>
      <c r="G647" s="3">
        <f t="shared" si="9"/>
        <v>2.4959876243472245E-2</v>
      </c>
      <c r="H647" s="11"/>
      <c r="I647" s="3"/>
      <c r="J647" s="19"/>
    </row>
    <row r="648" spans="1:10" x14ac:dyDescent="0.25">
      <c r="A648" s="11">
        <v>6.36</v>
      </c>
      <c r="B648" s="7">
        <v>4.75</v>
      </c>
      <c r="C648" s="11">
        <f>VLOOKUP($B648, $A$1:$E$9, MATCH(C$11, $A$1:$E$1, 0), FALSE)</f>
        <v>5.2140695576635785E-7</v>
      </c>
      <c r="D648" s="11">
        <f>VLOOKUP($B648, $A$1:$E$9, MATCH(D$11, $A$1:$E$1, 0), FALSE)</f>
        <v>-2.0802453158755602E-4</v>
      </c>
      <c r="E648" s="11">
        <f>VLOOKUP($B648, $A$1:$E$9, MATCH(E$11, $A$1:$E$1, 0), FALSE)</f>
        <v>3.4299136274472935E-3</v>
      </c>
      <c r="F648" s="11">
        <f>VLOOKUP($B648, $A$1:$E$9, MATCH(F$11, $A$1:$E$1, 0), FALSE)</f>
        <v>1.1434488741086966E-2</v>
      </c>
      <c r="G648" s="3">
        <f t="shared" si="9"/>
        <v>2.4968367188542819E-2</v>
      </c>
      <c r="H648" s="11"/>
      <c r="I648" s="3"/>
      <c r="J648" s="19"/>
    </row>
    <row r="649" spans="1:10" x14ac:dyDescent="0.25">
      <c r="A649" s="11">
        <v>6.37</v>
      </c>
      <c r="B649" s="7">
        <v>4.75</v>
      </c>
      <c r="C649" s="11">
        <f>VLOOKUP($B649, $A$1:$E$9, MATCH(C$11, $A$1:$E$1, 0), FALSE)</f>
        <v>5.2140695576635785E-7</v>
      </c>
      <c r="D649" s="11">
        <f>VLOOKUP($B649, $A$1:$E$9, MATCH(D$11, $A$1:$E$1, 0), FALSE)</f>
        <v>-2.0802453158755602E-4</v>
      </c>
      <c r="E649" s="11">
        <f>VLOOKUP($B649, $A$1:$E$9, MATCH(E$11, $A$1:$E$1, 0), FALSE)</f>
        <v>3.4299136274472935E-3</v>
      </c>
      <c r="F649" s="11">
        <f>VLOOKUP($B649, $A$1:$E$9, MATCH(F$11, $A$1:$E$1, 0), FALSE)</f>
        <v>1.1434488741086966E-2</v>
      </c>
      <c r="G649" s="3">
        <f t="shared" si="9"/>
        <v>2.4976818518396011E-2</v>
      </c>
      <c r="H649" s="11"/>
      <c r="I649" s="3"/>
      <c r="J649" s="19"/>
    </row>
    <row r="650" spans="1:10" x14ac:dyDescent="0.25">
      <c r="A650" s="11">
        <v>6.38</v>
      </c>
      <c r="B650" s="7">
        <v>4.75</v>
      </c>
      <c r="C650" s="11">
        <f>VLOOKUP($B650, $A$1:$E$9, MATCH(C$11, $A$1:$E$1, 0), FALSE)</f>
        <v>5.2140695576635785E-7</v>
      </c>
      <c r="D650" s="11">
        <f>VLOOKUP($B650, $A$1:$E$9, MATCH(D$11, $A$1:$E$1, 0), FALSE)</f>
        <v>-2.0802453158755602E-4</v>
      </c>
      <c r="E650" s="11">
        <f>VLOOKUP($B650, $A$1:$E$9, MATCH(E$11, $A$1:$E$1, 0), FALSE)</f>
        <v>3.4299136274472935E-3</v>
      </c>
      <c r="F650" s="11">
        <f>VLOOKUP($B650, $A$1:$E$9, MATCH(F$11, $A$1:$E$1, 0), FALSE)</f>
        <v>1.1434488741086966E-2</v>
      </c>
      <c r="G650" s="3">
        <f t="shared" si="9"/>
        <v>2.4985230236160273E-2</v>
      </c>
      <c r="H650" s="11"/>
      <c r="I650" s="3"/>
      <c r="J650" s="19"/>
    </row>
    <row r="651" spans="1:10" x14ac:dyDescent="0.25">
      <c r="A651" s="11">
        <v>6.39</v>
      </c>
      <c r="B651" s="7">
        <v>4.75</v>
      </c>
      <c r="C651" s="11">
        <f>VLOOKUP($B651, $A$1:$E$9, MATCH(C$11, $A$1:$E$1, 0), FALSE)</f>
        <v>5.2140695576635785E-7</v>
      </c>
      <c r="D651" s="11">
        <f>VLOOKUP($B651, $A$1:$E$9, MATCH(D$11, $A$1:$E$1, 0), FALSE)</f>
        <v>-2.0802453158755602E-4</v>
      </c>
      <c r="E651" s="11">
        <f>VLOOKUP($B651, $A$1:$E$9, MATCH(E$11, $A$1:$E$1, 0), FALSE)</f>
        <v>3.4299136274472935E-3</v>
      </c>
      <c r="F651" s="11">
        <f>VLOOKUP($B651, $A$1:$E$9, MATCH(F$11, $A$1:$E$1, 0), FALSE)</f>
        <v>1.1434488741086966E-2</v>
      </c>
      <c r="G651" s="3">
        <f t="shared" si="9"/>
        <v>2.4993602344964044E-2</v>
      </c>
      <c r="H651" s="11"/>
      <c r="I651" s="3"/>
      <c r="J651" s="19"/>
    </row>
    <row r="652" spans="1:10" x14ac:dyDescent="0.25">
      <c r="A652" s="11">
        <v>6.4</v>
      </c>
      <c r="B652" s="7">
        <v>4.75</v>
      </c>
      <c r="C652" s="11">
        <f>VLOOKUP($B652, $A$1:$E$9, MATCH(C$11, $A$1:$E$1, 0), FALSE)</f>
        <v>5.2140695576635785E-7</v>
      </c>
      <c r="D652" s="11">
        <f>VLOOKUP($B652, $A$1:$E$9, MATCH(D$11, $A$1:$E$1, 0), FALSE)</f>
        <v>-2.0802453158755602E-4</v>
      </c>
      <c r="E652" s="11">
        <f>VLOOKUP($B652, $A$1:$E$9, MATCH(E$11, $A$1:$E$1, 0), FALSE)</f>
        <v>3.4299136274472935E-3</v>
      </c>
      <c r="F652" s="11">
        <f>VLOOKUP($B652, $A$1:$E$9, MATCH(F$11, $A$1:$E$1, 0), FALSE)</f>
        <v>1.1434488741086966E-2</v>
      </c>
      <c r="G652" s="3">
        <f t="shared" si="9"/>
        <v>2.5001934847935767E-2</v>
      </c>
      <c r="H652" s="11"/>
      <c r="I652" s="3"/>
      <c r="J652" s="19"/>
    </row>
    <row r="653" spans="1:10" x14ac:dyDescent="0.25">
      <c r="A653" s="11">
        <v>6.41</v>
      </c>
      <c r="B653" s="7">
        <v>4.75</v>
      </c>
      <c r="C653" s="11">
        <f>VLOOKUP($B653, $A$1:$E$9, MATCH(C$11, $A$1:$E$1, 0), FALSE)</f>
        <v>5.2140695576635785E-7</v>
      </c>
      <c r="D653" s="11">
        <f>VLOOKUP($B653, $A$1:$E$9, MATCH(D$11, $A$1:$E$1, 0), FALSE)</f>
        <v>-2.0802453158755602E-4</v>
      </c>
      <c r="E653" s="11">
        <f>VLOOKUP($B653, $A$1:$E$9, MATCH(E$11, $A$1:$E$1, 0), FALSE)</f>
        <v>3.4299136274472935E-3</v>
      </c>
      <c r="F653" s="11">
        <f>VLOOKUP($B653, $A$1:$E$9, MATCH(F$11, $A$1:$E$1, 0), FALSE)</f>
        <v>1.1434488741086966E-2</v>
      </c>
      <c r="G653" s="3">
        <f t="shared" ref="G653:G716" si="10">C653*A653^3 + D653*A653^2 + E653*A653 + F653</f>
        <v>2.5010227748203877E-2</v>
      </c>
      <c r="H653" s="11"/>
      <c r="I653" s="3"/>
      <c r="J653" s="19"/>
    </row>
    <row r="654" spans="1:10" x14ac:dyDescent="0.25">
      <c r="A654" s="11">
        <v>6.42</v>
      </c>
      <c r="B654" s="7">
        <v>4.75</v>
      </c>
      <c r="C654" s="11">
        <f>VLOOKUP($B654, $A$1:$E$9, MATCH(C$11, $A$1:$E$1, 0), FALSE)</f>
        <v>5.2140695576635785E-7</v>
      </c>
      <c r="D654" s="11">
        <f>VLOOKUP($B654, $A$1:$E$9, MATCH(D$11, $A$1:$E$1, 0), FALSE)</f>
        <v>-2.0802453158755602E-4</v>
      </c>
      <c r="E654" s="11">
        <f>VLOOKUP($B654, $A$1:$E$9, MATCH(E$11, $A$1:$E$1, 0), FALSE)</f>
        <v>3.4299136274472935E-3</v>
      </c>
      <c r="F654" s="11">
        <f>VLOOKUP($B654, $A$1:$E$9, MATCH(F$11, $A$1:$E$1, 0), FALSE)</f>
        <v>1.1434488741086966E-2</v>
      </c>
      <c r="G654" s="3">
        <f t="shared" si="10"/>
        <v>2.5018481048896826E-2</v>
      </c>
      <c r="H654" s="11"/>
      <c r="I654" s="3"/>
      <c r="J654" s="19"/>
    </row>
    <row r="655" spans="1:10" x14ac:dyDescent="0.25">
      <c r="A655" s="11">
        <v>6.43</v>
      </c>
      <c r="B655" s="7">
        <v>4.75</v>
      </c>
      <c r="C655" s="11">
        <f>VLOOKUP($B655, $A$1:$E$9, MATCH(C$11, $A$1:$E$1, 0), FALSE)</f>
        <v>5.2140695576635785E-7</v>
      </c>
      <c r="D655" s="11">
        <f>VLOOKUP($B655, $A$1:$E$9, MATCH(D$11, $A$1:$E$1, 0), FALSE)</f>
        <v>-2.0802453158755602E-4</v>
      </c>
      <c r="E655" s="11">
        <f>VLOOKUP($B655, $A$1:$E$9, MATCH(E$11, $A$1:$E$1, 0), FALSE)</f>
        <v>3.4299136274472935E-3</v>
      </c>
      <c r="F655" s="11">
        <f>VLOOKUP($B655, $A$1:$E$9, MATCH(F$11, $A$1:$E$1, 0), FALSE)</f>
        <v>1.1434488741086966E-2</v>
      </c>
      <c r="G655" s="3">
        <f t="shared" si="10"/>
        <v>2.502669475314305E-2</v>
      </c>
      <c r="H655" s="11"/>
      <c r="I655" s="3"/>
      <c r="J655" s="19"/>
    </row>
    <row r="656" spans="1:10" x14ac:dyDescent="0.25">
      <c r="A656" s="11">
        <v>6.44</v>
      </c>
      <c r="B656" s="7">
        <v>4.75</v>
      </c>
      <c r="C656" s="11">
        <f>VLOOKUP($B656, $A$1:$E$9, MATCH(C$11, $A$1:$E$1, 0), FALSE)</f>
        <v>5.2140695576635785E-7</v>
      </c>
      <c r="D656" s="11">
        <f>VLOOKUP($B656, $A$1:$E$9, MATCH(D$11, $A$1:$E$1, 0), FALSE)</f>
        <v>-2.0802453158755602E-4</v>
      </c>
      <c r="E656" s="11">
        <f>VLOOKUP($B656, $A$1:$E$9, MATCH(E$11, $A$1:$E$1, 0), FALSE)</f>
        <v>3.4299136274472935E-3</v>
      </c>
      <c r="F656" s="11">
        <f>VLOOKUP($B656, $A$1:$E$9, MATCH(F$11, $A$1:$E$1, 0), FALSE)</f>
        <v>1.1434488741086966E-2</v>
      </c>
      <c r="G656" s="3">
        <f t="shared" si="10"/>
        <v>2.5034868864070997E-2</v>
      </c>
      <c r="H656" s="11"/>
      <c r="I656" s="3"/>
      <c r="J656" s="19"/>
    </row>
    <row r="657" spans="1:10" x14ac:dyDescent="0.25">
      <c r="A657" s="11">
        <v>6.45</v>
      </c>
      <c r="B657" s="7">
        <v>4.75</v>
      </c>
      <c r="C657" s="11">
        <f>VLOOKUP($B657, $A$1:$E$9, MATCH(C$11, $A$1:$E$1, 0), FALSE)</f>
        <v>5.2140695576635785E-7</v>
      </c>
      <c r="D657" s="11">
        <f>VLOOKUP($B657, $A$1:$E$9, MATCH(D$11, $A$1:$E$1, 0), FALSE)</f>
        <v>-2.0802453158755602E-4</v>
      </c>
      <c r="E657" s="11">
        <f>VLOOKUP($B657, $A$1:$E$9, MATCH(E$11, $A$1:$E$1, 0), FALSE)</f>
        <v>3.4299136274472935E-3</v>
      </c>
      <c r="F657" s="11">
        <f>VLOOKUP($B657, $A$1:$E$9, MATCH(F$11, $A$1:$E$1, 0), FALSE)</f>
        <v>1.1434488741086966E-2</v>
      </c>
      <c r="G657" s="3">
        <f t="shared" si="10"/>
        <v>2.5043003384809102E-2</v>
      </c>
      <c r="H657" s="11"/>
      <c r="I657" s="3"/>
      <c r="J657" s="19"/>
    </row>
    <row r="658" spans="1:10" x14ac:dyDescent="0.25">
      <c r="A658" s="11">
        <v>6.46</v>
      </c>
      <c r="B658" s="7">
        <v>4.75</v>
      </c>
      <c r="C658" s="11">
        <f>VLOOKUP($B658, $A$1:$E$9, MATCH(C$11, $A$1:$E$1, 0), FALSE)</f>
        <v>5.2140695576635785E-7</v>
      </c>
      <c r="D658" s="11">
        <f>VLOOKUP($B658, $A$1:$E$9, MATCH(D$11, $A$1:$E$1, 0), FALSE)</f>
        <v>-2.0802453158755602E-4</v>
      </c>
      <c r="E658" s="11">
        <f>VLOOKUP($B658, $A$1:$E$9, MATCH(E$11, $A$1:$E$1, 0), FALSE)</f>
        <v>3.4299136274472935E-3</v>
      </c>
      <c r="F658" s="11">
        <f>VLOOKUP($B658, $A$1:$E$9, MATCH(F$11, $A$1:$E$1, 0), FALSE)</f>
        <v>1.1434488741086966E-2</v>
      </c>
      <c r="G658" s="3">
        <f t="shared" si="10"/>
        <v>2.5051098318485805E-2</v>
      </c>
      <c r="H658" s="11"/>
      <c r="I658" s="3"/>
      <c r="J658" s="19"/>
    </row>
    <row r="659" spans="1:10" x14ac:dyDescent="0.25">
      <c r="A659" s="11">
        <v>6.47</v>
      </c>
      <c r="B659" s="7">
        <v>4.75</v>
      </c>
      <c r="C659" s="11">
        <f>VLOOKUP($B659, $A$1:$E$9, MATCH(C$11, $A$1:$E$1, 0), FALSE)</f>
        <v>5.2140695576635785E-7</v>
      </c>
      <c r="D659" s="11">
        <f>VLOOKUP($B659, $A$1:$E$9, MATCH(D$11, $A$1:$E$1, 0), FALSE)</f>
        <v>-2.0802453158755602E-4</v>
      </c>
      <c r="E659" s="11">
        <f>VLOOKUP($B659, $A$1:$E$9, MATCH(E$11, $A$1:$E$1, 0), FALSE)</f>
        <v>3.4299136274472935E-3</v>
      </c>
      <c r="F659" s="11">
        <f>VLOOKUP($B659, $A$1:$E$9, MATCH(F$11, $A$1:$E$1, 0), FALSE)</f>
        <v>1.1434488741086966E-2</v>
      </c>
      <c r="G659" s="3">
        <f t="shared" si="10"/>
        <v>2.5059153668229549E-2</v>
      </c>
      <c r="H659" s="11"/>
      <c r="I659" s="3"/>
      <c r="J659" s="19"/>
    </row>
    <row r="660" spans="1:10" x14ac:dyDescent="0.25">
      <c r="A660" s="11">
        <v>6.48</v>
      </c>
      <c r="B660" s="7">
        <v>4.75</v>
      </c>
      <c r="C660" s="11">
        <f>VLOOKUP($B660, $A$1:$E$9, MATCH(C$11, $A$1:$E$1, 0), FALSE)</f>
        <v>5.2140695576635785E-7</v>
      </c>
      <c r="D660" s="11">
        <f>VLOOKUP($B660, $A$1:$E$9, MATCH(D$11, $A$1:$E$1, 0), FALSE)</f>
        <v>-2.0802453158755602E-4</v>
      </c>
      <c r="E660" s="11">
        <f>VLOOKUP($B660, $A$1:$E$9, MATCH(E$11, $A$1:$E$1, 0), FALSE)</f>
        <v>3.4299136274472935E-3</v>
      </c>
      <c r="F660" s="11">
        <f>VLOOKUP($B660, $A$1:$E$9, MATCH(F$11, $A$1:$E$1, 0), FALSE)</f>
        <v>1.1434488741086966E-2</v>
      </c>
      <c r="G660" s="3">
        <f t="shared" si="10"/>
        <v>2.5067169437168781E-2</v>
      </c>
      <c r="H660" s="11"/>
      <c r="I660" s="3"/>
      <c r="J660" s="19"/>
    </row>
    <row r="661" spans="1:10" x14ac:dyDescent="0.25">
      <c r="A661" s="11">
        <v>6.49</v>
      </c>
      <c r="B661" s="7">
        <v>4.75</v>
      </c>
      <c r="C661" s="11">
        <f>VLOOKUP($B661, $A$1:$E$9, MATCH(C$11, $A$1:$E$1, 0), FALSE)</f>
        <v>5.2140695576635785E-7</v>
      </c>
      <c r="D661" s="11">
        <f>VLOOKUP($B661, $A$1:$E$9, MATCH(D$11, $A$1:$E$1, 0), FALSE)</f>
        <v>-2.0802453158755602E-4</v>
      </c>
      <c r="E661" s="11">
        <f>VLOOKUP($B661, $A$1:$E$9, MATCH(E$11, $A$1:$E$1, 0), FALSE)</f>
        <v>3.4299136274472935E-3</v>
      </c>
      <c r="F661" s="11">
        <f>VLOOKUP($B661, $A$1:$E$9, MATCH(F$11, $A$1:$E$1, 0), FALSE)</f>
        <v>1.1434488741086966E-2</v>
      </c>
      <c r="G661" s="3">
        <f t="shared" si="10"/>
        <v>2.5075145628431942E-2</v>
      </c>
      <c r="H661" s="11"/>
      <c r="I661" s="3"/>
      <c r="J661" s="19"/>
    </row>
    <row r="662" spans="1:10" x14ac:dyDescent="0.25">
      <c r="A662" s="11">
        <v>6.5</v>
      </c>
      <c r="B662" s="7">
        <v>4.75</v>
      </c>
      <c r="C662" s="11">
        <f>VLOOKUP($B662, $A$1:$E$9, MATCH(C$11, $A$1:$E$1, 0), FALSE)</f>
        <v>5.2140695576635785E-7</v>
      </c>
      <c r="D662" s="11">
        <f>VLOOKUP($B662, $A$1:$E$9, MATCH(D$11, $A$1:$E$1, 0), FALSE)</f>
        <v>-2.0802453158755602E-4</v>
      </c>
      <c r="E662" s="11">
        <f>VLOOKUP($B662, $A$1:$E$9, MATCH(E$11, $A$1:$E$1, 0), FALSE)</f>
        <v>3.4299136274472935E-3</v>
      </c>
      <c r="F662" s="11">
        <f>VLOOKUP($B662, $A$1:$E$9, MATCH(F$11, $A$1:$E$1, 0), FALSE)</f>
        <v>1.1434488741086966E-2</v>
      </c>
      <c r="G662" s="3">
        <f t="shared" si="10"/>
        <v>2.5083082245147468E-2</v>
      </c>
      <c r="H662" s="11"/>
      <c r="I662" s="3"/>
      <c r="J662" s="19"/>
    </row>
    <row r="663" spans="1:10" x14ac:dyDescent="0.25">
      <c r="A663" s="11">
        <v>6.51</v>
      </c>
      <c r="B663" s="7">
        <v>4.75</v>
      </c>
      <c r="C663" s="11">
        <f>VLOOKUP($B663, $A$1:$E$9, MATCH(C$11, $A$1:$E$1, 0), FALSE)</f>
        <v>5.2140695576635785E-7</v>
      </c>
      <c r="D663" s="11">
        <f>VLOOKUP($B663, $A$1:$E$9, MATCH(D$11, $A$1:$E$1, 0), FALSE)</f>
        <v>-2.0802453158755602E-4</v>
      </c>
      <c r="E663" s="11">
        <f>VLOOKUP($B663, $A$1:$E$9, MATCH(E$11, $A$1:$E$1, 0), FALSE)</f>
        <v>3.4299136274472935E-3</v>
      </c>
      <c r="F663" s="11">
        <f>VLOOKUP($B663, $A$1:$E$9, MATCH(F$11, $A$1:$E$1, 0), FALSE)</f>
        <v>1.1434488741086966E-2</v>
      </c>
      <c r="G663" s="3">
        <f t="shared" si="10"/>
        <v>2.5090979290443804E-2</v>
      </c>
      <c r="H663" s="11"/>
      <c r="I663" s="3"/>
      <c r="J663" s="19"/>
    </row>
    <row r="664" spans="1:10" x14ac:dyDescent="0.25">
      <c r="A664" s="11">
        <v>6.52</v>
      </c>
      <c r="B664" s="7">
        <v>4.75</v>
      </c>
      <c r="C664" s="11">
        <f>VLOOKUP($B664, $A$1:$E$9, MATCH(C$11, $A$1:$E$1, 0), FALSE)</f>
        <v>5.2140695576635785E-7</v>
      </c>
      <c r="D664" s="11">
        <f>VLOOKUP($B664, $A$1:$E$9, MATCH(D$11, $A$1:$E$1, 0), FALSE)</f>
        <v>-2.0802453158755602E-4</v>
      </c>
      <c r="E664" s="11">
        <f>VLOOKUP($B664, $A$1:$E$9, MATCH(E$11, $A$1:$E$1, 0), FALSE)</f>
        <v>3.4299136274472935E-3</v>
      </c>
      <c r="F664" s="11">
        <f>VLOOKUP($B664, $A$1:$E$9, MATCH(F$11, $A$1:$E$1, 0), FALSE)</f>
        <v>1.1434488741086966E-2</v>
      </c>
      <c r="G664" s="3">
        <f t="shared" si="10"/>
        <v>2.5098836767449395E-2</v>
      </c>
      <c r="H664" s="11"/>
      <c r="I664" s="3"/>
      <c r="J664" s="19"/>
    </row>
    <row r="665" spans="1:10" x14ac:dyDescent="0.25">
      <c r="A665" s="11">
        <v>6.53</v>
      </c>
      <c r="B665" s="7">
        <v>4.75</v>
      </c>
      <c r="C665" s="11">
        <f>VLOOKUP($B665, $A$1:$E$9, MATCH(C$11, $A$1:$E$1, 0), FALSE)</f>
        <v>5.2140695576635785E-7</v>
      </c>
      <c r="D665" s="11">
        <f>VLOOKUP($B665, $A$1:$E$9, MATCH(D$11, $A$1:$E$1, 0), FALSE)</f>
        <v>-2.0802453158755602E-4</v>
      </c>
      <c r="E665" s="11">
        <f>VLOOKUP($B665, $A$1:$E$9, MATCH(E$11, $A$1:$E$1, 0), FALSE)</f>
        <v>3.4299136274472935E-3</v>
      </c>
      <c r="F665" s="11">
        <f>VLOOKUP($B665, $A$1:$E$9, MATCH(F$11, $A$1:$E$1, 0), FALSE)</f>
        <v>1.1434488741086966E-2</v>
      </c>
      <c r="G665" s="3">
        <f t="shared" si="10"/>
        <v>2.5106654679292673E-2</v>
      </c>
      <c r="H665" s="11"/>
      <c r="I665" s="3"/>
      <c r="J665" s="19"/>
    </row>
    <row r="666" spans="1:10" x14ac:dyDescent="0.25">
      <c r="A666" s="11">
        <v>6.54</v>
      </c>
      <c r="B666" s="7">
        <v>4.75</v>
      </c>
      <c r="C666" s="11">
        <f>VLOOKUP($B666, $A$1:$E$9, MATCH(C$11, $A$1:$E$1, 0), FALSE)</f>
        <v>5.2140695576635785E-7</v>
      </c>
      <c r="D666" s="11">
        <f>VLOOKUP($B666, $A$1:$E$9, MATCH(D$11, $A$1:$E$1, 0), FALSE)</f>
        <v>-2.0802453158755602E-4</v>
      </c>
      <c r="E666" s="11">
        <f>VLOOKUP($B666, $A$1:$E$9, MATCH(E$11, $A$1:$E$1, 0), FALSE)</f>
        <v>3.4299136274472935E-3</v>
      </c>
      <c r="F666" s="11">
        <f>VLOOKUP($B666, $A$1:$E$9, MATCH(F$11, $A$1:$E$1, 0), FALSE)</f>
        <v>1.1434488741086966E-2</v>
      </c>
      <c r="G666" s="3">
        <f t="shared" si="10"/>
        <v>2.5114433029102087E-2</v>
      </c>
      <c r="H666" s="11"/>
      <c r="I666" s="3"/>
      <c r="J666" s="19"/>
    </row>
    <row r="667" spans="1:10" x14ac:dyDescent="0.25">
      <c r="A667" s="11">
        <v>6.55</v>
      </c>
      <c r="B667" s="7">
        <v>4.75</v>
      </c>
      <c r="C667" s="11">
        <f>VLOOKUP($B667, $A$1:$E$9, MATCH(C$11, $A$1:$E$1, 0), FALSE)</f>
        <v>5.2140695576635785E-7</v>
      </c>
      <c r="D667" s="11">
        <f>VLOOKUP($B667, $A$1:$E$9, MATCH(D$11, $A$1:$E$1, 0), FALSE)</f>
        <v>-2.0802453158755602E-4</v>
      </c>
      <c r="E667" s="11">
        <f>VLOOKUP($B667, $A$1:$E$9, MATCH(E$11, $A$1:$E$1, 0), FALSE)</f>
        <v>3.4299136274472935E-3</v>
      </c>
      <c r="F667" s="11">
        <f>VLOOKUP($B667, $A$1:$E$9, MATCH(F$11, $A$1:$E$1, 0), FALSE)</f>
        <v>1.1434488741086966E-2</v>
      </c>
      <c r="G667" s="3">
        <f t="shared" si="10"/>
        <v>2.5122171820006083E-2</v>
      </c>
      <c r="H667" s="11"/>
      <c r="I667" s="3"/>
      <c r="J667" s="19"/>
    </row>
    <row r="668" spans="1:10" x14ac:dyDescent="0.25">
      <c r="A668" s="11">
        <v>6.56</v>
      </c>
      <c r="B668" s="7">
        <v>4.75</v>
      </c>
      <c r="C668" s="11">
        <f>VLOOKUP($B668, $A$1:$E$9, MATCH(C$11, $A$1:$E$1, 0), FALSE)</f>
        <v>5.2140695576635785E-7</v>
      </c>
      <c r="D668" s="11">
        <f>VLOOKUP($B668, $A$1:$E$9, MATCH(D$11, $A$1:$E$1, 0), FALSE)</f>
        <v>-2.0802453158755602E-4</v>
      </c>
      <c r="E668" s="11">
        <f>VLOOKUP($B668, $A$1:$E$9, MATCH(E$11, $A$1:$E$1, 0), FALSE)</f>
        <v>3.4299136274472935E-3</v>
      </c>
      <c r="F668" s="11">
        <f>VLOOKUP($B668, $A$1:$E$9, MATCH(F$11, $A$1:$E$1, 0), FALSE)</f>
        <v>1.1434488741086966E-2</v>
      </c>
      <c r="G668" s="3">
        <f t="shared" si="10"/>
        <v>2.5129871055133098E-2</v>
      </c>
      <c r="H668" s="11"/>
      <c r="I668" s="3"/>
      <c r="J668" s="19"/>
    </row>
    <row r="669" spans="1:10" x14ac:dyDescent="0.25">
      <c r="A669" s="11">
        <v>6.57</v>
      </c>
      <c r="B669" s="7">
        <v>4.75</v>
      </c>
      <c r="C669" s="11">
        <f>VLOOKUP($B669, $A$1:$E$9, MATCH(C$11, $A$1:$E$1, 0), FALSE)</f>
        <v>5.2140695576635785E-7</v>
      </c>
      <c r="D669" s="11">
        <f>VLOOKUP($B669, $A$1:$E$9, MATCH(D$11, $A$1:$E$1, 0), FALSE)</f>
        <v>-2.0802453158755602E-4</v>
      </c>
      <c r="E669" s="11">
        <f>VLOOKUP($B669, $A$1:$E$9, MATCH(E$11, $A$1:$E$1, 0), FALSE)</f>
        <v>3.4299136274472935E-3</v>
      </c>
      <c r="F669" s="11">
        <f>VLOOKUP($B669, $A$1:$E$9, MATCH(F$11, $A$1:$E$1, 0), FALSE)</f>
        <v>1.1434488741086966E-2</v>
      </c>
      <c r="G669" s="3">
        <f t="shared" si="10"/>
        <v>2.5137530737611567E-2</v>
      </c>
      <c r="H669" s="11"/>
      <c r="I669" s="3"/>
      <c r="J669" s="19"/>
    </row>
    <row r="670" spans="1:10" x14ac:dyDescent="0.25">
      <c r="A670" s="11">
        <v>6.58</v>
      </c>
      <c r="B670" s="7">
        <v>4.75</v>
      </c>
      <c r="C670" s="11">
        <f>VLOOKUP($B670, $A$1:$E$9, MATCH(C$11, $A$1:$E$1, 0), FALSE)</f>
        <v>5.2140695576635785E-7</v>
      </c>
      <c r="D670" s="11">
        <f>VLOOKUP($B670, $A$1:$E$9, MATCH(D$11, $A$1:$E$1, 0), FALSE)</f>
        <v>-2.0802453158755602E-4</v>
      </c>
      <c r="E670" s="11">
        <f>VLOOKUP($B670, $A$1:$E$9, MATCH(E$11, $A$1:$E$1, 0), FALSE)</f>
        <v>3.4299136274472935E-3</v>
      </c>
      <c r="F670" s="11">
        <f>VLOOKUP($B670, $A$1:$E$9, MATCH(F$11, $A$1:$E$1, 0), FALSE)</f>
        <v>1.1434488741086966E-2</v>
      </c>
      <c r="G670" s="3">
        <f t="shared" si="10"/>
        <v>2.5145150870569944E-2</v>
      </c>
      <c r="H670" s="11"/>
      <c r="I670" s="3"/>
      <c r="J670" s="19"/>
    </row>
    <row r="671" spans="1:10" x14ac:dyDescent="0.25">
      <c r="A671" s="11">
        <v>6.59</v>
      </c>
      <c r="B671" s="7">
        <v>4.75</v>
      </c>
      <c r="C671" s="11">
        <f>VLOOKUP($B671, $A$1:$E$9, MATCH(C$11, $A$1:$E$1, 0), FALSE)</f>
        <v>5.2140695576635785E-7</v>
      </c>
      <c r="D671" s="11">
        <f>VLOOKUP($B671, $A$1:$E$9, MATCH(D$11, $A$1:$E$1, 0), FALSE)</f>
        <v>-2.0802453158755602E-4</v>
      </c>
      <c r="E671" s="11">
        <f>VLOOKUP($B671, $A$1:$E$9, MATCH(E$11, $A$1:$E$1, 0), FALSE)</f>
        <v>3.4299136274472935E-3</v>
      </c>
      <c r="F671" s="11">
        <f>VLOOKUP($B671, $A$1:$E$9, MATCH(F$11, $A$1:$E$1, 0), FALSE)</f>
        <v>1.1434488741086966E-2</v>
      </c>
      <c r="G671" s="3">
        <f t="shared" si="10"/>
        <v>2.5152731457136663E-2</v>
      </c>
      <c r="H671" s="11"/>
      <c r="I671" s="3"/>
      <c r="J671" s="19"/>
    </row>
    <row r="672" spans="1:10" x14ac:dyDescent="0.25">
      <c r="A672" s="11">
        <v>6.6</v>
      </c>
      <c r="B672" s="7">
        <v>4.75</v>
      </c>
      <c r="C672" s="11">
        <f>VLOOKUP($B672, $A$1:$E$9, MATCH(C$11, $A$1:$E$1, 0), FALSE)</f>
        <v>5.2140695576635785E-7</v>
      </c>
      <c r="D672" s="11">
        <f>VLOOKUP($B672, $A$1:$E$9, MATCH(D$11, $A$1:$E$1, 0), FALSE)</f>
        <v>-2.0802453158755602E-4</v>
      </c>
      <c r="E672" s="11">
        <f>VLOOKUP($B672, $A$1:$E$9, MATCH(E$11, $A$1:$E$1, 0), FALSE)</f>
        <v>3.4299136274472935E-3</v>
      </c>
      <c r="F672" s="11">
        <f>VLOOKUP($B672, $A$1:$E$9, MATCH(F$11, $A$1:$E$1, 0), FALSE)</f>
        <v>1.1434488741086966E-2</v>
      </c>
      <c r="G672" s="3">
        <f t="shared" si="10"/>
        <v>2.5160272500440166E-2</v>
      </c>
      <c r="H672" s="11"/>
      <c r="I672" s="3"/>
      <c r="J672" s="19"/>
    </row>
    <row r="673" spans="1:10" x14ac:dyDescent="0.25">
      <c r="A673" s="11">
        <v>6.61</v>
      </c>
      <c r="B673" s="7">
        <v>4.75</v>
      </c>
      <c r="C673" s="11">
        <f>VLOOKUP($B673, $A$1:$E$9, MATCH(C$11, $A$1:$E$1, 0), FALSE)</f>
        <v>5.2140695576635785E-7</v>
      </c>
      <c r="D673" s="11">
        <f>VLOOKUP($B673, $A$1:$E$9, MATCH(D$11, $A$1:$E$1, 0), FALSE)</f>
        <v>-2.0802453158755602E-4</v>
      </c>
      <c r="E673" s="11">
        <f>VLOOKUP($B673, $A$1:$E$9, MATCH(E$11, $A$1:$E$1, 0), FALSE)</f>
        <v>3.4299136274472935E-3</v>
      </c>
      <c r="F673" s="11">
        <f>VLOOKUP($B673, $A$1:$E$9, MATCH(F$11, $A$1:$E$1, 0), FALSE)</f>
        <v>1.1434488741086966E-2</v>
      </c>
      <c r="G673" s="3">
        <f t="shared" si="10"/>
        <v>2.5167774003608902E-2</v>
      </c>
      <c r="H673" s="11"/>
      <c r="I673" s="3"/>
      <c r="J673" s="19"/>
    </row>
    <row r="674" spans="1:10" x14ac:dyDescent="0.25">
      <c r="A674" s="11">
        <v>6.62</v>
      </c>
      <c r="B674" s="7">
        <v>4.75</v>
      </c>
      <c r="C674" s="11">
        <f>VLOOKUP($B674, $A$1:$E$9, MATCH(C$11, $A$1:$E$1, 0), FALSE)</f>
        <v>5.2140695576635785E-7</v>
      </c>
      <c r="D674" s="11">
        <f>VLOOKUP($B674, $A$1:$E$9, MATCH(D$11, $A$1:$E$1, 0), FALSE)</f>
        <v>-2.0802453158755602E-4</v>
      </c>
      <c r="E674" s="11">
        <f>VLOOKUP($B674, $A$1:$E$9, MATCH(E$11, $A$1:$E$1, 0), FALSE)</f>
        <v>3.4299136274472935E-3</v>
      </c>
      <c r="F674" s="11">
        <f>VLOOKUP($B674, $A$1:$E$9, MATCH(F$11, $A$1:$E$1, 0), FALSE)</f>
        <v>1.1434488741086966E-2</v>
      </c>
      <c r="G674" s="3">
        <f t="shared" si="10"/>
        <v>2.5175235969771302E-2</v>
      </c>
      <c r="H674" s="11"/>
      <c r="I674" s="3"/>
      <c r="J674" s="19"/>
    </row>
    <row r="675" spans="1:10" x14ac:dyDescent="0.25">
      <c r="A675" s="11">
        <v>6.63</v>
      </c>
      <c r="B675" s="7">
        <v>4.75</v>
      </c>
      <c r="C675" s="11">
        <f>VLOOKUP($B675, $A$1:$E$9, MATCH(C$11, $A$1:$E$1, 0), FALSE)</f>
        <v>5.2140695576635785E-7</v>
      </c>
      <c r="D675" s="11">
        <f>VLOOKUP($B675, $A$1:$E$9, MATCH(D$11, $A$1:$E$1, 0), FALSE)</f>
        <v>-2.0802453158755602E-4</v>
      </c>
      <c r="E675" s="11">
        <f>VLOOKUP($B675, $A$1:$E$9, MATCH(E$11, $A$1:$E$1, 0), FALSE)</f>
        <v>3.4299136274472935E-3</v>
      </c>
      <c r="F675" s="11">
        <f>VLOOKUP($B675, $A$1:$E$9, MATCH(F$11, $A$1:$E$1, 0), FALSE)</f>
        <v>1.1434488741086966E-2</v>
      </c>
      <c r="G675" s="3">
        <f t="shared" si="10"/>
        <v>2.5182658402055812E-2</v>
      </c>
      <c r="H675" s="11"/>
      <c r="I675" s="3"/>
      <c r="J675" s="19"/>
    </row>
    <row r="676" spans="1:10" x14ac:dyDescent="0.25">
      <c r="A676" s="11">
        <v>6.64</v>
      </c>
      <c r="B676" s="7">
        <v>4.75</v>
      </c>
      <c r="C676" s="11">
        <f>VLOOKUP($B676, $A$1:$E$9, MATCH(C$11, $A$1:$E$1, 0), FALSE)</f>
        <v>5.2140695576635785E-7</v>
      </c>
      <c r="D676" s="11">
        <f>VLOOKUP($B676, $A$1:$E$9, MATCH(D$11, $A$1:$E$1, 0), FALSE)</f>
        <v>-2.0802453158755602E-4</v>
      </c>
      <c r="E676" s="11">
        <f>VLOOKUP($B676, $A$1:$E$9, MATCH(E$11, $A$1:$E$1, 0), FALSE)</f>
        <v>3.4299136274472935E-3</v>
      </c>
      <c r="F676" s="11">
        <f>VLOOKUP($B676, $A$1:$E$9, MATCH(F$11, $A$1:$E$1, 0), FALSE)</f>
        <v>1.1434488741086966E-2</v>
      </c>
      <c r="G676" s="3">
        <f t="shared" si="10"/>
        <v>2.5190041303590878E-2</v>
      </c>
      <c r="H676" s="11"/>
      <c r="I676" s="3"/>
      <c r="J676" s="19"/>
    </row>
    <row r="677" spans="1:10" x14ac:dyDescent="0.25">
      <c r="A677" s="11">
        <v>6.65</v>
      </c>
      <c r="B677" s="7">
        <v>4.75</v>
      </c>
      <c r="C677" s="11">
        <f>VLOOKUP($B677, $A$1:$E$9, MATCH(C$11, $A$1:$E$1, 0), FALSE)</f>
        <v>5.2140695576635785E-7</v>
      </c>
      <c r="D677" s="11">
        <f>VLOOKUP($B677, $A$1:$E$9, MATCH(D$11, $A$1:$E$1, 0), FALSE)</f>
        <v>-2.0802453158755602E-4</v>
      </c>
      <c r="E677" s="11">
        <f>VLOOKUP($B677, $A$1:$E$9, MATCH(E$11, $A$1:$E$1, 0), FALSE)</f>
        <v>3.4299136274472935E-3</v>
      </c>
      <c r="F677" s="11">
        <f>VLOOKUP($B677, $A$1:$E$9, MATCH(F$11, $A$1:$E$1, 0), FALSE)</f>
        <v>1.1434488741086966E-2</v>
      </c>
      <c r="G677" s="3">
        <f t="shared" si="10"/>
        <v>2.519738467750493E-2</v>
      </c>
      <c r="H677" s="11"/>
      <c r="I677" s="3"/>
      <c r="J677" s="19"/>
    </row>
    <row r="678" spans="1:10" x14ac:dyDescent="0.25">
      <c r="A678" s="11">
        <v>6.66</v>
      </c>
      <c r="B678" s="7">
        <v>4.75</v>
      </c>
      <c r="C678" s="11">
        <f>VLOOKUP($B678, $A$1:$E$9, MATCH(C$11, $A$1:$E$1, 0), FALSE)</f>
        <v>5.2140695576635785E-7</v>
      </c>
      <c r="D678" s="11">
        <f>VLOOKUP($B678, $A$1:$E$9, MATCH(D$11, $A$1:$E$1, 0), FALSE)</f>
        <v>-2.0802453158755602E-4</v>
      </c>
      <c r="E678" s="11">
        <f>VLOOKUP($B678, $A$1:$E$9, MATCH(E$11, $A$1:$E$1, 0), FALSE)</f>
        <v>3.4299136274472935E-3</v>
      </c>
      <c r="F678" s="11">
        <f>VLOOKUP($B678, $A$1:$E$9, MATCH(F$11, $A$1:$E$1, 0), FALSE)</f>
        <v>1.1434488741086966E-2</v>
      </c>
      <c r="G678" s="3">
        <f t="shared" si="10"/>
        <v>2.5204688526926426E-2</v>
      </c>
      <c r="H678" s="11"/>
      <c r="I678" s="3"/>
      <c r="J678" s="19"/>
    </row>
    <row r="679" spans="1:10" x14ac:dyDescent="0.25">
      <c r="A679" s="11">
        <v>6.67</v>
      </c>
      <c r="B679" s="7">
        <v>4.75</v>
      </c>
      <c r="C679" s="11">
        <f>VLOOKUP($B679, $A$1:$E$9, MATCH(C$11, $A$1:$E$1, 0), FALSE)</f>
        <v>5.2140695576635785E-7</v>
      </c>
      <c r="D679" s="11">
        <f>VLOOKUP($B679, $A$1:$E$9, MATCH(D$11, $A$1:$E$1, 0), FALSE)</f>
        <v>-2.0802453158755602E-4</v>
      </c>
      <c r="E679" s="11">
        <f>VLOOKUP($B679, $A$1:$E$9, MATCH(E$11, $A$1:$E$1, 0), FALSE)</f>
        <v>3.4299136274472935E-3</v>
      </c>
      <c r="F679" s="11">
        <f>VLOOKUP($B679, $A$1:$E$9, MATCH(F$11, $A$1:$E$1, 0), FALSE)</f>
        <v>1.1434488741086966E-2</v>
      </c>
      <c r="G679" s="3">
        <f t="shared" si="10"/>
        <v>2.5211952854983798E-2</v>
      </c>
      <c r="H679" s="11"/>
      <c r="I679" s="3"/>
      <c r="J679" s="19"/>
    </row>
    <row r="680" spans="1:10" x14ac:dyDescent="0.25">
      <c r="A680" s="11">
        <v>6.68</v>
      </c>
      <c r="B680" s="7">
        <v>4.75</v>
      </c>
      <c r="C680" s="11">
        <f>VLOOKUP($B680, $A$1:$E$9, MATCH(C$11, $A$1:$E$1, 0), FALSE)</f>
        <v>5.2140695576635785E-7</v>
      </c>
      <c r="D680" s="11">
        <f>VLOOKUP($B680, $A$1:$E$9, MATCH(D$11, $A$1:$E$1, 0), FALSE)</f>
        <v>-2.0802453158755602E-4</v>
      </c>
      <c r="E680" s="11">
        <f>VLOOKUP($B680, $A$1:$E$9, MATCH(E$11, $A$1:$E$1, 0), FALSE)</f>
        <v>3.4299136274472935E-3</v>
      </c>
      <c r="F680" s="11">
        <f>VLOOKUP($B680, $A$1:$E$9, MATCH(F$11, $A$1:$E$1, 0), FALSE)</f>
        <v>1.1434488741086966E-2</v>
      </c>
      <c r="G680" s="3">
        <f t="shared" si="10"/>
        <v>2.5219177664805491E-2</v>
      </c>
      <c r="H680" s="11"/>
      <c r="I680" s="3"/>
      <c r="J680" s="19"/>
    </row>
    <row r="681" spans="1:10" x14ac:dyDescent="0.25">
      <c r="A681" s="11">
        <v>6.69</v>
      </c>
      <c r="B681" s="7">
        <v>4.75</v>
      </c>
      <c r="C681" s="11">
        <f>VLOOKUP($B681, $A$1:$E$9, MATCH(C$11, $A$1:$E$1, 0), FALSE)</f>
        <v>5.2140695576635785E-7</v>
      </c>
      <c r="D681" s="11">
        <f>VLOOKUP($B681, $A$1:$E$9, MATCH(D$11, $A$1:$E$1, 0), FALSE)</f>
        <v>-2.0802453158755602E-4</v>
      </c>
      <c r="E681" s="11">
        <f>VLOOKUP($B681, $A$1:$E$9, MATCH(E$11, $A$1:$E$1, 0), FALSE)</f>
        <v>3.4299136274472935E-3</v>
      </c>
      <c r="F681" s="11">
        <f>VLOOKUP($B681, $A$1:$E$9, MATCH(F$11, $A$1:$E$1, 0), FALSE)</f>
        <v>1.1434488741086966E-2</v>
      </c>
      <c r="G681" s="3">
        <f t="shared" si="10"/>
        <v>2.5226362959519945E-2</v>
      </c>
      <c r="H681" s="11"/>
      <c r="I681" s="3"/>
      <c r="J681" s="19"/>
    </row>
    <row r="682" spans="1:10" x14ac:dyDescent="0.25">
      <c r="A682" s="11">
        <v>6.7</v>
      </c>
      <c r="B682" s="7">
        <v>4.75</v>
      </c>
      <c r="C682" s="11">
        <f>VLOOKUP($B682, $A$1:$E$9, MATCH(C$11, $A$1:$E$1, 0), FALSE)</f>
        <v>5.2140695576635785E-7</v>
      </c>
      <c r="D682" s="11">
        <f>VLOOKUP($B682, $A$1:$E$9, MATCH(D$11, $A$1:$E$1, 0), FALSE)</f>
        <v>-2.0802453158755602E-4</v>
      </c>
      <c r="E682" s="11">
        <f>VLOOKUP($B682, $A$1:$E$9, MATCH(E$11, $A$1:$E$1, 0), FALSE)</f>
        <v>3.4299136274472935E-3</v>
      </c>
      <c r="F682" s="11">
        <f>VLOOKUP($B682, $A$1:$E$9, MATCH(F$11, $A$1:$E$1, 0), FALSE)</f>
        <v>1.1434488741086966E-2</v>
      </c>
      <c r="G682" s="3">
        <f t="shared" si="10"/>
        <v>2.5233508742255599E-2</v>
      </c>
      <c r="H682" s="11"/>
      <c r="I682" s="3"/>
      <c r="J682" s="19"/>
    </row>
    <row r="683" spans="1:10" x14ac:dyDescent="0.25">
      <c r="A683" s="11">
        <v>6.71</v>
      </c>
      <c r="B683" s="7">
        <v>4.75</v>
      </c>
      <c r="C683" s="11">
        <f>VLOOKUP($B683, $A$1:$E$9, MATCH(C$11, $A$1:$E$1, 0), FALSE)</f>
        <v>5.2140695576635785E-7</v>
      </c>
      <c r="D683" s="11">
        <f>VLOOKUP($B683, $A$1:$E$9, MATCH(D$11, $A$1:$E$1, 0), FALSE)</f>
        <v>-2.0802453158755602E-4</v>
      </c>
      <c r="E683" s="11">
        <f>VLOOKUP($B683, $A$1:$E$9, MATCH(E$11, $A$1:$E$1, 0), FALSE)</f>
        <v>3.4299136274472935E-3</v>
      </c>
      <c r="F683" s="11">
        <f>VLOOKUP($B683, $A$1:$E$9, MATCH(F$11, $A$1:$E$1, 0), FALSE)</f>
        <v>1.1434488741086966E-2</v>
      </c>
      <c r="G683" s="3">
        <f t="shared" si="10"/>
        <v>2.5240615016140902E-2</v>
      </c>
      <c r="H683" s="11"/>
      <c r="I683" s="3"/>
      <c r="J683" s="19"/>
    </row>
    <row r="684" spans="1:10" x14ac:dyDescent="0.25">
      <c r="A684" s="11">
        <v>6.72</v>
      </c>
      <c r="B684" s="7">
        <v>4.75</v>
      </c>
      <c r="C684" s="11">
        <f>VLOOKUP($B684, $A$1:$E$9, MATCH(C$11, $A$1:$E$1, 0), FALSE)</f>
        <v>5.2140695576635785E-7</v>
      </c>
      <c r="D684" s="11">
        <f>VLOOKUP($B684, $A$1:$E$9, MATCH(D$11, $A$1:$E$1, 0), FALSE)</f>
        <v>-2.0802453158755602E-4</v>
      </c>
      <c r="E684" s="11">
        <f>VLOOKUP($B684, $A$1:$E$9, MATCH(E$11, $A$1:$E$1, 0), FALSE)</f>
        <v>3.4299136274472935E-3</v>
      </c>
      <c r="F684" s="11">
        <f>VLOOKUP($B684, $A$1:$E$9, MATCH(F$11, $A$1:$E$1, 0), FALSE)</f>
        <v>1.1434488741086966E-2</v>
      </c>
      <c r="G684" s="3">
        <f t="shared" si="10"/>
        <v>2.5247681784304289E-2</v>
      </c>
      <c r="H684" s="11"/>
      <c r="I684" s="3"/>
      <c r="J684" s="19"/>
    </row>
    <row r="685" spans="1:10" x14ac:dyDescent="0.25">
      <c r="A685" s="11">
        <v>6.73</v>
      </c>
      <c r="B685" s="7">
        <v>4.75</v>
      </c>
      <c r="C685" s="11">
        <f>VLOOKUP($B685, $A$1:$E$9, MATCH(C$11, $A$1:$E$1, 0), FALSE)</f>
        <v>5.2140695576635785E-7</v>
      </c>
      <c r="D685" s="11">
        <f>VLOOKUP($B685, $A$1:$E$9, MATCH(D$11, $A$1:$E$1, 0), FALSE)</f>
        <v>-2.0802453158755602E-4</v>
      </c>
      <c r="E685" s="11">
        <f>VLOOKUP($B685, $A$1:$E$9, MATCH(E$11, $A$1:$E$1, 0), FALSE)</f>
        <v>3.4299136274472935E-3</v>
      </c>
      <c r="F685" s="11">
        <f>VLOOKUP($B685, $A$1:$E$9, MATCH(F$11, $A$1:$E$1, 0), FALSE)</f>
        <v>1.1434488741086966E-2</v>
      </c>
      <c r="G685" s="3">
        <f t="shared" si="10"/>
        <v>2.5254709049874202E-2</v>
      </c>
      <c r="H685" s="11"/>
      <c r="I685" s="3"/>
      <c r="J685" s="19"/>
    </row>
    <row r="686" spans="1:10" x14ac:dyDescent="0.25">
      <c r="A686" s="11">
        <v>6.74</v>
      </c>
      <c r="B686" s="7">
        <v>4.75</v>
      </c>
      <c r="C686" s="11">
        <f>VLOOKUP($B686, $A$1:$E$9, MATCH(C$11, $A$1:$E$1, 0), FALSE)</f>
        <v>5.2140695576635785E-7</v>
      </c>
      <c r="D686" s="11">
        <f>VLOOKUP($B686, $A$1:$E$9, MATCH(D$11, $A$1:$E$1, 0), FALSE)</f>
        <v>-2.0802453158755602E-4</v>
      </c>
      <c r="E686" s="11">
        <f>VLOOKUP($B686, $A$1:$E$9, MATCH(E$11, $A$1:$E$1, 0), FALSE)</f>
        <v>3.4299136274472935E-3</v>
      </c>
      <c r="F686" s="11">
        <f>VLOOKUP($B686, $A$1:$E$9, MATCH(F$11, $A$1:$E$1, 0), FALSE)</f>
        <v>1.1434488741086966E-2</v>
      </c>
      <c r="G686" s="3">
        <f t="shared" si="10"/>
        <v>2.5261696815979087E-2</v>
      </c>
      <c r="H686" s="11"/>
      <c r="I686" s="3"/>
      <c r="J686" s="19"/>
    </row>
    <row r="687" spans="1:10" x14ac:dyDescent="0.25">
      <c r="A687" s="11">
        <v>6.75</v>
      </c>
      <c r="B687" s="7">
        <v>6.75</v>
      </c>
      <c r="C687" s="11">
        <f>VLOOKUP($B687, $A$1:$E$9, MATCH(C$11, $A$1:$E$1, 0), FALSE)</f>
        <v>2.7677825754851002E-5</v>
      </c>
      <c r="D687" s="11">
        <f>VLOOKUP($B687, $A$1:$E$9, MATCH(D$11, $A$1:$E$1, 0), FALSE)</f>
        <v>-7.7584868523016568E-4</v>
      </c>
      <c r="E687" s="11">
        <f>VLOOKUP($B687, $A$1:$E$9, MATCH(E$11, $A$1:$E$1, 0), FALSE)</f>
        <v>7.383596707022641E-3</v>
      </c>
      <c r="F687" s="11">
        <f>VLOOKUP($B687, $A$1:$E$9, MATCH(F$11, $A$1:$E$1, 0), FALSE)</f>
        <v>2.2667442164450435E-3</v>
      </c>
      <c r="G687" s="3">
        <f t="shared" si="10"/>
        <v>2.5268645085747381E-2</v>
      </c>
      <c r="H687" s="11"/>
      <c r="I687" s="3"/>
      <c r="J687" s="19"/>
    </row>
    <row r="688" spans="1:10" x14ac:dyDescent="0.25">
      <c r="A688" s="11">
        <v>6.76</v>
      </c>
      <c r="B688" s="7">
        <v>6.75</v>
      </c>
      <c r="C688" s="11">
        <f>VLOOKUP($B688, $A$1:$E$9, MATCH(C$11, $A$1:$E$1, 0), FALSE)</f>
        <v>2.7677825754851002E-5</v>
      </c>
      <c r="D688" s="11">
        <f>VLOOKUP($B688, $A$1:$E$9, MATCH(D$11, $A$1:$E$1, 0), FALSE)</f>
        <v>-7.7584868523016568E-4</v>
      </c>
      <c r="E688" s="11">
        <f>VLOOKUP($B688, $A$1:$E$9, MATCH(E$11, $A$1:$E$1, 0), FALSE)</f>
        <v>7.383596707022641E-3</v>
      </c>
      <c r="F688" s="11">
        <f>VLOOKUP($B688, $A$1:$E$9, MATCH(F$11, $A$1:$E$1, 0), FALSE)</f>
        <v>2.2667442164450435E-3</v>
      </c>
      <c r="G688" s="3">
        <f t="shared" si="10"/>
        <v>2.5275552098796665E-2</v>
      </c>
      <c r="H688" s="11"/>
      <c r="I688" s="3"/>
      <c r="J688" s="19"/>
    </row>
    <row r="689" spans="1:10" x14ac:dyDescent="0.25">
      <c r="A689" s="11">
        <v>6.77</v>
      </c>
      <c r="B689" s="7">
        <v>6.75</v>
      </c>
      <c r="C689" s="11">
        <f>VLOOKUP($B689, $A$1:$E$9, MATCH(C$11, $A$1:$E$1, 0), FALSE)</f>
        <v>2.7677825754851002E-5</v>
      </c>
      <c r="D689" s="11">
        <f>VLOOKUP($B689, $A$1:$E$9, MATCH(D$11, $A$1:$E$1, 0), FALSE)</f>
        <v>-7.7584868523016568E-4</v>
      </c>
      <c r="E689" s="11">
        <f>VLOOKUP($B689, $A$1:$E$9, MATCH(E$11, $A$1:$E$1, 0), FALSE)</f>
        <v>7.383596707022641E-3</v>
      </c>
      <c r="F689" s="11">
        <f>VLOOKUP($B689, $A$1:$E$9, MATCH(F$11, $A$1:$E$1, 0), FALSE)</f>
        <v>2.2667442164450435E-3</v>
      </c>
      <c r="G689" s="3">
        <f t="shared" si="10"/>
        <v>2.5282416203370149E-2</v>
      </c>
      <c r="H689" s="11"/>
      <c r="I689" s="3"/>
      <c r="J689" s="19"/>
    </row>
    <row r="690" spans="1:10" x14ac:dyDescent="0.25">
      <c r="A690" s="11">
        <v>6.78</v>
      </c>
      <c r="B690" s="7">
        <v>6.75</v>
      </c>
      <c r="C690" s="11">
        <f>VLOOKUP($B690, $A$1:$E$9, MATCH(C$11, $A$1:$E$1, 0), FALSE)</f>
        <v>2.7677825754851002E-5</v>
      </c>
      <c r="D690" s="11">
        <f>VLOOKUP($B690, $A$1:$E$9, MATCH(D$11, $A$1:$E$1, 0), FALSE)</f>
        <v>-7.7584868523016568E-4</v>
      </c>
      <c r="E690" s="11">
        <f>VLOOKUP($B690, $A$1:$E$9, MATCH(E$11, $A$1:$E$1, 0), FALSE)</f>
        <v>7.383596707022641E-3</v>
      </c>
      <c r="F690" s="11">
        <f>VLOOKUP($B690, $A$1:$E$9, MATCH(F$11, $A$1:$E$1, 0), FALSE)</f>
        <v>2.2667442164450435E-3</v>
      </c>
      <c r="G690" s="3">
        <f t="shared" si="10"/>
        <v>2.5289237565534813E-2</v>
      </c>
      <c r="H690" s="11"/>
      <c r="I690" s="3"/>
      <c r="J690" s="19"/>
    </row>
    <row r="691" spans="1:10" x14ac:dyDescent="0.25">
      <c r="A691" s="11">
        <v>6.79</v>
      </c>
      <c r="B691" s="7">
        <v>6.75</v>
      </c>
      <c r="C691" s="11">
        <f>VLOOKUP($B691, $A$1:$E$9, MATCH(C$11, $A$1:$E$1, 0), FALSE)</f>
        <v>2.7677825754851002E-5</v>
      </c>
      <c r="D691" s="11">
        <f>VLOOKUP($B691, $A$1:$E$9, MATCH(D$11, $A$1:$E$1, 0), FALSE)</f>
        <v>-7.7584868523016568E-4</v>
      </c>
      <c r="E691" s="11">
        <f>VLOOKUP($B691, $A$1:$E$9, MATCH(E$11, $A$1:$E$1, 0), FALSE)</f>
        <v>7.383596707022641E-3</v>
      </c>
      <c r="F691" s="11">
        <f>VLOOKUP($B691, $A$1:$E$9, MATCH(F$11, $A$1:$E$1, 0), FALSE)</f>
        <v>2.2667442164450435E-3</v>
      </c>
      <c r="G691" s="3">
        <f t="shared" si="10"/>
        <v>2.5296016351357586E-2</v>
      </c>
      <c r="H691" s="11"/>
      <c r="I691" s="3"/>
      <c r="J691" s="19"/>
    </row>
    <row r="692" spans="1:10" x14ac:dyDescent="0.25">
      <c r="A692" s="11">
        <v>6.8</v>
      </c>
      <c r="B692" s="7">
        <v>6.75</v>
      </c>
      <c r="C692" s="11">
        <f>VLOOKUP($B692, $A$1:$E$9, MATCH(C$11, $A$1:$E$1, 0), FALSE)</f>
        <v>2.7677825754851002E-5</v>
      </c>
      <c r="D692" s="11">
        <f>VLOOKUP($B692, $A$1:$E$9, MATCH(D$11, $A$1:$E$1, 0), FALSE)</f>
        <v>-7.7584868523016568E-4</v>
      </c>
      <c r="E692" s="11">
        <f>VLOOKUP($B692, $A$1:$E$9, MATCH(E$11, $A$1:$E$1, 0), FALSE)</f>
        <v>7.383596707022641E-3</v>
      </c>
      <c r="F692" s="11">
        <f>VLOOKUP($B692, $A$1:$E$9, MATCH(F$11, $A$1:$E$1, 0), FALSE)</f>
        <v>2.2667442164450435E-3</v>
      </c>
      <c r="G692" s="3">
        <f t="shared" si="10"/>
        <v>2.530275272690545E-2</v>
      </c>
      <c r="H692" s="11"/>
      <c r="I692" s="3"/>
      <c r="J692" s="19"/>
    </row>
    <row r="693" spans="1:10" x14ac:dyDescent="0.25">
      <c r="A693" s="11">
        <v>6.81</v>
      </c>
      <c r="B693" s="7">
        <v>6.75</v>
      </c>
      <c r="C693" s="11">
        <f>VLOOKUP($B693, $A$1:$E$9, MATCH(C$11, $A$1:$E$1, 0), FALSE)</f>
        <v>2.7677825754851002E-5</v>
      </c>
      <c r="D693" s="11">
        <f>VLOOKUP($B693, $A$1:$E$9, MATCH(D$11, $A$1:$E$1, 0), FALSE)</f>
        <v>-7.7584868523016568E-4</v>
      </c>
      <c r="E693" s="11">
        <f>VLOOKUP($B693, $A$1:$E$9, MATCH(E$11, $A$1:$E$1, 0), FALSE)</f>
        <v>7.383596707022641E-3</v>
      </c>
      <c r="F693" s="11">
        <f>VLOOKUP($B693, $A$1:$E$9, MATCH(F$11, $A$1:$E$1, 0), FALSE)</f>
        <v>2.2667442164450435E-3</v>
      </c>
      <c r="G693" s="3">
        <f t="shared" si="10"/>
        <v>2.5309446858245349E-2</v>
      </c>
      <c r="H693" s="11"/>
      <c r="I693" s="3"/>
      <c r="J693" s="19"/>
    </row>
    <row r="694" spans="1:10" x14ac:dyDescent="0.25">
      <c r="A694" s="11">
        <v>6.82</v>
      </c>
      <c r="B694" s="7">
        <v>6.75</v>
      </c>
      <c r="C694" s="11">
        <f>VLOOKUP($B694, $A$1:$E$9, MATCH(C$11, $A$1:$E$1, 0), FALSE)</f>
        <v>2.7677825754851002E-5</v>
      </c>
      <c r="D694" s="11">
        <f>VLOOKUP($B694, $A$1:$E$9, MATCH(D$11, $A$1:$E$1, 0), FALSE)</f>
        <v>-7.7584868523016568E-4</v>
      </c>
      <c r="E694" s="11">
        <f>VLOOKUP($B694, $A$1:$E$9, MATCH(E$11, $A$1:$E$1, 0), FALSE)</f>
        <v>7.383596707022641E-3</v>
      </c>
      <c r="F694" s="11">
        <f>VLOOKUP($B694, $A$1:$E$9, MATCH(F$11, $A$1:$E$1, 0), FALSE)</f>
        <v>2.2667442164450435E-3</v>
      </c>
      <c r="G694" s="3">
        <f t="shared" si="10"/>
        <v>2.5316098911444224E-2</v>
      </c>
      <c r="H694" s="11"/>
      <c r="I694" s="3"/>
      <c r="J694" s="19"/>
    </row>
    <row r="695" spans="1:10" x14ac:dyDescent="0.25">
      <c r="A695" s="11">
        <v>6.83</v>
      </c>
      <c r="B695" s="7">
        <v>6.75</v>
      </c>
      <c r="C695" s="11">
        <f>VLOOKUP($B695, $A$1:$E$9, MATCH(C$11, $A$1:$E$1, 0), FALSE)</f>
        <v>2.7677825754851002E-5</v>
      </c>
      <c r="D695" s="11">
        <f>VLOOKUP($B695, $A$1:$E$9, MATCH(D$11, $A$1:$E$1, 0), FALSE)</f>
        <v>-7.7584868523016568E-4</v>
      </c>
      <c r="E695" s="11">
        <f>VLOOKUP($B695, $A$1:$E$9, MATCH(E$11, $A$1:$E$1, 0), FALSE)</f>
        <v>7.383596707022641E-3</v>
      </c>
      <c r="F695" s="11">
        <f>VLOOKUP($B695, $A$1:$E$9, MATCH(F$11, $A$1:$E$1, 0), FALSE)</f>
        <v>2.2667442164450435E-3</v>
      </c>
      <c r="G695" s="3">
        <f t="shared" si="10"/>
        <v>2.5322709052569066E-2</v>
      </c>
      <c r="H695" s="11"/>
      <c r="I695" s="3"/>
      <c r="J695" s="19"/>
    </row>
    <row r="696" spans="1:10" x14ac:dyDescent="0.25">
      <c r="A696" s="11">
        <v>6.84</v>
      </c>
      <c r="B696" s="7">
        <v>6.75</v>
      </c>
      <c r="C696" s="11">
        <f>VLOOKUP($B696, $A$1:$E$9, MATCH(C$11, $A$1:$E$1, 0), FALSE)</f>
        <v>2.7677825754851002E-5</v>
      </c>
      <c r="D696" s="11">
        <f>VLOOKUP($B696, $A$1:$E$9, MATCH(D$11, $A$1:$E$1, 0), FALSE)</f>
        <v>-7.7584868523016568E-4</v>
      </c>
      <c r="E696" s="11">
        <f>VLOOKUP($B696, $A$1:$E$9, MATCH(E$11, $A$1:$E$1, 0), FALSE)</f>
        <v>7.383596707022641E-3</v>
      </c>
      <c r="F696" s="11">
        <f>VLOOKUP($B696, $A$1:$E$9, MATCH(F$11, $A$1:$E$1, 0), FALSE)</f>
        <v>2.2667442164450435E-3</v>
      </c>
      <c r="G696" s="3">
        <f t="shared" si="10"/>
        <v>2.5329277447686788E-2</v>
      </c>
      <c r="H696" s="11"/>
      <c r="I696" s="3"/>
      <c r="J696" s="19"/>
    </row>
    <row r="697" spans="1:10" x14ac:dyDescent="0.25">
      <c r="A697" s="11">
        <v>6.85</v>
      </c>
      <c r="B697" s="7">
        <v>6.75</v>
      </c>
      <c r="C697" s="11">
        <f>VLOOKUP($B697, $A$1:$E$9, MATCH(C$11, $A$1:$E$1, 0), FALSE)</f>
        <v>2.7677825754851002E-5</v>
      </c>
      <c r="D697" s="11">
        <f>VLOOKUP($B697, $A$1:$E$9, MATCH(D$11, $A$1:$E$1, 0), FALSE)</f>
        <v>-7.7584868523016568E-4</v>
      </c>
      <c r="E697" s="11">
        <f>VLOOKUP($B697, $A$1:$E$9, MATCH(E$11, $A$1:$E$1, 0), FALSE)</f>
        <v>7.383596707022641E-3</v>
      </c>
      <c r="F697" s="11">
        <f>VLOOKUP($B697, $A$1:$E$9, MATCH(F$11, $A$1:$E$1, 0), FALSE)</f>
        <v>2.2667442164450435E-3</v>
      </c>
      <c r="G697" s="3">
        <f t="shared" si="10"/>
        <v>2.5335804262864359E-2</v>
      </c>
      <c r="H697" s="11"/>
      <c r="I697" s="3"/>
      <c r="J697" s="19"/>
    </row>
    <row r="698" spans="1:10" x14ac:dyDescent="0.25">
      <c r="A698" s="11">
        <v>6.86</v>
      </c>
      <c r="B698" s="7">
        <v>6.75</v>
      </c>
      <c r="C698" s="11">
        <f>VLOOKUP($B698, $A$1:$E$9, MATCH(C$11, $A$1:$E$1, 0), FALSE)</f>
        <v>2.7677825754851002E-5</v>
      </c>
      <c r="D698" s="11">
        <f>VLOOKUP($B698, $A$1:$E$9, MATCH(D$11, $A$1:$E$1, 0), FALSE)</f>
        <v>-7.7584868523016568E-4</v>
      </c>
      <c r="E698" s="11">
        <f>VLOOKUP($B698, $A$1:$E$9, MATCH(E$11, $A$1:$E$1, 0), FALSE)</f>
        <v>7.383596707022641E-3</v>
      </c>
      <c r="F698" s="11">
        <f>VLOOKUP($B698, $A$1:$E$9, MATCH(F$11, $A$1:$E$1, 0), FALSE)</f>
        <v>2.2667442164450435E-3</v>
      </c>
      <c r="G698" s="3">
        <f t="shared" si="10"/>
        <v>2.5342289664168745E-2</v>
      </c>
      <c r="H698" s="11"/>
      <c r="I698" s="3"/>
      <c r="J698" s="19"/>
    </row>
    <row r="699" spans="1:10" x14ac:dyDescent="0.25">
      <c r="A699" s="11">
        <v>6.87</v>
      </c>
      <c r="B699" s="7">
        <v>6.75</v>
      </c>
      <c r="C699" s="11">
        <f>VLOOKUP($B699, $A$1:$E$9, MATCH(C$11, $A$1:$E$1, 0), FALSE)</f>
        <v>2.7677825754851002E-5</v>
      </c>
      <c r="D699" s="11">
        <f>VLOOKUP($B699, $A$1:$E$9, MATCH(D$11, $A$1:$E$1, 0), FALSE)</f>
        <v>-7.7584868523016568E-4</v>
      </c>
      <c r="E699" s="11">
        <f>VLOOKUP($B699, $A$1:$E$9, MATCH(E$11, $A$1:$E$1, 0), FALSE)</f>
        <v>7.383596707022641E-3</v>
      </c>
      <c r="F699" s="11">
        <f>VLOOKUP($B699, $A$1:$E$9, MATCH(F$11, $A$1:$E$1, 0), FALSE)</f>
        <v>2.2667442164450435E-3</v>
      </c>
      <c r="G699" s="3">
        <f t="shared" si="10"/>
        <v>2.5348733817666884E-2</v>
      </c>
      <c r="H699" s="11"/>
      <c r="I699" s="3"/>
      <c r="J699" s="19"/>
    </row>
    <row r="700" spans="1:10" x14ac:dyDescent="0.25">
      <c r="A700" s="11">
        <v>6.88</v>
      </c>
      <c r="B700" s="7">
        <v>6.75</v>
      </c>
      <c r="C700" s="11">
        <f>VLOOKUP($B700, $A$1:$E$9, MATCH(C$11, $A$1:$E$1, 0), FALSE)</f>
        <v>2.7677825754851002E-5</v>
      </c>
      <c r="D700" s="11">
        <f>VLOOKUP($B700, $A$1:$E$9, MATCH(D$11, $A$1:$E$1, 0), FALSE)</f>
        <v>-7.7584868523016568E-4</v>
      </c>
      <c r="E700" s="11">
        <f>VLOOKUP($B700, $A$1:$E$9, MATCH(E$11, $A$1:$E$1, 0), FALSE)</f>
        <v>7.383596707022641E-3</v>
      </c>
      <c r="F700" s="11">
        <f>VLOOKUP($B700, $A$1:$E$9, MATCH(F$11, $A$1:$E$1, 0), FALSE)</f>
        <v>2.2667442164450435E-3</v>
      </c>
      <c r="G700" s="3">
        <f t="shared" si="10"/>
        <v>2.5355136889425742E-2</v>
      </c>
      <c r="H700" s="11"/>
      <c r="I700" s="3"/>
      <c r="J700" s="19"/>
    </row>
    <row r="701" spans="1:10" x14ac:dyDescent="0.25">
      <c r="A701" s="11">
        <v>6.89</v>
      </c>
      <c r="B701" s="7">
        <v>6.75</v>
      </c>
      <c r="C701" s="11">
        <f>VLOOKUP($B701, $A$1:$E$9, MATCH(C$11, $A$1:$E$1, 0), FALSE)</f>
        <v>2.7677825754851002E-5</v>
      </c>
      <c r="D701" s="11">
        <f>VLOOKUP($B701, $A$1:$E$9, MATCH(D$11, $A$1:$E$1, 0), FALSE)</f>
        <v>-7.7584868523016568E-4</v>
      </c>
      <c r="E701" s="11">
        <f>VLOOKUP($B701, $A$1:$E$9, MATCH(E$11, $A$1:$E$1, 0), FALSE)</f>
        <v>7.383596707022641E-3</v>
      </c>
      <c r="F701" s="11">
        <f>VLOOKUP($B701, $A$1:$E$9, MATCH(F$11, $A$1:$E$1, 0), FALSE)</f>
        <v>2.2667442164450435E-3</v>
      </c>
      <c r="G701" s="3">
        <f t="shared" si="10"/>
        <v>2.536149904551227E-2</v>
      </c>
      <c r="H701" s="11"/>
      <c r="I701" s="3"/>
      <c r="J701" s="19"/>
    </row>
    <row r="702" spans="1:10" x14ac:dyDescent="0.25">
      <c r="A702" s="11">
        <v>6.9</v>
      </c>
      <c r="B702" s="7">
        <v>6.75</v>
      </c>
      <c r="C702" s="11">
        <f>VLOOKUP($B702, $A$1:$E$9, MATCH(C$11, $A$1:$E$1, 0), FALSE)</f>
        <v>2.7677825754851002E-5</v>
      </c>
      <c r="D702" s="11">
        <f>VLOOKUP($B702, $A$1:$E$9, MATCH(D$11, $A$1:$E$1, 0), FALSE)</f>
        <v>-7.7584868523016568E-4</v>
      </c>
      <c r="E702" s="11">
        <f>VLOOKUP($B702, $A$1:$E$9, MATCH(E$11, $A$1:$E$1, 0), FALSE)</f>
        <v>7.383596707022641E-3</v>
      </c>
      <c r="F702" s="11">
        <f>VLOOKUP($B702, $A$1:$E$9, MATCH(F$11, $A$1:$E$1, 0), FALSE)</f>
        <v>2.2667442164450435E-3</v>
      </c>
      <c r="G702" s="3">
        <f t="shared" si="10"/>
        <v>2.5367820451993428E-2</v>
      </c>
      <c r="H702" s="11"/>
      <c r="I702" s="3"/>
      <c r="J702" s="19"/>
    </row>
    <row r="703" spans="1:10" x14ac:dyDescent="0.25">
      <c r="A703" s="11">
        <v>6.91</v>
      </c>
      <c r="B703" s="7">
        <v>6.75</v>
      </c>
      <c r="C703" s="11">
        <f>VLOOKUP($B703, $A$1:$E$9, MATCH(C$11, $A$1:$E$1, 0), FALSE)</f>
        <v>2.7677825754851002E-5</v>
      </c>
      <c r="D703" s="11">
        <f>VLOOKUP($B703, $A$1:$E$9, MATCH(D$11, $A$1:$E$1, 0), FALSE)</f>
        <v>-7.7584868523016568E-4</v>
      </c>
      <c r="E703" s="11">
        <f>VLOOKUP($B703, $A$1:$E$9, MATCH(E$11, $A$1:$E$1, 0), FALSE)</f>
        <v>7.383596707022641E-3</v>
      </c>
      <c r="F703" s="11">
        <f>VLOOKUP($B703, $A$1:$E$9, MATCH(F$11, $A$1:$E$1, 0), FALSE)</f>
        <v>2.2667442164450435E-3</v>
      </c>
      <c r="G703" s="3">
        <f t="shared" si="10"/>
        <v>2.5374101274936164E-2</v>
      </c>
      <c r="H703" s="11"/>
      <c r="I703" s="3"/>
      <c r="J703" s="19"/>
    </row>
    <row r="704" spans="1:10" x14ac:dyDescent="0.25">
      <c r="A704" s="11">
        <v>6.92</v>
      </c>
      <c r="B704" s="7">
        <v>6.75</v>
      </c>
      <c r="C704" s="11">
        <f>VLOOKUP($B704, $A$1:$E$9, MATCH(C$11, $A$1:$E$1, 0), FALSE)</f>
        <v>2.7677825754851002E-5</v>
      </c>
      <c r="D704" s="11">
        <f>VLOOKUP($B704, $A$1:$E$9, MATCH(D$11, $A$1:$E$1, 0), FALSE)</f>
        <v>-7.7584868523016568E-4</v>
      </c>
      <c r="E704" s="11">
        <f>VLOOKUP($B704, $A$1:$E$9, MATCH(E$11, $A$1:$E$1, 0), FALSE)</f>
        <v>7.383596707022641E-3</v>
      </c>
      <c r="F704" s="11">
        <f>VLOOKUP($B704, $A$1:$E$9, MATCH(F$11, $A$1:$E$1, 0), FALSE)</f>
        <v>2.2667442164450435E-3</v>
      </c>
      <c r="G704" s="3">
        <f t="shared" si="10"/>
        <v>2.5380341680407426E-2</v>
      </c>
      <c r="H704" s="11"/>
      <c r="I704" s="3"/>
      <c r="J704" s="19"/>
    </row>
    <row r="705" spans="1:10" x14ac:dyDescent="0.25">
      <c r="A705" s="11">
        <v>6.93</v>
      </c>
      <c r="B705" s="7">
        <v>6.75</v>
      </c>
      <c r="C705" s="11">
        <f>VLOOKUP($B705, $A$1:$E$9, MATCH(C$11, $A$1:$E$1, 0), FALSE)</f>
        <v>2.7677825754851002E-5</v>
      </c>
      <c r="D705" s="11">
        <f>VLOOKUP($B705, $A$1:$E$9, MATCH(D$11, $A$1:$E$1, 0), FALSE)</f>
        <v>-7.7584868523016568E-4</v>
      </c>
      <c r="E705" s="11">
        <f>VLOOKUP($B705, $A$1:$E$9, MATCH(E$11, $A$1:$E$1, 0), FALSE)</f>
        <v>7.383596707022641E-3</v>
      </c>
      <c r="F705" s="11">
        <f>VLOOKUP($B705, $A$1:$E$9, MATCH(F$11, $A$1:$E$1, 0), FALSE)</f>
        <v>2.2667442164450435E-3</v>
      </c>
      <c r="G705" s="3">
        <f t="shared" si="10"/>
        <v>2.5386541834474179E-2</v>
      </c>
      <c r="H705" s="11"/>
      <c r="I705" s="3"/>
      <c r="J705" s="19"/>
    </row>
    <row r="706" spans="1:10" x14ac:dyDescent="0.25">
      <c r="A706" s="11">
        <v>6.94</v>
      </c>
      <c r="B706" s="7">
        <v>6.75</v>
      </c>
      <c r="C706" s="11">
        <f>VLOOKUP($B706, $A$1:$E$9, MATCH(C$11, $A$1:$E$1, 0), FALSE)</f>
        <v>2.7677825754851002E-5</v>
      </c>
      <c r="D706" s="11">
        <f>VLOOKUP($B706, $A$1:$E$9, MATCH(D$11, $A$1:$E$1, 0), FALSE)</f>
        <v>-7.7584868523016568E-4</v>
      </c>
      <c r="E706" s="11">
        <f>VLOOKUP($B706, $A$1:$E$9, MATCH(E$11, $A$1:$E$1, 0), FALSE)</f>
        <v>7.383596707022641E-3</v>
      </c>
      <c r="F706" s="11">
        <f>VLOOKUP($B706, $A$1:$E$9, MATCH(F$11, $A$1:$E$1, 0), FALSE)</f>
        <v>2.2667442164450435E-3</v>
      </c>
      <c r="G706" s="3">
        <f t="shared" si="10"/>
        <v>2.539270190320338E-2</v>
      </c>
      <c r="H706" s="11"/>
      <c r="I706" s="3"/>
      <c r="J706" s="19"/>
    </row>
    <row r="707" spans="1:10" x14ac:dyDescent="0.25">
      <c r="A707" s="11">
        <v>6.95</v>
      </c>
      <c r="B707" s="7">
        <v>6.75</v>
      </c>
      <c r="C707" s="11">
        <f>VLOOKUP($B707, $A$1:$E$9, MATCH(C$11, $A$1:$E$1, 0), FALSE)</f>
        <v>2.7677825754851002E-5</v>
      </c>
      <c r="D707" s="11">
        <f>VLOOKUP($B707, $A$1:$E$9, MATCH(D$11, $A$1:$E$1, 0), FALSE)</f>
        <v>-7.7584868523016568E-4</v>
      </c>
      <c r="E707" s="11">
        <f>VLOOKUP($B707, $A$1:$E$9, MATCH(E$11, $A$1:$E$1, 0), FALSE)</f>
        <v>7.383596707022641E-3</v>
      </c>
      <c r="F707" s="11">
        <f>VLOOKUP($B707, $A$1:$E$9, MATCH(F$11, $A$1:$E$1, 0), FALSE)</f>
        <v>2.2667442164450435E-3</v>
      </c>
      <c r="G707" s="3">
        <f t="shared" si="10"/>
        <v>2.539882205266197E-2</v>
      </c>
      <c r="H707" s="11"/>
      <c r="I707" s="3"/>
      <c r="J707" s="19"/>
    </row>
    <row r="708" spans="1:10" x14ac:dyDescent="0.25">
      <c r="A708" s="11">
        <v>6.96</v>
      </c>
      <c r="B708" s="7">
        <v>6.75</v>
      </c>
      <c r="C708" s="11">
        <f>VLOOKUP($B708, $A$1:$E$9, MATCH(C$11, $A$1:$E$1, 0), FALSE)</f>
        <v>2.7677825754851002E-5</v>
      </c>
      <c r="D708" s="11">
        <f>VLOOKUP($B708, $A$1:$E$9, MATCH(D$11, $A$1:$E$1, 0), FALSE)</f>
        <v>-7.7584868523016568E-4</v>
      </c>
      <c r="E708" s="11">
        <f>VLOOKUP($B708, $A$1:$E$9, MATCH(E$11, $A$1:$E$1, 0), FALSE)</f>
        <v>7.383596707022641E-3</v>
      </c>
      <c r="F708" s="11">
        <f>VLOOKUP($B708, $A$1:$E$9, MATCH(F$11, $A$1:$E$1, 0), FALSE)</f>
        <v>2.2667442164450435E-3</v>
      </c>
      <c r="G708" s="3">
        <f t="shared" si="10"/>
        <v>2.5404902448916911E-2</v>
      </c>
      <c r="H708" s="11"/>
      <c r="I708" s="3"/>
      <c r="J708" s="19"/>
    </row>
    <row r="709" spans="1:10" x14ac:dyDescent="0.25">
      <c r="A709" s="11">
        <v>6.97</v>
      </c>
      <c r="B709" s="7">
        <v>6.75</v>
      </c>
      <c r="C709" s="11">
        <f>VLOOKUP($B709, $A$1:$E$9, MATCH(C$11, $A$1:$E$1, 0), FALSE)</f>
        <v>2.7677825754851002E-5</v>
      </c>
      <c r="D709" s="11">
        <f>VLOOKUP($B709, $A$1:$E$9, MATCH(D$11, $A$1:$E$1, 0), FALSE)</f>
        <v>-7.7584868523016568E-4</v>
      </c>
      <c r="E709" s="11">
        <f>VLOOKUP($B709, $A$1:$E$9, MATCH(E$11, $A$1:$E$1, 0), FALSE)</f>
        <v>7.383596707022641E-3</v>
      </c>
      <c r="F709" s="11">
        <f>VLOOKUP($B709, $A$1:$E$9, MATCH(F$11, $A$1:$E$1, 0), FALSE)</f>
        <v>2.2667442164450435E-3</v>
      </c>
      <c r="G709" s="3">
        <f t="shared" si="10"/>
        <v>2.5410943258035164E-2</v>
      </c>
      <c r="H709" s="11"/>
      <c r="I709" s="3"/>
      <c r="J709" s="19"/>
    </row>
    <row r="710" spans="1:10" x14ac:dyDescent="0.25">
      <c r="A710" s="11">
        <v>6.98</v>
      </c>
      <c r="B710" s="7">
        <v>6.75</v>
      </c>
      <c r="C710" s="11">
        <f>VLOOKUP($B710, $A$1:$E$9, MATCH(C$11, $A$1:$E$1, 0), FALSE)</f>
        <v>2.7677825754851002E-5</v>
      </c>
      <c r="D710" s="11">
        <f>VLOOKUP($B710, $A$1:$E$9, MATCH(D$11, $A$1:$E$1, 0), FALSE)</f>
        <v>-7.7584868523016568E-4</v>
      </c>
      <c r="E710" s="11">
        <f>VLOOKUP($B710, $A$1:$E$9, MATCH(E$11, $A$1:$E$1, 0), FALSE)</f>
        <v>7.383596707022641E-3</v>
      </c>
      <c r="F710" s="11">
        <f>VLOOKUP($B710, $A$1:$E$9, MATCH(F$11, $A$1:$E$1, 0), FALSE)</f>
        <v>2.2667442164450435E-3</v>
      </c>
      <c r="G710" s="3">
        <f t="shared" si="10"/>
        <v>2.5416944646083683E-2</v>
      </c>
      <c r="H710" s="11"/>
      <c r="I710" s="3"/>
      <c r="J710" s="19"/>
    </row>
    <row r="711" spans="1:10" x14ac:dyDescent="0.25">
      <c r="A711" s="11">
        <v>6.99</v>
      </c>
      <c r="B711" s="7">
        <v>6.75</v>
      </c>
      <c r="C711" s="11">
        <f>VLOOKUP($B711, $A$1:$E$9, MATCH(C$11, $A$1:$E$1, 0), FALSE)</f>
        <v>2.7677825754851002E-5</v>
      </c>
      <c r="D711" s="11">
        <f>VLOOKUP($B711, $A$1:$E$9, MATCH(D$11, $A$1:$E$1, 0), FALSE)</f>
        <v>-7.7584868523016568E-4</v>
      </c>
      <c r="E711" s="11">
        <f>VLOOKUP($B711, $A$1:$E$9, MATCH(E$11, $A$1:$E$1, 0), FALSE)</f>
        <v>7.383596707022641E-3</v>
      </c>
      <c r="F711" s="11">
        <f>VLOOKUP($B711, $A$1:$E$9, MATCH(F$11, $A$1:$E$1, 0), FALSE)</f>
        <v>2.2667442164450435E-3</v>
      </c>
      <c r="G711" s="3">
        <f t="shared" si="10"/>
        <v>2.5422906779129409E-2</v>
      </c>
      <c r="H711" s="11"/>
      <c r="I711" s="3"/>
      <c r="J711" s="19"/>
    </row>
    <row r="712" spans="1:10" x14ac:dyDescent="0.25">
      <c r="A712" s="11">
        <v>7</v>
      </c>
      <c r="B712" s="7">
        <v>6.75</v>
      </c>
      <c r="C712" s="11">
        <f>VLOOKUP($B712, $A$1:$E$9, MATCH(C$11, $A$1:$E$1, 0), FALSE)</f>
        <v>2.7677825754851002E-5</v>
      </c>
      <c r="D712" s="11">
        <f>VLOOKUP($B712, $A$1:$E$9, MATCH(D$11, $A$1:$E$1, 0), FALSE)</f>
        <v>-7.7584868523016568E-4</v>
      </c>
      <c r="E712" s="11">
        <f>VLOOKUP($B712, $A$1:$E$9, MATCH(E$11, $A$1:$E$1, 0), FALSE)</f>
        <v>7.383596707022641E-3</v>
      </c>
      <c r="F712" s="11">
        <f>VLOOKUP($B712, $A$1:$E$9, MATCH(F$11, $A$1:$E$1, 0), FALSE)</f>
        <v>2.2667442164450435E-3</v>
      </c>
      <c r="G712" s="3">
        <f t="shared" si="10"/>
        <v>2.5428829823239303E-2</v>
      </c>
      <c r="H712" s="11"/>
      <c r="I712" s="3"/>
      <c r="J712" s="19"/>
    </row>
    <row r="713" spans="1:10" x14ac:dyDescent="0.25">
      <c r="A713" s="11">
        <v>7.01</v>
      </c>
      <c r="B713" s="7">
        <v>6.75</v>
      </c>
      <c r="C713" s="11">
        <f>VLOOKUP($B713, $A$1:$E$9, MATCH(C$11, $A$1:$E$1, 0), FALSE)</f>
        <v>2.7677825754851002E-5</v>
      </c>
      <c r="D713" s="11">
        <f>VLOOKUP($B713, $A$1:$E$9, MATCH(D$11, $A$1:$E$1, 0), FALSE)</f>
        <v>-7.7584868523016568E-4</v>
      </c>
      <c r="E713" s="11">
        <f>VLOOKUP($B713, $A$1:$E$9, MATCH(E$11, $A$1:$E$1, 0), FALSE)</f>
        <v>7.383596707022641E-3</v>
      </c>
      <c r="F713" s="11">
        <f>VLOOKUP($B713, $A$1:$E$9, MATCH(F$11, $A$1:$E$1, 0), FALSE)</f>
        <v>2.2667442164450435E-3</v>
      </c>
      <c r="G713" s="3">
        <f t="shared" si="10"/>
        <v>2.5434713944480332E-2</v>
      </c>
      <c r="H713" s="11"/>
      <c r="I713" s="3"/>
      <c r="J713" s="19"/>
    </row>
    <row r="714" spans="1:10" x14ac:dyDescent="0.25">
      <c r="A714" s="11">
        <v>7.02</v>
      </c>
      <c r="B714" s="7">
        <v>6.75</v>
      </c>
      <c r="C714" s="11">
        <f>VLOOKUP($B714, $A$1:$E$9, MATCH(C$11, $A$1:$E$1, 0), FALSE)</f>
        <v>2.7677825754851002E-5</v>
      </c>
      <c r="D714" s="11">
        <f>VLOOKUP($B714, $A$1:$E$9, MATCH(D$11, $A$1:$E$1, 0), FALSE)</f>
        <v>-7.7584868523016568E-4</v>
      </c>
      <c r="E714" s="11">
        <f>VLOOKUP($B714, $A$1:$E$9, MATCH(E$11, $A$1:$E$1, 0), FALSE)</f>
        <v>7.383596707022641E-3</v>
      </c>
      <c r="F714" s="11">
        <f>VLOOKUP($B714, $A$1:$E$9, MATCH(F$11, $A$1:$E$1, 0), FALSE)</f>
        <v>2.2667442164450435E-3</v>
      </c>
      <c r="G714" s="3">
        <f t="shared" si="10"/>
        <v>2.5440559308919426E-2</v>
      </c>
      <c r="H714" s="11"/>
      <c r="I714" s="3"/>
      <c r="J714" s="19"/>
    </row>
    <row r="715" spans="1:10" x14ac:dyDescent="0.25">
      <c r="A715" s="11">
        <v>7.03</v>
      </c>
      <c r="B715" s="7">
        <v>6.75</v>
      </c>
      <c r="C715" s="11">
        <f>VLOOKUP($B715, $A$1:$E$9, MATCH(C$11, $A$1:$E$1, 0), FALSE)</f>
        <v>2.7677825754851002E-5</v>
      </c>
      <c r="D715" s="11">
        <f>VLOOKUP($B715, $A$1:$E$9, MATCH(D$11, $A$1:$E$1, 0), FALSE)</f>
        <v>-7.7584868523016568E-4</v>
      </c>
      <c r="E715" s="11">
        <f>VLOOKUP($B715, $A$1:$E$9, MATCH(E$11, $A$1:$E$1, 0), FALSE)</f>
        <v>7.383596707022641E-3</v>
      </c>
      <c r="F715" s="11">
        <f>VLOOKUP($B715, $A$1:$E$9, MATCH(F$11, $A$1:$E$1, 0), FALSE)</f>
        <v>2.2667442164450435E-3</v>
      </c>
      <c r="G715" s="3">
        <f t="shared" si="10"/>
        <v>2.5446366082623559E-2</v>
      </c>
      <c r="H715" s="11"/>
      <c r="I715" s="3"/>
      <c r="J715" s="19"/>
    </row>
    <row r="716" spans="1:10" x14ac:dyDescent="0.25">
      <c r="A716" s="11">
        <v>7.04</v>
      </c>
      <c r="B716" s="7">
        <v>6.75</v>
      </c>
      <c r="C716" s="11">
        <f>VLOOKUP($B716, $A$1:$E$9, MATCH(C$11, $A$1:$E$1, 0), FALSE)</f>
        <v>2.7677825754851002E-5</v>
      </c>
      <c r="D716" s="11">
        <f>VLOOKUP($B716, $A$1:$E$9, MATCH(D$11, $A$1:$E$1, 0), FALSE)</f>
        <v>-7.7584868523016568E-4</v>
      </c>
      <c r="E716" s="11">
        <f>VLOOKUP($B716, $A$1:$E$9, MATCH(E$11, $A$1:$E$1, 0), FALSE)</f>
        <v>7.383596707022641E-3</v>
      </c>
      <c r="F716" s="11">
        <f>VLOOKUP($B716, $A$1:$E$9, MATCH(F$11, $A$1:$E$1, 0), FALSE)</f>
        <v>2.2667442164450435E-3</v>
      </c>
      <c r="G716" s="3">
        <f t="shared" si="10"/>
        <v>2.5452134431659695E-2</v>
      </c>
      <c r="H716" s="11"/>
      <c r="I716" s="3"/>
      <c r="J716" s="19"/>
    </row>
    <row r="717" spans="1:10" x14ac:dyDescent="0.25">
      <c r="A717" s="11">
        <v>7.05</v>
      </c>
      <c r="B717" s="7">
        <v>6.75</v>
      </c>
      <c r="C717" s="11">
        <f>VLOOKUP($B717, $A$1:$E$9, MATCH(C$11, $A$1:$E$1, 0), FALSE)</f>
        <v>2.7677825754851002E-5</v>
      </c>
      <c r="D717" s="11">
        <f>VLOOKUP($B717, $A$1:$E$9, MATCH(D$11, $A$1:$E$1, 0), FALSE)</f>
        <v>-7.7584868523016568E-4</v>
      </c>
      <c r="E717" s="11">
        <f>VLOOKUP($B717, $A$1:$E$9, MATCH(E$11, $A$1:$E$1, 0), FALSE)</f>
        <v>7.383596707022641E-3</v>
      </c>
      <c r="F717" s="11">
        <f>VLOOKUP($B717, $A$1:$E$9, MATCH(F$11, $A$1:$E$1, 0), FALSE)</f>
        <v>2.2667442164450435E-3</v>
      </c>
      <c r="G717" s="3">
        <f t="shared" ref="G717:G780" si="11">C717*A717^3 + D717*A717^2 + E717*A717 + F717</f>
        <v>2.5457864522094753E-2</v>
      </c>
      <c r="H717" s="11"/>
      <c r="I717" s="3"/>
      <c r="J717" s="19"/>
    </row>
    <row r="718" spans="1:10" x14ac:dyDescent="0.25">
      <c r="A718" s="11">
        <v>7.06</v>
      </c>
      <c r="B718" s="7">
        <v>6.75</v>
      </c>
      <c r="C718" s="11">
        <f>VLOOKUP($B718, $A$1:$E$9, MATCH(C$11, $A$1:$E$1, 0), FALSE)</f>
        <v>2.7677825754851002E-5</v>
      </c>
      <c r="D718" s="11">
        <f>VLOOKUP($B718, $A$1:$E$9, MATCH(D$11, $A$1:$E$1, 0), FALSE)</f>
        <v>-7.7584868523016568E-4</v>
      </c>
      <c r="E718" s="11">
        <f>VLOOKUP($B718, $A$1:$E$9, MATCH(E$11, $A$1:$E$1, 0), FALSE)</f>
        <v>7.383596707022641E-3</v>
      </c>
      <c r="F718" s="11">
        <f>VLOOKUP($B718, $A$1:$E$9, MATCH(F$11, $A$1:$E$1, 0), FALSE)</f>
        <v>2.2667442164450435E-3</v>
      </c>
      <c r="G718" s="3">
        <f t="shared" si="11"/>
        <v>2.5463556519995711E-2</v>
      </c>
      <c r="H718" s="11"/>
      <c r="I718" s="3"/>
      <c r="J718" s="19"/>
    </row>
    <row r="719" spans="1:10" x14ac:dyDescent="0.25">
      <c r="A719" s="11">
        <v>7.07</v>
      </c>
      <c r="B719" s="7">
        <v>6.75</v>
      </c>
      <c r="C719" s="11">
        <f>VLOOKUP($B719, $A$1:$E$9, MATCH(C$11, $A$1:$E$1, 0), FALSE)</f>
        <v>2.7677825754851002E-5</v>
      </c>
      <c r="D719" s="11">
        <f>VLOOKUP($B719, $A$1:$E$9, MATCH(D$11, $A$1:$E$1, 0), FALSE)</f>
        <v>-7.7584868523016568E-4</v>
      </c>
      <c r="E719" s="11">
        <f>VLOOKUP($B719, $A$1:$E$9, MATCH(E$11, $A$1:$E$1, 0), FALSE)</f>
        <v>7.383596707022641E-3</v>
      </c>
      <c r="F719" s="11">
        <f>VLOOKUP($B719, $A$1:$E$9, MATCH(F$11, $A$1:$E$1, 0), FALSE)</f>
        <v>2.2667442164450435E-3</v>
      </c>
      <c r="G719" s="3">
        <f t="shared" si="11"/>
        <v>2.5469210591429529E-2</v>
      </c>
      <c r="H719" s="11"/>
      <c r="I719" s="3"/>
      <c r="J719" s="19"/>
    </row>
    <row r="720" spans="1:10" x14ac:dyDescent="0.25">
      <c r="A720" s="11">
        <v>7.08</v>
      </c>
      <c r="B720" s="7">
        <v>6.75</v>
      </c>
      <c r="C720" s="11">
        <f>VLOOKUP($B720, $A$1:$E$9, MATCH(C$11, $A$1:$E$1, 0), FALSE)</f>
        <v>2.7677825754851002E-5</v>
      </c>
      <c r="D720" s="11">
        <f>VLOOKUP($B720, $A$1:$E$9, MATCH(D$11, $A$1:$E$1, 0), FALSE)</f>
        <v>-7.7584868523016568E-4</v>
      </c>
      <c r="E720" s="11">
        <f>VLOOKUP($B720, $A$1:$E$9, MATCH(E$11, $A$1:$E$1, 0), FALSE)</f>
        <v>7.383596707022641E-3</v>
      </c>
      <c r="F720" s="11">
        <f>VLOOKUP($B720, $A$1:$E$9, MATCH(F$11, $A$1:$E$1, 0), FALSE)</f>
        <v>2.2667442164450435E-3</v>
      </c>
      <c r="G720" s="3">
        <f t="shared" si="11"/>
        <v>2.5474826902463145E-2</v>
      </c>
      <c r="H720" s="11"/>
      <c r="I720" s="3"/>
      <c r="J720" s="19"/>
    </row>
    <row r="721" spans="1:10" x14ac:dyDescent="0.25">
      <c r="A721" s="11">
        <v>7.09</v>
      </c>
      <c r="B721" s="7">
        <v>6.75</v>
      </c>
      <c r="C721" s="11">
        <f>VLOOKUP($B721, $A$1:$E$9, MATCH(C$11, $A$1:$E$1, 0), FALSE)</f>
        <v>2.7677825754851002E-5</v>
      </c>
      <c r="D721" s="11">
        <f>VLOOKUP($B721, $A$1:$E$9, MATCH(D$11, $A$1:$E$1, 0), FALSE)</f>
        <v>-7.7584868523016568E-4</v>
      </c>
      <c r="E721" s="11">
        <f>VLOOKUP($B721, $A$1:$E$9, MATCH(E$11, $A$1:$E$1, 0), FALSE)</f>
        <v>7.383596707022641E-3</v>
      </c>
      <c r="F721" s="11">
        <f>VLOOKUP($B721, $A$1:$E$9, MATCH(F$11, $A$1:$E$1, 0), FALSE)</f>
        <v>2.2667442164450435E-3</v>
      </c>
      <c r="G721" s="3">
        <f t="shared" si="11"/>
        <v>2.5480405619163524E-2</v>
      </c>
      <c r="H721" s="11"/>
      <c r="I721" s="3"/>
      <c r="J721" s="19"/>
    </row>
    <row r="722" spans="1:10" x14ac:dyDescent="0.25">
      <c r="A722" s="11">
        <v>7.1</v>
      </c>
      <c r="B722" s="7">
        <v>6.75</v>
      </c>
      <c r="C722" s="11">
        <f>VLOOKUP($B722, $A$1:$E$9, MATCH(C$11, $A$1:$E$1, 0), FALSE)</f>
        <v>2.7677825754851002E-5</v>
      </c>
      <c r="D722" s="11">
        <f>VLOOKUP($B722, $A$1:$E$9, MATCH(D$11, $A$1:$E$1, 0), FALSE)</f>
        <v>-7.7584868523016568E-4</v>
      </c>
      <c r="E722" s="11">
        <f>VLOOKUP($B722, $A$1:$E$9, MATCH(E$11, $A$1:$E$1, 0), FALSE)</f>
        <v>7.383596707022641E-3</v>
      </c>
      <c r="F722" s="11">
        <f>VLOOKUP($B722, $A$1:$E$9, MATCH(F$11, $A$1:$E$1, 0), FALSE)</f>
        <v>2.2667442164450435E-3</v>
      </c>
      <c r="G722" s="3">
        <f t="shared" si="11"/>
        <v>2.5485946907597614E-2</v>
      </c>
      <c r="H722" s="11"/>
      <c r="I722" s="3"/>
      <c r="J722" s="19"/>
    </row>
    <row r="723" spans="1:10" x14ac:dyDescent="0.25">
      <c r="A723" s="11">
        <v>7.11</v>
      </c>
      <c r="B723" s="7">
        <v>6.75</v>
      </c>
      <c r="C723" s="11">
        <f>VLOOKUP($B723, $A$1:$E$9, MATCH(C$11, $A$1:$E$1, 0), FALSE)</f>
        <v>2.7677825754851002E-5</v>
      </c>
      <c r="D723" s="11">
        <f>VLOOKUP($B723, $A$1:$E$9, MATCH(D$11, $A$1:$E$1, 0), FALSE)</f>
        <v>-7.7584868523016568E-4</v>
      </c>
      <c r="E723" s="11">
        <f>VLOOKUP($B723, $A$1:$E$9, MATCH(E$11, $A$1:$E$1, 0), FALSE)</f>
        <v>7.383596707022641E-3</v>
      </c>
      <c r="F723" s="11">
        <f>VLOOKUP($B723, $A$1:$E$9, MATCH(F$11, $A$1:$E$1, 0), FALSE)</f>
        <v>2.2667442164450435E-3</v>
      </c>
      <c r="G723" s="3">
        <f t="shared" si="11"/>
        <v>2.5491450933832392E-2</v>
      </c>
      <c r="H723" s="11"/>
      <c r="I723" s="3"/>
      <c r="J723" s="19"/>
    </row>
    <row r="724" spans="1:10" x14ac:dyDescent="0.25">
      <c r="A724" s="11">
        <v>7.12</v>
      </c>
      <c r="B724" s="7">
        <v>6.75</v>
      </c>
      <c r="C724" s="11">
        <f>VLOOKUP($B724, $A$1:$E$9, MATCH(C$11, $A$1:$E$1, 0), FALSE)</f>
        <v>2.7677825754851002E-5</v>
      </c>
      <c r="D724" s="11">
        <f>VLOOKUP($B724, $A$1:$E$9, MATCH(D$11, $A$1:$E$1, 0), FALSE)</f>
        <v>-7.7584868523016568E-4</v>
      </c>
      <c r="E724" s="11">
        <f>VLOOKUP($B724, $A$1:$E$9, MATCH(E$11, $A$1:$E$1, 0), FALSE)</f>
        <v>7.383596707022641E-3</v>
      </c>
      <c r="F724" s="11">
        <f>VLOOKUP($B724, $A$1:$E$9, MATCH(F$11, $A$1:$E$1, 0), FALSE)</f>
        <v>2.2667442164450435E-3</v>
      </c>
      <c r="G724" s="3">
        <f t="shared" si="11"/>
        <v>2.5496917863934779E-2</v>
      </c>
      <c r="H724" s="11"/>
      <c r="I724" s="3"/>
      <c r="J724" s="19"/>
    </row>
    <row r="725" spans="1:10" x14ac:dyDescent="0.25">
      <c r="A725" s="11">
        <v>7.13</v>
      </c>
      <c r="B725" s="7">
        <v>6.75</v>
      </c>
      <c r="C725" s="11">
        <f>VLOOKUP($B725, $A$1:$E$9, MATCH(C$11, $A$1:$E$1, 0), FALSE)</f>
        <v>2.7677825754851002E-5</v>
      </c>
      <c r="D725" s="11">
        <f>VLOOKUP($B725, $A$1:$E$9, MATCH(D$11, $A$1:$E$1, 0), FALSE)</f>
        <v>-7.7584868523016568E-4</v>
      </c>
      <c r="E725" s="11">
        <f>VLOOKUP($B725, $A$1:$E$9, MATCH(E$11, $A$1:$E$1, 0), FALSE)</f>
        <v>7.383596707022641E-3</v>
      </c>
      <c r="F725" s="11">
        <f>VLOOKUP($B725, $A$1:$E$9, MATCH(F$11, $A$1:$E$1, 0), FALSE)</f>
        <v>2.2667442164450435E-3</v>
      </c>
      <c r="G725" s="3">
        <f t="shared" si="11"/>
        <v>2.5502347863971743E-2</v>
      </c>
      <c r="H725" s="11"/>
      <c r="I725" s="3"/>
      <c r="J725" s="19"/>
    </row>
    <row r="726" spans="1:10" x14ac:dyDescent="0.25">
      <c r="A726" s="11">
        <v>7.14</v>
      </c>
      <c r="B726" s="7">
        <v>6.75</v>
      </c>
      <c r="C726" s="11">
        <f>VLOOKUP($B726, $A$1:$E$9, MATCH(C$11, $A$1:$E$1, 0), FALSE)</f>
        <v>2.7677825754851002E-5</v>
      </c>
      <c r="D726" s="11">
        <f>VLOOKUP($B726, $A$1:$E$9, MATCH(D$11, $A$1:$E$1, 0), FALSE)</f>
        <v>-7.7584868523016568E-4</v>
      </c>
      <c r="E726" s="11">
        <f>VLOOKUP($B726, $A$1:$E$9, MATCH(E$11, $A$1:$E$1, 0), FALSE)</f>
        <v>7.383596707022641E-3</v>
      </c>
      <c r="F726" s="11">
        <f>VLOOKUP($B726, $A$1:$E$9, MATCH(F$11, $A$1:$E$1, 0), FALSE)</f>
        <v>2.2667442164450435E-3</v>
      </c>
      <c r="G726" s="3">
        <f t="shared" si="11"/>
        <v>2.5507741100010237E-2</v>
      </c>
      <c r="H726" s="11"/>
      <c r="I726" s="3"/>
      <c r="J726" s="19"/>
    </row>
    <row r="727" spans="1:10" x14ac:dyDescent="0.25">
      <c r="A727" s="11">
        <v>7.15</v>
      </c>
      <c r="B727" s="7">
        <v>6.75</v>
      </c>
      <c r="C727" s="11">
        <f>VLOOKUP($B727, $A$1:$E$9, MATCH(C$11, $A$1:$E$1, 0), FALSE)</f>
        <v>2.7677825754851002E-5</v>
      </c>
      <c r="D727" s="11">
        <f>VLOOKUP($B727, $A$1:$E$9, MATCH(D$11, $A$1:$E$1, 0), FALSE)</f>
        <v>-7.7584868523016568E-4</v>
      </c>
      <c r="E727" s="11">
        <f>VLOOKUP($B727, $A$1:$E$9, MATCH(E$11, $A$1:$E$1, 0), FALSE)</f>
        <v>7.383596707022641E-3</v>
      </c>
      <c r="F727" s="11">
        <f>VLOOKUP($B727, $A$1:$E$9, MATCH(F$11, $A$1:$E$1, 0), FALSE)</f>
        <v>2.2667442164450435E-3</v>
      </c>
      <c r="G727" s="3">
        <f t="shared" si="11"/>
        <v>2.5513097738117232E-2</v>
      </c>
      <c r="H727" s="11"/>
      <c r="I727" s="3"/>
      <c r="J727" s="19"/>
    </row>
    <row r="728" spans="1:10" x14ac:dyDescent="0.25">
      <c r="A728" s="11">
        <v>7.16</v>
      </c>
      <c r="B728" s="7">
        <v>6.75</v>
      </c>
      <c r="C728" s="11">
        <f>VLOOKUP($B728, $A$1:$E$9, MATCH(C$11, $A$1:$E$1, 0), FALSE)</f>
        <v>2.7677825754851002E-5</v>
      </c>
      <c r="D728" s="11">
        <f>VLOOKUP($B728, $A$1:$E$9, MATCH(D$11, $A$1:$E$1, 0), FALSE)</f>
        <v>-7.7584868523016568E-4</v>
      </c>
      <c r="E728" s="11">
        <f>VLOOKUP($B728, $A$1:$E$9, MATCH(E$11, $A$1:$E$1, 0), FALSE)</f>
        <v>7.383596707022641E-3</v>
      </c>
      <c r="F728" s="11">
        <f>VLOOKUP($B728, $A$1:$E$9, MATCH(F$11, $A$1:$E$1, 0), FALSE)</f>
        <v>2.2667442164450435E-3</v>
      </c>
      <c r="G728" s="3">
        <f t="shared" si="11"/>
        <v>2.5518417944359661E-2</v>
      </c>
      <c r="H728" s="11"/>
      <c r="I728" s="3"/>
      <c r="J728" s="19"/>
    </row>
    <row r="729" spans="1:10" x14ac:dyDescent="0.25">
      <c r="A729" s="11">
        <v>7.17</v>
      </c>
      <c r="B729" s="7">
        <v>6.75</v>
      </c>
      <c r="C729" s="11">
        <f>VLOOKUP($B729, $A$1:$E$9, MATCH(C$11, $A$1:$E$1, 0), FALSE)</f>
        <v>2.7677825754851002E-5</v>
      </c>
      <c r="D729" s="11">
        <f>VLOOKUP($B729, $A$1:$E$9, MATCH(D$11, $A$1:$E$1, 0), FALSE)</f>
        <v>-7.7584868523016568E-4</v>
      </c>
      <c r="E729" s="11">
        <f>VLOOKUP($B729, $A$1:$E$9, MATCH(E$11, $A$1:$E$1, 0), FALSE)</f>
        <v>7.383596707022641E-3</v>
      </c>
      <c r="F729" s="11">
        <f>VLOOKUP($B729, $A$1:$E$9, MATCH(F$11, $A$1:$E$1, 0), FALSE)</f>
        <v>2.2667442164450435E-3</v>
      </c>
      <c r="G729" s="3">
        <f t="shared" si="11"/>
        <v>2.5523701884804489E-2</v>
      </c>
      <c r="H729" s="11"/>
      <c r="I729" s="3"/>
      <c r="J729" s="19"/>
    </row>
    <row r="730" spans="1:10" x14ac:dyDescent="0.25">
      <c r="A730" s="11">
        <v>7.18</v>
      </c>
      <c r="B730" s="7">
        <v>6.75</v>
      </c>
      <c r="C730" s="11">
        <f>VLOOKUP($B730, $A$1:$E$9, MATCH(C$11, $A$1:$E$1, 0), FALSE)</f>
        <v>2.7677825754851002E-5</v>
      </c>
      <c r="D730" s="11">
        <f>VLOOKUP($B730, $A$1:$E$9, MATCH(D$11, $A$1:$E$1, 0), FALSE)</f>
        <v>-7.7584868523016568E-4</v>
      </c>
      <c r="E730" s="11">
        <f>VLOOKUP($B730, $A$1:$E$9, MATCH(E$11, $A$1:$E$1, 0), FALSE)</f>
        <v>7.383596707022641E-3</v>
      </c>
      <c r="F730" s="11">
        <f>VLOOKUP($B730, $A$1:$E$9, MATCH(F$11, $A$1:$E$1, 0), FALSE)</f>
        <v>2.2667442164450435E-3</v>
      </c>
      <c r="G730" s="3">
        <f t="shared" si="11"/>
        <v>2.5528949725518668E-2</v>
      </c>
      <c r="H730" s="11"/>
      <c r="I730" s="3"/>
      <c r="J730" s="19"/>
    </row>
    <row r="731" spans="1:10" x14ac:dyDescent="0.25">
      <c r="A731" s="11">
        <v>7.19</v>
      </c>
      <c r="B731" s="7">
        <v>6.75</v>
      </c>
      <c r="C731" s="11">
        <f>VLOOKUP($B731, $A$1:$E$9, MATCH(C$11, $A$1:$E$1, 0), FALSE)</f>
        <v>2.7677825754851002E-5</v>
      </c>
      <c r="D731" s="11">
        <f>VLOOKUP($B731, $A$1:$E$9, MATCH(D$11, $A$1:$E$1, 0), FALSE)</f>
        <v>-7.7584868523016568E-4</v>
      </c>
      <c r="E731" s="11">
        <f>VLOOKUP($B731, $A$1:$E$9, MATCH(E$11, $A$1:$E$1, 0), FALSE)</f>
        <v>7.383596707022641E-3</v>
      </c>
      <c r="F731" s="11">
        <f>VLOOKUP($B731, $A$1:$E$9, MATCH(F$11, $A$1:$E$1, 0), FALSE)</f>
        <v>2.2667442164450435E-3</v>
      </c>
      <c r="G731" s="3">
        <f t="shared" si="11"/>
        <v>2.5534161632569156E-2</v>
      </c>
      <c r="H731" s="11"/>
      <c r="I731" s="3"/>
      <c r="J731" s="19"/>
    </row>
    <row r="732" spans="1:10" x14ac:dyDescent="0.25">
      <c r="A732" s="11">
        <v>7.2</v>
      </c>
      <c r="B732" s="7">
        <v>6.75</v>
      </c>
      <c r="C732" s="11">
        <f>VLOOKUP($B732, $A$1:$E$9, MATCH(C$11, $A$1:$E$1, 0), FALSE)</f>
        <v>2.7677825754851002E-5</v>
      </c>
      <c r="D732" s="11">
        <f>VLOOKUP($B732, $A$1:$E$9, MATCH(D$11, $A$1:$E$1, 0), FALSE)</f>
        <v>-7.7584868523016568E-4</v>
      </c>
      <c r="E732" s="11">
        <f>VLOOKUP($B732, $A$1:$E$9, MATCH(E$11, $A$1:$E$1, 0), FALSE)</f>
        <v>7.383596707022641E-3</v>
      </c>
      <c r="F732" s="11">
        <f>VLOOKUP($B732, $A$1:$E$9, MATCH(F$11, $A$1:$E$1, 0), FALSE)</f>
        <v>2.2667442164450435E-3</v>
      </c>
      <c r="G732" s="3">
        <f t="shared" si="11"/>
        <v>2.5539337772022899E-2</v>
      </c>
      <c r="H732" s="11"/>
      <c r="I732" s="3"/>
      <c r="J732" s="19"/>
    </row>
    <row r="733" spans="1:10" x14ac:dyDescent="0.25">
      <c r="A733" s="11">
        <v>7.21</v>
      </c>
      <c r="B733" s="7">
        <v>6.75</v>
      </c>
      <c r="C733" s="11">
        <f>VLOOKUP($B733, $A$1:$E$9, MATCH(C$11, $A$1:$E$1, 0), FALSE)</f>
        <v>2.7677825754851002E-5</v>
      </c>
      <c r="D733" s="11">
        <f>VLOOKUP($B733, $A$1:$E$9, MATCH(D$11, $A$1:$E$1, 0), FALSE)</f>
        <v>-7.7584868523016568E-4</v>
      </c>
      <c r="E733" s="11">
        <f>VLOOKUP($B733, $A$1:$E$9, MATCH(E$11, $A$1:$E$1, 0), FALSE)</f>
        <v>7.383596707022641E-3</v>
      </c>
      <c r="F733" s="11">
        <f>VLOOKUP($B733, $A$1:$E$9, MATCH(F$11, $A$1:$E$1, 0), FALSE)</f>
        <v>2.2667442164450435E-3</v>
      </c>
      <c r="G733" s="3">
        <f t="shared" si="11"/>
        <v>2.5544478309946862E-2</v>
      </c>
      <c r="H733" s="11"/>
      <c r="I733" s="3"/>
      <c r="J733" s="19"/>
    </row>
    <row r="734" spans="1:10" x14ac:dyDescent="0.25">
      <c r="A734" s="11">
        <v>7.22</v>
      </c>
      <c r="B734" s="7">
        <v>6.75</v>
      </c>
      <c r="C734" s="11">
        <f>VLOOKUP($B734, $A$1:$E$9, MATCH(C$11, $A$1:$E$1, 0), FALSE)</f>
        <v>2.7677825754851002E-5</v>
      </c>
      <c r="D734" s="11">
        <f>VLOOKUP($B734, $A$1:$E$9, MATCH(D$11, $A$1:$E$1, 0), FALSE)</f>
        <v>-7.7584868523016568E-4</v>
      </c>
      <c r="E734" s="11">
        <f>VLOOKUP($B734, $A$1:$E$9, MATCH(E$11, $A$1:$E$1, 0), FALSE)</f>
        <v>7.383596707022641E-3</v>
      </c>
      <c r="F734" s="11">
        <f>VLOOKUP($B734, $A$1:$E$9, MATCH(F$11, $A$1:$E$1, 0), FALSE)</f>
        <v>2.2667442164450435E-3</v>
      </c>
      <c r="G734" s="3">
        <f t="shared" si="11"/>
        <v>2.5549583412407983E-2</v>
      </c>
      <c r="H734" s="11"/>
      <c r="I734" s="3"/>
      <c r="J734" s="19"/>
    </row>
    <row r="735" spans="1:10" x14ac:dyDescent="0.25">
      <c r="A735" s="11">
        <v>7.23</v>
      </c>
      <c r="B735" s="7">
        <v>6.75</v>
      </c>
      <c r="C735" s="11">
        <f>VLOOKUP($B735, $A$1:$E$9, MATCH(C$11, $A$1:$E$1, 0), FALSE)</f>
        <v>2.7677825754851002E-5</v>
      </c>
      <c r="D735" s="11">
        <f>VLOOKUP($B735, $A$1:$E$9, MATCH(D$11, $A$1:$E$1, 0), FALSE)</f>
        <v>-7.7584868523016568E-4</v>
      </c>
      <c r="E735" s="11">
        <f>VLOOKUP($B735, $A$1:$E$9, MATCH(E$11, $A$1:$E$1, 0), FALSE)</f>
        <v>7.383596707022641E-3</v>
      </c>
      <c r="F735" s="11">
        <f>VLOOKUP($B735, $A$1:$E$9, MATCH(F$11, $A$1:$E$1, 0), FALSE)</f>
        <v>2.2667442164450435E-3</v>
      </c>
      <c r="G735" s="3">
        <f t="shared" si="11"/>
        <v>2.5554653245473236E-2</v>
      </c>
      <c r="H735" s="11"/>
      <c r="I735" s="3"/>
      <c r="J735" s="19"/>
    </row>
    <row r="736" spans="1:10" x14ac:dyDescent="0.25">
      <c r="A736" s="11">
        <v>7.24</v>
      </c>
      <c r="B736" s="7">
        <v>6.75</v>
      </c>
      <c r="C736" s="11">
        <f>VLOOKUP($B736, $A$1:$E$9, MATCH(C$11, $A$1:$E$1, 0), FALSE)</f>
        <v>2.7677825754851002E-5</v>
      </c>
      <c r="D736" s="11">
        <f>VLOOKUP($B736, $A$1:$E$9, MATCH(D$11, $A$1:$E$1, 0), FALSE)</f>
        <v>-7.7584868523016568E-4</v>
      </c>
      <c r="E736" s="11">
        <f>VLOOKUP($B736, $A$1:$E$9, MATCH(E$11, $A$1:$E$1, 0), FALSE)</f>
        <v>7.383596707022641E-3</v>
      </c>
      <c r="F736" s="11">
        <f>VLOOKUP($B736, $A$1:$E$9, MATCH(F$11, $A$1:$E$1, 0), FALSE)</f>
        <v>2.2667442164450435E-3</v>
      </c>
      <c r="G736" s="3">
        <f t="shared" si="11"/>
        <v>2.555968797520957E-2</v>
      </c>
      <c r="H736" s="11"/>
      <c r="I736" s="3"/>
      <c r="J736" s="19"/>
    </row>
    <row r="737" spans="1:10" x14ac:dyDescent="0.25">
      <c r="A737" s="11">
        <v>7.25</v>
      </c>
      <c r="B737" s="7">
        <v>6.75</v>
      </c>
      <c r="C737" s="11">
        <f>VLOOKUP($B737, $A$1:$E$9, MATCH(C$11, $A$1:$E$1, 0), FALSE)</f>
        <v>2.7677825754851002E-5</v>
      </c>
      <c r="D737" s="11">
        <f>VLOOKUP($B737, $A$1:$E$9, MATCH(D$11, $A$1:$E$1, 0), FALSE)</f>
        <v>-7.7584868523016568E-4</v>
      </c>
      <c r="E737" s="11">
        <f>VLOOKUP($B737, $A$1:$E$9, MATCH(E$11, $A$1:$E$1, 0), FALSE)</f>
        <v>7.383596707022641E-3</v>
      </c>
      <c r="F737" s="11">
        <f>VLOOKUP($B737, $A$1:$E$9, MATCH(F$11, $A$1:$E$1, 0), FALSE)</f>
        <v>2.2667442164450435E-3</v>
      </c>
      <c r="G737" s="3">
        <f t="shared" si="11"/>
        <v>2.5564687767683943E-2</v>
      </c>
      <c r="H737" s="11"/>
      <c r="I737" s="3"/>
      <c r="J737" s="19"/>
    </row>
    <row r="738" spans="1:10" x14ac:dyDescent="0.25">
      <c r="A738" s="11">
        <v>7.26</v>
      </c>
      <c r="B738" s="7">
        <v>6.75</v>
      </c>
      <c r="C738" s="11">
        <f>VLOOKUP($B738, $A$1:$E$9, MATCH(C$11, $A$1:$E$1, 0), FALSE)</f>
        <v>2.7677825754851002E-5</v>
      </c>
      <c r="D738" s="11">
        <f>VLOOKUP($B738, $A$1:$E$9, MATCH(D$11, $A$1:$E$1, 0), FALSE)</f>
        <v>-7.7584868523016568E-4</v>
      </c>
      <c r="E738" s="11">
        <f>VLOOKUP($B738, $A$1:$E$9, MATCH(E$11, $A$1:$E$1, 0), FALSE)</f>
        <v>7.383596707022641E-3</v>
      </c>
      <c r="F738" s="11">
        <f>VLOOKUP($B738, $A$1:$E$9, MATCH(F$11, $A$1:$E$1, 0), FALSE)</f>
        <v>2.2667442164450435E-3</v>
      </c>
      <c r="G738" s="3">
        <f t="shared" si="11"/>
        <v>2.5569652788963292E-2</v>
      </c>
      <c r="H738" s="11"/>
      <c r="I738" s="3"/>
      <c r="J738" s="19"/>
    </row>
    <row r="739" spans="1:10" x14ac:dyDescent="0.25">
      <c r="A739" s="11">
        <v>7.27</v>
      </c>
      <c r="B739" s="7">
        <v>6.75</v>
      </c>
      <c r="C739" s="11">
        <f>VLOOKUP($B739, $A$1:$E$9, MATCH(C$11, $A$1:$E$1, 0), FALSE)</f>
        <v>2.7677825754851002E-5</v>
      </c>
      <c r="D739" s="11">
        <f>VLOOKUP($B739, $A$1:$E$9, MATCH(D$11, $A$1:$E$1, 0), FALSE)</f>
        <v>-7.7584868523016568E-4</v>
      </c>
      <c r="E739" s="11">
        <f>VLOOKUP($B739, $A$1:$E$9, MATCH(E$11, $A$1:$E$1, 0), FALSE)</f>
        <v>7.383596707022641E-3</v>
      </c>
      <c r="F739" s="11">
        <f>VLOOKUP($B739, $A$1:$E$9, MATCH(F$11, $A$1:$E$1, 0), FALSE)</f>
        <v>2.2667442164450435E-3</v>
      </c>
      <c r="G739" s="3">
        <f t="shared" si="11"/>
        <v>2.557458320511459E-2</v>
      </c>
      <c r="H739" s="11"/>
      <c r="I739" s="3"/>
      <c r="J739" s="19"/>
    </row>
    <row r="740" spans="1:10" x14ac:dyDescent="0.25">
      <c r="A740" s="11">
        <v>7.28</v>
      </c>
      <c r="B740" s="7">
        <v>6.75</v>
      </c>
      <c r="C740" s="11">
        <f>VLOOKUP($B740, $A$1:$E$9, MATCH(C$11, $A$1:$E$1, 0), FALSE)</f>
        <v>2.7677825754851002E-5</v>
      </c>
      <c r="D740" s="11">
        <f>VLOOKUP($B740, $A$1:$E$9, MATCH(D$11, $A$1:$E$1, 0), FALSE)</f>
        <v>-7.7584868523016568E-4</v>
      </c>
      <c r="E740" s="11">
        <f>VLOOKUP($B740, $A$1:$E$9, MATCH(E$11, $A$1:$E$1, 0), FALSE)</f>
        <v>7.383596707022641E-3</v>
      </c>
      <c r="F740" s="11">
        <f>VLOOKUP($B740, $A$1:$E$9, MATCH(F$11, $A$1:$E$1, 0), FALSE)</f>
        <v>2.2667442164450435E-3</v>
      </c>
      <c r="G740" s="3">
        <f t="shared" si="11"/>
        <v>2.5579479182204774E-2</v>
      </c>
      <c r="H740" s="11"/>
      <c r="I740" s="3"/>
      <c r="J740" s="19"/>
    </row>
    <row r="741" spans="1:10" x14ac:dyDescent="0.25">
      <c r="A741" s="11">
        <v>7.29</v>
      </c>
      <c r="B741" s="7">
        <v>6.75</v>
      </c>
      <c r="C741" s="11">
        <f>VLOOKUP($B741, $A$1:$E$9, MATCH(C$11, $A$1:$E$1, 0), FALSE)</f>
        <v>2.7677825754851002E-5</v>
      </c>
      <c r="D741" s="11">
        <f>VLOOKUP($B741, $A$1:$E$9, MATCH(D$11, $A$1:$E$1, 0), FALSE)</f>
        <v>-7.7584868523016568E-4</v>
      </c>
      <c r="E741" s="11">
        <f>VLOOKUP($B741, $A$1:$E$9, MATCH(E$11, $A$1:$E$1, 0), FALSE)</f>
        <v>7.383596707022641E-3</v>
      </c>
      <c r="F741" s="11">
        <f>VLOOKUP($B741, $A$1:$E$9, MATCH(F$11, $A$1:$E$1, 0), FALSE)</f>
        <v>2.2667442164450435E-3</v>
      </c>
      <c r="G741" s="3">
        <f t="shared" si="11"/>
        <v>2.5584340886300815E-2</v>
      </c>
      <c r="H741" s="11"/>
      <c r="I741" s="3"/>
      <c r="J741" s="19"/>
    </row>
    <row r="742" spans="1:10" x14ac:dyDescent="0.25">
      <c r="A742" s="11">
        <v>7.3</v>
      </c>
      <c r="B742" s="7">
        <v>6.75</v>
      </c>
      <c r="C742" s="11">
        <f>VLOOKUP($B742, $A$1:$E$9, MATCH(C$11, $A$1:$E$1, 0), FALSE)</f>
        <v>2.7677825754851002E-5</v>
      </c>
      <c r="D742" s="11">
        <f>VLOOKUP($B742, $A$1:$E$9, MATCH(D$11, $A$1:$E$1, 0), FALSE)</f>
        <v>-7.7584868523016568E-4</v>
      </c>
      <c r="E742" s="11">
        <f>VLOOKUP($B742, $A$1:$E$9, MATCH(E$11, $A$1:$E$1, 0), FALSE)</f>
        <v>7.383596707022641E-3</v>
      </c>
      <c r="F742" s="11">
        <f>VLOOKUP($B742, $A$1:$E$9, MATCH(F$11, $A$1:$E$1, 0), FALSE)</f>
        <v>2.2667442164450435E-3</v>
      </c>
      <c r="G742" s="3">
        <f t="shared" si="11"/>
        <v>2.5589168483469663E-2</v>
      </c>
      <c r="H742" s="11"/>
      <c r="I742" s="3"/>
      <c r="J742" s="19"/>
    </row>
    <row r="743" spans="1:10" x14ac:dyDescent="0.25">
      <c r="A743" s="11">
        <v>7.31</v>
      </c>
      <c r="B743" s="7">
        <v>6.75</v>
      </c>
      <c r="C743" s="11">
        <f>VLOOKUP($B743, $A$1:$E$9, MATCH(C$11, $A$1:$E$1, 0), FALSE)</f>
        <v>2.7677825754851002E-5</v>
      </c>
      <c r="D743" s="11">
        <f>VLOOKUP($B743, $A$1:$E$9, MATCH(D$11, $A$1:$E$1, 0), FALSE)</f>
        <v>-7.7584868523016568E-4</v>
      </c>
      <c r="E743" s="11">
        <f>VLOOKUP($B743, $A$1:$E$9, MATCH(E$11, $A$1:$E$1, 0), FALSE)</f>
        <v>7.383596707022641E-3</v>
      </c>
      <c r="F743" s="11">
        <f>VLOOKUP($B743, $A$1:$E$9, MATCH(F$11, $A$1:$E$1, 0), FALSE)</f>
        <v>2.2667442164450435E-3</v>
      </c>
      <c r="G743" s="3">
        <f t="shared" si="11"/>
        <v>2.5593962139778274E-2</v>
      </c>
      <c r="H743" s="11"/>
      <c r="I743" s="3"/>
      <c r="J743" s="19"/>
    </row>
    <row r="744" spans="1:10" x14ac:dyDescent="0.25">
      <c r="A744" s="11">
        <v>7.32</v>
      </c>
      <c r="B744" s="7">
        <v>6.75</v>
      </c>
      <c r="C744" s="11">
        <f>VLOOKUP($B744, $A$1:$E$9, MATCH(C$11, $A$1:$E$1, 0), FALSE)</f>
        <v>2.7677825754851002E-5</v>
      </c>
      <c r="D744" s="11">
        <f>VLOOKUP($B744, $A$1:$E$9, MATCH(D$11, $A$1:$E$1, 0), FALSE)</f>
        <v>-7.7584868523016568E-4</v>
      </c>
      <c r="E744" s="11">
        <f>VLOOKUP($B744, $A$1:$E$9, MATCH(E$11, $A$1:$E$1, 0), FALSE)</f>
        <v>7.383596707022641E-3</v>
      </c>
      <c r="F744" s="11">
        <f>VLOOKUP($B744, $A$1:$E$9, MATCH(F$11, $A$1:$E$1, 0), FALSE)</f>
        <v>2.2667442164450435E-3</v>
      </c>
      <c r="G744" s="3">
        <f t="shared" si="11"/>
        <v>2.5598722021293593E-2</v>
      </c>
      <c r="H744" s="11"/>
      <c r="I744" s="3"/>
      <c r="J744" s="19"/>
    </row>
    <row r="745" spans="1:10" x14ac:dyDescent="0.25">
      <c r="A745" s="11">
        <v>7.33</v>
      </c>
      <c r="B745" s="7">
        <v>6.75</v>
      </c>
      <c r="C745" s="11">
        <f>VLOOKUP($B745, $A$1:$E$9, MATCH(C$11, $A$1:$E$1, 0), FALSE)</f>
        <v>2.7677825754851002E-5</v>
      </c>
      <c r="D745" s="11">
        <f>VLOOKUP($B745, $A$1:$E$9, MATCH(D$11, $A$1:$E$1, 0), FALSE)</f>
        <v>-7.7584868523016568E-4</v>
      </c>
      <c r="E745" s="11">
        <f>VLOOKUP($B745, $A$1:$E$9, MATCH(E$11, $A$1:$E$1, 0), FALSE)</f>
        <v>7.383596707022641E-3</v>
      </c>
      <c r="F745" s="11">
        <f>VLOOKUP($B745, $A$1:$E$9, MATCH(F$11, $A$1:$E$1, 0), FALSE)</f>
        <v>2.2667442164450435E-3</v>
      </c>
      <c r="G745" s="3">
        <f t="shared" si="11"/>
        <v>2.5603448294082592E-2</v>
      </c>
      <c r="H745" s="11"/>
      <c r="I745" s="3"/>
      <c r="J745" s="19"/>
    </row>
    <row r="746" spans="1:10" x14ac:dyDescent="0.25">
      <c r="A746" s="11">
        <v>7.34</v>
      </c>
      <c r="B746" s="7">
        <v>6.75</v>
      </c>
      <c r="C746" s="11">
        <f>VLOOKUP($B746, $A$1:$E$9, MATCH(C$11, $A$1:$E$1, 0), FALSE)</f>
        <v>2.7677825754851002E-5</v>
      </c>
      <c r="D746" s="11">
        <f>VLOOKUP($B746, $A$1:$E$9, MATCH(D$11, $A$1:$E$1, 0), FALSE)</f>
        <v>-7.7584868523016568E-4</v>
      </c>
      <c r="E746" s="11">
        <f>VLOOKUP($B746, $A$1:$E$9, MATCH(E$11, $A$1:$E$1, 0), FALSE)</f>
        <v>7.383596707022641E-3</v>
      </c>
      <c r="F746" s="11">
        <f>VLOOKUP($B746, $A$1:$E$9, MATCH(F$11, $A$1:$E$1, 0), FALSE)</f>
        <v>2.2667442164450435E-3</v>
      </c>
      <c r="G746" s="3">
        <f t="shared" si="11"/>
        <v>2.5608141124212204E-2</v>
      </c>
      <c r="H746" s="11"/>
      <c r="I746" s="3"/>
      <c r="J746" s="19"/>
    </row>
    <row r="747" spans="1:10" x14ac:dyDescent="0.25">
      <c r="A747" s="11">
        <v>7.35</v>
      </c>
      <c r="B747" s="7">
        <v>6.75</v>
      </c>
      <c r="C747" s="11">
        <f>VLOOKUP($B747, $A$1:$E$9, MATCH(C$11, $A$1:$E$1, 0), FALSE)</f>
        <v>2.7677825754851002E-5</v>
      </c>
      <c r="D747" s="11">
        <f>VLOOKUP($B747, $A$1:$E$9, MATCH(D$11, $A$1:$E$1, 0), FALSE)</f>
        <v>-7.7584868523016568E-4</v>
      </c>
      <c r="E747" s="11">
        <f>VLOOKUP($B747, $A$1:$E$9, MATCH(E$11, $A$1:$E$1, 0), FALSE)</f>
        <v>7.383596707022641E-3</v>
      </c>
      <c r="F747" s="11">
        <f>VLOOKUP($B747, $A$1:$E$9, MATCH(F$11, $A$1:$E$1, 0), FALSE)</f>
        <v>2.2667442164450435E-3</v>
      </c>
      <c r="G747" s="3">
        <f t="shared" si="11"/>
        <v>2.5612800677749403E-2</v>
      </c>
      <c r="H747" s="11"/>
      <c r="I747" s="3"/>
      <c r="J747" s="19"/>
    </row>
    <row r="748" spans="1:10" x14ac:dyDescent="0.25">
      <c r="A748" s="11">
        <v>7.36</v>
      </c>
      <c r="B748" s="7">
        <v>6.75</v>
      </c>
      <c r="C748" s="11">
        <f>VLOOKUP($B748, $A$1:$E$9, MATCH(C$11, $A$1:$E$1, 0), FALSE)</f>
        <v>2.7677825754851002E-5</v>
      </c>
      <c r="D748" s="11">
        <f>VLOOKUP($B748, $A$1:$E$9, MATCH(D$11, $A$1:$E$1, 0), FALSE)</f>
        <v>-7.7584868523016568E-4</v>
      </c>
      <c r="E748" s="11">
        <f>VLOOKUP($B748, $A$1:$E$9, MATCH(E$11, $A$1:$E$1, 0), FALSE)</f>
        <v>7.383596707022641E-3</v>
      </c>
      <c r="F748" s="11">
        <f>VLOOKUP($B748, $A$1:$E$9, MATCH(F$11, $A$1:$E$1, 0), FALSE)</f>
        <v>2.2667442164450435E-3</v>
      </c>
      <c r="G748" s="3">
        <f t="shared" si="11"/>
        <v>2.5617427120761128E-2</v>
      </c>
      <c r="H748" s="11"/>
      <c r="I748" s="3"/>
      <c r="J748" s="19"/>
    </row>
    <row r="749" spans="1:10" x14ac:dyDescent="0.25">
      <c r="A749" s="11">
        <v>7.37</v>
      </c>
      <c r="B749" s="7">
        <v>6.75</v>
      </c>
      <c r="C749" s="11">
        <f>VLOOKUP($B749, $A$1:$E$9, MATCH(C$11, $A$1:$E$1, 0), FALSE)</f>
        <v>2.7677825754851002E-5</v>
      </c>
      <c r="D749" s="11">
        <f>VLOOKUP($B749, $A$1:$E$9, MATCH(D$11, $A$1:$E$1, 0), FALSE)</f>
        <v>-7.7584868523016568E-4</v>
      </c>
      <c r="E749" s="11">
        <f>VLOOKUP($B749, $A$1:$E$9, MATCH(E$11, $A$1:$E$1, 0), FALSE)</f>
        <v>7.383596707022641E-3</v>
      </c>
      <c r="F749" s="11">
        <f>VLOOKUP($B749, $A$1:$E$9, MATCH(F$11, $A$1:$E$1, 0), FALSE)</f>
        <v>2.2667442164450435E-3</v>
      </c>
      <c r="G749" s="3">
        <f t="shared" si="11"/>
        <v>2.5622020619314345E-2</v>
      </c>
      <c r="H749" s="11"/>
      <c r="I749" s="3"/>
      <c r="J749" s="19"/>
    </row>
    <row r="750" spans="1:10" x14ac:dyDescent="0.25">
      <c r="A750" s="11">
        <v>7.38</v>
      </c>
      <c r="B750" s="7">
        <v>6.75</v>
      </c>
      <c r="C750" s="11">
        <f>VLOOKUP($B750, $A$1:$E$9, MATCH(C$11, $A$1:$E$1, 0), FALSE)</f>
        <v>2.7677825754851002E-5</v>
      </c>
      <c r="D750" s="11">
        <f>VLOOKUP($B750, $A$1:$E$9, MATCH(D$11, $A$1:$E$1, 0), FALSE)</f>
        <v>-7.7584868523016568E-4</v>
      </c>
      <c r="E750" s="11">
        <f>VLOOKUP($B750, $A$1:$E$9, MATCH(E$11, $A$1:$E$1, 0), FALSE)</f>
        <v>7.383596707022641E-3</v>
      </c>
      <c r="F750" s="11">
        <f>VLOOKUP($B750, $A$1:$E$9, MATCH(F$11, $A$1:$E$1, 0), FALSE)</f>
        <v>2.2667442164450435E-3</v>
      </c>
      <c r="G750" s="3">
        <f t="shared" si="11"/>
        <v>2.5626581339476002E-2</v>
      </c>
      <c r="H750" s="11"/>
      <c r="I750" s="3"/>
      <c r="J750" s="19"/>
    </row>
    <row r="751" spans="1:10" x14ac:dyDescent="0.25">
      <c r="A751" s="11">
        <v>7.39</v>
      </c>
      <c r="B751" s="7">
        <v>6.75</v>
      </c>
      <c r="C751" s="11">
        <f>VLOOKUP($B751, $A$1:$E$9, MATCH(C$11, $A$1:$E$1, 0), FALSE)</f>
        <v>2.7677825754851002E-5</v>
      </c>
      <c r="D751" s="11">
        <f>VLOOKUP($B751, $A$1:$E$9, MATCH(D$11, $A$1:$E$1, 0), FALSE)</f>
        <v>-7.7584868523016568E-4</v>
      </c>
      <c r="E751" s="11">
        <f>VLOOKUP($B751, $A$1:$E$9, MATCH(E$11, $A$1:$E$1, 0), FALSE)</f>
        <v>7.383596707022641E-3</v>
      </c>
      <c r="F751" s="11">
        <f>VLOOKUP($B751, $A$1:$E$9, MATCH(F$11, $A$1:$E$1, 0), FALSE)</f>
        <v>2.2667442164450435E-3</v>
      </c>
      <c r="G751" s="3">
        <f t="shared" si="11"/>
        <v>2.563110944731305E-2</v>
      </c>
      <c r="H751" s="11"/>
      <c r="I751" s="3"/>
      <c r="J751" s="19"/>
    </row>
    <row r="752" spans="1:10" x14ac:dyDescent="0.25">
      <c r="A752" s="11">
        <v>7.4</v>
      </c>
      <c r="B752" s="7">
        <v>6.75</v>
      </c>
      <c r="C752" s="11">
        <f>VLOOKUP($B752, $A$1:$E$9, MATCH(C$11, $A$1:$E$1, 0), FALSE)</f>
        <v>2.7677825754851002E-5</v>
      </c>
      <c r="D752" s="11">
        <f>VLOOKUP($B752, $A$1:$E$9, MATCH(D$11, $A$1:$E$1, 0), FALSE)</f>
        <v>-7.7584868523016568E-4</v>
      </c>
      <c r="E752" s="11">
        <f>VLOOKUP($B752, $A$1:$E$9, MATCH(E$11, $A$1:$E$1, 0), FALSE)</f>
        <v>7.383596707022641E-3</v>
      </c>
      <c r="F752" s="11">
        <f>VLOOKUP($B752, $A$1:$E$9, MATCH(F$11, $A$1:$E$1, 0), FALSE)</f>
        <v>2.2667442164450435E-3</v>
      </c>
      <c r="G752" s="3">
        <f t="shared" si="11"/>
        <v>2.5635605108892456E-2</v>
      </c>
      <c r="H752" s="11"/>
      <c r="I752" s="3"/>
      <c r="J752" s="19"/>
    </row>
    <row r="753" spans="1:10" x14ac:dyDescent="0.25">
      <c r="A753" s="11">
        <v>7.41</v>
      </c>
      <c r="B753" s="7">
        <v>6.75</v>
      </c>
      <c r="C753" s="11">
        <f>VLOOKUP($B753, $A$1:$E$9, MATCH(C$11, $A$1:$E$1, 0), FALSE)</f>
        <v>2.7677825754851002E-5</v>
      </c>
      <c r="D753" s="11">
        <f>VLOOKUP($B753, $A$1:$E$9, MATCH(D$11, $A$1:$E$1, 0), FALSE)</f>
        <v>-7.7584868523016568E-4</v>
      </c>
      <c r="E753" s="11">
        <f>VLOOKUP($B753, $A$1:$E$9, MATCH(E$11, $A$1:$E$1, 0), FALSE)</f>
        <v>7.383596707022641E-3</v>
      </c>
      <c r="F753" s="11">
        <f>VLOOKUP($B753, $A$1:$E$9, MATCH(F$11, $A$1:$E$1, 0), FALSE)</f>
        <v>2.2667442164450435E-3</v>
      </c>
      <c r="G753" s="3">
        <f t="shared" si="11"/>
        <v>2.5640068490281165E-2</v>
      </c>
      <c r="H753" s="11"/>
      <c r="I753" s="3"/>
      <c r="J753" s="19"/>
    </row>
    <row r="754" spans="1:10" x14ac:dyDescent="0.25">
      <c r="A754" s="11">
        <v>7.42</v>
      </c>
      <c r="B754" s="7">
        <v>6.75</v>
      </c>
      <c r="C754" s="11">
        <f>VLOOKUP($B754, $A$1:$E$9, MATCH(C$11, $A$1:$E$1, 0), FALSE)</f>
        <v>2.7677825754851002E-5</v>
      </c>
      <c r="D754" s="11">
        <f>VLOOKUP($B754, $A$1:$E$9, MATCH(D$11, $A$1:$E$1, 0), FALSE)</f>
        <v>-7.7584868523016568E-4</v>
      </c>
      <c r="E754" s="11">
        <f>VLOOKUP($B754, $A$1:$E$9, MATCH(E$11, $A$1:$E$1, 0), FALSE)</f>
        <v>7.383596707022641E-3</v>
      </c>
      <c r="F754" s="11">
        <f>VLOOKUP($B754, $A$1:$E$9, MATCH(F$11, $A$1:$E$1, 0), FALSE)</f>
        <v>2.2667442164450435E-3</v>
      </c>
      <c r="G754" s="3">
        <f t="shared" si="11"/>
        <v>2.5644499757546138E-2</v>
      </c>
      <c r="H754" s="11"/>
      <c r="I754" s="3"/>
      <c r="J754" s="19"/>
    </row>
    <row r="755" spans="1:10" x14ac:dyDescent="0.25">
      <c r="A755" s="11">
        <v>7.43</v>
      </c>
      <c r="B755" s="7">
        <v>6.75</v>
      </c>
      <c r="C755" s="11">
        <f>VLOOKUP($B755, $A$1:$E$9, MATCH(C$11, $A$1:$E$1, 0), FALSE)</f>
        <v>2.7677825754851002E-5</v>
      </c>
      <c r="D755" s="11">
        <f>VLOOKUP($B755, $A$1:$E$9, MATCH(D$11, $A$1:$E$1, 0), FALSE)</f>
        <v>-7.7584868523016568E-4</v>
      </c>
      <c r="E755" s="11">
        <f>VLOOKUP($B755, $A$1:$E$9, MATCH(E$11, $A$1:$E$1, 0), FALSE)</f>
        <v>7.383596707022641E-3</v>
      </c>
      <c r="F755" s="11">
        <f>VLOOKUP($B755, $A$1:$E$9, MATCH(F$11, $A$1:$E$1, 0), FALSE)</f>
        <v>2.2667442164450435E-3</v>
      </c>
      <c r="G755" s="3">
        <f t="shared" si="11"/>
        <v>2.5648899076754321E-2</v>
      </c>
      <c r="H755" s="11"/>
      <c r="I755" s="3"/>
      <c r="J755" s="19"/>
    </row>
    <row r="756" spans="1:10" x14ac:dyDescent="0.25">
      <c r="A756" s="11">
        <v>7.44</v>
      </c>
      <c r="B756" s="7">
        <v>6.75</v>
      </c>
      <c r="C756" s="11">
        <f>VLOOKUP($B756, $A$1:$E$9, MATCH(C$11, $A$1:$E$1, 0), FALSE)</f>
        <v>2.7677825754851002E-5</v>
      </c>
      <c r="D756" s="11">
        <f>VLOOKUP($B756, $A$1:$E$9, MATCH(D$11, $A$1:$E$1, 0), FALSE)</f>
        <v>-7.7584868523016568E-4</v>
      </c>
      <c r="E756" s="11">
        <f>VLOOKUP($B756, $A$1:$E$9, MATCH(E$11, $A$1:$E$1, 0), FALSE)</f>
        <v>7.383596707022641E-3</v>
      </c>
      <c r="F756" s="11">
        <f>VLOOKUP($B756, $A$1:$E$9, MATCH(F$11, $A$1:$E$1, 0), FALSE)</f>
        <v>2.2667442164450435E-3</v>
      </c>
      <c r="G756" s="3">
        <f t="shared" si="11"/>
        <v>2.5653266613972672E-2</v>
      </c>
      <c r="H756" s="11"/>
      <c r="I756" s="3"/>
      <c r="J756" s="19"/>
    </row>
    <row r="757" spans="1:10" x14ac:dyDescent="0.25">
      <c r="A757" s="11">
        <v>7.45</v>
      </c>
      <c r="B757" s="7">
        <v>6.75</v>
      </c>
      <c r="C757" s="11">
        <f>VLOOKUP($B757, $A$1:$E$9, MATCH(C$11, $A$1:$E$1, 0), FALSE)</f>
        <v>2.7677825754851002E-5</v>
      </c>
      <c r="D757" s="11">
        <f>VLOOKUP($B757, $A$1:$E$9, MATCH(D$11, $A$1:$E$1, 0), FALSE)</f>
        <v>-7.7584868523016568E-4</v>
      </c>
      <c r="E757" s="11">
        <f>VLOOKUP($B757, $A$1:$E$9, MATCH(E$11, $A$1:$E$1, 0), FALSE)</f>
        <v>7.383596707022641E-3</v>
      </c>
      <c r="F757" s="11">
        <f>VLOOKUP($B757, $A$1:$E$9, MATCH(F$11, $A$1:$E$1, 0), FALSE)</f>
        <v>2.2667442164450435E-3</v>
      </c>
      <c r="G757" s="3">
        <f t="shared" si="11"/>
        <v>2.5657602535268151E-2</v>
      </c>
      <c r="H757" s="11"/>
      <c r="I757" s="3"/>
      <c r="J757" s="19"/>
    </row>
    <row r="758" spans="1:10" x14ac:dyDescent="0.25">
      <c r="A758" s="11">
        <v>7.46</v>
      </c>
      <c r="B758" s="7">
        <v>6.75</v>
      </c>
      <c r="C758" s="11">
        <f>VLOOKUP($B758, $A$1:$E$9, MATCH(C$11, $A$1:$E$1, 0), FALSE)</f>
        <v>2.7677825754851002E-5</v>
      </c>
      <c r="D758" s="11">
        <f>VLOOKUP($B758, $A$1:$E$9, MATCH(D$11, $A$1:$E$1, 0), FALSE)</f>
        <v>-7.7584868523016568E-4</v>
      </c>
      <c r="E758" s="11">
        <f>VLOOKUP($B758, $A$1:$E$9, MATCH(E$11, $A$1:$E$1, 0), FALSE)</f>
        <v>7.383596707022641E-3</v>
      </c>
      <c r="F758" s="11">
        <f>VLOOKUP($B758, $A$1:$E$9, MATCH(F$11, $A$1:$E$1, 0), FALSE)</f>
        <v>2.2667442164450435E-3</v>
      </c>
      <c r="G758" s="3">
        <f t="shared" si="11"/>
        <v>2.5661907006707702E-2</v>
      </c>
      <c r="H758" s="11"/>
      <c r="I758" s="3"/>
      <c r="J758" s="19"/>
    </row>
    <row r="759" spans="1:10" x14ac:dyDescent="0.25">
      <c r="A759" s="11">
        <v>7.47</v>
      </c>
      <c r="B759" s="7">
        <v>6.75</v>
      </c>
      <c r="C759" s="11">
        <f>VLOOKUP($B759, $A$1:$E$9, MATCH(C$11, $A$1:$E$1, 0), FALSE)</f>
        <v>2.7677825754851002E-5</v>
      </c>
      <c r="D759" s="11">
        <f>VLOOKUP($B759, $A$1:$E$9, MATCH(D$11, $A$1:$E$1, 0), FALSE)</f>
        <v>-7.7584868523016568E-4</v>
      </c>
      <c r="E759" s="11">
        <f>VLOOKUP($B759, $A$1:$E$9, MATCH(E$11, $A$1:$E$1, 0), FALSE)</f>
        <v>7.383596707022641E-3</v>
      </c>
      <c r="F759" s="11">
        <f>VLOOKUP($B759, $A$1:$E$9, MATCH(F$11, $A$1:$E$1, 0), FALSE)</f>
        <v>2.2667442164450435E-3</v>
      </c>
      <c r="G759" s="3">
        <f t="shared" si="11"/>
        <v>2.5666180194358297E-2</v>
      </c>
      <c r="H759" s="11"/>
      <c r="I759" s="3"/>
      <c r="J759" s="19"/>
    </row>
    <row r="760" spans="1:10" x14ac:dyDescent="0.25">
      <c r="A760" s="11">
        <v>7.48</v>
      </c>
      <c r="B760" s="7">
        <v>6.75</v>
      </c>
      <c r="C760" s="11">
        <f>VLOOKUP($B760, $A$1:$E$9, MATCH(C$11, $A$1:$E$1, 0), FALSE)</f>
        <v>2.7677825754851002E-5</v>
      </c>
      <c r="D760" s="11">
        <f>VLOOKUP($B760, $A$1:$E$9, MATCH(D$11, $A$1:$E$1, 0), FALSE)</f>
        <v>-7.7584868523016568E-4</v>
      </c>
      <c r="E760" s="11">
        <f>VLOOKUP($B760, $A$1:$E$9, MATCH(E$11, $A$1:$E$1, 0), FALSE)</f>
        <v>7.383596707022641E-3</v>
      </c>
      <c r="F760" s="11">
        <f>VLOOKUP($B760, $A$1:$E$9, MATCH(F$11, $A$1:$E$1, 0), FALSE)</f>
        <v>2.2667442164450435E-3</v>
      </c>
      <c r="G760" s="3">
        <f t="shared" si="11"/>
        <v>2.5670422264286868E-2</v>
      </c>
      <c r="H760" s="11"/>
      <c r="I760" s="3"/>
      <c r="J760" s="19"/>
    </row>
    <row r="761" spans="1:10" x14ac:dyDescent="0.25">
      <c r="A761" s="11">
        <v>7.49</v>
      </c>
      <c r="B761" s="7">
        <v>6.75</v>
      </c>
      <c r="C761" s="11">
        <f>VLOOKUP($B761, $A$1:$E$9, MATCH(C$11, $A$1:$E$1, 0), FALSE)</f>
        <v>2.7677825754851002E-5</v>
      </c>
      <c r="D761" s="11">
        <f>VLOOKUP($B761, $A$1:$E$9, MATCH(D$11, $A$1:$E$1, 0), FALSE)</f>
        <v>-7.7584868523016568E-4</v>
      </c>
      <c r="E761" s="11">
        <f>VLOOKUP($B761, $A$1:$E$9, MATCH(E$11, $A$1:$E$1, 0), FALSE)</f>
        <v>7.383596707022641E-3</v>
      </c>
      <c r="F761" s="11">
        <f>VLOOKUP($B761, $A$1:$E$9, MATCH(F$11, $A$1:$E$1, 0), FALSE)</f>
        <v>2.2667442164450435E-3</v>
      </c>
      <c r="G761" s="3">
        <f t="shared" si="11"/>
        <v>2.5674633382560388E-2</v>
      </c>
      <c r="H761" s="11"/>
      <c r="I761" s="3"/>
      <c r="J761" s="19"/>
    </row>
    <row r="762" spans="1:10" x14ac:dyDescent="0.25">
      <c r="A762" s="11">
        <v>7.5</v>
      </c>
      <c r="B762" s="7">
        <v>6.75</v>
      </c>
      <c r="C762" s="11">
        <f>VLOOKUP($B762, $A$1:$E$9, MATCH(C$11, $A$1:$E$1, 0), FALSE)</f>
        <v>2.7677825754851002E-5</v>
      </c>
      <c r="D762" s="11">
        <f>VLOOKUP($B762, $A$1:$E$9, MATCH(D$11, $A$1:$E$1, 0), FALSE)</f>
        <v>-7.7584868523016568E-4</v>
      </c>
      <c r="E762" s="11">
        <f>VLOOKUP($B762, $A$1:$E$9, MATCH(E$11, $A$1:$E$1, 0), FALSE)</f>
        <v>7.383596707022641E-3</v>
      </c>
      <c r="F762" s="11">
        <f>VLOOKUP($B762, $A$1:$E$9, MATCH(F$11, $A$1:$E$1, 0), FALSE)</f>
        <v>2.2667442164450435E-3</v>
      </c>
      <c r="G762" s="3">
        <f t="shared" si="11"/>
        <v>2.5678813715245795E-2</v>
      </c>
      <c r="H762" s="11"/>
      <c r="I762" s="3"/>
      <c r="J762" s="19"/>
    </row>
    <row r="763" spans="1:10" x14ac:dyDescent="0.25">
      <c r="A763" s="11">
        <v>7.51</v>
      </c>
      <c r="B763" s="7">
        <v>6.75</v>
      </c>
      <c r="C763" s="11">
        <f>VLOOKUP($B763, $A$1:$E$9, MATCH(C$11, $A$1:$E$1, 0), FALSE)</f>
        <v>2.7677825754851002E-5</v>
      </c>
      <c r="D763" s="11">
        <f>VLOOKUP($B763, $A$1:$E$9, MATCH(D$11, $A$1:$E$1, 0), FALSE)</f>
        <v>-7.7584868523016568E-4</v>
      </c>
      <c r="E763" s="11">
        <f>VLOOKUP($B763, $A$1:$E$9, MATCH(E$11, $A$1:$E$1, 0), FALSE)</f>
        <v>7.383596707022641E-3</v>
      </c>
      <c r="F763" s="11">
        <f>VLOOKUP($B763, $A$1:$E$9, MATCH(F$11, $A$1:$E$1, 0), FALSE)</f>
        <v>2.2667442164450435E-3</v>
      </c>
      <c r="G763" s="3">
        <f t="shared" si="11"/>
        <v>2.5682963428410067E-2</v>
      </c>
      <c r="H763" s="11"/>
      <c r="I763" s="3"/>
      <c r="J763" s="19"/>
    </row>
    <row r="764" spans="1:10" x14ac:dyDescent="0.25">
      <c r="A764" s="11">
        <v>7.52</v>
      </c>
      <c r="B764" s="7">
        <v>6.75</v>
      </c>
      <c r="C764" s="11">
        <f>VLOOKUP($B764, $A$1:$E$9, MATCH(C$11, $A$1:$E$1, 0), FALSE)</f>
        <v>2.7677825754851002E-5</v>
      </c>
      <c r="D764" s="11">
        <f>VLOOKUP($B764, $A$1:$E$9, MATCH(D$11, $A$1:$E$1, 0), FALSE)</f>
        <v>-7.7584868523016568E-4</v>
      </c>
      <c r="E764" s="11">
        <f>VLOOKUP($B764, $A$1:$E$9, MATCH(E$11, $A$1:$E$1, 0), FALSE)</f>
        <v>7.383596707022641E-3</v>
      </c>
      <c r="F764" s="11">
        <f>VLOOKUP($B764, $A$1:$E$9, MATCH(F$11, $A$1:$E$1, 0), FALSE)</f>
        <v>2.2667442164450435E-3</v>
      </c>
      <c r="G764" s="3">
        <f t="shared" si="11"/>
        <v>2.5687082688120123E-2</v>
      </c>
      <c r="H764" s="11"/>
      <c r="I764" s="3"/>
      <c r="J764" s="19"/>
    </row>
    <row r="765" spans="1:10" x14ac:dyDescent="0.25">
      <c r="A765" s="11">
        <v>7.53</v>
      </c>
      <c r="B765" s="7">
        <v>6.75</v>
      </c>
      <c r="C765" s="11">
        <f>VLOOKUP($B765, $A$1:$E$9, MATCH(C$11, $A$1:$E$1, 0), FALSE)</f>
        <v>2.7677825754851002E-5</v>
      </c>
      <c r="D765" s="11">
        <f>VLOOKUP($B765, $A$1:$E$9, MATCH(D$11, $A$1:$E$1, 0), FALSE)</f>
        <v>-7.7584868523016568E-4</v>
      </c>
      <c r="E765" s="11">
        <f>VLOOKUP($B765, $A$1:$E$9, MATCH(E$11, $A$1:$E$1, 0), FALSE)</f>
        <v>7.383596707022641E-3</v>
      </c>
      <c r="F765" s="11">
        <f>VLOOKUP($B765, $A$1:$E$9, MATCH(F$11, $A$1:$E$1, 0), FALSE)</f>
        <v>2.2667442164450435E-3</v>
      </c>
      <c r="G765" s="3">
        <f t="shared" si="11"/>
        <v>2.5691171660442956E-2</v>
      </c>
      <c r="H765" s="11"/>
      <c r="I765" s="3"/>
      <c r="J765" s="19"/>
    </row>
    <row r="766" spans="1:10" x14ac:dyDescent="0.25">
      <c r="A766" s="11">
        <v>7.54</v>
      </c>
      <c r="B766" s="7">
        <v>6.75</v>
      </c>
      <c r="C766" s="11">
        <f>VLOOKUP($B766, $A$1:$E$9, MATCH(C$11, $A$1:$E$1, 0), FALSE)</f>
        <v>2.7677825754851002E-5</v>
      </c>
      <c r="D766" s="11">
        <f>VLOOKUP($B766, $A$1:$E$9, MATCH(D$11, $A$1:$E$1, 0), FALSE)</f>
        <v>-7.7584868523016568E-4</v>
      </c>
      <c r="E766" s="11">
        <f>VLOOKUP($B766, $A$1:$E$9, MATCH(E$11, $A$1:$E$1, 0), FALSE)</f>
        <v>7.383596707022641E-3</v>
      </c>
      <c r="F766" s="11">
        <f>VLOOKUP($B766, $A$1:$E$9, MATCH(F$11, $A$1:$E$1, 0), FALSE)</f>
        <v>2.2667442164450435E-3</v>
      </c>
      <c r="G766" s="3">
        <f t="shared" si="11"/>
        <v>2.569523051144551E-2</v>
      </c>
      <c r="H766" s="11"/>
      <c r="I766" s="3"/>
      <c r="J766" s="19"/>
    </row>
    <row r="767" spans="1:10" x14ac:dyDescent="0.25">
      <c r="A767" s="11">
        <v>7.55</v>
      </c>
      <c r="B767" s="7">
        <v>6.75</v>
      </c>
      <c r="C767" s="11">
        <f>VLOOKUP($B767, $A$1:$E$9, MATCH(C$11, $A$1:$E$1, 0), FALSE)</f>
        <v>2.7677825754851002E-5</v>
      </c>
      <c r="D767" s="11">
        <f>VLOOKUP($B767, $A$1:$E$9, MATCH(D$11, $A$1:$E$1, 0), FALSE)</f>
        <v>-7.7584868523016568E-4</v>
      </c>
      <c r="E767" s="11">
        <f>VLOOKUP($B767, $A$1:$E$9, MATCH(E$11, $A$1:$E$1, 0), FALSE)</f>
        <v>7.383596707022641E-3</v>
      </c>
      <c r="F767" s="11">
        <f>VLOOKUP($B767, $A$1:$E$9, MATCH(F$11, $A$1:$E$1, 0), FALSE)</f>
        <v>2.2667442164450435E-3</v>
      </c>
      <c r="G767" s="3">
        <f t="shared" si="11"/>
        <v>2.5699259407194718E-2</v>
      </c>
      <c r="H767" s="11"/>
      <c r="I767" s="3"/>
      <c r="J767" s="19"/>
    </row>
    <row r="768" spans="1:10" x14ac:dyDescent="0.25">
      <c r="A768" s="11">
        <v>7.56</v>
      </c>
      <c r="B768" s="7">
        <v>6.75</v>
      </c>
      <c r="C768" s="11">
        <f>VLOOKUP($B768, $A$1:$E$9, MATCH(C$11, $A$1:$E$1, 0), FALSE)</f>
        <v>2.7677825754851002E-5</v>
      </c>
      <c r="D768" s="11">
        <f>VLOOKUP($B768, $A$1:$E$9, MATCH(D$11, $A$1:$E$1, 0), FALSE)</f>
        <v>-7.7584868523016568E-4</v>
      </c>
      <c r="E768" s="11">
        <f>VLOOKUP($B768, $A$1:$E$9, MATCH(E$11, $A$1:$E$1, 0), FALSE)</f>
        <v>7.383596707022641E-3</v>
      </c>
      <c r="F768" s="11">
        <f>VLOOKUP($B768, $A$1:$E$9, MATCH(F$11, $A$1:$E$1, 0), FALSE)</f>
        <v>2.2667442164450435E-3</v>
      </c>
      <c r="G768" s="3">
        <f t="shared" si="11"/>
        <v>2.570325851375755E-2</v>
      </c>
      <c r="H768" s="11"/>
      <c r="I768" s="3"/>
      <c r="J768" s="19"/>
    </row>
    <row r="769" spans="1:10" x14ac:dyDescent="0.25">
      <c r="A769" s="11">
        <v>7.57</v>
      </c>
      <c r="B769" s="7">
        <v>6.75</v>
      </c>
      <c r="C769" s="11">
        <f>VLOOKUP($B769, $A$1:$E$9, MATCH(C$11, $A$1:$E$1, 0), FALSE)</f>
        <v>2.7677825754851002E-5</v>
      </c>
      <c r="D769" s="11">
        <f>VLOOKUP($B769, $A$1:$E$9, MATCH(D$11, $A$1:$E$1, 0), FALSE)</f>
        <v>-7.7584868523016568E-4</v>
      </c>
      <c r="E769" s="11">
        <f>VLOOKUP($B769, $A$1:$E$9, MATCH(E$11, $A$1:$E$1, 0), FALSE)</f>
        <v>7.383596707022641E-3</v>
      </c>
      <c r="F769" s="11">
        <f>VLOOKUP($B769, $A$1:$E$9, MATCH(F$11, $A$1:$E$1, 0), FALSE)</f>
        <v>2.2667442164450435E-3</v>
      </c>
      <c r="G769" s="3">
        <f t="shared" si="11"/>
        <v>2.570722799720096E-2</v>
      </c>
      <c r="H769" s="11"/>
      <c r="I769" s="3"/>
      <c r="J769" s="19"/>
    </row>
    <row r="770" spans="1:10" x14ac:dyDescent="0.25">
      <c r="A770" s="11">
        <v>7.58</v>
      </c>
      <c r="B770" s="7">
        <v>6.75</v>
      </c>
      <c r="C770" s="11">
        <f>VLOOKUP($B770, $A$1:$E$9, MATCH(C$11, $A$1:$E$1, 0), FALSE)</f>
        <v>2.7677825754851002E-5</v>
      </c>
      <c r="D770" s="11">
        <f>VLOOKUP($B770, $A$1:$E$9, MATCH(D$11, $A$1:$E$1, 0), FALSE)</f>
        <v>-7.7584868523016568E-4</v>
      </c>
      <c r="E770" s="11">
        <f>VLOOKUP($B770, $A$1:$E$9, MATCH(E$11, $A$1:$E$1, 0), FALSE)</f>
        <v>7.383596707022641E-3</v>
      </c>
      <c r="F770" s="11">
        <f>VLOOKUP($B770, $A$1:$E$9, MATCH(F$11, $A$1:$E$1, 0), FALSE)</f>
        <v>2.2667442164450435E-3</v>
      </c>
      <c r="G770" s="3">
        <f t="shared" si="11"/>
        <v>2.5711168023591906E-2</v>
      </c>
      <c r="H770" s="11"/>
      <c r="I770" s="3"/>
      <c r="J770" s="19"/>
    </row>
    <row r="771" spans="1:10" x14ac:dyDescent="0.25">
      <c r="A771" s="11">
        <v>7.59</v>
      </c>
      <c r="B771" s="7">
        <v>6.75</v>
      </c>
      <c r="C771" s="11">
        <f>VLOOKUP($B771, $A$1:$E$9, MATCH(C$11, $A$1:$E$1, 0), FALSE)</f>
        <v>2.7677825754851002E-5</v>
      </c>
      <c r="D771" s="11">
        <f>VLOOKUP($B771, $A$1:$E$9, MATCH(D$11, $A$1:$E$1, 0), FALSE)</f>
        <v>-7.7584868523016568E-4</v>
      </c>
      <c r="E771" s="11">
        <f>VLOOKUP($B771, $A$1:$E$9, MATCH(E$11, $A$1:$E$1, 0), FALSE)</f>
        <v>7.383596707022641E-3</v>
      </c>
      <c r="F771" s="11">
        <f>VLOOKUP($B771, $A$1:$E$9, MATCH(F$11, $A$1:$E$1, 0), FALSE)</f>
        <v>2.2667442164450435E-3</v>
      </c>
      <c r="G771" s="3">
        <f t="shared" si="11"/>
        <v>2.571507875899734E-2</v>
      </c>
      <c r="H771" s="11"/>
      <c r="I771" s="3"/>
      <c r="J771" s="19"/>
    </row>
    <row r="772" spans="1:10" x14ac:dyDescent="0.25">
      <c r="A772" s="11">
        <v>7.6</v>
      </c>
      <c r="B772" s="7">
        <v>6.75</v>
      </c>
      <c r="C772" s="11">
        <f>VLOOKUP($B772, $A$1:$E$9, MATCH(C$11, $A$1:$E$1, 0), FALSE)</f>
        <v>2.7677825754851002E-5</v>
      </c>
      <c r="D772" s="11">
        <f>VLOOKUP($B772, $A$1:$E$9, MATCH(D$11, $A$1:$E$1, 0), FALSE)</f>
        <v>-7.7584868523016568E-4</v>
      </c>
      <c r="E772" s="11">
        <f>VLOOKUP($B772, $A$1:$E$9, MATCH(E$11, $A$1:$E$1, 0), FALSE)</f>
        <v>7.383596707022641E-3</v>
      </c>
      <c r="F772" s="11">
        <f>VLOOKUP($B772, $A$1:$E$9, MATCH(F$11, $A$1:$E$1, 0), FALSE)</f>
        <v>2.2667442164450435E-3</v>
      </c>
      <c r="G772" s="3">
        <f t="shared" si="11"/>
        <v>2.5718960369484213E-2</v>
      </c>
      <c r="H772" s="11"/>
      <c r="I772" s="3"/>
      <c r="J772" s="19"/>
    </row>
    <row r="773" spans="1:10" x14ac:dyDescent="0.25">
      <c r="A773" s="11">
        <v>7.61</v>
      </c>
      <c r="B773" s="7">
        <v>6.75</v>
      </c>
      <c r="C773" s="11">
        <f>VLOOKUP($B773, $A$1:$E$9, MATCH(C$11, $A$1:$E$1, 0), FALSE)</f>
        <v>2.7677825754851002E-5</v>
      </c>
      <c r="D773" s="11">
        <f>VLOOKUP($B773, $A$1:$E$9, MATCH(D$11, $A$1:$E$1, 0), FALSE)</f>
        <v>-7.7584868523016568E-4</v>
      </c>
      <c r="E773" s="11">
        <f>VLOOKUP($B773, $A$1:$E$9, MATCH(E$11, $A$1:$E$1, 0), FALSE)</f>
        <v>7.383596707022641E-3</v>
      </c>
      <c r="F773" s="11">
        <f>VLOOKUP($B773, $A$1:$E$9, MATCH(F$11, $A$1:$E$1, 0), FALSE)</f>
        <v>2.2667442164450435E-3</v>
      </c>
      <c r="G773" s="3">
        <f t="shared" si="11"/>
        <v>2.5722813021119499E-2</v>
      </c>
      <c r="H773" s="11"/>
      <c r="I773" s="3"/>
      <c r="J773" s="19"/>
    </row>
    <row r="774" spans="1:10" x14ac:dyDescent="0.25">
      <c r="A774" s="11">
        <v>7.62</v>
      </c>
      <c r="B774" s="7">
        <v>6.75</v>
      </c>
      <c r="C774" s="11">
        <f>VLOOKUP($B774, $A$1:$E$9, MATCH(C$11, $A$1:$E$1, 0), FALSE)</f>
        <v>2.7677825754851002E-5</v>
      </c>
      <c r="D774" s="11">
        <f>VLOOKUP($B774, $A$1:$E$9, MATCH(D$11, $A$1:$E$1, 0), FALSE)</f>
        <v>-7.7584868523016568E-4</v>
      </c>
      <c r="E774" s="11">
        <f>VLOOKUP($B774, $A$1:$E$9, MATCH(E$11, $A$1:$E$1, 0), FALSE)</f>
        <v>7.383596707022641E-3</v>
      </c>
      <c r="F774" s="11">
        <f>VLOOKUP($B774, $A$1:$E$9, MATCH(F$11, $A$1:$E$1, 0), FALSE)</f>
        <v>2.2667442164450435E-3</v>
      </c>
      <c r="G774" s="3">
        <f t="shared" si="11"/>
        <v>2.5726636879970115E-2</v>
      </c>
      <c r="H774" s="11"/>
      <c r="I774" s="3"/>
      <c r="J774" s="19"/>
    </row>
    <row r="775" spans="1:10" x14ac:dyDescent="0.25">
      <c r="A775" s="11">
        <v>7.63</v>
      </c>
      <c r="B775" s="7">
        <v>6.75</v>
      </c>
      <c r="C775" s="11">
        <f>VLOOKUP($B775, $A$1:$E$9, MATCH(C$11, $A$1:$E$1, 0), FALSE)</f>
        <v>2.7677825754851002E-5</v>
      </c>
      <c r="D775" s="11">
        <f>VLOOKUP($B775, $A$1:$E$9, MATCH(D$11, $A$1:$E$1, 0), FALSE)</f>
        <v>-7.7584868523016568E-4</v>
      </c>
      <c r="E775" s="11">
        <f>VLOOKUP($B775, $A$1:$E$9, MATCH(E$11, $A$1:$E$1, 0), FALSE)</f>
        <v>7.383596707022641E-3</v>
      </c>
      <c r="F775" s="11">
        <f>VLOOKUP($B775, $A$1:$E$9, MATCH(F$11, $A$1:$E$1, 0), FALSE)</f>
        <v>2.2667442164450435E-3</v>
      </c>
      <c r="G775" s="3">
        <f t="shared" si="11"/>
        <v>2.573043211210304E-2</v>
      </c>
      <c r="H775" s="11"/>
      <c r="I775" s="3"/>
      <c r="J775" s="19"/>
    </row>
    <row r="776" spans="1:10" x14ac:dyDescent="0.25">
      <c r="A776" s="11">
        <v>7.64</v>
      </c>
      <c r="B776" s="7">
        <v>6.75</v>
      </c>
      <c r="C776" s="11">
        <f>VLOOKUP($B776, $A$1:$E$9, MATCH(C$11, $A$1:$E$1, 0), FALSE)</f>
        <v>2.7677825754851002E-5</v>
      </c>
      <c r="D776" s="11">
        <f>VLOOKUP($B776, $A$1:$E$9, MATCH(D$11, $A$1:$E$1, 0), FALSE)</f>
        <v>-7.7584868523016568E-4</v>
      </c>
      <c r="E776" s="11">
        <f>VLOOKUP($B776, $A$1:$E$9, MATCH(E$11, $A$1:$E$1, 0), FALSE)</f>
        <v>7.383596707022641E-3</v>
      </c>
      <c r="F776" s="11">
        <f>VLOOKUP($B776, $A$1:$E$9, MATCH(F$11, $A$1:$E$1, 0), FALSE)</f>
        <v>2.2667442164450435E-3</v>
      </c>
      <c r="G776" s="3">
        <f t="shared" si="11"/>
        <v>2.5734198883585219E-2</v>
      </c>
      <c r="H776" s="11"/>
      <c r="I776" s="3"/>
      <c r="J776" s="19"/>
    </row>
    <row r="777" spans="1:10" x14ac:dyDescent="0.25">
      <c r="A777" s="11">
        <v>7.65</v>
      </c>
      <c r="B777" s="7">
        <v>6.75</v>
      </c>
      <c r="C777" s="11">
        <f>VLOOKUP($B777, $A$1:$E$9, MATCH(C$11, $A$1:$E$1, 0), FALSE)</f>
        <v>2.7677825754851002E-5</v>
      </c>
      <c r="D777" s="11">
        <f>VLOOKUP($B777, $A$1:$E$9, MATCH(D$11, $A$1:$E$1, 0), FALSE)</f>
        <v>-7.7584868523016568E-4</v>
      </c>
      <c r="E777" s="11">
        <f>VLOOKUP($B777, $A$1:$E$9, MATCH(E$11, $A$1:$E$1, 0), FALSE)</f>
        <v>7.383596707022641E-3</v>
      </c>
      <c r="F777" s="11">
        <f>VLOOKUP($B777, $A$1:$E$9, MATCH(F$11, $A$1:$E$1, 0), FALSE)</f>
        <v>2.2667442164450435E-3</v>
      </c>
      <c r="G777" s="3">
        <f t="shared" si="11"/>
        <v>2.5737937360483625E-2</v>
      </c>
      <c r="H777" s="11"/>
      <c r="I777" s="3"/>
      <c r="J777" s="19"/>
    </row>
    <row r="778" spans="1:10" x14ac:dyDescent="0.25">
      <c r="A778" s="11">
        <v>7.66</v>
      </c>
      <c r="B778" s="7">
        <v>6.75</v>
      </c>
      <c r="C778" s="11">
        <f>VLOOKUP($B778, $A$1:$E$9, MATCH(C$11, $A$1:$E$1, 0), FALSE)</f>
        <v>2.7677825754851002E-5</v>
      </c>
      <c r="D778" s="11">
        <f>VLOOKUP($B778, $A$1:$E$9, MATCH(D$11, $A$1:$E$1, 0), FALSE)</f>
        <v>-7.7584868523016568E-4</v>
      </c>
      <c r="E778" s="11">
        <f>VLOOKUP($B778, $A$1:$E$9, MATCH(E$11, $A$1:$E$1, 0), FALSE)</f>
        <v>7.383596707022641E-3</v>
      </c>
      <c r="F778" s="11">
        <f>VLOOKUP($B778, $A$1:$E$9, MATCH(F$11, $A$1:$E$1, 0), FALSE)</f>
        <v>2.2667442164450435E-3</v>
      </c>
      <c r="G778" s="3">
        <f t="shared" si="11"/>
        <v>2.5741647708865195E-2</v>
      </c>
      <c r="H778" s="11"/>
      <c r="I778" s="3"/>
      <c r="J778" s="19"/>
    </row>
    <row r="779" spans="1:10" x14ac:dyDescent="0.25">
      <c r="A779" s="11">
        <v>7.67</v>
      </c>
      <c r="B779" s="7">
        <v>6.75</v>
      </c>
      <c r="C779" s="11">
        <f>VLOOKUP($B779, $A$1:$E$9, MATCH(C$11, $A$1:$E$1, 0), FALSE)</f>
        <v>2.7677825754851002E-5</v>
      </c>
      <c r="D779" s="11">
        <f>VLOOKUP($B779, $A$1:$E$9, MATCH(D$11, $A$1:$E$1, 0), FALSE)</f>
        <v>-7.7584868523016568E-4</v>
      </c>
      <c r="E779" s="11">
        <f>VLOOKUP($B779, $A$1:$E$9, MATCH(E$11, $A$1:$E$1, 0), FALSE)</f>
        <v>7.383596707022641E-3</v>
      </c>
      <c r="F779" s="11">
        <f>VLOOKUP($B779, $A$1:$E$9, MATCH(F$11, $A$1:$E$1, 0), FALSE)</f>
        <v>2.2667442164450435E-3</v>
      </c>
      <c r="G779" s="3">
        <f t="shared" si="11"/>
        <v>2.5745330094796882E-2</v>
      </c>
      <c r="H779" s="11"/>
      <c r="I779" s="3"/>
      <c r="J779" s="19"/>
    </row>
    <row r="780" spans="1:10" x14ac:dyDescent="0.25">
      <c r="A780" s="11">
        <v>7.68</v>
      </c>
      <c r="B780" s="7">
        <v>6.75</v>
      </c>
      <c r="C780" s="11">
        <f>VLOOKUP($B780, $A$1:$E$9, MATCH(C$11, $A$1:$E$1, 0), FALSE)</f>
        <v>2.7677825754851002E-5</v>
      </c>
      <c r="D780" s="11">
        <f>VLOOKUP($B780, $A$1:$E$9, MATCH(D$11, $A$1:$E$1, 0), FALSE)</f>
        <v>-7.7584868523016568E-4</v>
      </c>
      <c r="E780" s="11">
        <f>VLOOKUP($B780, $A$1:$E$9, MATCH(E$11, $A$1:$E$1, 0), FALSE)</f>
        <v>7.383596707022641E-3</v>
      </c>
      <c r="F780" s="11">
        <f>VLOOKUP($B780, $A$1:$E$9, MATCH(F$11, $A$1:$E$1, 0), FALSE)</f>
        <v>2.2667442164450435E-3</v>
      </c>
      <c r="G780" s="3">
        <f t="shared" si="11"/>
        <v>2.5748984684345652E-2</v>
      </c>
      <c r="H780" s="11"/>
      <c r="I780" s="3"/>
      <c r="J780" s="19"/>
    </row>
    <row r="781" spans="1:10" x14ac:dyDescent="0.25">
      <c r="A781" s="11">
        <v>7.69</v>
      </c>
      <c r="B781" s="7">
        <v>6.75</v>
      </c>
      <c r="C781" s="11">
        <f>VLOOKUP($B781, $A$1:$E$9, MATCH(C$11, $A$1:$E$1, 0), FALSE)</f>
        <v>2.7677825754851002E-5</v>
      </c>
      <c r="D781" s="11">
        <f>VLOOKUP($B781, $A$1:$E$9, MATCH(D$11, $A$1:$E$1, 0), FALSE)</f>
        <v>-7.7584868523016568E-4</v>
      </c>
      <c r="E781" s="11">
        <f>VLOOKUP($B781, $A$1:$E$9, MATCH(E$11, $A$1:$E$1, 0), FALSE)</f>
        <v>7.383596707022641E-3</v>
      </c>
      <c r="F781" s="11">
        <f>VLOOKUP($B781, $A$1:$E$9, MATCH(F$11, $A$1:$E$1, 0), FALSE)</f>
        <v>2.2667442164450435E-3</v>
      </c>
      <c r="G781" s="3">
        <f t="shared" ref="G781:G844" si="12">C781*A781^3 + D781*A781^2 + E781*A781 + F781</f>
        <v>2.5752611643578463E-2</v>
      </c>
      <c r="H781" s="11"/>
      <c r="I781" s="3"/>
      <c r="J781" s="19"/>
    </row>
    <row r="782" spans="1:10" x14ac:dyDescent="0.25">
      <c r="A782" s="11">
        <v>7.7</v>
      </c>
      <c r="B782" s="7">
        <v>6.75</v>
      </c>
      <c r="C782" s="11">
        <f>VLOOKUP($B782, $A$1:$E$9, MATCH(C$11, $A$1:$E$1, 0), FALSE)</f>
        <v>2.7677825754851002E-5</v>
      </c>
      <c r="D782" s="11">
        <f>VLOOKUP($B782, $A$1:$E$9, MATCH(D$11, $A$1:$E$1, 0), FALSE)</f>
        <v>-7.7584868523016568E-4</v>
      </c>
      <c r="E782" s="11">
        <f>VLOOKUP($B782, $A$1:$E$9, MATCH(E$11, $A$1:$E$1, 0), FALSE)</f>
        <v>7.383596707022641E-3</v>
      </c>
      <c r="F782" s="11">
        <f>VLOOKUP($B782, $A$1:$E$9, MATCH(F$11, $A$1:$E$1, 0), FALSE)</f>
        <v>2.2667442164450435E-3</v>
      </c>
      <c r="G782" s="3">
        <f t="shared" si="12"/>
        <v>2.5756211138562253E-2</v>
      </c>
      <c r="H782" s="11"/>
      <c r="I782" s="3"/>
      <c r="J782" s="19"/>
    </row>
    <row r="783" spans="1:10" x14ac:dyDescent="0.25">
      <c r="A783" s="11">
        <v>7.71</v>
      </c>
      <c r="B783" s="7">
        <v>6.75</v>
      </c>
      <c r="C783" s="11">
        <f>VLOOKUP($B783, $A$1:$E$9, MATCH(C$11, $A$1:$E$1, 0), FALSE)</f>
        <v>2.7677825754851002E-5</v>
      </c>
      <c r="D783" s="11">
        <f>VLOOKUP($B783, $A$1:$E$9, MATCH(D$11, $A$1:$E$1, 0), FALSE)</f>
        <v>-7.7584868523016568E-4</v>
      </c>
      <c r="E783" s="11">
        <f>VLOOKUP($B783, $A$1:$E$9, MATCH(E$11, $A$1:$E$1, 0), FALSE)</f>
        <v>7.383596707022641E-3</v>
      </c>
      <c r="F783" s="11">
        <f>VLOOKUP($B783, $A$1:$E$9, MATCH(F$11, $A$1:$E$1, 0), FALSE)</f>
        <v>2.2667442164450435E-3</v>
      </c>
      <c r="G783" s="3">
        <f t="shared" si="12"/>
        <v>2.5759783335363974E-2</v>
      </c>
      <c r="H783" s="11"/>
      <c r="I783" s="3"/>
      <c r="J783" s="19"/>
    </row>
    <row r="784" spans="1:10" x14ac:dyDescent="0.25">
      <c r="A784" s="11">
        <v>7.72</v>
      </c>
      <c r="B784" s="7">
        <v>6.75</v>
      </c>
      <c r="C784" s="11">
        <f>VLOOKUP($B784, $A$1:$E$9, MATCH(C$11, $A$1:$E$1, 0), FALSE)</f>
        <v>2.7677825754851002E-5</v>
      </c>
      <c r="D784" s="11">
        <f>VLOOKUP($B784, $A$1:$E$9, MATCH(D$11, $A$1:$E$1, 0), FALSE)</f>
        <v>-7.7584868523016568E-4</v>
      </c>
      <c r="E784" s="11">
        <f>VLOOKUP($B784, $A$1:$E$9, MATCH(E$11, $A$1:$E$1, 0), FALSE)</f>
        <v>7.383596707022641E-3</v>
      </c>
      <c r="F784" s="11">
        <f>VLOOKUP($B784, $A$1:$E$9, MATCH(F$11, $A$1:$E$1, 0), FALSE)</f>
        <v>2.2667442164450435E-3</v>
      </c>
      <c r="G784" s="3">
        <f t="shared" si="12"/>
        <v>2.5763328400050599E-2</v>
      </c>
      <c r="H784" s="11"/>
      <c r="I784" s="3"/>
      <c r="J784" s="19"/>
    </row>
    <row r="785" spans="1:10" x14ac:dyDescent="0.25">
      <c r="A785" s="11">
        <v>7.73</v>
      </c>
      <c r="B785" s="7">
        <v>6.75</v>
      </c>
      <c r="C785" s="11">
        <f>VLOOKUP($B785, $A$1:$E$9, MATCH(C$11, $A$1:$E$1, 0), FALSE)</f>
        <v>2.7677825754851002E-5</v>
      </c>
      <c r="D785" s="11">
        <f>VLOOKUP($B785, $A$1:$E$9, MATCH(D$11, $A$1:$E$1, 0), FALSE)</f>
        <v>-7.7584868523016568E-4</v>
      </c>
      <c r="E785" s="11">
        <f>VLOOKUP($B785, $A$1:$E$9, MATCH(E$11, $A$1:$E$1, 0), FALSE)</f>
        <v>7.383596707022641E-3</v>
      </c>
      <c r="F785" s="11">
        <f>VLOOKUP($B785, $A$1:$E$9, MATCH(F$11, $A$1:$E$1, 0), FALSE)</f>
        <v>2.2667442164450435E-3</v>
      </c>
      <c r="G785" s="3">
        <f t="shared" si="12"/>
        <v>2.5766846498689086E-2</v>
      </c>
      <c r="H785" s="11"/>
      <c r="I785" s="3"/>
      <c r="J785" s="19"/>
    </row>
    <row r="786" spans="1:10" x14ac:dyDescent="0.25">
      <c r="A786" s="11">
        <v>7.74</v>
      </c>
      <c r="B786" s="7">
        <v>6.75</v>
      </c>
      <c r="C786" s="11">
        <f>VLOOKUP($B786, $A$1:$E$9, MATCH(C$11, $A$1:$E$1, 0), FALSE)</f>
        <v>2.7677825754851002E-5</v>
      </c>
      <c r="D786" s="11">
        <f>VLOOKUP($B786, $A$1:$E$9, MATCH(D$11, $A$1:$E$1, 0), FALSE)</f>
        <v>-7.7584868523016568E-4</v>
      </c>
      <c r="E786" s="11">
        <f>VLOOKUP($B786, $A$1:$E$9, MATCH(E$11, $A$1:$E$1, 0), FALSE)</f>
        <v>7.383596707022641E-3</v>
      </c>
      <c r="F786" s="11">
        <f>VLOOKUP($B786, $A$1:$E$9, MATCH(F$11, $A$1:$E$1, 0), FALSE)</f>
        <v>2.2667442164450435E-3</v>
      </c>
      <c r="G786" s="3">
        <f t="shared" si="12"/>
        <v>2.577033779734636E-2</v>
      </c>
      <c r="H786" s="11"/>
      <c r="I786" s="3"/>
      <c r="J786" s="19"/>
    </row>
    <row r="787" spans="1:10" x14ac:dyDescent="0.25">
      <c r="A787" s="11">
        <v>7.75</v>
      </c>
      <c r="B787" s="7">
        <v>6.75</v>
      </c>
      <c r="C787" s="11">
        <f>VLOOKUP($B787, $A$1:$E$9, MATCH(C$11, $A$1:$E$1, 0), FALSE)</f>
        <v>2.7677825754851002E-5</v>
      </c>
      <c r="D787" s="11">
        <f>VLOOKUP($B787, $A$1:$E$9, MATCH(D$11, $A$1:$E$1, 0), FALSE)</f>
        <v>-7.7584868523016568E-4</v>
      </c>
      <c r="E787" s="11">
        <f>VLOOKUP($B787, $A$1:$E$9, MATCH(E$11, $A$1:$E$1, 0), FALSE)</f>
        <v>7.383596707022641E-3</v>
      </c>
      <c r="F787" s="11">
        <f>VLOOKUP($B787, $A$1:$E$9, MATCH(F$11, $A$1:$E$1, 0), FALSE)</f>
        <v>2.2667442164450435E-3</v>
      </c>
      <c r="G787" s="3">
        <f t="shared" si="12"/>
        <v>2.57738024620894E-2</v>
      </c>
      <c r="H787" s="11"/>
      <c r="I787" s="3"/>
      <c r="J787" s="19"/>
    </row>
    <row r="788" spans="1:10" x14ac:dyDescent="0.25">
      <c r="A788" s="11">
        <v>7.76</v>
      </c>
      <c r="B788" s="7">
        <v>6.75</v>
      </c>
      <c r="C788" s="11">
        <f>VLOOKUP($B788, $A$1:$E$9, MATCH(C$11, $A$1:$E$1, 0), FALSE)</f>
        <v>2.7677825754851002E-5</v>
      </c>
      <c r="D788" s="11">
        <f>VLOOKUP($B788, $A$1:$E$9, MATCH(D$11, $A$1:$E$1, 0), FALSE)</f>
        <v>-7.7584868523016568E-4</v>
      </c>
      <c r="E788" s="11">
        <f>VLOOKUP($B788, $A$1:$E$9, MATCH(E$11, $A$1:$E$1, 0), FALSE)</f>
        <v>7.383596707022641E-3</v>
      </c>
      <c r="F788" s="11">
        <f>VLOOKUP($B788, $A$1:$E$9, MATCH(F$11, $A$1:$E$1, 0), FALSE)</f>
        <v>2.2667442164450435E-3</v>
      </c>
      <c r="G788" s="3">
        <f t="shared" si="12"/>
        <v>2.5777240658985165E-2</v>
      </c>
      <c r="H788" s="11"/>
      <c r="I788" s="3"/>
      <c r="J788" s="19"/>
    </row>
    <row r="789" spans="1:10" x14ac:dyDescent="0.25">
      <c r="A789" s="11">
        <v>7.77</v>
      </c>
      <c r="B789" s="7">
        <v>6.75</v>
      </c>
      <c r="C789" s="11">
        <f>VLOOKUP($B789, $A$1:$E$9, MATCH(C$11, $A$1:$E$1, 0), FALSE)</f>
        <v>2.7677825754851002E-5</v>
      </c>
      <c r="D789" s="11">
        <f>VLOOKUP($B789, $A$1:$E$9, MATCH(D$11, $A$1:$E$1, 0), FALSE)</f>
        <v>-7.7584868523016568E-4</v>
      </c>
      <c r="E789" s="11">
        <f>VLOOKUP($B789, $A$1:$E$9, MATCH(E$11, $A$1:$E$1, 0), FALSE)</f>
        <v>7.383596707022641E-3</v>
      </c>
      <c r="F789" s="11">
        <f>VLOOKUP($B789, $A$1:$E$9, MATCH(F$11, $A$1:$E$1, 0), FALSE)</f>
        <v>2.2667442164450435E-3</v>
      </c>
      <c r="G789" s="3">
        <f t="shared" si="12"/>
        <v>2.5780652554100586E-2</v>
      </c>
      <c r="H789" s="11"/>
      <c r="I789" s="3"/>
      <c r="J789" s="19"/>
    </row>
    <row r="790" spans="1:10" x14ac:dyDescent="0.25">
      <c r="A790" s="11">
        <v>7.78</v>
      </c>
      <c r="B790" s="7">
        <v>6.75</v>
      </c>
      <c r="C790" s="11">
        <f>VLOOKUP($B790, $A$1:$E$9, MATCH(C$11, $A$1:$E$1, 0), FALSE)</f>
        <v>2.7677825754851002E-5</v>
      </c>
      <c r="D790" s="11">
        <f>VLOOKUP($B790, $A$1:$E$9, MATCH(D$11, $A$1:$E$1, 0), FALSE)</f>
        <v>-7.7584868523016568E-4</v>
      </c>
      <c r="E790" s="11">
        <f>VLOOKUP($B790, $A$1:$E$9, MATCH(E$11, $A$1:$E$1, 0), FALSE)</f>
        <v>7.383596707022641E-3</v>
      </c>
      <c r="F790" s="11">
        <f>VLOOKUP($B790, $A$1:$E$9, MATCH(F$11, $A$1:$E$1, 0), FALSE)</f>
        <v>2.2667442164450435E-3</v>
      </c>
      <c r="G790" s="3">
        <f t="shared" si="12"/>
        <v>2.5784038313502636E-2</v>
      </c>
      <c r="H790" s="11"/>
      <c r="I790" s="3"/>
      <c r="J790" s="19"/>
    </row>
    <row r="791" spans="1:10" x14ac:dyDescent="0.25">
      <c r="A791" s="11">
        <v>7.79</v>
      </c>
      <c r="B791" s="7">
        <v>6.75</v>
      </c>
      <c r="C791" s="11">
        <f>VLOOKUP($B791, $A$1:$E$9, MATCH(C$11, $A$1:$E$1, 0), FALSE)</f>
        <v>2.7677825754851002E-5</v>
      </c>
      <c r="D791" s="11">
        <f>VLOOKUP($B791, $A$1:$E$9, MATCH(D$11, $A$1:$E$1, 0), FALSE)</f>
        <v>-7.7584868523016568E-4</v>
      </c>
      <c r="E791" s="11">
        <f>VLOOKUP($B791, $A$1:$E$9, MATCH(E$11, $A$1:$E$1, 0), FALSE)</f>
        <v>7.383596707022641E-3</v>
      </c>
      <c r="F791" s="11">
        <f>VLOOKUP($B791, $A$1:$E$9, MATCH(F$11, $A$1:$E$1, 0), FALSE)</f>
        <v>2.2667442164450435E-3</v>
      </c>
      <c r="G791" s="3">
        <f t="shared" si="12"/>
        <v>2.5787398103258259E-2</v>
      </c>
      <c r="H791" s="11"/>
      <c r="I791" s="3"/>
      <c r="J791" s="19"/>
    </row>
    <row r="792" spans="1:10" x14ac:dyDescent="0.25">
      <c r="A792" s="11">
        <v>7.8</v>
      </c>
      <c r="B792" s="7">
        <v>6.75</v>
      </c>
      <c r="C792" s="11">
        <f>VLOOKUP($B792, $A$1:$E$9, MATCH(C$11, $A$1:$E$1, 0), FALSE)</f>
        <v>2.7677825754851002E-5</v>
      </c>
      <c r="D792" s="11">
        <f>VLOOKUP($B792, $A$1:$E$9, MATCH(D$11, $A$1:$E$1, 0), FALSE)</f>
        <v>-7.7584868523016568E-4</v>
      </c>
      <c r="E792" s="11">
        <f>VLOOKUP($B792, $A$1:$E$9, MATCH(E$11, $A$1:$E$1, 0), FALSE)</f>
        <v>7.383596707022641E-3</v>
      </c>
      <c r="F792" s="11">
        <f>VLOOKUP($B792, $A$1:$E$9, MATCH(F$11, $A$1:$E$1, 0), FALSE)</f>
        <v>2.2667442164450435E-3</v>
      </c>
      <c r="G792" s="3">
        <f t="shared" si="12"/>
        <v>2.5790732089434415E-2</v>
      </c>
      <c r="H792" s="11"/>
      <c r="I792" s="3"/>
      <c r="J792" s="19"/>
    </row>
    <row r="793" spans="1:10" x14ac:dyDescent="0.25">
      <c r="A793" s="11">
        <v>7.81</v>
      </c>
      <c r="B793" s="7">
        <v>6.75</v>
      </c>
      <c r="C793" s="11">
        <f>VLOOKUP($B793, $A$1:$E$9, MATCH(C$11, $A$1:$E$1, 0), FALSE)</f>
        <v>2.7677825754851002E-5</v>
      </c>
      <c r="D793" s="11">
        <f>VLOOKUP($B793, $A$1:$E$9, MATCH(D$11, $A$1:$E$1, 0), FALSE)</f>
        <v>-7.7584868523016568E-4</v>
      </c>
      <c r="E793" s="11">
        <f>VLOOKUP($B793, $A$1:$E$9, MATCH(E$11, $A$1:$E$1, 0), FALSE)</f>
        <v>7.383596707022641E-3</v>
      </c>
      <c r="F793" s="11">
        <f>VLOOKUP($B793, $A$1:$E$9, MATCH(F$11, $A$1:$E$1, 0), FALSE)</f>
        <v>2.2667442164450435E-3</v>
      </c>
      <c r="G793" s="3">
        <f t="shared" si="12"/>
        <v>2.5794040438098062E-2</v>
      </c>
      <c r="H793" s="11"/>
      <c r="I793" s="3"/>
      <c r="J793" s="19"/>
    </row>
    <row r="794" spans="1:10" x14ac:dyDescent="0.25">
      <c r="A794" s="11">
        <v>7.82</v>
      </c>
      <c r="B794" s="7">
        <v>6.75</v>
      </c>
      <c r="C794" s="11">
        <f>VLOOKUP($B794, $A$1:$E$9, MATCH(C$11, $A$1:$E$1, 0), FALSE)</f>
        <v>2.7677825754851002E-5</v>
      </c>
      <c r="D794" s="11">
        <f>VLOOKUP($B794, $A$1:$E$9, MATCH(D$11, $A$1:$E$1, 0), FALSE)</f>
        <v>-7.7584868523016568E-4</v>
      </c>
      <c r="E794" s="11">
        <f>VLOOKUP($B794, $A$1:$E$9, MATCH(E$11, $A$1:$E$1, 0), FALSE)</f>
        <v>7.383596707022641E-3</v>
      </c>
      <c r="F794" s="11">
        <f>VLOOKUP($B794, $A$1:$E$9, MATCH(F$11, $A$1:$E$1, 0), FALSE)</f>
        <v>2.2667442164450435E-3</v>
      </c>
      <c r="G794" s="3">
        <f t="shared" si="12"/>
        <v>2.5797323315316138E-2</v>
      </c>
      <c r="H794" s="11"/>
      <c r="I794" s="3"/>
      <c r="J794" s="19"/>
    </row>
    <row r="795" spans="1:10" x14ac:dyDescent="0.25">
      <c r="A795" s="11">
        <v>7.83</v>
      </c>
      <c r="B795" s="7">
        <v>6.75</v>
      </c>
      <c r="C795" s="11">
        <f>VLOOKUP($B795, $A$1:$E$9, MATCH(C$11, $A$1:$E$1, 0), FALSE)</f>
        <v>2.7677825754851002E-5</v>
      </c>
      <c r="D795" s="11">
        <f>VLOOKUP($B795, $A$1:$E$9, MATCH(D$11, $A$1:$E$1, 0), FALSE)</f>
        <v>-7.7584868523016568E-4</v>
      </c>
      <c r="E795" s="11">
        <f>VLOOKUP($B795, $A$1:$E$9, MATCH(E$11, $A$1:$E$1, 0), FALSE)</f>
        <v>7.383596707022641E-3</v>
      </c>
      <c r="F795" s="11">
        <f>VLOOKUP($B795, $A$1:$E$9, MATCH(F$11, $A$1:$E$1, 0), FALSE)</f>
        <v>2.2667442164450435E-3</v>
      </c>
      <c r="G795" s="3">
        <f t="shared" si="12"/>
        <v>2.580058088715563E-2</v>
      </c>
      <c r="H795" s="11"/>
      <c r="I795" s="3"/>
      <c r="J795" s="19"/>
    </row>
    <row r="796" spans="1:10" x14ac:dyDescent="0.25">
      <c r="A796" s="11">
        <v>7.84</v>
      </c>
      <c r="B796" s="7">
        <v>6.75</v>
      </c>
      <c r="C796" s="11">
        <f>VLOOKUP($B796, $A$1:$E$9, MATCH(C$11, $A$1:$E$1, 0), FALSE)</f>
        <v>2.7677825754851002E-5</v>
      </c>
      <c r="D796" s="11">
        <f>VLOOKUP($B796, $A$1:$E$9, MATCH(D$11, $A$1:$E$1, 0), FALSE)</f>
        <v>-7.7584868523016568E-4</v>
      </c>
      <c r="E796" s="11">
        <f>VLOOKUP($B796, $A$1:$E$9, MATCH(E$11, $A$1:$E$1, 0), FALSE)</f>
        <v>7.383596707022641E-3</v>
      </c>
      <c r="F796" s="11">
        <f>VLOOKUP($B796, $A$1:$E$9, MATCH(F$11, $A$1:$E$1, 0), FALSE)</f>
        <v>2.2667442164450435E-3</v>
      </c>
      <c r="G796" s="3">
        <f t="shared" si="12"/>
        <v>2.5803813319683462E-2</v>
      </c>
      <c r="H796" s="11"/>
      <c r="I796" s="3"/>
      <c r="J796" s="19"/>
    </row>
    <row r="797" spans="1:10" x14ac:dyDescent="0.25">
      <c r="A797" s="11">
        <v>7.85</v>
      </c>
      <c r="B797" s="7">
        <v>6.75</v>
      </c>
      <c r="C797" s="11">
        <f>VLOOKUP($B797, $A$1:$E$9, MATCH(C$11, $A$1:$E$1, 0), FALSE)</f>
        <v>2.7677825754851002E-5</v>
      </c>
      <c r="D797" s="11">
        <f>VLOOKUP($B797, $A$1:$E$9, MATCH(D$11, $A$1:$E$1, 0), FALSE)</f>
        <v>-7.7584868523016568E-4</v>
      </c>
      <c r="E797" s="11">
        <f>VLOOKUP($B797, $A$1:$E$9, MATCH(E$11, $A$1:$E$1, 0), FALSE)</f>
        <v>7.383596707022641E-3</v>
      </c>
      <c r="F797" s="11">
        <f>VLOOKUP($B797, $A$1:$E$9, MATCH(F$11, $A$1:$E$1, 0), FALSE)</f>
        <v>2.2667442164450435E-3</v>
      </c>
      <c r="G797" s="3">
        <f t="shared" si="12"/>
        <v>2.5807020778966593E-2</v>
      </c>
      <c r="H797" s="11"/>
      <c r="I797" s="3"/>
      <c r="J797" s="19"/>
    </row>
    <row r="798" spans="1:10" x14ac:dyDescent="0.25">
      <c r="A798" s="11">
        <v>7.86</v>
      </c>
      <c r="B798" s="7">
        <v>6.75</v>
      </c>
      <c r="C798" s="11">
        <f>VLOOKUP($B798, $A$1:$E$9, MATCH(C$11, $A$1:$E$1, 0), FALSE)</f>
        <v>2.7677825754851002E-5</v>
      </c>
      <c r="D798" s="11">
        <f>VLOOKUP($B798, $A$1:$E$9, MATCH(D$11, $A$1:$E$1, 0), FALSE)</f>
        <v>-7.7584868523016568E-4</v>
      </c>
      <c r="E798" s="11">
        <f>VLOOKUP($B798, $A$1:$E$9, MATCH(E$11, $A$1:$E$1, 0), FALSE)</f>
        <v>7.383596707022641E-3</v>
      </c>
      <c r="F798" s="11">
        <f>VLOOKUP($B798, $A$1:$E$9, MATCH(F$11, $A$1:$E$1, 0), FALSE)</f>
        <v>2.2667442164450435E-3</v>
      </c>
      <c r="G798" s="3">
        <f t="shared" si="12"/>
        <v>2.5810203431071994E-2</v>
      </c>
      <c r="H798" s="11"/>
      <c r="I798" s="3"/>
      <c r="J798" s="19"/>
    </row>
    <row r="799" spans="1:10" x14ac:dyDescent="0.25">
      <c r="A799" s="11">
        <v>7.87</v>
      </c>
      <c r="B799" s="7">
        <v>6.75</v>
      </c>
      <c r="C799" s="11">
        <f>VLOOKUP($B799, $A$1:$E$9, MATCH(C$11, $A$1:$E$1, 0), FALSE)</f>
        <v>2.7677825754851002E-5</v>
      </c>
      <c r="D799" s="11">
        <f>VLOOKUP($B799, $A$1:$E$9, MATCH(D$11, $A$1:$E$1, 0), FALSE)</f>
        <v>-7.7584868523016568E-4</v>
      </c>
      <c r="E799" s="11">
        <f>VLOOKUP($B799, $A$1:$E$9, MATCH(E$11, $A$1:$E$1, 0), FALSE)</f>
        <v>7.383596707022641E-3</v>
      </c>
      <c r="F799" s="11">
        <f>VLOOKUP($B799, $A$1:$E$9, MATCH(F$11, $A$1:$E$1, 0), FALSE)</f>
        <v>2.2667442164450435E-3</v>
      </c>
      <c r="G799" s="3">
        <f t="shared" si="12"/>
        <v>2.5813361442066599E-2</v>
      </c>
      <c r="H799" s="11"/>
      <c r="I799" s="3"/>
      <c r="J799" s="19"/>
    </row>
    <row r="800" spans="1:10" x14ac:dyDescent="0.25">
      <c r="A800" s="11">
        <v>7.88</v>
      </c>
      <c r="B800" s="7">
        <v>6.75</v>
      </c>
      <c r="C800" s="11">
        <f>VLOOKUP($B800, $A$1:$E$9, MATCH(C$11, $A$1:$E$1, 0), FALSE)</f>
        <v>2.7677825754851002E-5</v>
      </c>
      <c r="D800" s="11">
        <f>VLOOKUP($B800, $A$1:$E$9, MATCH(D$11, $A$1:$E$1, 0), FALSE)</f>
        <v>-7.7584868523016568E-4</v>
      </c>
      <c r="E800" s="11">
        <f>VLOOKUP($B800, $A$1:$E$9, MATCH(E$11, $A$1:$E$1, 0), FALSE)</f>
        <v>7.383596707022641E-3</v>
      </c>
      <c r="F800" s="11">
        <f>VLOOKUP($B800, $A$1:$E$9, MATCH(F$11, $A$1:$E$1, 0), FALSE)</f>
        <v>2.2667442164450435E-3</v>
      </c>
      <c r="G800" s="3">
        <f t="shared" si="12"/>
        <v>2.5816494978017378E-2</v>
      </c>
      <c r="H800" s="11"/>
      <c r="I800" s="3"/>
      <c r="J800" s="19"/>
    </row>
    <row r="801" spans="1:10" x14ac:dyDescent="0.25">
      <c r="A801" s="11">
        <v>7.89</v>
      </c>
      <c r="B801" s="7">
        <v>6.75</v>
      </c>
      <c r="C801" s="11">
        <f>VLOOKUP($B801, $A$1:$E$9, MATCH(C$11, $A$1:$E$1, 0), FALSE)</f>
        <v>2.7677825754851002E-5</v>
      </c>
      <c r="D801" s="11">
        <f>VLOOKUP($B801, $A$1:$E$9, MATCH(D$11, $A$1:$E$1, 0), FALSE)</f>
        <v>-7.7584868523016568E-4</v>
      </c>
      <c r="E801" s="11">
        <f>VLOOKUP($B801, $A$1:$E$9, MATCH(E$11, $A$1:$E$1, 0), FALSE)</f>
        <v>7.383596707022641E-3</v>
      </c>
      <c r="F801" s="11">
        <f>VLOOKUP($B801, $A$1:$E$9, MATCH(F$11, $A$1:$E$1, 0), FALSE)</f>
        <v>2.2667442164450435E-3</v>
      </c>
      <c r="G801" s="3">
        <f t="shared" si="12"/>
        <v>2.581960420499127E-2</v>
      </c>
      <c r="H801" s="11"/>
      <c r="I801" s="3"/>
      <c r="J801" s="19"/>
    </row>
    <row r="802" spans="1:10" x14ac:dyDescent="0.25">
      <c r="A802" s="11">
        <v>7.9</v>
      </c>
      <c r="B802" s="7">
        <v>6.75</v>
      </c>
      <c r="C802" s="11">
        <f>VLOOKUP($B802, $A$1:$E$9, MATCH(C$11, $A$1:$E$1, 0), FALSE)</f>
        <v>2.7677825754851002E-5</v>
      </c>
      <c r="D802" s="11">
        <f>VLOOKUP($B802, $A$1:$E$9, MATCH(D$11, $A$1:$E$1, 0), FALSE)</f>
        <v>-7.7584868523016568E-4</v>
      </c>
      <c r="E802" s="11">
        <f>VLOOKUP($B802, $A$1:$E$9, MATCH(E$11, $A$1:$E$1, 0), FALSE)</f>
        <v>7.383596707022641E-3</v>
      </c>
      <c r="F802" s="11">
        <f>VLOOKUP($B802, $A$1:$E$9, MATCH(F$11, $A$1:$E$1, 0), FALSE)</f>
        <v>2.2667442164450435E-3</v>
      </c>
      <c r="G802" s="3">
        <f t="shared" si="12"/>
        <v>2.5822689289055255E-2</v>
      </c>
      <c r="H802" s="11"/>
      <c r="I802" s="3"/>
      <c r="J802" s="19"/>
    </row>
    <row r="803" spans="1:10" x14ac:dyDescent="0.25">
      <c r="A803" s="11">
        <v>7.91</v>
      </c>
      <c r="B803" s="7">
        <v>6.75</v>
      </c>
      <c r="C803" s="11">
        <f>VLOOKUP($B803, $A$1:$E$9, MATCH(C$11, $A$1:$E$1, 0), FALSE)</f>
        <v>2.7677825754851002E-5</v>
      </c>
      <c r="D803" s="11">
        <f>VLOOKUP($B803, $A$1:$E$9, MATCH(D$11, $A$1:$E$1, 0), FALSE)</f>
        <v>-7.7584868523016568E-4</v>
      </c>
      <c r="E803" s="11">
        <f>VLOOKUP($B803, $A$1:$E$9, MATCH(E$11, $A$1:$E$1, 0), FALSE)</f>
        <v>7.383596707022641E-3</v>
      </c>
      <c r="F803" s="11">
        <f>VLOOKUP($B803, $A$1:$E$9, MATCH(F$11, $A$1:$E$1, 0), FALSE)</f>
        <v>2.2667442164450435E-3</v>
      </c>
      <c r="G803" s="3">
        <f t="shared" si="12"/>
        <v>2.5825750396276263E-2</v>
      </c>
      <c r="H803" s="11"/>
      <c r="I803" s="3"/>
      <c r="J803" s="19"/>
    </row>
    <row r="804" spans="1:10" x14ac:dyDescent="0.25">
      <c r="A804" s="11">
        <v>7.92</v>
      </c>
      <c r="B804" s="7">
        <v>6.75</v>
      </c>
      <c r="C804" s="11">
        <f>VLOOKUP($B804, $A$1:$E$9, MATCH(C$11, $A$1:$E$1, 0), FALSE)</f>
        <v>2.7677825754851002E-5</v>
      </c>
      <c r="D804" s="11">
        <f>VLOOKUP($B804, $A$1:$E$9, MATCH(D$11, $A$1:$E$1, 0), FALSE)</f>
        <v>-7.7584868523016568E-4</v>
      </c>
      <c r="E804" s="11">
        <f>VLOOKUP($B804, $A$1:$E$9, MATCH(E$11, $A$1:$E$1, 0), FALSE)</f>
        <v>7.383596707022641E-3</v>
      </c>
      <c r="F804" s="11">
        <f>VLOOKUP($B804, $A$1:$E$9, MATCH(F$11, $A$1:$E$1, 0), FALSE)</f>
        <v>2.2667442164450435E-3</v>
      </c>
      <c r="G804" s="3">
        <f t="shared" si="12"/>
        <v>2.5828787692721254E-2</v>
      </c>
      <c r="H804" s="11"/>
      <c r="I804" s="3"/>
      <c r="J804" s="19"/>
    </row>
    <row r="805" spans="1:10" x14ac:dyDescent="0.25">
      <c r="A805" s="11">
        <v>7.93</v>
      </c>
      <c r="B805" s="7">
        <v>6.75</v>
      </c>
      <c r="C805" s="11">
        <f>VLOOKUP($B805, $A$1:$E$9, MATCH(C$11, $A$1:$E$1, 0), FALSE)</f>
        <v>2.7677825754851002E-5</v>
      </c>
      <c r="D805" s="11">
        <f>VLOOKUP($B805, $A$1:$E$9, MATCH(D$11, $A$1:$E$1, 0), FALSE)</f>
        <v>-7.7584868523016568E-4</v>
      </c>
      <c r="E805" s="11">
        <f>VLOOKUP($B805, $A$1:$E$9, MATCH(E$11, $A$1:$E$1, 0), FALSE)</f>
        <v>7.383596707022641E-3</v>
      </c>
      <c r="F805" s="11">
        <f>VLOOKUP($B805, $A$1:$E$9, MATCH(F$11, $A$1:$E$1, 0), FALSE)</f>
        <v>2.2667442164450435E-3</v>
      </c>
      <c r="G805" s="3">
        <f t="shared" si="12"/>
        <v>2.5831801344457193E-2</v>
      </c>
      <c r="H805" s="11"/>
      <c r="I805" s="3"/>
      <c r="J805" s="19"/>
    </row>
    <row r="806" spans="1:10" x14ac:dyDescent="0.25">
      <c r="A806" s="11">
        <v>7.94</v>
      </c>
      <c r="B806" s="7">
        <v>6.75</v>
      </c>
      <c r="C806" s="11">
        <f>VLOOKUP($B806, $A$1:$E$9, MATCH(C$11, $A$1:$E$1, 0), FALSE)</f>
        <v>2.7677825754851002E-5</v>
      </c>
      <c r="D806" s="11">
        <f>VLOOKUP($B806, $A$1:$E$9, MATCH(D$11, $A$1:$E$1, 0), FALSE)</f>
        <v>-7.7584868523016568E-4</v>
      </c>
      <c r="E806" s="11">
        <f>VLOOKUP($B806, $A$1:$E$9, MATCH(E$11, $A$1:$E$1, 0), FALSE)</f>
        <v>7.383596707022641E-3</v>
      </c>
      <c r="F806" s="11">
        <f>VLOOKUP($B806, $A$1:$E$9, MATCH(F$11, $A$1:$E$1, 0), FALSE)</f>
        <v>2.2667442164450435E-3</v>
      </c>
      <c r="G806" s="3">
        <f t="shared" si="12"/>
        <v>2.5834791517551026E-2</v>
      </c>
      <c r="H806" s="11"/>
      <c r="I806" s="3"/>
      <c r="J806" s="19"/>
    </row>
    <row r="807" spans="1:10" x14ac:dyDescent="0.25">
      <c r="A807" s="11">
        <v>7.95</v>
      </c>
      <c r="B807" s="7">
        <v>6.75</v>
      </c>
      <c r="C807" s="11">
        <f>VLOOKUP($B807, $A$1:$E$9, MATCH(C$11, $A$1:$E$1, 0), FALSE)</f>
        <v>2.7677825754851002E-5</v>
      </c>
      <c r="D807" s="11">
        <f>VLOOKUP($B807, $A$1:$E$9, MATCH(D$11, $A$1:$E$1, 0), FALSE)</f>
        <v>-7.7584868523016568E-4</v>
      </c>
      <c r="E807" s="11">
        <f>VLOOKUP($B807, $A$1:$E$9, MATCH(E$11, $A$1:$E$1, 0), FALSE)</f>
        <v>7.383596707022641E-3</v>
      </c>
      <c r="F807" s="11">
        <f>VLOOKUP($B807, $A$1:$E$9, MATCH(F$11, $A$1:$E$1, 0), FALSE)</f>
        <v>2.2667442164450435E-3</v>
      </c>
      <c r="G807" s="3">
        <f t="shared" si="12"/>
        <v>2.583775837806971E-2</v>
      </c>
      <c r="H807" s="11"/>
      <c r="I807" s="3"/>
      <c r="J807" s="19"/>
    </row>
    <row r="808" spans="1:10" x14ac:dyDescent="0.25">
      <c r="A808" s="11">
        <v>7.96</v>
      </c>
      <c r="B808" s="7">
        <v>6.75</v>
      </c>
      <c r="C808" s="11">
        <f>VLOOKUP($B808, $A$1:$E$9, MATCH(C$11, $A$1:$E$1, 0), FALSE)</f>
        <v>2.7677825754851002E-5</v>
      </c>
      <c r="D808" s="11">
        <f>VLOOKUP($B808, $A$1:$E$9, MATCH(D$11, $A$1:$E$1, 0), FALSE)</f>
        <v>-7.7584868523016568E-4</v>
      </c>
      <c r="E808" s="11">
        <f>VLOOKUP($B808, $A$1:$E$9, MATCH(E$11, $A$1:$E$1, 0), FALSE)</f>
        <v>7.383596707022641E-3</v>
      </c>
      <c r="F808" s="11">
        <f>VLOOKUP($B808, $A$1:$E$9, MATCH(F$11, $A$1:$E$1, 0), FALSE)</f>
        <v>2.2667442164450435E-3</v>
      </c>
      <c r="G808" s="3">
        <f t="shared" si="12"/>
        <v>2.5840702092080191E-2</v>
      </c>
      <c r="H808" s="11"/>
      <c r="I808" s="3"/>
      <c r="J808" s="19"/>
    </row>
    <row r="809" spans="1:10" x14ac:dyDescent="0.25">
      <c r="A809" s="11">
        <v>7.97</v>
      </c>
      <c r="B809" s="7">
        <v>6.75</v>
      </c>
      <c r="C809" s="11">
        <f>VLOOKUP($B809, $A$1:$E$9, MATCH(C$11, $A$1:$E$1, 0), FALSE)</f>
        <v>2.7677825754851002E-5</v>
      </c>
      <c r="D809" s="11">
        <f>VLOOKUP($B809, $A$1:$E$9, MATCH(D$11, $A$1:$E$1, 0), FALSE)</f>
        <v>-7.7584868523016568E-4</v>
      </c>
      <c r="E809" s="11">
        <f>VLOOKUP($B809, $A$1:$E$9, MATCH(E$11, $A$1:$E$1, 0), FALSE)</f>
        <v>7.383596707022641E-3</v>
      </c>
      <c r="F809" s="11">
        <f>VLOOKUP($B809, $A$1:$E$9, MATCH(F$11, $A$1:$E$1, 0), FALSE)</f>
        <v>2.2667442164450435E-3</v>
      </c>
      <c r="G809" s="3">
        <f t="shared" si="12"/>
        <v>2.5843622825649441E-2</v>
      </c>
      <c r="H809" s="11"/>
      <c r="I809" s="3"/>
      <c r="J809" s="19"/>
    </row>
    <row r="810" spans="1:10" x14ac:dyDescent="0.25">
      <c r="A810" s="11">
        <v>7.98</v>
      </c>
      <c r="B810" s="7">
        <v>6.75</v>
      </c>
      <c r="C810" s="11">
        <f>VLOOKUP($B810, $A$1:$E$9, MATCH(C$11, $A$1:$E$1, 0), FALSE)</f>
        <v>2.7677825754851002E-5</v>
      </c>
      <c r="D810" s="11">
        <f>VLOOKUP($B810, $A$1:$E$9, MATCH(D$11, $A$1:$E$1, 0), FALSE)</f>
        <v>-7.7584868523016568E-4</v>
      </c>
      <c r="E810" s="11">
        <f>VLOOKUP($B810, $A$1:$E$9, MATCH(E$11, $A$1:$E$1, 0), FALSE)</f>
        <v>7.383596707022641E-3</v>
      </c>
      <c r="F810" s="11">
        <f>VLOOKUP($B810, $A$1:$E$9, MATCH(F$11, $A$1:$E$1, 0), FALSE)</f>
        <v>2.2667442164450435E-3</v>
      </c>
      <c r="G810" s="3">
        <f t="shared" si="12"/>
        <v>2.5846520744844406E-2</v>
      </c>
      <c r="H810" s="11"/>
      <c r="I810" s="3"/>
      <c r="J810" s="19"/>
    </row>
    <row r="811" spans="1:10" x14ac:dyDescent="0.25">
      <c r="A811" s="11">
        <v>7.99</v>
      </c>
      <c r="B811" s="7">
        <v>6.75</v>
      </c>
      <c r="C811" s="11">
        <f>VLOOKUP($B811, $A$1:$E$9, MATCH(C$11, $A$1:$E$1, 0), FALSE)</f>
        <v>2.7677825754851002E-5</v>
      </c>
      <c r="D811" s="11">
        <f>VLOOKUP($B811, $A$1:$E$9, MATCH(D$11, $A$1:$E$1, 0), FALSE)</f>
        <v>-7.7584868523016568E-4</v>
      </c>
      <c r="E811" s="11">
        <f>VLOOKUP($B811, $A$1:$E$9, MATCH(E$11, $A$1:$E$1, 0), FALSE)</f>
        <v>7.383596707022641E-3</v>
      </c>
      <c r="F811" s="11">
        <f>VLOOKUP($B811, $A$1:$E$9, MATCH(F$11, $A$1:$E$1, 0), FALSE)</f>
        <v>2.2667442164450435E-3</v>
      </c>
      <c r="G811" s="3">
        <f t="shared" si="12"/>
        <v>2.5849396015732024E-2</v>
      </c>
      <c r="H811" s="11"/>
      <c r="I811" s="3"/>
      <c r="J811" s="19"/>
    </row>
    <row r="812" spans="1:10" x14ac:dyDescent="0.25">
      <c r="A812" s="11">
        <v>8</v>
      </c>
      <c r="B812" s="7">
        <v>6.75</v>
      </c>
      <c r="C812" s="11">
        <f>VLOOKUP($B812, $A$1:$E$9, MATCH(C$11, $A$1:$E$1, 0), FALSE)</f>
        <v>2.7677825754851002E-5</v>
      </c>
      <c r="D812" s="11">
        <f>VLOOKUP($B812, $A$1:$E$9, MATCH(D$11, $A$1:$E$1, 0), FALSE)</f>
        <v>-7.7584868523016568E-4</v>
      </c>
      <c r="E812" s="11">
        <f>VLOOKUP($B812, $A$1:$E$9, MATCH(E$11, $A$1:$E$1, 0), FALSE)</f>
        <v>7.383596707022641E-3</v>
      </c>
      <c r="F812" s="11">
        <f>VLOOKUP($B812, $A$1:$E$9, MATCH(F$11, $A$1:$E$1, 0), FALSE)</f>
        <v>2.2667442164450435E-3</v>
      </c>
      <c r="G812" s="3">
        <f t="shared" si="12"/>
        <v>2.585224880437928E-2</v>
      </c>
      <c r="H812" s="11"/>
      <c r="I812" s="3"/>
      <c r="J812" s="19"/>
    </row>
    <row r="813" spans="1:10" x14ac:dyDescent="0.25">
      <c r="A813" s="11">
        <v>8.01</v>
      </c>
      <c r="B813" s="7">
        <v>6.75</v>
      </c>
      <c r="C813" s="11">
        <f>VLOOKUP($B813, $A$1:$E$9, MATCH(C$11, $A$1:$E$1, 0), FALSE)</f>
        <v>2.7677825754851002E-5</v>
      </c>
      <c r="D813" s="11">
        <f>VLOOKUP($B813, $A$1:$E$9, MATCH(D$11, $A$1:$E$1, 0), FALSE)</f>
        <v>-7.7584868523016568E-4</v>
      </c>
      <c r="E813" s="11">
        <f>VLOOKUP($B813, $A$1:$E$9, MATCH(E$11, $A$1:$E$1, 0), FALSE)</f>
        <v>7.383596707022641E-3</v>
      </c>
      <c r="F813" s="11">
        <f>VLOOKUP($B813, $A$1:$E$9, MATCH(F$11, $A$1:$E$1, 0), FALSE)</f>
        <v>2.2667442164450435E-3</v>
      </c>
      <c r="G813" s="3">
        <f t="shared" si="12"/>
        <v>2.5855079276853113E-2</v>
      </c>
      <c r="H813" s="11"/>
      <c r="I813" s="3"/>
      <c r="J813" s="19"/>
    </row>
    <row r="814" spans="1:10" x14ac:dyDescent="0.25">
      <c r="A814" s="11">
        <v>8.02</v>
      </c>
      <c r="B814" s="7">
        <v>6.75</v>
      </c>
      <c r="C814" s="11">
        <f>VLOOKUP($B814, $A$1:$E$9, MATCH(C$11, $A$1:$E$1, 0), FALSE)</f>
        <v>2.7677825754851002E-5</v>
      </c>
      <c r="D814" s="11">
        <f>VLOOKUP($B814, $A$1:$E$9, MATCH(D$11, $A$1:$E$1, 0), FALSE)</f>
        <v>-7.7584868523016568E-4</v>
      </c>
      <c r="E814" s="11">
        <f>VLOOKUP($B814, $A$1:$E$9, MATCH(E$11, $A$1:$E$1, 0), FALSE)</f>
        <v>7.383596707022641E-3</v>
      </c>
      <c r="F814" s="11">
        <f>VLOOKUP($B814, $A$1:$E$9, MATCH(F$11, $A$1:$E$1, 0), FALSE)</f>
        <v>2.2667442164450435E-3</v>
      </c>
      <c r="G814" s="3">
        <f t="shared" si="12"/>
        <v>2.5857887599220461E-2</v>
      </c>
      <c r="H814" s="11"/>
      <c r="I814" s="3"/>
      <c r="J814" s="19"/>
    </row>
    <row r="815" spans="1:10" x14ac:dyDescent="0.25">
      <c r="A815" s="11">
        <v>8.0299999999999994</v>
      </c>
      <c r="B815" s="7">
        <v>6.75</v>
      </c>
      <c r="C815" s="11">
        <f>VLOOKUP($B815, $A$1:$E$9, MATCH(C$11, $A$1:$E$1, 0), FALSE)</f>
        <v>2.7677825754851002E-5</v>
      </c>
      <c r="D815" s="11">
        <f>VLOOKUP($B815, $A$1:$E$9, MATCH(D$11, $A$1:$E$1, 0), FALSE)</f>
        <v>-7.7584868523016568E-4</v>
      </c>
      <c r="E815" s="11">
        <f>VLOOKUP($B815, $A$1:$E$9, MATCH(E$11, $A$1:$E$1, 0), FALSE)</f>
        <v>7.383596707022641E-3</v>
      </c>
      <c r="F815" s="11">
        <f>VLOOKUP($B815, $A$1:$E$9, MATCH(F$11, $A$1:$E$1, 0), FALSE)</f>
        <v>2.2667442164450435E-3</v>
      </c>
      <c r="G815" s="3">
        <f t="shared" si="12"/>
        <v>2.5860673937548311E-2</v>
      </c>
      <c r="H815" s="11"/>
      <c r="I815" s="3"/>
      <c r="J815" s="19"/>
    </row>
    <row r="816" spans="1:10" x14ac:dyDescent="0.25">
      <c r="A816" s="11">
        <v>8.0399999999999991</v>
      </c>
      <c r="B816" s="7">
        <v>6.75</v>
      </c>
      <c r="C816" s="11">
        <f>VLOOKUP($B816, $A$1:$E$9, MATCH(C$11, $A$1:$E$1, 0), FALSE)</f>
        <v>2.7677825754851002E-5</v>
      </c>
      <c r="D816" s="11">
        <f>VLOOKUP($B816, $A$1:$E$9, MATCH(D$11, $A$1:$E$1, 0), FALSE)</f>
        <v>-7.7584868523016568E-4</v>
      </c>
      <c r="E816" s="11">
        <f>VLOOKUP($B816, $A$1:$E$9, MATCH(E$11, $A$1:$E$1, 0), FALSE)</f>
        <v>7.383596707022641E-3</v>
      </c>
      <c r="F816" s="11">
        <f>VLOOKUP($B816, $A$1:$E$9, MATCH(F$11, $A$1:$E$1, 0), FALSE)</f>
        <v>2.2667442164450435E-3</v>
      </c>
      <c r="G816" s="3">
        <f t="shared" si="12"/>
        <v>2.5863438457903606E-2</v>
      </c>
      <c r="H816" s="11"/>
      <c r="I816" s="3"/>
      <c r="J816" s="19"/>
    </row>
    <row r="817" spans="1:10" x14ac:dyDescent="0.25">
      <c r="A817" s="11">
        <v>8.0500000000000007</v>
      </c>
      <c r="B817" s="7">
        <v>6.75</v>
      </c>
      <c r="C817" s="11">
        <f>VLOOKUP($B817, $A$1:$E$9, MATCH(C$11, $A$1:$E$1, 0), FALSE)</f>
        <v>2.7677825754851002E-5</v>
      </c>
      <c r="D817" s="11">
        <f>VLOOKUP($B817, $A$1:$E$9, MATCH(D$11, $A$1:$E$1, 0), FALSE)</f>
        <v>-7.7584868523016568E-4</v>
      </c>
      <c r="E817" s="11">
        <f>VLOOKUP($B817, $A$1:$E$9, MATCH(E$11, $A$1:$E$1, 0), FALSE)</f>
        <v>7.383596707022641E-3</v>
      </c>
      <c r="F817" s="11">
        <f>VLOOKUP($B817, $A$1:$E$9, MATCH(F$11, $A$1:$E$1, 0), FALSE)</f>
        <v>2.2667442164450435E-3</v>
      </c>
      <c r="G817" s="3">
        <f t="shared" si="12"/>
        <v>2.5866181326353287E-2</v>
      </c>
      <c r="H817" s="11"/>
      <c r="I817" s="3"/>
      <c r="J817" s="19"/>
    </row>
    <row r="818" spans="1:10" x14ac:dyDescent="0.25">
      <c r="A818" s="11">
        <v>8.06</v>
      </c>
      <c r="B818" s="7">
        <v>6.75</v>
      </c>
      <c r="C818" s="11">
        <f>VLOOKUP($B818, $A$1:$E$9, MATCH(C$11, $A$1:$E$1, 0), FALSE)</f>
        <v>2.7677825754851002E-5</v>
      </c>
      <c r="D818" s="11">
        <f>VLOOKUP($B818, $A$1:$E$9, MATCH(D$11, $A$1:$E$1, 0), FALSE)</f>
        <v>-7.7584868523016568E-4</v>
      </c>
      <c r="E818" s="11">
        <f>VLOOKUP($B818, $A$1:$E$9, MATCH(E$11, $A$1:$E$1, 0), FALSE)</f>
        <v>7.383596707022641E-3</v>
      </c>
      <c r="F818" s="11">
        <f>VLOOKUP($B818, $A$1:$E$9, MATCH(F$11, $A$1:$E$1, 0), FALSE)</f>
        <v>2.2667442164450435E-3</v>
      </c>
      <c r="G818" s="3">
        <f t="shared" si="12"/>
        <v>2.586890270896431E-2</v>
      </c>
      <c r="H818" s="11"/>
      <c r="I818" s="3"/>
      <c r="J818" s="19"/>
    </row>
    <row r="819" spans="1:10" x14ac:dyDescent="0.25">
      <c r="A819" s="11">
        <v>8.07</v>
      </c>
      <c r="B819" s="7">
        <v>6.75</v>
      </c>
      <c r="C819" s="11">
        <f>VLOOKUP($B819, $A$1:$E$9, MATCH(C$11, $A$1:$E$1, 0), FALSE)</f>
        <v>2.7677825754851002E-5</v>
      </c>
      <c r="D819" s="11">
        <f>VLOOKUP($B819, $A$1:$E$9, MATCH(D$11, $A$1:$E$1, 0), FALSE)</f>
        <v>-7.7584868523016568E-4</v>
      </c>
      <c r="E819" s="11">
        <f>VLOOKUP($B819, $A$1:$E$9, MATCH(E$11, $A$1:$E$1, 0), FALSE)</f>
        <v>7.383596707022641E-3</v>
      </c>
      <c r="F819" s="11">
        <f>VLOOKUP($B819, $A$1:$E$9, MATCH(F$11, $A$1:$E$1, 0), FALSE)</f>
        <v>2.2667442164450435E-3</v>
      </c>
      <c r="G819" s="3">
        <f t="shared" si="12"/>
        <v>2.5871602771803649E-2</v>
      </c>
      <c r="H819" s="11"/>
      <c r="I819" s="3"/>
      <c r="J819" s="19"/>
    </row>
    <row r="820" spans="1:10" x14ac:dyDescent="0.25">
      <c r="A820" s="11">
        <v>8.08</v>
      </c>
      <c r="B820" s="7">
        <v>6.75</v>
      </c>
      <c r="C820" s="11">
        <f>VLOOKUP($B820, $A$1:$E$9, MATCH(C$11, $A$1:$E$1, 0), FALSE)</f>
        <v>2.7677825754851002E-5</v>
      </c>
      <c r="D820" s="11">
        <f>VLOOKUP($B820, $A$1:$E$9, MATCH(D$11, $A$1:$E$1, 0), FALSE)</f>
        <v>-7.7584868523016568E-4</v>
      </c>
      <c r="E820" s="11">
        <f>VLOOKUP($B820, $A$1:$E$9, MATCH(E$11, $A$1:$E$1, 0), FALSE)</f>
        <v>7.383596707022641E-3</v>
      </c>
      <c r="F820" s="11">
        <f>VLOOKUP($B820, $A$1:$E$9, MATCH(F$11, $A$1:$E$1, 0), FALSE)</f>
        <v>2.2667442164450435E-3</v>
      </c>
      <c r="G820" s="3">
        <f t="shared" si="12"/>
        <v>2.5874281680938249E-2</v>
      </c>
      <c r="H820" s="11"/>
      <c r="I820" s="3"/>
      <c r="J820" s="19"/>
    </row>
    <row r="821" spans="1:10" x14ac:dyDescent="0.25">
      <c r="A821" s="11">
        <v>8.09</v>
      </c>
      <c r="B821" s="7">
        <v>6.75</v>
      </c>
      <c r="C821" s="11">
        <f>VLOOKUP($B821, $A$1:$E$9, MATCH(C$11, $A$1:$E$1, 0), FALSE)</f>
        <v>2.7677825754851002E-5</v>
      </c>
      <c r="D821" s="11">
        <f>VLOOKUP($B821, $A$1:$E$9, MATCH(D$11, $A$1:$E$1, 0), FALSE)</f>
        <v>-7.7584868523016568E-4</v>
      </c>
      <c r="E821" s="11">
        <f>VLOOKUP($B821, $A$1:$E$9, MATCH(E$11, $A$1:$E$1, 0), FALSE)</f>
        <v>7.383596707022641E-3</v>
      </c>
      <c r="F821" s="11">
        <f>VLOOKUP($B821, $A$1:$E$9, MATCH(F$11, $A$1:$E$1, 0), FALSE)</f>
        <v>2.2667442164450435E-3</v>
      </c>
      <c r="G821" s="3">
        <f t="shared" si="12"/>
        <v>2.5876939602435055E-2</v>
      </c>
      <c r="H821" s="11"/>
      <c r="I821" s="3"/>
      <c r="J821" s="19"/>
    </row>
    <row r="822" spans="1:10" x14ac:dyDescent="0.25">
      <c r="A822" s="11">
        <v>8.1</v>
      </c>
      <c r="B822" s="7">
        <v>6.75</v>
      </c>
      <c r="C822" s="11">
        <f>VLOOKUP($B822, $A$1:$E$9, MATCH(C$11, $A$1:$E$1, 0), FALSE)</f>
        <v>2.7677825754851002E-5</v>
      </c>
      <c r="D822" s="11">
        <f>VLOOKUP($B822, $A$1:$E$9, MATCH(D$11, $A$1:$E$1, 0), FALSE)</f>
        <v>-7.7584868523016568E-4</v>
      </c>
      <c r="E822" s="11">
        <f>VLOOKUP($B822, $A$1:$E$9, MATCH(E$11, $A$1:$E$1, 0), FALSE)</f>
        <v>7.383596707022641E-3</v>
      </c>
      <c r="F822" s="11">
        <f>VLOOKUP($B822, $A$1:$E$9, MATCH(F$11, $A$1:$E$1, 0), FALSE)</f>
        <v>2.2667442164450435E-3</v>
      </c>
      <c r="G822" s="3">
        <f t="shared" si="12"/>
        <v>2.5879576702361025E-2</v>
      </c>
      <c r="H822" s="11"/>
      <c r="I822" s="3"/>
      <c r="J822" s="19"/>
    </row>
    <row r="823" spans="1:10" x14ac:dyDescent="0.25">
      <c r="A823" s="11">
        <v>8.11</v>
      </c>
      <c r="B823" s="7">
        <v>6.75</v>
      </c>
      <c r="C823" s="11">
        <f>VLOOKUP($B823, $A$1:$E$9, MATCH(C$11, $A$1:$E$1, 0), FALSE)</f>
        <v>2.7677825754851002E-5</v>
      </c>
      <c r="D823" s="11">
        <f>VLOOKUP($B823, $A$1:$E$9, MATCH(D$11, $A$1:$E$1, 0), FALSE)</f>
        <v>-7.7584868523016568E-4</v>
      </c>
      <c r="E823" s="11">
        <f>VLOOKUP($B823, $A$1:$E$9, MATCH(E$11, $A$1:$E$1, 0), FALSE)</f>
        <v>7.383596707022641E-3</v>
      </c>
      <c r="F823" s="11">
        <f>VLOOKUP($B823, $A$1:$E$9, MATCH(F$11, $A$1:$E$1, 0), FALSE)</f>
        <v>2.2667442164450435E-3</v>
      </c>
      <c r="G823" s="3">
        <f t="shared" si="12"/>
        <v>2.5882193146783139E-2</v>
      </c>
      <c r="H823" s="11"/>
      <c r="I823" s="3"/>
      <c r="J823" s="19"/>
    </row>
    <row r="824" spans="1:10" x14ac:dyDescent="0.25">
      <c r="A824" s="11">
        <v>8.1199999999999992</v>
      </c>
      <c r="B824" s="7">
        <v>6.75</v>
      </c>
      <c r="C824" s="11">
        <f>VLOOKUP($B824, $A$1:$E$9, MATCH(C$11, $A$1:$E$1, 0), FALSE)</f>
        <v>2.7677825754851002E-5</v>
      </c>
      <c r="D824" s="11">
        <f>VLOOKUP($B824, $A$1:$E$9, MATCH(D$11, $A$1:$E$1, 0), FALSE)</f>
        <v>-7.7584868523016568E-4</v>
      </c>
      <c r="E824" s="11">
        <f>VLOOKUP($B824, $A$1:$E$9, MATCH(E$11, $A$1:$E$1, 0), FALSE)</f>
        <v>7.383596707022641E-3</v>
      </c>
      <c r="F824" s="11">
        <f>VLOOKUP($B824, $A$1:$E$9, MATCH(F$11, $A$1:$E$1, 0), FALSE)</f>
        <v>2.2667442164450435E-3</v>
      </c>
      <c r="G824" s="3">
        <f t="shared" si="12"/>
        <v>2.5884789101768314E-2</v>
      </c>
      <c r="H824" s="11"/>
      <c r="I824" s="3"/>
      <c r="J824" s="19"/>
    </row>
    <row r="825" spans="1:10" x14ac:dyDescent="0.25">
      <c r="A825" s="11">
        <v>8.1300000000000008</v>
      </c>
      <c r="B825" s="7">
        <v>6.75</v>
      </c>
      <c r="C825" s="11">
        <f>VLOOKUP($B825, $A$1:$E$9, MATCH(C$11, $A$1:$E$1, 0), FALSE)</f>
        <v>2.7677825754851002E-5</v>
      </c>
      <c r="D825" s="11">
        <f>VLOOKUP($B825, $A$1:$E$9, MATCH(D$11, $A$1:$E$1, 0), FALSE)</f>
        <v>-7.7584868523016568E-4</v>
      </c>
      <c r="E825" s="11">
        <f>VLOOKUP($B825, $A$1:$E$9, MATCH(E$11, $A$1:$E$1, 0), FALSE)</f>
        <v>7.383596707022641E-3</v>
      </c>
      <c r="F825" s="11">
        <f>VLOOKUP($B825, $A$1:$E$9, MATCH(F$11, $A$1:$E$1, 0), FALSE)</f>
        <v>2.2667442164450435E-3</v>
      </c>
      <c r="G825" s="3">
        <f t="shared" si="12"/>
        <v>2.5887364733383517E-2</v>
      </c>
      <c r="H825" s="11"/>
      <c r="I825" s="3"/>
      <c r="J825" s="19"/>
    </row>
    <row r="826" spans="1:10" x14ac:dyDescent="0.25">
      <c r="A826" s="11">
        <v>8.14</v>
      </c>
      <c r="B826" s="7">
        <v>6.75</v>
      </c>
      <c r="C826" s="11">
        <f>VLOOKUP($B826, $A$1:$E$9, MATCH(C$11, $A$1:$E$1, 0), FALSE)</f>
        <v>2.7677825754851002E-5</v>
      </c>
      <c r="D826" s="11">
        <f>VLOOKUP($B826, $A$1:$E$9, MATCH(D$11, $A$1:$E$1, 0), FALSE)</f>
        <v>-7.7584868523016568E-4</v>
      </c>
      <c r="E826" s="11">
        <f>VLOOKUP($B826, $A$1:$E$9, MATCH(E$11, $A$1:$E$1, 0), FALSE)</f>
        <v>7.383596707022641E-3</v>
      </c>
      <c r="F826" s="11">
        <f>VLOOKUP($B826, $A$1:$E$9, MATCH(F$11, $A$1:$E$1, 0), FALSE)</f>
        <v>2.2667442164450435E-3</v>
      </c>
      <c r="G826" s="3">
        <f t="shared" si="12"/>
        <v>2.5889920207695719E-2</v>
      </c>
      <c r="H826" s="11"/>
      <c r="I826" s="3"/>
      <c r="J826" s="19"/>
    </row>
    <row r="827" spans="1:10" x14ac:dyDescent="0.25">
      <c r="A827" s="11">
        <v>8.15</v>
      </c>
      <c r="B827" s="7">
        <v>6.75</v>
      </c>
      <c r="C827" s="11">
        <f>VLOOKUP($B827, $A$1:$E$9, MATCH(C$11, $A$1:$E$1, 0), FALSE)</f>
        <v>2.7677825754851002E-5</v>
      </c>
      <c r="D827" s="11">
        <f>VLOOKUP($B827, $A$1:$E$9, MATCH(D$11, $A$1:$E$1, 0), FALSE)</f>
        <v>-7.7584868523016568E-4</v>
      </c>
      <c r="E827" s="11">
        <f>VLOOKUP($B827, $A$1:$E$9, MATCH(E$11, $A$1:$E$1, 0), FALSE)</f>
        <v>7.383596707022641E-3</v>
      </c>
      <c r="F827" s="11">
        <f>VLOOKUP($B827, $A$1:$E$9, MATCH(F$11, $A$1:$E$1, 0), FALSE)</f>
        <v>2.2667442164450435E-3</v>
      </c>
      <c r="G827" s="3">
        <f t="shared" si="12"/>
        <v>2.5892455690771851E-2</v>
      </c>
      <c r="H827" s="11"/>
      <c r="I827" s="3"/>
      <c r="J827" s="19"/>
    </row>
    <row r="828" spans="1:10" x14ac:dyDescent="0.25">
      <c r="A828" s="11">
        <v>8.16</v>
      </c>
      <c r="B828" s="7">
        <v>6.75</v>
      </c>
      <c r="C828" s="11">
        <f>VLOOKUP($B828, $A$1:$E$9, MATCH(C$11, $A$1:$E$1, 0), FALSE)</f>
        <v>2.7677825754851002E-5</v>
      </c>
      <c r="D828" s="11">
        <f>VLOOKUP($B828, $A$1:$E$9, MATCH(D$11, $A$1:$E$1, 0), FALSE)</f>
        <v>-7.7584868523016568E-4</v>
      </c>
      <c r="E828" s="11">
        <f>VLOOKUP($B828, $A$1:$E$9, MATCH(E$11, $A$1:$E$1, 0), FALSE)</f>
        <v>7.383596707022641E-3</v>
      </c>
      <c r="F828" s="11">
        <f>VLOOKUP($B828, $A$1:$E$9, MATCH(F$11, $A$1:$E$1, 0), FALSE)</f>
        <v>2.2667442164450435E-3</v>
      </c>
      <c r="G828" s="3">
        <f t="shared" si="12"/>
        <v>2.589497134867888E-2</v>
      </c>
      <c r="H828" s="11"/>
      <c r="I828" s="3"/>
      <c r="J828" s="19"/>
    </row>
    <row r="829" spans="1:10" x14ac:dyDescent="0.25">
      <c r="A829" s="11">
        <v>8.17</v>
      </c>
      <c r="B829" s="7">
        <v>6.75</v>
      </c>
      <c r="C829" s="11">
        <f>VLOOKUP($B829, $A$1:$E$9, MATCH(C$11, $A$1:$E$1, 0), FALSE)</f>
        <v>2.7677825754851002E-5</v>
      </c>
      <c r="D829" s="11">
        <f>VLOOKUP($B829, $A$1:$E$9, MATCH(D$11, $A$1:$E$1, 0), FALSE)</f>
        <v>-7.7584868523016568E-4</v>
      </c>
      <c r="E829" s="11">
        <f>VLOOKUP($B829, $A$1:$E$9, MATCH(E$11, $A$1:$E$1, 0), FALSE)</f>
        <v>7.383596707022641E-3</v>
      </c>
      <c r="F829" s="11">
        <f>VLOOKUP($B829, $A$1:$E$9, MATCH(F$11, $A$1:$E$1, 0), FALSE)</f>
        <v>2.2667442164450435E-3</v>
      </c>
      <c r="G829" s="3">
        <f t="shared" si="12"/>
        <v>2.5897467347483771E-2</v>
      </c>
      <c r="H829" s="11"/>
      <c r="I829" s="3"/>
      <c r="J829" s="19"/>
    </row>
    <row r="830" spans="1:10" x14ac:dyDescent="0.25">
      <c r="A830" s="11">
        <v>8.18</v>
      </c>
      <c r="B830" s="7">
        <v>6.75</v>
      </c>
      <c r="C830" s="11">
        <f>VLOOKUP($B830, $A$1:$E$9, MATCH(C$11, $A$1:$E$1, 0), FALSE)</f>
        <v>2.7677825754851002E-5</v>
      </c>
      <c r="D830" s="11">
        <f>VLOOKUP($B830, $A$1:$E$9, MATCH(D$11, $A$1:$E$1, 0), FALSE)</f>
        <v>-7.7584868523016568E-4</v>
      </c>
      <c r="E830" s="11">
        <f>VLOOKUP($B830, $A$1:$E$9, MATCH(E$11, $A$1:$E$1, 0), FALSE)</f>
        <v>7.383596707022641E-3</v>
      </c>
      <c r="F830" s="11">
        <f>VLOOKUP($B830, $A$1:$E$9, MATCH(F$11, $A$1:$E$1, 0), FALSE)</f>
        <v>2.2667442164450435E-3</v>
      </c>
      <c r="G830" s="3">
        <f t="shared" si="12"/>
        <v>2.5899943853253449E-2</v>
      </c>
      <c r="H830" s="11"/>
      <c r="I830" s="3"/>
      <c r="J830" s="19"/>
    </row>
    <row r="831" spans="1:10" x14ac:dyDescent="0.25">
      <c r="A831" s="11">
        <v>8.19</v>
      </c>
      <c r="B831" s="7">
        <v>6.75</v>
      </c>
      <c r="C831" s="11">
        <f>VLOOKUP($B831, $A$1:$E$9, MATCH(C$11, $A$1:$E$1, 0), FALSE)</f>
        <v>2.7677825754851002E-5</v>
      </c>
      <c r="D831" s="11">
        <f>VLOOKUP($B831, $A$1:$E$9, MATCH(D$11, $A$1:$E$1, 0), FALSE)</f>
        <v>-7.7584868523016568E-4</v>
      </c>
      <c r="E831" s="11">
        <f>VLOOKUP($B831, $A$1:$E$9, MATCH(E$11, $A$1:$E$1, 0), FALSE)</f>
        <v>7.383596707022641E-3</v>
      </c>
      <c r="F831" s="11">
        <f>VLOOKUP($B831, $A$1:$E$9, MATCH(F$11, $A$1:$E$1, 0), FALSE)</f>
        <v>2.2667442164450435E-3</v>
      </c>
      <c r="G831" s="3">
        <f t="shared" si="12"/>
        <v>2.5902401032054892E-2</v>
      </c>
      <c r="H831" s="11"/>
      <c r="I831" s="3"/>
      <c r="J831" s="19"/>
    </row>
    <row r="832" spans="1:10" x14ac:dyDescent="0.25">
      <c r="A832" s="11">
        <v>8.1999999999999993</v>
      </c>
      <c r="B832" s="7">
        <v>6.75</v>
      </c>
      <c r="C832" s="11">
        <f>VLOOKUP($B832, $A$1:$E$9, MATCH(C$11, $A$1:$E$1, 0), FALSE)</f>
        <v>2.7677825754851002E-5</v>
      </c>
      <c r="D832" s="11">
        <f>VLOOKUP($B832, $A$1:$E$9, MATCH(D$11, $A$1:$E$1, 0), FALSE)</f>
        <v>-7.7584868523016568E-4</v>
      </c>
      <c r="E832" s="11">
        <f>VLOOKUP($B832, $A$1:$E$9, MATCH(E$11, $A$1:$E$1, 0), FALSE)</f>
        <v>7.383596707022641E-3</v>
      </c>
      <c r="F832" s="11">
        <f>VLOOKUP($B832, $A$1:$E$9, MATCH(F$11, $A$1:$E$1, 0), FALSE)</f>
        <v>2.2667442164450435E-3</v>
      </c>
      <c r="G832" s="3">
        <f t="shared" si="12"/>
        <v>2.5904839049955046E-2</v>
      </c>
      <c r="H832" s="11"/>
      <c r="I832" s="3"/>
      <c r="J832" s="19"/>
    </row>
    <row r="833" spans="1:10" x14ac:dyDescent="0.25">
      <c r="A833" s="11">
        <v>8.2100000000000009</v>
      </c>
      <c r="B833" s="7">
        <v>6.75</v>
      </c>
      <c r="C833" s="11">
        <f>VLOOKUP($B833, $A$1:$E$9, MATCH(C$11, $A$1:$E$1, 0), FALSE)</f>
        <v>2.7677825754851002E-5</v>
      </c>
      <c r="D833" s="11">
        <f>VLOOKUP($B833, $A$1:$E$9, MATCH(D$11, $A$1:$E$1, 0), FALSE)</f>
        <v>-7.7584868523016568E-4</v>
      </c>
      <c r="E833" s="11">
        <f>VLOOKUP($B833, $A$1:$E$9, MATCH(E$11, $A$1:$E$1, 0), FALSE)</f>
        <v>7.383596707022641E-3</v>
      </c>
      <c r="F833" s="11">
        <f>VLOOKUP($B833, $A$1:$E$9, MATCH(F$11, $A$1:$E$1, 0), FALSE)</f>
        <v>2.2667442164450435E-3</v>
      </c>
      <c r="G833" s="3">
        <f t="shared" si="12"/>
        <v>2.5907258073020877E-2</v>
      </c>
      <c r="H833" s="11"/>
      <c r="I833" s="3"/>
      <c r="J833" s="19"/>
    </row>
    <row r="834" spans="1:10" x14ac:dyDescent="0.25">
      <c r="A834" s="11">
        <v>8.2200000000000006</v>
      </c>
      <c r="B834" s="7">
        <v>6.75</v>
      </c>
      <c r="C834" s="11">
        <f>VLOOKUP($B834, $A$1:$E$9, MATCH(C$11, $A$1:$E$1, 0), FALSE)</f>
        <v>2.7677825754851002E-5</v>
      </c>
      <c r="D834" s="11">
        <f>VLOOKUP($B834, $A$1:$E$9, MATCH(D$11, $A$1:$E$1, 0), FALSE)</f>
        <v>-7.7584868523016568E-4</v>
      </c>
      <c r="E834" s="11">
        <f>VLOOKUP($B834, $A$1:$E$9, MATCH(E$11, $A$1:$E$1, 0), FALSE)</f>
        <v>7.383596707022641E-3</v>
      </c>
      <c r="F834" s="11">
        <f>VLOOKUP($B834, $A$1:$E$9, MATCH(F$11, $A$1:$E$1, 0), FALSE)</f>
        <v>2.2667442164450435E-3</v>
      </c>
      <c r="G834" s="3">
        <f t="shared" si="12"/>
        <v>2.5909658267319315E-2</v>
      </c>
      <c r="H834" s="11"/>
      <c r="I834" s="3"/>
      <c r="J834" s="19"/>
    </row>
    <row r="835" spans="1:10" x14ac:dyDescent="0.25">
      <c r="A835" s="11">
        <v>8.23</v>
      </c>
      <c r="B835" s="7">
        <v>6.75</v>
      </c>
      <c r="C835" s="11">
        <f>VLOOKUP($B835, $A$1:$E$9, MATCH(C$11, $A$1:$E$1, 0), FALSE)</f>
        <v>2.7677825754851002E-5</v>
      </c>
      <c r="D835" s="11">
        <f>VLOOKUP($B835, $A$1:$E$9, MATCH(D$11, $A$1:$E$1, 0), FALSE)</f>
        <v>-7.7584868523016568E-4</v>
      </c>
      <c r="E835" s="11">
        <f>VLOOKUP($B835, $A$1:$E$9, MATCH(E$11, $A$1:$E$1, 0), FALSE)</f>
        <v>7.383596707022641E-3</v>
      </c>
      <c r="F835" s="11">
        <f>VLOOKUP($B835, $A$1:$E$9, MATCH(F$11, $A$1:$E$1, 0), FALSE)</f>
        <v>2.2667442164450435E-3</v>
      </c>
      <c r="G835" s="3">
        <f t="shared" si="12"/>
        <v>2.591203979891734E-2</v>
      </c>
      <c r="H835" s="11"/>
      <c r="I835" s="3"/>
      <c r="J835" s="19"/>
    </row>
    <row r="836" spans="1:10" x14ac:dyDescent="0.25">
      <c r="A836" s="11">
        <v>8.24</v>
      </c>
      <c r="B836" s="7">
        <v>6.75</v>
      </c>
      <c r="C836" s="11">
        <f>VLOOKUP($B836, $A$1:$E$9, MATCH(C$11, $A$1:$E$1, 0), FALSE)</f>
        <v>2.7677825754851002E-5</v>
      </c>
      <c r="D836" s="11">
        <f>VLOOKUP($B836, $A$1:$E$9, MATCH(D$11, $A$1:$E$1, 0), FALSE)</f>
        <v>-7.7584868523016568E-4</v>
      </c>
      <c r="E836" s="11">
        <f>VLOOKUP($B836, $A$1:$E$9, MATCH(E$11, $A$1:$E$1, 0), FALSE)</f>
        <v>7.383596707022641E-3</v>
      </c>
      <c r="F836" s="11">
        <f>VLOOKUP($B836, $A$1:$E$9, MATCH(F$11, $A$1:$E$1, 0), FALSE)</f>
        <v>2.2667442164450435E-3</v>
      </c>
      <c r="G836" s="3">
        <f t="shared" si="12"/>
        <v>2.5914402833881897E-2</v>
      </c>
      <c r="H836" s="11"/>
      <c r="I836" s="3"/>
      <c r="J836" s="19"/>
    </row>
    <row r="837" spans="1:10" x14ac:dyDescent="0.25">
      <c r="A837" s="11">
        <v>8.25</v>
      </c>
      <c r="B837" s="7">
        <v>6.75</v>
      </c>
      <c r="C837" s="11">
        <f>VLOOKUP($B837, $A$1:$E$9, MATCH(C$11, $A$1:$E$1, 0), FALSE)</f>
        <v>2.7677825754851002E-5</v>
      </c>
      <c r="D837" s="11">
        <f>VLOOKUP($B837, $A$1:$E$9, MATCH(D$11, $A$1:$E$1, 0), FALSE)</f>
        <v>-7.7584868523016568E-4</v>
      </c>
      <c r="E837" s="11">
        <f>VLOOKUP($B837, $A$1:$E$9, MATCH(E$11, $A$1:$E$1, 0), FALSE)</f>
        <v>7.383596707022641E-3</v>
      </c>
      <c r="F837" s="11">
        <f>VLOOKUP($B837, $A$1:$E$9, MATCH(F$11, $A$1:$E$1, 0), FALSE)</f>
        <v>2.2667442164450435E-3</v>
      </c>
      <c r="G837" s="3">
        <f t="shared" si="12"/>
        <v>2.5916747538279945E-2</v>
      </c>
      <c r="H837" s="11"/>
      <c r="I837" s="3"/>
      <c r="J837" s="19"/>
    </row>
    <row r="838" spans="1:10" x14ac:dyDescent="0.25">
      <c r="A838" s="11">
        <v>8.26</v>
      </c>
      <c r="B838" s="7">
        <v>6.75</v>
      </c>
      <c r="C838" s="11">
        <f>VLOOKUP($B838, $A$1:$E$9, MATCH(C$11, $A$1:$E$1, 0), FALSE)</f>
        <v>2.7677825754851002E-5</v>
      </c>
      <c r="D838" s="11">
        <f>VLOOKUP($B838, $A$1:$E$9, MATCH(D$11, $A$1:$E$1, 0), FALSE)</f>
        <v>-7.7584868523016568E-4</v>
      </c>
      <c r="E838" s="11">
        <f>VLOOKUP($B838, $A$1:$E$9, MATCH(E$11, $A$1:$E$1, 0), FALSE)</f>
        <v>7.383596707022641E-3</v>
      </c>
      <c r="F838" s="11">
        <f>VLOOKUP($B838, $A$1:$E$9, MATCH(F$11, $A$1:$E$1, 0), FALSE)</f>
        <v>2.2667442164450435E-3</v>
      </c>
      <c r="G838" s="3">
        <f t="shared" si="12"/>
        <v>2.5919074078178422E-2</v>
      </c>
      <c r="H838" s="11"/>
      <c r="I838" s="3"/>
      <c r="J838" s="19"/>
    </row>
    <row r="839" spans="1:10" x14ac:dyDescent="0.25">
      <c r="A839" s="11">
        <v>8.27</v>
      </c>
      <c r="B839" s="7">
        <v>6.75</v>
      </c>
      <c r="C839" s="11">
        <f>VLOOKUP($B839, $A$1:$E$9, MATCH(C$11, $A$1:$E$1, 0), FALSE)</f>
        <v>2.7677825754851002E-5</v>
      </c>
      <c r="D839" s="11">
        <f>VLOOKUP($B839, $A$1:$E$9, MATCH(D$11, $A$1:$E$1, 0), FALSE)</f>
        <v>-7.7584868523016568E-4</v>
      </c>
      <c r="E839" s="11">
        <f>VLOOKUP($B839, $A$1:$E$9, MATCH(E$11, $A$1:$E$1, 0), FALSE)</f>
        <v>7.383596707022641E-3</v>
      </c>
      <c r="F839" s="11">
        <f>VLOOKUP($B839, $A$1:$E$9, MATCH(F$11, $A$1:$E$1, 0), FALSE)</f>
        <v>2.2667442164450435E-3</v>
      </c>
      <c r="G839" s="3">
        <f t="shared" si="12"/>
        <v>2.5921382619644294E-2</v>
      </c>
      <c r="H839" s="11"/>
      <c r="I839" s="3"/>
      <c r="J839" s="19"/>
    </row>
    <row r="840" spans="1:10" x14ac:dyDescent="0.25">
      <c r="A840" s="11">
        <v>8.2799999999999994</v>
      </c>
      <c r="B840" s="7">
        <v>6.75</v>
      </c>
      <c r="C840" s="11">
        <f>VLOOKUP($B840, $A$1:$E$9, MATCH(C$11, $A$1:$E$1, 0), FALSE)</f>
        <v>2.7677825754851002E-5</v>
      </c>
      <c r="D840" s="11">
        <f>VLOOKUP($B840, $A$1:$E$9, MATCH(D$11, $A$1:$E$1, 0), FALSE)</f>
        <v>-7.7584868523016568E-4</v>
      </c>
      <c r="E840" s="11">
        <f>VLOOKUP($B840, $A$1:$E$9, MATCH(E$11, $A$1:$E$1, 0), FALSE)</f>
        <v>7.383596707022641E-3</v>
      </c>
      <c r="F840" s="11">
        <f>VLOOKUP($B840, $A$1:$E$9, MATCH(F$11, $A$1:$E$1, 0), FALSE)</f>
        <v>2.2667442164450435E-3</v>
      </c>
      <c r="G840" s="3">
        <f t="shared" si="12"/>
        <v>2.5923673328744526E-2</v>
      </c>
      <c r="H840" s="11"/>
      <c r="I840" s="3"/>
      <c r="J840" s="19"/>
    </row>
    <row r="841" spans="1:10" x14ac:dyDescent="0.25">
      <c r="A841" s="11">
        <v>8.2899999999999991</v>
      </c>
      <c r="B841" s="7">
        <v>6.75</v>
      </c>
      <c r="C841" s="11">
        <f>VLOOKUP($B841, $A$1:$E$9, MATCH(C$11, $A$1:$E$1, 0), FALSE)</f>
        <v>2.7677825754851002E-5</v>
      </c>
      <c r="D841" s="11">
        <f>VLOOKUP($B841, $A$1:$E$9, MATCH(D$11, $A$1:$E$1, 0), FALSE)</f>
        <v>-7.7584868523016568E-4</v>
      </c>
      <c r="E841" s="11">
        <f>VLOOKUP($B841, $A$1:$E$9, MATCH(E$11, $A$1:$E$1, 0), FALSE)</f>
        <v>7.383596707022641E-3</v>
      </c>
      <c r="F841" s="11">
        <f>VLOOKUP($B841, $A$1:$E$9, MATCH(F$11, $A$1:$E$1, 0), FALSE)</f>
        <v>2.2667442164450435E-3</v>
      </c>
      <c r="G841" s="3">
        <f t="shared" si="12"/>
        <v>2.5925946371546049E-2</v>
      </c>
      <c r="H841" s="11"/>
      <c r="I841" s="3"/>
      <c r="J841" s="19"/>
    </row>
    <row r="842" spans="1:10" x14ac:dyDescent="0.25">
      <c r="A842" s="11">
        <v>8.3000000000000007</v>
      </c>
      <c r="B842" s="7">
        <v>6.75</v>
      </c>
      <c r="C842" s="11">
        <f>VLOOKUP($B842, $A$1:$E$9, MATCH(C$11, $A$1:$E$1, 0), FALSE)</f>
        <v>2.7677825754851002E-5</v>
      </c>
      <c r="D842" s="11">
        <f>VLOOKUP($B842, $A$1:$E$9, MATCH(D$11, $A$1:$E$1, 0), FALSE)</f>
        <v>-7.7584868523016568E-4</v>
      </c>
      <c r="E842" s="11">
        <f>VLOOKUP($B842, $A$1:$E$9, MATCH(E$11, $A$1:$E$1, 0), FALSE)</f>
        <v>7.383596707022641E-3</v>
      </c>
      <c r="F842" s="11">
        <f>VLOOKUP($B842, $A$1:$E$9, MATCH(F$11, $A$1:$E$1, 0), FALSE)</f>
        <v>2.2667442164450435E-3</v>
      </c>
      <c r="G842" s="3">
        <f t="shared" si="12"/>
        <v>2.5928201914115837E-2</v>
      </c>
      <c r="H842" s="11"/>
      <c r="I842" s="3"/>
      <c r="J842" s="19"/>
    </row>
    <row r="843" spans="1:10" x14ac:dyDescent="0.25">
      <c r="A843" s="11">
        <v>8.31</v>
      </c>
      <c r="B843" s="7">
        <v>6.75</v>
      </c>
      <c r="C843" s="11">
        <f>VLOOKUP($B843, $A$1:$E$9, MATCH(C$11, $A$1:$E$1, 0), FALSE)</f>
        <v>2.7677825754851002E-5</v>
      </c>
      <c r="D843" s="11">
        <f>VLOOKUP($B843, $A$1:$E$9, MATCH(D$11, $A$1:$E$1, 0), FALSE)</f>
        <v>-7.7584868523016568E-4</v>
      </c>
      <c r="E843" s="11">
        <f>VLOOKUP($B843, $A$1:$E$9, MATCH(E$11, $A$1:$E$1, 0), FALSE)</f>
        <v>7.383596707022641E-3</v>
      </c>
      <c r="F843" s="11">
        <f>VLOOKUP($B843, $A$1:$E$9, MATCH(F$11, $A$1:$E$1, 0), FALSE)</f>
        <v>2.2667442164450435E-3</v>
      </c>
      <c r="G843" s="3">
        <f t="shared" si="12"/>
        <v>2.593044012252084E-2</v>
      </c>
      <c r="H843" s="11"/>
      <c r="I843" s="3"/>
      <c r="J843" s="19"/>
    </row>
    <row r="844" spans="1:10" x14ac:dyDescent="0.25">
      <c r="A844" s="11">
        <v>8.32</v>
      </c>
      <c r="B844" s="7">
        <v>6.75</v>
      </c>
      <c r="C844" s="11">
        <f>VLOOKUP($B844, $A$1:$E$9, MATCH(C$11, $A$1:$E$1, 0), FALSE)</f>
        <v>2.7677825754851002E-5</v>
      </c>
      <c r="D844" s="11">
        <f>VLOOKUP($B844, $A$1:$E$9, MATCH(D$11, $A$1:$E$1, 0), FALSE)</f>
        <v>-7.7584868523016568E-4</v>
      </c>
      <c r="E844" s="11">
        <f>VLOOKUP($B844, $A$1:$E$9, MATCH(E$11, $A$1:$E$1, 0), FALSE)</f>
        <v>7.383596707022641E-3</v>
      </c>
      <c r="F844" s="11">
        <f>VLOOKUP($B844, $A$1:$E$9, MATCH(F$11, $A$1:$E$1, 0), FALSE)</f>
        <v>2.2667442164450435E-3</v>
      </c>
      <c r="G844" s="3">
        <f t="shared" si="12"/>
        <v>2.5932661162828011E-2</v>
      </c>
      <c r="H844" s="11"/>
      <c r="I844" s="3"/>
      <c r="J844" s="19"/>
    </row>
    <row r="845" spans="1:10" x14ac:dyDescent="0.25">
      <c r="A845" s="11">
        <v>8.33</v>
      </c>
      <c r="B845" s="7">
        <v>6.75</v>
      </c>
      <c r="C845" s="11">
        <f>VLOOKUP($B845, $A$1:$E$9, MATCH(C$11, $A$1:$E$1, 0), FALSE)</f>
        <v>2.7677825754851002E-5</v>
      </c>
      <c r="D845" s="11">
        <f>VLOOKUP($B845, $A$1:$E$9, MATCH(D$11, $A$1:$E$1, 0), FALSE)</f>
        <v>-7.7584868523016568E-4</v>
      </c>
      <c r="E845" s="11">
        <f>VLOOKUP($B845, $A$1:$E$9, MATCH(E$11, $A$1:$E$1, 0), FALSE)</f>
        <v>7.383596707022641E-3</v>
      </c>
      <c r="F845" s="11">
        <f>VLOOKUP($B845, $A$1:$E$9, MATCH(F$11, $A$1:$E$1, 0), FALSE)</f>
        <v>2.2667442164450435E-3</v>
      </c>
      <c r="G845" s="3">
        <f t="shared" ref="G845:G908" si="13">C845*A845^3 + D845*A845^2 + E845*A845 + F845</f>
        <v>2.5934865201104308E-2</v>
      </c>
      <c r="H845" s="11"/>
      <c r="I845" s="3"/>
      <c r="J845" s="19"/>
    </row>
    <row r="846" spans="1:10" x14ac:dyDescent="0.25">
      <c r="A846" s="11">
        <v>8.34</v>
      </c>
      <c r="B846" s="7">
        <v>6.75</v>
      </c>
      <c r="C846" s="11">
        <f>VLOOKUP($B846, $A$1:$E$9, MATCH(C$11, $A$1:$E$1, 0), FALSE)</f>
        <v>2.7677825754851002E-5</v>
      </c>
      <c r="D846" s="11">
        <f>VLOOKUP($B846, $A$1:$E$9, MATCH(D$11, $A$1:$E$1, 0), FALSE)</f>
        <v>-7.7584868523016568E-4</v>
      </c>
      <c r="E846" s="11">
        <f>VLOOKUP($B846, $A$1:$E$9, MATCH(E$11, $A$1:$E$1, 0), FALSE)</f>
        <v>7.383596707022641E-3</v>
      </c>
      <c r="F846" s="11">
        <f>VLOOKUP($B846, $A$1:$E$9, MATCH(F$11, $A$1:$E$1, 0), FALSE)</f>
        <v>2.2667442164450435E-3</v>
      </c>
      <c r="G846" s="3">
        <f t="shared" si="13"/>
        <v>2.593705240341667E-2</v>
      </c>
      <c r="H846" s="11"/>
      <c r="I846" s="3"/>
      <c r="J846" s="19"/>
    </row>
    <row r="847" spans="1:10" x14ac:dyDescent="0.25">
      <c r="A847" s="11">
        <v>8.35</v>
      </c>
      <c r="B847" s="7">
        <v>6.75</v>
      </c>
      <c r="C847" s="11">
        <f>VLOOKUP($B847, $A$1:$E$9, MATCH(C$11, $A$1:$E$1, 0), FALSE)</f>
        <v>2.7677825754851002E-5</v>
      </c>
      <c r="D847" s="11">
        <f>VLOOKUP($B847, $A$1:$E$9, MATCH(D$11, $A$1:$E$1, 0), FALSE)</f>
        <v>-7.7584868523016568E-4</v>
      </c>
      <c r="E847" s="11">
        <f>VLOOKUP($B847, $A$1:$E$9, MATCH(E$11, $A$1:$E$1, 0), FALSE)</f>
        <v>7.383596707022641E-3</v>
      </c>
      <c r="F847" s="11">
        <f>VLOOKUP($B847, $A$1:$E$9, MATCH(F$11, $A$1:$E$1, 0), FALSE)</f>
        <v>2.2667442164450435E-3</v>
      </c>
      <c r="G847" s="3">
        <f t="shared" si="13"/>
        <v>2.5939222935832069E-2</v>
      </c>
      <c r="H847" s="11"/>
      <c r="I847" s="3"/>
      <c r="J847" s="19"/>
    </row>
    <row r="848" spans="1:10" x14ac:dyDescent="0.25">
      <c r="A848" s="11">
        <v>8.36</v>
      </c>
      <c r="B848" s="7">
        <v>6.75</v>
      </c>
      <c r="C848" s="11">
        <f>VLOOKUP($B848, $A$1:$E$9, MATCH(C$11, $A$1:$E$1, 0), FALSE)</f>
        <v>2.7677825754851002E-5</v>
      </c>
      <c r="D848" s="11">
        <f>VLOOKUP($B848, $A$1:$E$9, MATCH(D$11, $A$1:$E$1, 0), FALSE)</f>
        <v>-7.7584868523016568E-4</v>
      </c>
      <c r="E848" s="11">
        <f>VLOOKUP($B848, $A$1:$E$9, MATCH(E$11, $A$1:$E$1, 0), FALSE)</f>
        <v>7.383596707022641E-3</v>
      </c>
      <c r="F848" s="11">
        <f>VLOOKUP($B848, $A$1:$E$9, MATCH(F$11, $A$1:$E$1, 0), FALSE)</f>
        <v>2.2667442164450435E-3</v>
      </c>
      <c r="G848" s="3">
        <f t="shared" si="13"/>
        <v>2.5941376964417458E-2</v>
      </c>
      <c r="H848" s="11"/>
      <c r="I848" s="3"/>
      <c r="J848" s="19"/>
    </row>
    <row r="849" spans="1:10" x14ac:dyDescent="0.25">
      <c r="A849" s="11">
        <v>8.3699999999999992</v>
      </c>
      <c r="B849" s="7">
        <v>6.75</v>
      </c>
      <c r="C849" s="11">
        <f>VLOOKUP($B849, $A$1:$E$9, MATCH(C$11, $A$1:$E$1, 0), FALSE)</f>
        <v>2.7677825754851002E-5</v>
      </c>
      <c r="D849" s="11">
        <f>VLOOKUP($B849, $A$1:$E$9, MATCH(D$11, $A$1:$E$1, 0), FALSE)</f>
        <v>-7.7584868523016568E-4</v>
      </c>
      <c r="E849" s="11">
        <f>VLOOKUP($B849, $A$1:$E$9, MATCH(E$11, $A$1:$E$1, 0), FALSE)</f>
        <v>7.383596707022641E-3</v>
      </c>
      <c r="F849" s="11">
        <f>VLOOKUP($B849, $A$1:$E$9, MATCH(F$11, $A$1:$E$1, 0), FALSE)</f>
        <v>2.2667442164450435E-3</v>
      </c>
      <c r="G849" s="3">
        <f t="shared" si="13"/>
        <v>2.5943514655239787E-2</v>
      </c>
      <c r="H849" s="11"/>
      <c r="I849" s="3"/>
      <c r="J849" s="19"/>
    </row>
    <row r="850" spans="1:10" x14ac:dyDescent="0.25">
      <c r="A850" s="11">
        <v>8.3800000000000008</v>
      </c>
      <c r="B850" s="7">
        <v>6.75</v>
      </c>
      <c r="C850" s="11">
        <f>VLOOKUP($B850, $A$1:$E$9, MATCH(C$11, $A$1:$E$1, 0), FALSE)</f>
        <v>2.7677825754851002E-5</v>
      </c>
      <c r="D850" s="11">
        <f>VLOOKUP($B850, $A$1:$E$9, MATCH(D$11, $A$1:$E$1, 0), FALSE)</f>
        <v>-7.7584868523016568E-4</v>
      </c>
      <c r="E850" s="11">
        <f>VLOOKUP($B850, $A$1:$E$9, MATCH(E$11, $A$1:$E$1, 0), FALSE)</f>
        <v>7.383596707022641E-3</v>
      </c>
      <c r="F850" s="11">
        <f>VLOOKUP($B850, $A$1:$E$9, MATCH(F$11, $A$1:$E$1, 0), FALSE)</f>
        <v>2.2667442164450435E-3</v>
      </c>
      <c r="G850" s="3">
        <f t="shared" si="13"/>
        <v>2.5945636174365995E-2</v>
      </c>
      <c r="H850" s="11"/>
      <c r="I850" s="3"/>
      <c r="J850" s="19"/>
    </row>
    <row r="851" spans="1:10" x14ac:dyDescent="0.25">
      <c r="A851" s="11">
        <v>8.39</v>
      </c>
      <c r="B851" s="7">
        <v>6.75</v>
      </c>
      <c r="C851" s="11">
        <f>VLOOKUP($B851, $A$1:$E$9, MATCH(C$11, $A$1:$E$1, 0), FALSE)</f>
        <v>2.7677825754851002E-5</v>
      </c>
      <c r="D851" s="11">
        <f>VLOOKUP($B851, $A$1:$E$9, MATCH(D$11, $A$1:$E$1, 0), FALSE)</f>
        <v>-7.7584868523016568E-4</v>
      </c>
      <c r="E851" s="11">
        <f>VLOOKUP($B851, $A$1:$E$9, MATCH(E$11, $A$1:$E$1, 0), FALSE)</f>
        <v>7.383596707022641E-3</v>
      </c>
      <c r="F851" s="11">
        <f>VLOOKUP($B851, $A$1:$E$9, MATCH(F$11, $A$1:$E$1, 0), FALSE)</f>
        <v>2.2667442164450435E-3</v>
      </c>
      <c r="G851" s="3">
        <f t="shared" si="13"/>
        <v>2.5947741687863068E-2</v>
      </c>
      <c r="H851" s="11"/>
      <c r="I851" s="3"/>
      <c r="J851" s="19"/>
    </row>
    <row r="852" spans="1:10" x14ac:dyDescent="0.25">
      <c r="A852" s="11">
        <v>8.4</v>
      </c>
      <c r="B852" s="7">
        <v>6.75</v>
      </c>
      <c r="C852" s="11">
        <f>VLOOKUP($B852, $A$1:$E$9, MATCH(C$11, $A$1:$E$1, 0), FALSE)</f>
        <v>2.7677825754851002E-5</v>
      </c>
      <c r="D852" s="11">
        <f>VLOOKUP($B852, $A$1:$E$9, MATCH(D$11, $A$1:$E$1, 0), FALSE)</f>
        <v>-7.7584868523016568E-4</v>
      </c>
      <c r="E852" s="11">
        <f>VLOOKUP($B852, $A$1:$E$9, MATCH(E$11, $A$1:$E$1, 0), FALSE)</f>
        <v>7.383596707022641E-3</v>
      </c>
      <c r="F852" s="11">
        <f>VLOOKUP($B852, $A$1:$E$9, MATCH(F$11, $A$1:$E$1, 0), FALSE)</f>
        <v>2.2667442164450435E-3</v>
      </c>
      <c r="G852" s="3">
        <f t="shared" si="13"/>
        <v>2.5949831361797945E-2</v>
      </c>
      <c r="H852" s="11"/>
      <c r="I852" s="3"/>
      <c r="J852" s="19"/>
    </row>
    <row r="853" spans="1:10" x14ac:dyDescent="0.25">
      <c r="A853" s="11">
        <v>8.41</v>
      </c>
      <c r="B853" s="7">
        <v>6.75</v>
      </c>
      <c r="C853" s="11">
        <f>VLOOKUP($B853, $A$1:$E$9, MATCH(C$11, $A$1:$E$1, 0), FALSE)</f>
        <v>2.7677825754851002E-5</v>
      </c>
      <c r="D853" s="11">
        <f>VLOOKUP($B853, $A$1:$E$9, MATCH(D$11, $A$1:$E$1, 0), FALSE)</f>
        <v>-7.7584868523016568E-4</v>
      </c>
      <c r="E853" s="11">
        <f>VLOOKUP($B853, $A$1:$E$9, MATCH(E$11, $A$1:$E$1, 0), FALSE)</f>
        <v>7.383596707022641E-3</v>
      </c>
      <c r="F853" s="11">
        <f>VLOOKUP($B853, $A$1:$E$9, MATCH(F$11, $A$1:$E$1, 0), FALSE)</f>
        <v>2.2667442164450435E-3</v>
      </c>
      <c r="G853" s="3">
        <f t="shared" si="13"/>
        <v>2.5951905362237584E-2</v>
      </c>
      <c r="H853" s="11"/>
      <c r="I853" s="3"/>
      <c r="J853" s="19"/>
    </row>
    <row r="854" spans="1:10" x14ac:dyDescent="0.25">
      <c r="A854" s="11">
        <v>8.42</v>
      </c>
      <c r="B854" s="7">
        <v>6.75</v>
      </c>
      <c r="C854" s="11">
        <f>VLOOKUP($B854, $A$1:$E$9, MATCH(C$11, $A$1:$E$1, 0), FALSE)</f>
        <v>2.7677825754851002E-5</v>
      </c>
      <c r="D854" s="11">
        <f>VLOOKUP($B854, $A$1:$E$9, MATCH(D$11, $A$1:$E$1, 0), FALSE)</f>
        <v>-7.7584868523016568E-4</v>
      </c>
      <c r="E854" s="11">
        <f>VLOOKUP($B854, $A$1:$E$9, MATCH(E$11, $A$1:$E$1, 0), FALSE)</f>
        <v>7.383596707022641E-3</v>
      </c>
      <c r="F854" s="11">
        <f>VLOOKUP($B854, $A$1:$E$9, MATCH(F$11, $A$1:$E$1, 0), FALSE)</f>
        <v>2.2667442164450435E-3</v>
      </c>
      <c r="G854" s="3">
        <f t="shared" si="13"/>
        <v>2.5953963855248924E-2</v>
      </c>
      <c r="H854" s="11"/>
      <c r="I854" s="3"/>
      <c r="J854" s="19"/>
    </row>
    <row r="855" spans="1:10" x14ac:dyDescent="0.25">
      <c r="A855" s="11">
        <v>8.43</v>
      </c>
      <c r="B855" s="7">
        <v>6.75</v>
      </c>
      <c r="C855" s="11">
        <f>VLOOKUP($B855, $A$1:$E$9, MATCH(C$11, $A$1:$E$1, 0), FALSE)</f>
        <v>2.7677825754851002E-5</v>
      </c>
      <c r="D855" s="11">
        <f>VLOOKUP($B855, $A$1:$E$9, MATCH(D$11, $A$1:$E$1, 0), FALSE)</f>
        <v>-7.7584868523016568E-4</v>
      </c>
      <c r="E855" s="11">
        <f>VLOOKUP($B855, $A$1:$E$9, MATCH(E$11, $A$1:$E$1, 0), FALSE)</f>
        <v>7.383596707022641E-3</v>
      </c>
      <c r="F855" s="11">
        <f>VLOOKUP($B855, $A$1:$E$9, MATCH(F$11, $A$1:$E$1, 0), FALSE)</f>
        <v>2.2667442164450435E-3</v>
      </c>
      <c r="G855" s="3">
        <f t="shared" si="13"/>
        <v>2.5956007006898936E-2</v>
      </c>
      <c r="H855" s="11"/>
      <c r="I855" s="3"/>
      <c r="J855" s="19"/>
    </row>
    <row r="856" spans="1:10" x14ac:dyDescent="0.25">
      <c r="A856" s="11">
        <v>8.44</v>
      </c>
      <c r="B856" s="7">
        <v>6.75</v>
      </c>
      <c r="C856" s="11">
        <f>VLOOKUP($B856, $A$1:$E$9, MATCH(C$11, $A$1:$E$1, 0), FALSE)</f>
        <v>2.7677825754851002E-5</v>
      </c>
      <c r="D856" s="11">
        <f>VLOOKUP($B856, $A$1:$E$9, MATCH(D$11, $A$1:$E$1, 0), FALSE)</f>
        <v>-7.7584868523016568E-4</v>
      </c>
      <c r="E856" s="11">
        <f>VLOOKUP($B856, $A$1:$E$9, MATCH(E$11, $A$1:$E$1, 0), FALSE)</f>
        <v>7.383596707022641E-3</v>
      </c>
      <c r="F856" s="11">
        <f>VLOOKUP($B856, $A$1:$E$9, MATCH(F$11, $A$1:$E$1, 0), FALSE)</f>
        <v>2.2667442164450435E-3</v>
      </c>
      <c r="G856" s="3">
        <f t="shared" si="13"/>
        <v>2.5958034983254566E-2</v>
      </c>
      <c r="H856" s="11"/>
      <c r="I856" s="3"/>
      <c r="J856" s="19"/>
    </row>
    <row r="857" spans="1:10" x14ac:dyDescent="0.25">
      <c r="A857" s="11">
        <v>8.4499999999999993</v>
      </c>
      <c r="B857" s="7">
        <v>6.75</v>
      </c>
      <c r="C857" s="11">
        <f>VLOOKUP($B857, $A$1:$E$9, MATCH(C$11, $A$1:$E$1, 0), FALSE)</f>
        <v>2.7677825754851002E-5</v>
      </c>
      <c r="D857" s="11">
        <f>VLOOKUP($B857, $A$1:$E$9, MATCH(D$11, $A$1:$E$1, 0), FALSE)</f>
        <v>-7.7584868523016568E-4</v>
      </c>
      <c r="E857" s="11">
        <f>VLOOKUP($B857, $A$1:$E$9, MATCH(E$11, $A$1:$E$1, 0), FALSE)</f>
        <v>7.383596707022641E-3</v>
      </c>
      <c r="F857" s="11">
        <f>VLOOKUP($B857, $A$1:$E$9, MATCH(F$11, $A$1:$E$1, 0), FALSE)</f>
        <v>2.2667442164450435E-3</v>
      </c>
      <c r="G857" s="3">
        <f t="shared" si="13"/>
        <v>2.5960047950382779E-2</v>
      </c>
      <c r="H857" s="11"/>
      <c r="I857" s="3"/>
      <c r="J857" s="19"/>
    </row>
    <row r="858" spans="1:10" x14ac:dyDescent="0.25">
      <c r="A858" s="11">
        <v>8.4600000000000009</v>
      </c>
      <c r="B858" s="7">
        <v>6.75</v>
      </c>
      <c r="C858" s="11">
        <f>VLOOKUP($B858, $A$1:$E$9, MATCH(C$11, $A$1:$E$1, 0), FALSE)</f>
        <v>2.7677825754851002E-5</v>
      </c>
      <c r="D858" s="11">
        <f>VLOOKUP($B858, $A$1:$E$9, MATCH(D$11, $A$1:$E$1, 0), FALSE)</f>
        <v>-7.7584868523016568E-4</v>
      </c>
      <c r="E858" s="11">
        <f>VLOOKUP($B858, $A$1:$E$9, MATCH(E$11, $A$1:$E$1, 0), FALSE)</f>
        <v>7.383596707022641E-3</v>
      </c>
      <c r="F858" s="11">
        <f>VLOOKUP($B858, $A$1:$E$9, MATCH(F$11, $A$1:$E$1, 0), FALSE)</f>
        <v>2.2667442164450435E-3</v>
      </c>
      <c r="G858" s="3">
        <f t="shared" si="13"/>
        <v>2.5962046074350521E-2</v>
      </c>
      <c r="H858" s="11"/>
      <c r="I858" s="3"/>
      <c r="J858" s="19"/>
    </row>
    <row r="859" spans="1:10" x14ac:dyDescent="0.25">
      <c r="A859" s="11">
        <v>8.4700000000000006</v>
      </c>
      <c r="B859" s="7">
        <v>6.75</v>
      </c>
      <c r="C859" s="11">
        <f>VLOOKUP($B859, $A$1:$E$9, MATCH(C$11, $A$1:$E$1, 0), FALSE)</f>
        <v>2.7677825754851002E-5</v>
      </c>
      <c r="D859" s="11">
        <f>VLOOKUP($B859, $A$1:$E$9, MATCH(D$11, $A$1:$E$1, 0), FALSE)</f>
        <v>-7.7584868523016568E-4</v>
      </c>
      <c r="E859" s="11">
        <f>VLOOKUP($B859, $A$1:$E$9, MATCH(E$11, $A$1:$E$1, 0), FALSE)</f>
        <v>7.383596707022641E-3</v>
      </c>
      <c r="F859" s="11">
        <f>VLOOKUP($B859, $A$1:$E$9, MATCH(F$11, $A$1:$E$1, 0), FALSE)</f>
        <v>2.2667442164450435E-3</v>
      </c>
      <c r="G859" s="3">
        <f t="shared" si="13"/>
        <v>2.5964029521224744E-2</v>
      </c>
      <c r="H859" s="11"/>
      <c r="I859" s="3"/>
      <c r="J859" s="19"/>
    </row>
    <row r="860" spans="1:10" x14ac:dyDescent="0.25">
      <c r="A860" s="11">
        <v>8.48</v>
      </c>
      <c r="B860" s="7">
        <v>6.75</v>
      </c>
      <c r="C860" s="11">
        <f>VLOOKUP($B860, $A$1:$E$9, MATCH(C$11, $A$1:$E$1, 0), FALSE)</f>
        <v>2.7677825754851002E-5</v>
      </c>
      <c r="D860" s="11">
        <f>VLOOKUP($B860, $A$1:$E$9, MATCH(D$11, $A$1:$E$1, 0), FALSE)</f>
        <v>-7.7584868523016568E-4</v>
      </c>
      <c r="E860" s="11">
        <f>VLOOKUP($B860, $A$1:$E$9, MATCH(E$11, $A$1:$E$1, 0), FALSE)</f>
        <v>7.383596707022641E-3</v>
      </c>
      <c r="F860" s="11">
        <f>VLOOKUP($B860, $A$1:$E$9, MATCH(F$11, $A$1:$E$1, 0), FALSE)</f>
        <v>2.2667442164450435E-3</v>
      </c>
      <c r="G860" s="3">
        <f t="shared" si="13"/>
        <v>2.5965998457072412E-2</v>
      </c>
      <c r="H860" s="11"/>
      <c r="I860" s="3"/>
      <c r="J860" s="19"/>
    </row>
    <row r="861" spans="1:10" x14ac:dyDescent="0.25">
      <c r="A861" s="11">
        <v>8.49</v>
      </c>
      <c r="B861" s="7">
        <v>6.75</v>
      </c>
      <c r="C861" s="11">
        <f>VLOOKUP($B861, $A$1:$E$9, MATCH(C$11, $A$1:$E$1, 0), FALSE)</f>
        <v>2.7677825754851002E-5</v>
      </c>
      <c r="D861" s="11">
        <f>VLOOKUP($B861, $A$1:$E$9, MATCH(D$11, $A$1:$E$1, 0), FALSE)</f>
        <v>-7.7584868523016568E-4</v>
      </c>
      <c r="E861" s="11">
        <f>VLOOKUP($B861, $A$1:$E$9, MATCH(E$11, $A$1:$E$1, 0), FALSE)</f>
        <v>7.383596707022641E-3</v>
      </c>
      <c r="F861" s="11">
        <f>VLOOKUP($B861, $A$1:$E$9, MATCH(F$11, $A$1:$E$1, 0), FALSE)</f>
        <v>2.2667442164450435E-3</v>
      </c>
      <c r="G861" s="3">
        <f t="shared" si="13"/>
        <v>2.5967953047960478E-2</v>
      </c>
      <c r="H861" s="11"/>
      <c r="I861" s="3"/>
      <c r="J861" s="19"/>
    </row>
    <row r="862" spans="1:10" x14ac:dyDescent="0.25">
      <c r="A862" s="11">
        <v>8.5</v>
      </c>
      <c r="B862" s="7">
        <v>6.75</v>
      </c>
      <c r="C862" s="11">
        <f>VLOOKUP($B862, $A$1:$E$9, MATCH(C$11, $A$1:$E$1, 0), FALSE)</f>
        <v>2.7677825754851002E-5</v>
      </c>
      <c r="D862" s="11">
        <f>VLOOKUP($B862, $A$1:$E$9, MATCH(D$11, $A$1:$E$1, 0), FALSE)</f>
        <v>-7.7584868523016568E-4</v>
      </c>
      <c r="E862" s="11">
        <f>VLOOKUP($B862, $A$1:$E$9, MATCH(E$11, $A$1:$E$1, 0), FALSE)</f>
        <v>7.383596707022641E-3</v>
      </c>
      <c r="F862" s="11">
        <f>VLOOKUP($B862, $A$1:$E$9, MATCH(F$11, $A$1:$E$1, 0), FALSE)</f>
        <v>2.2667442164450435E-3</v>
      </c>
      <c r="G862" s="3">
        <f t="shared" si="13"/>
        <v>2.5969893459955901E-2</v>
      </c>
      <c r="H862" s="11"/>
      <c r="I862" s="3"/>
      <c r="J862" s="19"/>
    </row>
    <row r="863" spans="1:10" x14ac:dyDescent="0.25">
      <c r="A863" s="11">
        <v>8.51</v>
      </c>
      <c r="B863" s="7">
        <v>6.75</v>
      </c>
      <c r="C863" s="11">
        <f>VLOOKUP($B863, $A$1:$E$9, MATCH(C$11, $A$1:$E$1, 0), FALSE)</f>
        <v>2.7677825754851002E-5</v>
      </c>
      <c r="D863" s="11">
        <f>VLOOKUP($B863, $A$1:$E$9, MATCH(D$11, $A$1:$E$1, 0), FALSE)</f>
        <v>-7.7584868523016568E-4</v>
      </c>
      <c r="E863" s="11">
        <f>VLOOKUP($B863, $A$1:$E$9, MATCH(E$11, $A$1:$E$1, 0), FALSE)</f>
        <v>7.383596707022641E-3</v>
      </c>
      <c r="F863" s="11">
        <f>VLOOKUP($B863, $A$1:$E$9, MATCH(F$11, $A$1:$E$1, 0), FALSE)</f>
        <v>2.2667442164450435E-3</v>
      </c>
      <c r="G863" s="3">
        <f t="shared" si="13"/>
        <v>2.5971819859125618E-2</v>
      </c>
      <c r="H863" s="11"/>
      <c r="I863" s="3"/>
      <c r="J863" s="19"/>
    </row>
    <row r="864" spans="1:10" x14ac:dyDescent="0.25">
      <c r="A864" s="11">
        <v>8.52</v>
      </c>
      <c r="B864" s="7">
        <v>6.75</v>
      </c>
      <c r="C864" s="11">
        <f>VLOOKUP($B864, $A$1:$E$9, MATCH(C$11, $A$1:$E$1, 0), FALSE)</f>
        <v>2.7677825754851002E-5</v>
      </c>
      <c r="D864" s="11">
        <f>VLOOKUP($B864, $A$1:$E$9, MATCH(D$11, $A$1:$E$1, 0), FALSE)</f>
        <v>-7.7584868523016568E-4</v>
      </c>
      <c r="E864" s="11">
        <f>VLOOKUP($B864, $A$1:$E$9, MATCH(E$11, $A$1:$E$1, 0), FALSE)</f>
        <v>7.383596707022641E-3</v>
      </c>
      <c r="F864" s="11">
        <f>VLOOKUP($B864, $A$1:$E$9, MATCH(F$11, $A$1:$E$1, 0), FALSE)</f>
        <v>2.2667442164450435E-3</v>
      </c>
      <c r="G864" s="3">
        <f t="shared" si="13"/>
        <v>2.5973732411536596E-2</v>
      </c>
      <c r="H864" s="11"/>
      <c r="I864" s="3"/>
      <c r="J864" s="19"/>
    </row>
    <row r="865" spans="1:10" x14ac:dyDescent="0.25">
      <c r="A865" s="11">
        <v>8.5299999999999994</v>
      </c>
      <c r="B865" s="7">
        <v>6.75</v>
      </c>
      <c r="C865" s="11">
        <f>VLOOKUP($B865, $A$1:$E$9, MATCH(C$11, $A$1:$E$1, 0), FALSE)</f>
        <v>2.7677825754851002E-5</v>
      </c>
      <c r="D865" s="11">
        <f>VLOOKUP($B865, $A$1:$E$9, MATCH(D$11, $A$1:$E$1, 0), FALSE)</f>
        <v>-7.7584868523016568E-4</v>
      </c>
      <c r="E865" s="11">
        <f>VLOOKUP($B865, $A$1:$E$9, MATCH(E$11, $A$1:$E$1, 0), FALSE)</f>
        <v>7.383596707022641E-3</v>
      </c>
      <c r="F865" s="11">
        <f>VLOOKUP($B865, $A$1:$E$9, MATCH(F$11, $A$1:$E$1, 0), FALSE)</f>
        <v>2.2667442164450435E-3</v>
      </c>
      <c r="G865" s="3">
        <f t="shared" si="13"/>
        <v>2.5975631283255765E-2</v>
      </c>
      <c r="H865" s="11"/>
      <c r="I865" s="3"/>
      <c r="J865" s="19"/>
    </row>
    <row r="866" spans="1:10" x14ac:dyDescent="0.25">
      <c r="A866" s="11">
        <v>8.5399999999999991</v>
      </c>
      <c r="B866" s="7">
        <v>6.75</v>
      </c>
      <c r="C866" s="11">
        <f>VLOOKUP($B866, $A$1:$E$9, MATCH(C$11, $A$1:$E$1, 0), FALSE)</f>
        <v>2.7677825754851002E-5</v>
      </c>
      <c r="D866" s="11">
        <f>VLOOKUP($B866, $A$1:$E$9, MATCH(D$11, $A$1:$E$1, 0), FALSE)</f>
        <v>-7.7584868523016568E-4</v>
      </c>
      <c r="E866" s="11">
        <f>VLOOKUP($B866, $A$1:$E$9, MATCH(E$11, $A$1:$E$1, 0), FALSE)</f>
        <v>7.383596707022641E-3</v>
      </c>
      <c r="F866" s="11">
        <f>VLOOKUP($B866, $A$1:$E$9, MATCH(F$11, $A$1:$E$1, 0), FALSE)</f>
        <v>2.2667442164450435E-3</v>
      </c>
      <c r="G866" s="3">
        <f t="shared" si="13"/>
        <v>2.5977516640350126E-2</v>
      </c>
      <c r="H866" s="11"/>
      <c r="I866" s="3"/>
      <c r="J866" s="19"/>
    </row>
    <row r="867" spans="1:10" x14ac:dyDescent="0.25">
      <c r="A867" s="11">
        <v>8.5500000000000007</v>
      </c>
      <c r="B867" s="7">
        <v>6.75</v>
      </c>
      <c r="C867" s="11">
        <f>VLOOKUP($B867, $A$1:$E$9, MATCH(C$11, $A$1:$E$1, 0), FALSE)</f>
        <v>2.7677825754851002E-5</v>
      </c>
      <c r="D867" s="11">
        <f>VLOOKUP($B867, $A$1:$E$9, MATCH(D$11, $A$1:$E$1, 0), FALSE)</f>
        <v>-7.7584868523016568E-4</v>
      </c>
      <c r="E867" s="11">
        <f>VLOOKUP($B867, $A$1:$E$9, MATCH(E$11, $A$1:$E$1, 0), FALSE)</f>
        <v>7.383596707022641E-3</v>
      </c>
      <c r="F867" s="11">
        <f>VLOOKUP($B867, $A$1:$E$9, MATCH(F$11, $A$1:$E$1, 0), FALSE)</f>
        <v>2.2667442164450435E-3</v>
      </c>
      <c r="G867" s="3">
        <f t="shared" si="13"/>
        <v>2.5979388648886603E-2</v>
      </c>
      <c r="H867" s="11"/>
      <c r="I867" s="3"/>
      <c r="J867" s="19"/>
    </row>
    <row r="868" spans="1:10" x14ac:dyDescent="0.25">
      <c r="A868" s="11">
        <v>8.56</v>
      </c>
      <c r="B868" s="7">
        <v>6.75</v>
      </c>
      <c r="C868" s="11">
        <f>VLOOKUP($B868, $A$1:$E$9, MATCH(C$11, $A$1:$E$1, 0), FALSE)</f>
        <v>2.7677825754851002E-5</v>
      </c>
      <c r="D868" s="11">
        <f>VLOOKUP($B868, $A$1:$E$9, MATCH(D$11, $A$1:$E$1, 0), FALSE)</f>
        <v>-7.7584868523016568E-4</v>
      </c>
      <c r="E868" s="11">
        <f>VLOOKUP($B868, $A$1:$E$9, MATCH(E$11, $A$1:$E$1, 0), FALSE)</f>
        <v>7.383596707022641E-3</v>
      </c>
      <c r="F868" s="11">
        <f>VLOOKUP($B868, $A$1:$E$9, MATCH(F$11, $A$1:$E$1, 0), FALSE)</f>
        <v>2.2667442164450435E-3</v>
      </c>
      <c r="G868" s="3">
        <f t="shared" si="13"/>
        <v>2.5981247474932148E-2</v>
      </c>
      <c r="H868" s="11"/>
      <c r="I868" s="3"/>
      <c r="J868" s="19"/>
    </row>
    <row r="869" spans="1:10" x14ac:dyDescent="0.25">
      <c r="A869" s="11">
        <v>8.57</v>
      </c>
      <c r="B869" s="7">
        <v>6.75</v>
      </c>
      <c r="C869" s="11">
        <f>VLOOKUP($B869, $A$1:$E$9, MATCH(C$11, $A$1:$E$1, 0), FALSE)</f>
        <v>2.7677825754851002E-5</v>
      </c>
      <c r="D869" s="11">
        <f>VLOOKUP($B869, $A$1:$E$9, MATCH(D$11, $A$1:$E$1, 0), FALSE)</f>
        <v>-7.7584868523016568E-4</v>
      </c>
      <c r="E869" s="11">
        <f>VLOOKUP($B869, $A$1:$E$9, MATCH(E$11, $A$1:$E$1, 0), FALSE)</f>
        <v>7.383596707022641E-3</v>
      </c>
      <c r="F869" s="11">
        <f>VLOOKUP($B869, $A$1:$E$9, MATCH(F$11, $A$1:$E$1, 0), FALSE)</f>
        <v>2.2667442164450435E-3</v>
      </c>
      <c r="G869" s="3">
        <f t="shared" si="13"/>
        <v>2.5983093284553734E-2</v>
      </c>
      <c r="H869" s="11"/>
      <c r="I869" s="3"/>
      <c r="J869" s="19"/>
    </row>
    <row r="870" spans="1:10" x14ac:dyDescent="0.25">
      <c r="A870" s="11">
        <v>8.58</v>
      </c>
      <c r="B870" s="7">
        <v>6.75</v>
      </c>
      <c r="C870" s="11">
        <f>VLOOKUP($B870, $A$1:$E$9, MATCH(C$11, $A$1:$E$1, 0), FALSE)</f>
        <v>2.7677825754851002E-5</v>
      </c>
      <c r="D870" s="11">
        <f>VLOOKUP($B870, $A$1:$E$9, MATCH(D$11, $A$1:$E$1, 0), FALSE)</f>
        <v>-7.7584868523016568E-4</v>
      </c>
      <c r="E870" s="11">
        <f>VLOOKUP($B870, $A$1:$E$9, MATCH(E$11, $A$1:$E$1, 0), FALSE)</f>
        <v>7.383596707022641E-3</v>
      </c>
      <c r="F870" s="11">
        <f>VLOOKUP($B870, $A$1:$E$9, MATCH(F$11, $A$1:$E$1, 0), FALSE)</f>
        <v>2.2667442164450435E-3</v>
      </c>
      <c r="G870" s="3">
        <f t="shared" si="13"/>
        <v>2.5984926243818297E-2</v>
      </c>
      <c r="H870" s="11"/>
      <c r="I870" s="3"/>
      <c r="J870" s="19"/>
    </row>
    <row r="871" spans="1:10" x14ac:dyDescent="0.25">
      <c r="A871" s="11">
        <v>8.59</v>
      </c>
      <c r="B871" s="7">
        <v>6.75</v>
      </c>
      <c r="C871" s="11">
        <f>VLOOKUP($B871, $A$1:$E$9, MATCH(C$11, $A$1:$E$1, 0), FALSE)</f>
        <v>2.7677825754851002E-5</v>
      </c>
      <c r="D871" s="11">
        <f>VLOOKUP($B871, $A$1:$E$9, MATCH(D$11, $A$1:$E$1, 0), FALSE)</f>
        <v>-7.7584868523016568E-4</v>
      </c>
      <c r="E871" s="11">
        <f>VLOOKUP($B871, $A$1:$E$9, MATCH(E$11, $A$1:$E$1, 0), FALSE)</f>
        <v>7.383596707022641E-3</v>
      </c>
      <c r="F871" s="11">
        <f>VLOOKUP($B871, $A$1:$E$9, MATCH(F$11, $A$1:$E$1, 0), FALSE)</f>
        <v>2.2667442164450435E-3</v>
      </c>
      <c r="G871" s="3">
        <f t="shared" si="13"/>
        <v>2.5986746518792805E-2</v>
      </c>
      <c r="H871" s="11"/>
      <c r="I871" s="3"/>
      <c r="J871" s="19"/>
    </row>
    <row r="872" spans="1:10" x14ac:dyDescent="0.25">
      <c r="A872" s="11">
        <v>8.6</v>
      </c>
      <c r="B872" s="7">
        <v>6.75</v>
      </c>
      <c r="C872" s="11">
        <f>VLOOKUP($B872, $A$1:$E$9, MATCH(C$11, $A$1:$E$1, 0), FALSE)</f>
        <v>2.7677825754851002E-5</v>
      </c>
      <c r="D872" s="11">
        <f>VLOOKUP($B872, $A$1:$E$9, MATCH(D$11, $A$1:$E$1, 0), FALSE)</f>
        <v>-7.7584868523016568E-4</v>
      </c>
      <c r="E872" s="11">
        <f>VLOOKUP($B872, $A$1:$E$9, MATCH(E$11, $A$1:$E$1, 0), FALSE)</f>
        <v>7.383596707022641E-3</v>
      </c>
      <c r="F872" s="11">
        <f>VLOOKUP($B872, $A$1:$E$9, MATCH(F$11, $A$1:$E$1, 0), FALSE)</f>
        <v>2.2667442164450435E-3</v>
      </c>
      <c r="G872" s="3">
        <f t="shared" si="13"/>
        <v>2.5988554275544209E-2</v>
      </c>
      <c r="H872" s="11"/>
      <c r="I872" s="3"/>
      <c r="J872" s="19"/>
    </row>
    <row r="873" spans="1:10" x14ac:dyDescent="0.25">
      <c r="A873" s="11">
        <v>8.61</v>
      </c>
      <c r="B873" s="7">
        <v>6.75</v>
      </c>
      <c r="C873" s="11">
        <f>VLOOKUP($B873, $A$1:$E$9, MATCH(C$11, $A$1:$E$1, 0), FALSE)</f>
        <v>2.7677825754851002E-5</v>
      </c>
      <c r="D873" s="11">
        <f>VLOOKUP($B873, $A$1:$E$9, MATCH(D$11, $A$1:$E$1, 0), FALSE)</f>
        <v>-7.7584868523016568E-4</v>
      </c>
      <c r="E873" s="11">
        <f>VLOOKUP($B873, $A$1:$E$9, MATCH(E$11, $A$1:$E$1, 0), FALSE)</f>
        <v>7.383596707022641E-3</v>
      </c>
      <c r="F873" s="11">
        <f>VLOOKUP($B873, $A$1:$E$9, MATCH(F$11, $A$1:$E$1, 0), FALSE)</f>
        <v>2.2667442164450435E-3</v>
      </c>
      <c r="G873" s="3">
        <f t="shared" si="13"/>
        <v>2.5990349680139455E-2</v>
      </c>
      <c r="H873" s="11"/>
      <c r="I873" s="3"/>
      <c r="J873" s="19"/>
    </row>
    <row r="874" spans="1:10" x14ac:dyDescent="0.25">
      <c r="A874" s="11">
        <v>8.6199999999999992</v>
      </c>
      <c r="B874" s="7">
        <v>6.75</v>
      </c>
      <c r="C874" s="11">
        <f>VLOOKUP($B874, $A$1:$E$9, MATCH(C$11, $A$1:$E$1, 0), FALSE)</f>
        <v>2.7677825754851002E-5</v>
      </c>
      <c r="D874" s="11">
        <f>VLOOKUP($B874, $A$1:$E$9, MATCH(D$11, $A$1:$E$1, 0), FALSE)</f>
        <v>-7.7584868523016568E-4</v>
      </c>
      <c r="E874" s="11">
        <f>VLOOKUP($B874, $A$1:$E$9, MATCH(E$11, $A$1:$E$1, 0), FALSE)</f>
        <v>7.383596707022641E-3</v>
      </c>
      <c r="F874" s="11">
        <f>VLOOKUP($B874, $A$1:$E$9, MATCH(F$11, $A$1:$E$1, 0), FALSE)</f>
        <v>2.2667442164450435E-3</v>
      </c>
      <c r="G874" s="3">
        <f t="shared" si="13"/>
        <v>2.5992132898645506E-2</v>
      </c>
      <c r="H874" s="11"/>
      <c r="I874" s="3"/>
      <c r="J874" s="19"/>
    </row>
    <row r="875" spans="1:10" x14ac:dyDescent="0.25">
      <c r="A875" s="11">
        <v>8.6300000000000008</v>
      </c>
      <c r="B875" s="7">
        <v>6.75</v>
      </c>
      <c r="C875" s="11">
        <f>VLOOKUP($B875, $A$1:$E$9, MATCH(C$11, $A$1:$E$1, 0), FALSE)</f>
        <v>2.7677825754851002E-5</v>
      </c>
      <c r="D875" s="11">
        <f>VLOOKUP($B875, $A$1:$E$9, MATCH(D$11, $A$1:$E$1, 0), FALSE)</f>
        <v>-7.7584868523016568E-4</v>
      </c>
      <c r="E875" s="11">
        <f>VLOOKUP($B875, $A$1:$E$9, MATCH(E$11, $A$1:$E$1, 0), FALSE)</f>
        <v>7.383596707022641E-3</v>
      </c>
      <c r="F875" s="11">
        <f>VLOOKUP($B875, $A$1:$E$9, MATCH(F$11, $A$1:$E$1, 0), FALSE)</f>
        <v>2.2667442164450435E-3</v>
      </c>
      <c r="G875" s="3">
        <f t="shared" si="13"/>
        <v>2.5993904097129331E-2</v>
      </c>
      <c r="H875" s="11"/>
      <c r="I875" s="3"/>
      <c r="J875" s="19"/>
    </row>
    <row r="876" spans="1:10" x14ac:dyDescent="0.25">
      <c r="A876" s="11">
        <v>8.64</v>
      </c>
      <c r="B876" s="7">
        <v>6.75</v>
      </c>
      <c r="C876" s="11">
        <f>VLOOKUP($B876, $A$1:$E$9, MATCH(C$11, $A$1:$E$1, 0), FALSE)</f>
        <v>2.7677825754851002E-5</v>
      </c>
      <c r="D876" s="11">
        <f>VLOOKUP($B876, $A$1:$E$9, MATCH(D$11, $A$1:$E$1, 0), FALSE)</f>
        <v>-7.7584868523016568E-4</v>
      </c>
      <c r="E876" s="11">
        <f>VLOOKUP($B876, $A$1:$E$9, MATCH(E$11, $A$1:$E$1, 0), FALSE)</f>
        <v>7.383596707022641E-3</v>
      </c>
      <c r="F876" s="11">
        <f>VLOOKUP($B876, $A$1:$E$9, MATCH(F$11, $A$1:$E$1, 0), FALSE)</f>
        <v>2.2667442164450435E-3</v>
      </c>
      <c r="G876" s="3">
        <f t="shared" si="13"/>
        <v>2.5995663441657851E-2</v>
      </c>
      <c r="H876" s="11"/>
      <c r="I876" s="3"/>
      <c r="J876" s="19"/>
    </row>
    <row r="877" spans="1:10" x14ac:dyDescent="0.25">
      <c r="A877" s="11">
        <v>8.65</v>
      </c>
      <c r="B877" s="7">
        <v>6.75</v>
      </c>
      <c r="C877" s="11">
        <f>VLOOKUP($B877, $A$1:$E$9, MATCH(C$11, $A$1:$E$1, 0), FALSE)</f>
        <v>2.7677825754851002E-5</v>
      </c>
      <c r="D877" s="11">
        <f>VLOOKUP($B877, $A$1:$E$9, MATCH(D$11, $A$1:$E$1, 0), FALSE)</f>
        <v>-7.7584868523016568E-4</v>
      </c>
      <c r="E877" s="11">
        <f>VLOOKUP($B877, $A$1:$E$9, MATCH(E$11, $A$1:$E$1, 0), FALSE)</f>
        <v>7.383596707022641E-3</v>
      </c>
      <c r="F877" s="11">
        <f>VLOOKUP($B877, $A$1:$E$9, MATCH(F$11, $A$1:$E$1, 0), FALSE)</f>
        <v>2.2667442164450435E-3</v>
      </c>
      <c r="G877" s="3">
        <f t="shared" si="13"/>
        <v>2.5997411098298062E-2</v>
      </c>
      <c r="H877" s="11"/>
      <c r="I877" s="3"/>
      <c r="J877" s="19"/>
    </row>
    <row r="878" spans="1:10" x14ac:dyDescent="0.25">
      <c r="A878" s="11">
        <v>8.66</v>
      </c>
      <c r="B878" s="7">
        <v>6.75</v>
      </c>
      <c r="C878" s="11">
        <f>VLOOKUP($B878, $A$1:$E$9, MATCH(C$11, $A$1:$E$1, 0), FALSE)</f>
        <v>2.7677825754851002E-5</v>
      </c>
      <c r="D878" s="11">
        <f>VLOOKUP($B878, $A$1:$E$9, MATCH(D$11, $A$1:$E$1, 0), FALSE)</f>
        <v>-7.7584868523016568E-4</v>
      </c>
      <c r="E878" s="11">
        <f>VLOOKUP($B878, $A$1:$E$9, MATCH(E$11, $A$1:$E$1, 0), FALSE)</f>
        <v>7.383596707022641E-3</v>
      </c>
      <c r="F878" s="11">
        <f>VLOOKUP($B878, $A$1:$E$9, MATCH(F$11, $A$1:$E$1, 0), FALSE)</f>
        <v>2.2667442164450435E-3</v>
      </c>
      <c r="G878" s="3">
        <f t="shared" si="13"/>
        <v>2.5999147233116873E-2</v>
      </c>
      <c r="H878" s="11"/>
      <c r="I878" s="3"/>
      <c r="J878" s="19"/>
    </row>
    <row r="879" spans="1:10" x14ac:dyDescent="0.25">
      <c r="A879" s="11">
        <v>8.67</v>
      </c>
      <c r="B879" s="7">
        <v>6.75</v>
      </c>
      <c r="C879" s="11">
        <f>VLOOKUP($B879, $A$1:$E$9, MATCH(C$11, $A$1:$E$1, 0), FALSE)</f>
        <v>2.7677825754851002E-5</v>
      </c>
      <c r="D879" s="11">
        <f>VLOOKUP($B879, $A$1:$E$9, MATCH(D$11, $A$1:$E$1, 0), FALSE)</f>
        <v>-7.7584868523016568E-4</v>
      </c>
      <c r="E879" s="11">
        <f>VLOOKUP($B879, $A$1:$E$9, MATCH(E$11, $A$1:$E$1, 0), FALSE)</f>
        <v>7.383596707022641E-3</v>
      </c>
      <c r="F879" s="11">
        <f>VLOOKUP($B879, $A$1:$E$9, MATCH(F$11, $A$1:$E$1, 0), FALSE)</f>
        <v>2.2667442164450435E-3</v>
      </c>
      <c r="G879" s="3">
        <f t="shared" si="13"/>
        <v>2.6000872012181264E-2</v>
      </c>
      <c r="H879" s="11"/>
      <c r="I879" s="3"/>
      <c r="J879" s="19"/>
    </row>
    <row r="880" spans="1:10" x14ac:dyDescent="0.25">
      <c r="A880" s="11">
        <v>8.68</v>
      </c>
      <c r="B880" s="7">
        <v>6.75</v>
      </c>
      <c r="C880" s="11">
        <f>VLOOKUP($B880, $A$1:$E$9, MATCH(C$11, $A$1:$E$1, 0), FALSE)</f>
        <v>2.7677825754851002E-5</v>
      </c>
      <c r="D880" s="11">
        <f>VLOOKUP($B880, $A$1:$E$9, MATCH(D$11, $A$1:$E$1, 0), FALSE)</f>
        <v>-7.7584868523016568E-4</v>
      </c>
      <c r="E880" s="11">
        <f>VLOOKUP($B880, $A$1:$E$9, MATCH(E$11, $A$1:$E$1, 0), FALSE)</f>
        <v>7.383596707022641E-3</v>
      </c>
      <c r="F880" s="11">
        <f>VLOOKUP($B880, $A$1:$E$9, MATCH(F$11, $A$1:$E$1, 0), FALSE)</f>
        <v>2.2667442164450435E-3</v>
      </c>
      <c r="G880" s="3">
        <f t="shared" si="13"/>
        <v>2.600258560155818E-2</v>
      </c>
      <c r="H880" s="11"/>
      <c r="I880" s="3"/>
      <c r="J880" s="19"/>
    </row>
    <row r="881" spans="1:10" x14ac:dyDescent="0.25">
      <c r="A881" s="11">
        <v>8.69</v>
      </c>
      <c r="B881" s="7">
        <v>6.75</v>
      </c>
      <c r="C881" s="11">
        <f>VLOOKUP($B881, $A$1:$E$9, MATCH(C$11, $A$1:$E$1, 0), FALSE)</f>
        <v>2.7677825754851002E-5</v>
      </c>
      <c r="D881" s="11">
        <f>VLOOKUP($B881, $A$1:$E$9, MATCH(D$11, $A$1:$E$1, 0), FALSE)</f>
        <v>-7.7584868523016568E-4</v>
      </c>
      <c r="E881" s="11">
        <f>VLOOKUP($B881, $A$1:$E$9, MATCH(E$11, $A$1:$E$1, 0), FALSE)</f>
        <v>7.383596707022641E-3</v>
      </c>
      <c r="F881" s="11">
        <f>VLOOKUP($B881, $A$1:$E$9, MATCH(F$11, $A$1:$E$1, 0), FALSE)</f>
        <v>2.2667442164450435E-3</v>
      </c>
      <c r="G881" s="3">
        <f t="shared" si="13"/>
        <v>2.6004288167314579E-2</v>
      </c>
      <c r="H881" s="11"/>
      <c r="I881" s="3"/>
      <c r="J881" s="19"/>
    </row>
    <row r="882" spans="1:10" x14ac:dyDescent="0.25">
      <c r="A882" s="11">
        <v>8.6999999999999993</v>
      </c>
      <c r="B882" s="7">
        <v>6.75</v>
      </c>
      <c r="C882" s="11">
        <f>VLOOKUP($B882, $A$1:$E$9, MATCH(C$11, $A$1:$E$1, 0), FALSE)</f>
        <v>2.7677825754851002E-5</v>
      </c>
      <c r="D882" s="11">
        <f>VLOOKUP($B882, $A$1:$E$9, MATCH(D$11, $A$1:$E$1, 0), FALSE)</f>
        <v>-7.7584868523016568E-4</v>
      </c>
      <c r="E882" s="11">
        <f>VLOOKUP($B882, $A$1:$E$9, MATCH(E$11, $A$1:$E$1, 0), FALSE)</f>
        <v>7.383596707022641E-3</v>
      </c>
      <c r="F882" s="11">
        <f>VLOOKUP($B882, $A$1:$E$9, MATCH(F$11, $A$1:$E$1, 0), FALSE)</f>
        <v>2.2667442164450435E-3</v>
      </c>
      <c r="G882" s="3">
        <f t="shared" si="13"/>
        <v>2.6005979875517435E-2</v>
      </c>
      <c r="H882" s="11"/>
      <c r="I882" s="3"/>
      <c r="J882" s="19"/>
    </row>
    <row r="883" spans="1:10" x14ac:dyDescent="0.25">
      <c r="A883" s="11">
        <v>8.7100000000000009</v>
      </c>
      <c r="B883" s="7">
        <v>6.75</v>
      </c>
      <c r="C883" s="11">
        <f>VLOOKUP($B883, $A$1:$E$9, MATCH(C$11, $A$1:$E$1, 0), FALSE)</f>
        <v>2.7677825754851002E-5</v>
      </c>
      <c r="D883" s="11">
        <f>VLOOKUP($B883, $A$1:$E$9, MATCH(D$11, $A$1:$E$1, 0), FALSE)</f>
        <v>-7.7584868523016568E-4</v>
      </c>
      <c r="E883" s="11">
        <f>VLOOKUP($B883, $A$1:$E$9, MATCH(E$11, $A$1:$E$1, 0), FALSE)</f>
        <v>7.383596707022641E-3</v>
      </c>
      <c r="F883" s="11">
        <f>VLOOKUP($B883, $A$1:$E$9, MATCH(F$11, $A$1:$E$1, 0), FALSE)</f>
        <v>2.2667442164450435E-3</v>
      </c>
      <c r="G883" s="3">
        <f t="shared" si="13"/>
        <v>2.6007660892233664E-2</v>
      </c>
      <c r="H883" s="11"/>
      <c r="I883" s="3"/>
      <c r="J883" s="19"/>
    </row>
    <row r="884" spans="1:10" x14ac:dyDescent="0.25">
      <c r="A884" s="11">
        <v>8.7200000000000006</v>
      </c>
      <c r="B884" s="7">
        <v>6.75</v>
      </c>
      <c r="C884" s="11">
        <f>VLOOKUP($B884, $A$1:$E$9, MATCH(C$11, $A$1:$E$1, 0), FALSE)</f>
        <v>2.7677825754851002E-5</v>
      </c>
      <c r="D884" s="11">
        <f>VLOOKUP($B884, $A$1:$E$9, MATCH(D$11, $A$1:$E$1, 0), FALSE)</f>
        <v>-7.7584868523016568E-4</v>
      </c>
      <c r="E884" s="11">
        <f>VLOOKUP($B884, $A$1:$E$9, MATCH(E$11, $A$1:$E$1, 0), FALSE)</f>
        <v>7.383596707022641E-3</v>
      </c>
      <c r="F884" s="11">
        <f>VLOOKUP($B884, $A$1:$E$9, MATCH(F$11, $A$1:$E$1, 0), FALSE)</f>
        <v>2.2667442164450435E-3</v>
      </c>
      <c r="G884" s="3">
        <f t="shared" si="13"/>
        <v>2.600933138353026E-2</v>
      </c>
      <c r="H884" s="11"/>
      <c r="I884" s="3"/>
      <c r="J884" s="19"/>
    </row>
    <row r="885" spans="1:10" x14ac:dyDescent="0.25">
      <c r="A885" s="11">
        <v>8.73</v>
      </c>
      <c r="B885" s="7">
        <v>6.75</v>
      </c>
      <c r="C885" s="11">
        <f>VLOOKUP($B885, $A$1:$E$9, MATCH(C$11, $A$1:$E$1, 0), FALSE)</f>
        <v>2.7677825754851002E-5</v>
      </c>
      <c r="D885" s="11">
        <f>VLOOKUP($B885, $A$1:$E$9, MATCH(D$11, $A$1:$E$1, 0), FALSE)</f>
        <v>-7.7584868523016568E-4</v>
      </c>
      <c r="E885" s="11">
        <f>VLOOKUP($B885, $A$1:$E$9, MATCH(E$11, $A$1:$E$1, 0), FALSE)</f>
        <v>7.383596707022641E-3</v>
      </c>
      <c r="F885" s="11">
        <f>VLOOKUP($B885, $A$1:$E$9, MATCH(F$11, $A$1:$E$1, 0), FALSE)</f>
        <v>2.2667442164450435E-3</v>
      </c>
      <c r="G885" s="3">
        <f t="shared" si="13"/>
        <v>2.6010991515474154E-2</v>
      </c>
      <c r="H885" s="11"/>
      <c r="I885" s="3"/>
      <c r="J885" s="19"/>
    </row>
    <row r="886" spans="1:10" x14ac:dyDescent="0.25">
      <c r="A886" s="11">
        <v>8.74</v>
      </c>
      <c r="B886" s="7">
        <v>6.75</v>
      </c>
      <c r="C886" s="11">
        <f>VLOOKUP($B886, $A$1:$E$9, MATCH(C$11, $A$1:$E$1, 0), FALSE)</f>
        <v>2.7677825754851002E-5</v>
      </c>
      <c r="D886" s="11">
        <f>VLOOKUP($B886, $A$1:$E$9, MATCH(D$11, $A$1:$E$1, 0), FALSE)</f>
        <v>-7.7584868523016568E-4</v>
      </c>
      <c r="E886" s="11">
        <f>VLOOKUP($B886, $A$1:$E$9, MATCH(E$11, $A$1:$E$1, 0), FALSE)</f>
        <v>7.383596707022641E-3</v>
      </c>
      <c r="F886" s="11">
        <f>VLOOKUP($B886, $A$1:$E$9, MATCH(F$11, $A$1:$E$1, 0), FALSE)</f>
        <v>2.2667442164450435E-3</v>
      </c>
      <c r="G886" s="3">
        <f t="shared" si="13"/>
        <v>2.6012641454132297E-2</v>
      </c>
      <c r="H886" s="11"/>
      <c r="I886" s="3"/>
      <c r="J886" s="19"/>
    </row>
    <row r="887" spans="1:10" x14ac:dyDescent="0.25">
      <c r="A887" s="11">
        <v>8.75</v>
      </c>
      <c r="B887" s="7">
        <v>6.75</v>
      </c>
      <c r="C887" s="11">
        <f>VLOOKUP($B887, $A$1:$E$9, MATCH(C$11, $A$1:$E$1, 0), FALSE)</f>
        <v>2.7677825754851002E-5</v>
      </c>
      <c r="D887" s="11">
        <f>VLOOKUP($B887, $A$1:$E$9, MATCH(D$11, $A$1:$E$1, 0), FALSE)</f>
        <v>-7.7584868523016568E-4</v>
      </c>
      <c r="E887" s="11">
        <f>VLOOKUP($B887, $A$1:$E$9, MATCH(E$11, $A$1:$E$1, 0), FALSE)</f>
        <v>7.383596707022641E-3</v>
      </c>
      <c r="F887" s="11">
        <f>VLOOKUP($B887, $A$1:$E$9, MATCH(F$11, $A$1:$E$1, 0), FALSE)</f>
        <v>2.2667442164450435E-3</v>
      </c>
      <c r="G887" s="3">
        <f t="shared" si="13"/>
        <v>2.6014281365571663E-2</v>
      </c>
      <c r="H887" s="11"/>
      <c r="I887" s="3"/>
      <c r="J887" s="19"/>
    </row>
    <row r="888" spans="1:10" x14ac:dyDescent="0.25">
      <c r="A888" s="11">
        <v>8.76</v>
      </c>
      <c r="B888" s="7">
        <v>6.75</v>
      </c>
      <c r="C888" s="11">
        <f>VLOOKUP($B888, $A$1:$E$9, MATCH(C$11, $A$1:$E$1, 0), FALSE)</f>
        <v>2.7677825754851002E-5</v>
      </c>
      <c r="D888" s="11">
        <f>VLOOKUP($B888, $A$1:$E$9, MATCH(D$11, $A$1:$E$1, 0), FALSE)</f>
        <v>-7.7584868523016568E-4</v>
      </c>
      <c r="E888" s="11">
        <f>VLOOKUP($B888, $A$1:$E$9, MATCH(E$11, $A$1:$E$1, 0), FALSE)</f>
        <v>7.383596707022641E-3</v>
      </c>
      <c r="F888" s="11">
        <f>VLOOKUP($B888, $A$1:$E$9, MATCH(F$11, $A$1:$E$1, 0), FALSE)</f>
        <v>2.2667442164450435E-3</v>
      </c>
      <c r="G888" s="3">
        <f t="shared" si="13"/>
        <v>2.6015911415859183E-2</v>
      </c>
      <c r="H888" s="11"/>
      <c r="I888" s="3"/>
      <c r="J888" s="19"/>
    </row>
    <row r="889" spans="1:10" x14ac:dyDescent="0.25">
      <c r="A889" s="11">
        <v>8.77</v>
      </c>
      <c r="B889" s="7">
        <v>6.75</v>
      </c>
      <c r="C889" s="11">
        <f>VLOOKUP($B889, $A$1:$E$9, MATCH(C$11, $A$1:$E$1, 0), FALSE)</f>
        <v>2.7677825754851002E-5</v>
      </c>
      <c r="D889" s="11">
        <f>VLOOKUP($B889, $A$1:$E$9, MATCH(D$11, $A$1:$E$1, 0), FALSE)</f>
        <v>-7.7584868523016568E-4</v>
      </c>
      <c r="E889" s="11">
        <f>VLOOKUP($B889, $A$1:$E$9, MATCH(E$11, $A$1:$E$1, 0), FALSE)</f>
        <v>7.383596707022641E-3</v>
      </c>
      <c r="F889" s="11">
        <f>VLOOKUP($B889, $A$1:$E$9, MATCH(F$11, $A$1:$E$1, 0), FALSE)</f>
        <v>2.2667442164450435E-3</v>
      </c>
      <c r="G889" s="3">
        <f t="shared" si="13"/>
        <v>2.601753177106185E-2</v>
      </c>
      <c r="H889" s="11"/>
      <c r="I889" s="3"/>
      <c r="J889" s="19"/>
    </row>
    <row r="890" spans="1:10" x14ac:dyDescent="0.25">
      <c r="A890" s="11">
        <v>8.7799999999999994</v>
      </c>
      <c r="B890" s="7">
        <v>6.75</v>
      </c>
      <c r="C890" s="11">
        <f>VLOOKUP($B890, $A$1:$E$9, MATCH(C$11, $A$1:$E$1, 0), FALSE)</f>
        <v>2.7677825754851002E-5</v>
      </c>
      <c r="D890" s="11">
        <f>VLOOKUP($B890, $A$1:$E$9, MATCH(D$11, $A$1:$E$1, 0), FALSE)</f>
        <v>-7.7584868523016568E-4</v>
      </c>
      <c r="E890" s="11">
        <f>VLOOKUP($B890, $A$1:$E$9, MATCH(E$11, $A$1:$E$1, 0), FALSE)</f>
        <v>7.383596707022641E-3</v>
      </c>
      <c r="F890" s="11">
        <f>VLOOKUP($B890, $A$1:$E$9, MATCH(F$11, $A$1:$E$1, 0), FALSE)</f>
        <v>2.2667442164450435E-3</v>
      </c>
      <c r="G890" s="3">
        <f t="shared" si="13"/>
        <v>2.6019142597246567E-2</v>
      </c>
      <c r="H890" s="11"/>
      <c r="I890" s="3"/>
      <c r="J890" s="19"/>
    </row>
    <row r="891" spans="1:10" x14ac:dyDescent="0.25">
      <c r="A891" s="11">
        <v>8.7899999999999991</v>
      </c>
      <c r="B891" s="7">
        <v>6.75</v>
      </c>
      <c r="C891" s="11">
        <f>VLOOKUP($B891, $A$1:$E$9, MATCH(C$11, $A$1:$E$1, 0), FALSE)</f>
        <v>2.7677825754851002E-5</v>
      </c>
      <c r="D891" s="11">
        <f>VLOOKUP($B891, $A$1:$E$9, MATCH(D$11, $A$1:$E$1, 0), FALSE)</f>
        <v>-7.7584868523016568E-4</v>
      </c>
      <c r="E891" s="11">
        <f>VLOOKUP($B891, $A$1:$E$9, MATCH(E$11, $A$1:$E$1, 0), FALSE)</f>
        <v>7.383596707022641E-3</v>
      </c>
      <c r="F891" s="11">
        <f>VLOOKUP($B891, $A$1:$E$9, MATCH(F$11, $A$1:$E$1, 0), FALSE)</f>
        <v>2.2667442164450435E-3</v>
      </c>
      <c r="G891" s="3">
        <f t="shared" si="13"/>
        <v>2.6020744060480341E-2</v>
      </c>
      <c r="H891" s="11"/>
      <c r="I891" s="3"/>
      <c r="J891" s="19"/>
    </row>
    <row r="892" spans="1:10" x14ac:dyDescent="0.25">
      <c r="A892" s="11">
        <v>8.8000000000000007</v>
      </c>
      <c r="B892" s="7">
        <v>6.75</v>
      </c>
      <c r="C892" s="11">
        <f>VLOOKUP($B892, $A$1:$E$9, MATCH(C$11, $A$1:$E$1, 0), FALSE)</f>
        <v>2.7677825754851002E-5</v>
      </c>
      <c r="D892" s="11">
        <f>VLOOKUP($B892, $A$1:$E$9, MATCH(D$11, $A$1:$E$1, 0), FALSE)</f>
        <v>-7.7584868523016568E-4</v>
      </c>
      <c r="E892" s="11">
        <f>VLOOKUP($B892, $A$1:$E$9, MATCH(E$11, $A$1:$E$1, 0), FALSE)</f>
        <v>7.383596707022641E-3</v>
      </c>
      <c r="F892" s="11">
        <f>VLOOKUP($B892, $A$1:$E$9, MATCH(F$11, $A$1:$E$1, 0), FALSE)</f>
        <v>2.2667442164450435E-3</v>
      </c>
      <c r="G892" s="3">
        <f t="shared" si="13"/>
        <v>2.6022336326830084E-2</v>
      </c>
      <c r="H892" s="11"/>
      <c r="I892" s="3"/>
      <c r="J892" s="19"/>
    </row>
    <row r="893" spans="1:10" x14ac:dyDescent="0.25">
      <c r="A893" s="11">
        <v>8.81</v>
      </c>
      <c r="B893" s="7">
        <v>6.75</v>
      </c>
      <c r="C893" s="11">
        <f>VLOOKUP($B893, $A$1:$E$9, MATCH(C$11, $A$1:$E$1, 0), FALSE)</f>
        <v>2.7677825754851002E-5</v>
      </c>
      <c r="D893" s="11">
        <f>VLOOKUP($B893, $A$1:$E$9, MATCH(D$11, $A$1:$E$1, 0), FALSE)</f>
        <v>-7.7584868523016568E-4</v>
      </c>
      <c r="E893" s="11">
        <f>VLOOKUP($B893, $A$1:$E$9, MATCH(E$11, $A$1:$E$1, 0), FALSE)</f>
        <v>7.383596707022641E-3</v>
      </c>
      <c r="F893" s="11">
        <f>VLOOKUP($B893, $A$1:$E$9, MATCH(F$11, $A$1:$E$1, 0), FALSE)</f>
        <v>2.2667442164450435E-3</v>
      </c>
      <c r="G893" s="3">
        <f t="shared" si="13"/>
        <v>2.6023919562362774E-2</v>
      </c>
      <c r="H893" s="11"/>
      <c r="I893" s="3"/>
      <c r="J893" s="19"/>
    </row>
    <row r="894" spans="1:10" x14ac:dyDescent="0.25">
      <c r="A894" s="11">
        <v>8.82</v>
      </c>
      <c r="B894" s="7">
        <v>6.75</v>
      </c>
      <c r="C894" s="11">
        <f>VLOOKUP($B894, $A$1:$E$9, MATCH(C$11, $A$1:$E$1, 0), FALSE)</f>
        <v>2.7677825754851002E-5</v>
      </c>
      <c r="D894" s="11">
        <f>VLOOKUP($B894, $A$1:$E$9, MATCH(D$11, $A$1:$E$1, 0), FALSE)</f>
        <v>-7.7584868523016568E-4</v>
      </c>
      <c r="E894" s="11">
        <f>VLOOKUP($B894, $A$1:$E$9, MATCH(E$11, $A$1:$E$1, 0), FALSE)</f>
        <v>7.383596707022641E-3</v>
      </c>
      <c r="F894" s="11">
        <f>VLOOKUP($B894, $A$1:$E$9, MATCH(F$11, $A$1:$E$1, 0), FALSE)</f>
        <v>2.2667442164450435E-3</v>
      </c>
      <c r="G894" s="3">
        <f t="shared" si="13"/>
        <v>2.6025493933145336E-2</v>
      </c>
      <c r="H894" s="11"/>
      <c r="I894" s="3"/>
      <c r="J894" s="19"/>
    </row>
    <row r="895" spans="1:10" x14ac:dyDescent="0.25">
      <c r="A895" s="11">
        <v>8.83</v>
      </c>
      <c r="B895" s="7">
        <v>6.75</v>
      </c>
      <c r="C895" s="11">
        <f>VLOOKUP($B895, $A$1:$E$9, MATCH(C$11, $A$1:$E$1, 0), FALSE)</f>
        <v>2.7677825754851002E-5</v>
      </c>
      <c r="D895" s="11">
        <f>VLOOKUP($B895, $A$1:$E$9, MATCH(D$11, $A$1:$E$1, 0), FALSE)</f>
        <v>-7.7584868523016568E-4</v>
      </c>
      <c r="E895" s="11">
        <f>VLOOKUP($B895, $A$1:$E$9, MATCH(E$11, $A$1:$E$1, 0), FALSE)</f>
        <v>7.383596707022641E-3</v>
      </c>
      <c r="F895" s="11">
        <f>VLOOKUP($B895, $A$1:$E$9, MATCH(F$11, $A$1:$E$1, 0), FALSE)</f>
        <v>2.2667442164450435E-3</v>
      </c>
      <c r="G895" s="3">
        <f t="shared" si="13"/>
        <v>2.6027059605244762E-2</v>
      </c>
      <c r="H895" s="11"/>
      <c r="I895" s="3"/>
      <c r="J895" s="19"/>
    </row>
    <row r="896" spans="1:10" x14ac:dyDescent="0.25">
      <c r="A896" s="11">
        <v>8.84</v>
      </c>
      <c r="B896" s="7">
        <v>6.75</v>
      </c>
      <c r="C896" s="11">
        <f>VLOOKUP($B896, $A$1:$E$9, MATCH(C$11, $A$1:$E$1, 0), FALSE)</f>
        <v>2.7677825754851002E-5</v>
      </c>
      <c r="D896" s="11">
        <f>VLOOKUP($B896, $A$1:$E$9, MATCH(D$11, $A$1:$E$1, 0), FALSE)</f>
        <v>-7.7584868523016568E-4</v>
      </c>
      <c r="E896" s="11">
        <f>VLOOKUP($B896, $A$1:$E$9, MATCH(E$11, $A$1:$E$1, 0), FALSE)</f>
        <v>7.383596707022641E-3</v>
      </c>
      <c r="F896" s="11">
        <f>VLOOKUP($B896, $A$1:$E$9, MATCH(F$11, $A$1:$E$1, 0), FALSE)</f>
        <v>2.2667442164450435E-3</v>
      </c>
      <c r="G896" s="3">
        <f t="shared" si="13"/>
        <v>2.6028616744727992E-2</v>
      </c>
      <c r="H896" s="11"/>
      <c r="I896" s="3"/>
      <c r="J896" s="19"/>
    </row>
    <row r="897" spans="1:10" x14ac:dyDescent="0.25">
      <c r="A897" s="11">
        <v>8.85</v>
      </c>
      <c r="B897" s="7">
        <v>6.75</v>
      </c>
      <c r="C897" s="11">
        <f>VLOOKUP($B897, $A$1:$E$9, MATCH(C$11, $A$1:$E$1, 0), FALSE)</f>
        <v>2.7677825754851002E-5</v>
      </c>
      <c r="D897" s="11">
        <f>VLOOKUP($B897, $A$1:$E$9, MATCH(D$11, $A$1:$E$1, 0), FALSE)</f>
        <v>-7.7584868523016568E-4</v>
      </c>
      <c r="E897" s="11">
        <f>VLOOKUP($B897, $A$1:$E$9, MATCH(E$11, $A$1:$E$1, 0), FALSE)</f>
        <v>7.383596707022641E-3</v>
      </c>
      <c r="F897" s="11">
        <f>VLOOKUP($B897, $A$1:$E$9, MATCH(F$11, $A$1:$E$1, 0), FALSE)</f>
        <v>2.2667442164450435E-3</v>
      </c>
      <c r="G897" s="3">
        <f t="shared" si="13"/>
        <v>2.6030165517661977E-2</v>
      </c>
      <c r="H897" s="11"/>
      <c r="I897" s="3"/>
      <c r="J897" s="19"/>
    </row>
    <row r="898" spans="1:10" x14ac:dyDescent="0.25">
      <c r="A898" s="11">
        <v>8.86</v>
      </c>
      <c r="B898" s="7">
        <v>6.75</v>
      </c>
      <c r="C898" s="11">
        <f>VLOOKUP($B898, $A$1:$E$9, MATCH(C$11, $A$1:$E$1, 0), FALSE)</f>
        <v>2.7677825754851002E-5</v>
      </c>
      <c r="D898" s="11">
        <f>VLOOKUP($B898, $A$1:$E$9, MATCH(D$11, $A$1:$E$1, 0), FALSE)</f>
        <v>-7.7584868523016568E-4</v>
      </c>
      <c r="E898" s="11">
        <f>VLOOKUP($B898, $A$1:$E$9, MATCH(E$11, $A$1:$E$1, 0), FALSE)</f>
        <v>7.383596707022641E-3</v>
      </c>
      <c r="F898" s="11">
        <f>VLOOKUP($B898, $A$1:$E$9, MATCH(F$11, $A$1:$E$1, 0), FALSE)</f>
        <v>2.2667442164450435E-3</v>
      </c>
      <c r="G898" s="3">
        <f t="shared" si="13"/>
        <v>2.6031706090113682E-2</v>
      </c>
      <c r="H898" s="11"/>
      <c r="I898" s="3"/>
      <c r="J898" s="19"/>
    </row>
    <row r="899" spans="1:10" x14ac:dyDescent="0.25">
      <c r="A899" s="11">
        <v>8.8699999999999992</v>
      </c>
      <c r="B899" s="7">
        <v>6.75</v>
      </c>
      <c r="C899" s="11">
        <f>VLOOKUP($B899, $A$1:$E$9, MATCH(C$11, $A$1:$E$1, 0), FALSE)</f>
        <v>2.7677825754851002E-5</v>
      </c>
      <c r="D899" s="11">
        <f>VLOOKUP($B899, $A$1:$E$9, MATCH(D$11, $A$1:$E$1, 0), FALSE)</f>
        <v>-7.7584868523016568E-4</v>
      </c>
      <c r="E899" s="11">
        <f>VLOOKUP($B899, $A$1:$E$9, MATCH(E$11, $A$1:$E$1, 0), FALSE)</f>
        <v>7.383596707022641E-3</v>
      </c>
      <c r="F899" s="11">
        <f>VLOOKUP($B899, $A$1:$E$9, MATCH(F$11, $A$1:$E$1, 0), FALSE)</f>
        <v>2.2667442164450435E-3</v>
      </c>
      <c r="G899" s="3">
        <f t="shared" si="13"/>
        <v>2.6033238628150032E-2</v>
      </c>
      <c r="H899" s="11"/>
      <c r="I899" s="3"/>
      <c r="J899" s="19"/>
    </row>
    <row r="900" spans="1:10" x14ac:dyDescent="0.25">
      <c r="A900" s="11">
        <v>8.8800000000000008</v>
      </c>
      <c r="B900" s="7">
        <v>6.75</v>
      </c>
      <c r="C900" s="11">
        <f>VLOOKUP($B900, $A$1:$E$9, MATCH(C$11, $A$1:$E$1, 0), FALSE)</f>
        <v>2.7677825754851002E-5</v>
      </c>
      <c r="D900" s="11">
        <f>VLOOKUP($B900, $A$1:$E$9, MATCH(D$11, $A$1:$E$1, 0), FALSE)</f>
        <v>-7.7584868523016568E-4</v>
      </c>
      <c r="E900" s="11">
        <f>VLOOKUP($B900, $A$1:$E$9, MATCH(E$11, $A$1:$E$1, 0), FALSE)</f>
        <v>7.383596707022641E-3</v>
      </c>
      <c r="F900" s="11">
        <f>VLOOKUP($B900, $A$1:$E$9, MATCH(F$11, $A$1:$E$1, 0), FALSE)</f>
        <v>2.2667442164450435E-3</v>
      </c>
      <c r="G900" s="3">
        <f t="shared" si="13"/>
        <v>2.6034763297838021E-2</v>
      </c>
      <c r="H900" s="11"/>
      <c r="I900" s="3"/>
      <c r="J900" s="19"/>
    </row>
    <row r="901" spans="1:10" x14ac:dyDescent="0.25">
      <c r="A901" s="11">
        <v>8.89</v>
      </c>
      <c r="B901" s="7">
        <v>6.75</v>
      </c>
      <c r="C901" s="11">
        <f>VLOOKUP($B901, $A$1:$E$9, MATCH(C$11, $A$1:$E$1, 0), FALSE)</f>
        <v>2.7677825754851002E-5</v>
      </c>
      <c r="D901" s="11">
        <f>VLOOKUP($B901, $A$1:$E$9, MATCH(D$11, $A$1:$E$1, 0), FALSE)</f>
        <v>-7.7584868523016568E-4</v>
      </c>
      <c r="E901" s="11">
        <f>VLOOKUP($B901, $A$1:$E$9, MATCH(E$11, $A$1:$E$1, 0), FALSE)</f>
        <v>7.383596707022641E-3</v>
      </c>
      <c r="F901" s="11">
        <f>VLOOKUP($B901, $A$1:$E$9, MATCH(F$11, $A$1:$E$1, 0), FALSE)</f>
        <v>2.2667442164450435E-3</v>
      </c>
      <c r="G901" s="3">
        <f t="shared" si="13"/>
        <v>2.6036280265244585E-2</v>
      </c>
      <c r="H901" s="11"/>
      <c r="I901" s="3"/>
      <c r="J901" s="19"/>
    </row>
    <row r="902" spans="1:10" x14ac:dyDescent="0.25">
      <c r="A902" s="11">
        <v>8.9</v>
      </c>
      <c r="B902" s="7">
        <v>6.75</v>
      </c>
      <c r="C902" s="11">
        <f>VLOOKUP($B902, $A$1:$E$9, MATCH(C$11, $A$1:$E$1, 0), FALSE)</f>
        <v>2.7677825754851002E-5</v>
      </c>
      <c r="D902" s="11">
        <f>VLOOKUP($B902, $A$1:$E$9, MATCH(D$11, $A$1:$E$1, 0), FALSE)</f>
        <v>-7.7584868523016568E-4</v>
      </c>
      <c r="E902" s="11">
        <f>VLOOKUP($B902, $A$1:$E$9, MATCH(E$11, $A$1:$E$1, 0), FALSE)</f>
        <v>7.383596707022641E-3</v>
      </c>
      <c r="F902" s="11">
        <f>VLOOKUP($B902, $A$1:$E$9, MATCH(F$11, $A$1:$E$1, 0), FALSE)</f>
        <v>2.2667442164450435E-3</v>
      </c>
      <c r="G902" s="3">
        <f t="shared" si="13"/>
        <v>2.6037789696436678E-2</v>
      </c>
      <c r="H902" s="11"/>
      <c r="I902" s="3"/>
      <c r="J902" s="19"/>
    </row>
    <row r="903" spans="1:10" x14ac:dyDescent="0.25">
      <c r="A903" s="11">
        <v>8.91</v>
      </c>
      <c r="B903" s="7">
        <v>6.75</v>
      </c>
      <c r="C903" s="11">
        <f>VLOOKUP($B903, $A$1:$E$9, MATCH(C$11, $A$1:$E$1, 0), FALSE)</f>
        <v>2.7677825754851002E-5</v>
      </c>
      <c r="D903" s="11">
        <f>VLOOKUP($B903, $A$1:$E$9, MATCH(D$11, $A$1:$E$1, 0), FALSE)</f>
        <v>-7.7584868523016568E-4</v>
      </c>
      <c r="E903" s="11">
        <f>VLOOKUP($B903, $A$1:$E$9, MATCH(E$11, $A$1:$E$1, 0), FALSE)</f>
        <v>7.383596707022641E-3</v>
      </c>
      <c r="F903" s="11">
        <f>VLOOKUP($B903, $A$1:$E$9, MATCH(F$11, $A$1:$E$1, 0), FALSE)</f>
        <v>2.2667442164450435E-3</v>
      </c>
      <c r="G903" s="3">
        <f t="shared" si="13"/>
        <v>2.603929175748125E-2</v>
      </c>
      <c r="H903" s="11"/>
      <c r="I903" s="3"/>
      <c r="J903" s="19"/>
    </row>
    <row r="904" spans="1:10" x14ac:dyDescent="0.25">
      <c r="A904" s="11">
        <v>8.92</v>
      </c>
      <c r="B904" s="7">
        <v>6.75</v>
      </c>
      <c r="C904" s="11">
        <f>VLOOKUP($B904, $A$1:$E$9, MATCH(C$11, $A$1:$E$1, 0), FALSE)</f>
        <v>2.7677825754851002E-5</v>
      </c>
      <c r="D904" s="11">
        <f>VLOOKUP($B904, $A$1:$E$9, MATCH(D$11, $A$1:$E$1, 0), FALSE)</f>
        <v>-7.7584868523016568E-4</v>
      </c>
      <c r="E904" s="11">
        <f>VLOOKUP($B904, $A$1:$E$9, MATCH(E$11, $A$1:$E$1, 0), FALSE)</f>
        <v>7.383596707022641E-3</v>
      </c>
      <c r="F904" s="11">
        <f>VLOOKUP($B904, $A$1:$E$9, MATCH(F$11, $A$1:$E$1, 0), FALSE)</f>
        <v>2.2667442164450435E-3</v>
      </c>
      <c r="G904" s="3">
        <f t="shared" si="13"/>
        <v>2.6040786614445269E-2</v>
      </c>
      <c r="H904" s="11"/>
      <c r="I904" s="3"/>
      <c r="J904" s="19"/>
    </row>
    <row r="905" spans="1:10" x14ac:dyDescent="0.25">
      <c r="A905" s="11">
        <v>8.93</v>
      </c>
      <c r="B905" s="7">
        <v>6.75</v>
      </c>
      <c r="C905" s="11">
        <f>VLOOKUP($B905, $A$1:$E$9, MATCH(C$11, $A$1:$E$1, 0), FALSE)</f>
        <v>2.7677825754851002E-5</v>
      </c>
      <c r="D905" s="11">
        <f>VLOOKUP($B905, $A$1:$E$9, MATCH(D$11, $A$1:$E$1, 0), FALSE)</f>
        <v>-7.7584868523016568E-4</v>
      </c>
      <c r="E905" s="11">
        <f>VLOOKUP($B905, $A$1:$E$9, MATCH(E$11, $A$1:$E$1, 0), FALSE)</f>
        <v>7.383596707022641E-3</v>
      </c>
      <c r="F905" s="11">
        <f>VLOOKUP($B905, $A$1:$E$9, MATCH(F$11, $A$1:$E$1, 0), FALSE)</f>
        <v>2.2667442164450435E-3</v>
      </c>
      <c r="G905" s="3">
        <f t="shared" si="13"/>
        <v>2.6042274433395685E-2</v>
      </c>
      <c r="H905" s="11"/>
      <c r="I905" s="3"/>
      <c r="J905" s="19"/>
    </row>
    <row r="906" spans="1:10" x14ac:dyDescent="0.25">
      <c r="A906" s="11">
        <v>8.94</v>
      </c>
      <c r="B906" s="7">
        <v>6.75</v>
      </c>
      <c r="C906" s="11">
        <f>VLOOKUP($B906, $A$1:$E$9, MATCH(C$11, $A$1:$E$1, 0), FALSE)</f>
        <v>2.7677825754851002E-5</v>
      </c>
      <c r="D906" s="11">
        <f>VLOOKUP($B906, $A$1:$E$9, MATCH(D$11, $A$1:$E$1, 0), FALSE)</f>
        <v>-7.7584868523016568E-4</v>
      </c>
      <c r="E906" s="11">
        <f>VLOOKUP($B906, $A$1:$E$9, MATCH(E$11, $A$1:$E$1, 0), FALSE)</f>
        <v>7.383596707022641E-3</v>
      </c>
      <c r="F906" s="11">
        <f>VLOOKUP($B906, $A$1:$E$9, MATCH(F$11, $A$1:$E$1, 0), FALSE)</f>
        <v>2.2667442164450435E-3</v>
      </c>
      <c r="G906" s="3">
        <f t="shared" si="13"/>
        <v>2.604375538039945E-2</v>
      </c>
      <c r="H906" s="11"/>
      <c r="I906" s="3"/>
      <c r="J906" s="19"/>
    </row>
    <row r="907" spans="1:10" x14ac:dyDescent="0.25">
      <c r="A907" s="11">
        <v>8.9499999999999993</v>
      </c>
      <c r="B907" s="7">
        <v>6.75</v>
      </c>
      <c r="C907" s="11">
        <f>VLOOKUP($B907, $A$1:$E$9, MATCH(C$11, $A$1:$E$1, 0), FALSE)</f>
        <v>2.7677825754851002E-5</v>
      </c>
      <c r="D907" s="11">
        <f>VLOOKUP($B907, $A$1:$E$9, MATCH(D$11, $A$1:$E$1, 0), FALSE)</f>
        <v>-7.7584868523016568E-4</v>
      </c>
      <c r="E907" s="11">
        <f>VLOOKUP($B907, $A$1:$E$9, MATCH(E$11, $A$1:$E$1, 0), FALSE)</f>
        <v>7.383596707022641E-3</v>
      </c>
      <c r="F907" s="11">
        <f>VLOOKUP($B907, $A$1:$E$9, MATCH(F$11, $A$1:$E$1, 0), FALSE)</f>
        <v>2.2667442164450435E-3</v>
      </c>
      <c r="G907" s="3">
        <f t="shared" si="13"/>
        <v>2.6045229621523516E-2</v>
      </c>
      <c r="H907" s="11"/>
      <c r="I907" s="3"/>
      <c r="J907" s="19"/>
    </row>
    <row r="908" spans="1:10" x14ac:dyDescent="0.25">
      <c r="A908" s="11">
        <v>8.9600000000000009</v>
      </c>
      <c r="B908" s="7">
        <v>6.75</v>
      </c>
      <c r="C908" s="11">
        <f>VLOOKUP($B908, $A$1:$E$9, MATCH(C$11, $A$1:$E$1, 0), FALSE)</f>
        <v>2.7677825754851002E-5</v>
      </c>
      <c r="D908" s="11">
        <f>VLOOKUP($B908, $A$1:$E$9, MATCH(D$11, $A$1:$E$1, 0), FALSE)</f>
        <v>-7.7584868523016568E-4</v>
      </c>
      <c r="E908" s="11">
        <f>VLOOKUP($B908, $A$1:$E$9, MATCH(E$11, $A$1:$E$1, 0), FALSE)</f>
        <v>7.383596707022641E-3</v>
      </c>
      <c r="F908" s="11">
        <f>VLOOKUP($B908, $A$1:$E$9, MATCH(F$11, $A$1:$E$1, 0), FALSE)</f>
        <v>2.2667442164450435E-3</v>
      </c>
      <c r="G908" s="3">
        <f t="shared" si="13"/>
        <v>2.6046697322834836E-2</v>
      </c>
      <c r="H908" s="11"/>
      <c r="I908" s="3"/>
      <c r="J908" s="19"/>
    </row>
    <row r="909" spans="1:10" x14ac:dyDescent="0.25">
      <c r="A909" s="11">
        <v>8.9700000000000006</v>
      </c>
      <c r="B909" s="7">
        <v>6.75</v>
      </c>
      <c r="C909" s="11">
        <f>VLOOKUP($B909, $A$1:$E$9, MATCH(C$11, $A$1:$E$1, 0), FALSE)</f>
        <v>2.7677825754851002E-5</v>
      </c>
      <c r="D909" s="11">
        <f>VLOOKUP($B909, $A$1:$E$9, MATCH(D$11, $A$1:$E$1, 0), FALSE)</f>
        <v>-7.7584868523016568E-4</v>
      </c>
      <c r="E909" s="11">
        <f>VLOOKUP($B909, $A$1:$E$9, MATCH(E$11, $A$1:$E$1, 0), FALSE)</f>
        <v>7.383596707022641E-3</v>
      </c>
      <c r="F909" s="11">
        <f>VLOOKUP($B909, $A$1:$E$9, MATCH(F$11, $A$1:$E$1, 0), FALSE)</f>
        <v>2.2667442164450435E-3</v>
      </c>
      <c r="G909" s="3">
        <f t="shared" ref="G909:G972" si="14">C909*A909^3 + D909*A909^2 + E909*A909 + F909</f>
        <v>2.604815865040036E-2</v>
      </c>
      <c r="H909" s="11"/>
      <c r="I909" s="3"/>
      <c r="J909" s="19"/>
    </row>
    <row r="910" spans="1:10" x14ac:dyDescent="0.25">
      <c r="A910" s="11">
        <v>8.98</v>
      </c>
      <c r="B910" s="7">
        <v>6.75</v>
      </c>
      <c r="C910" s="11">
        <f>VLOOKUP($B910, $A$1:$E$9, MATCH(C$11, $A$1:$E$1, 0), FALSE)</f>
        <v>2.7677825754851002E-5</v>
      </c>
      <c r="D910" s="11">
        <f>VLOOKUP($B910, $A$1:$E$9, MATCH(D$11, $A$1:$E$1, 0), FALSE)</f>
        <v>-7.7584868523016568E-4</v>
      </c>
      <c r="E910" s="11">
        <f>VLOOKUP($B910, $A$1:$E$9, MATCH(E$11, $A$1:$E$1, 0), FALSE)</f>
        <v>7.383596707022641E-3</v>
      </c>
      <c r="F910" s="11">
        <f>VLOOKUP($B910, $A$1:$E$9, MATCH(F$11, $A$1:$E$1, 0), FALSE)</f>
        <v>2.2667442164450435E-3</v>
      </c>
      <c r="G910" s="3">
        <f t="shared" si="14"/>
        <v>2.6049613770287056E-2</v>
      </c>
      <c r="H910" s="11"/>
      <c r="I910" s="3"/>
      <c r="J910" s="19"/>
    </row>
    <row r="911" spans="1:10" x14ac:dyDescent="0.25">
      <c r="A911" s="11">
        <v>8.99</v>
      </c>
      <c r="B911" s="7">
        <v>6.75</v>
      </c>
      <c r="C911" s="11">
        <f>VLOOKUP($B911, $A$1:$E$9, MATCH(C$11, $A$1:$E$1, 0), FALSE)</f>
        <v>2.7677825754851002E-5</v>
      </c>
      <c r="D911" s="11">
        <f>VLOOKUP($B911, $A$1:$E$9, MATCH(D$11, $A$1:$E$1, 0), FALSE)</f>
        <v>-7.7584868523016568E-4</v>
      </c>
      <c r="E911" s="11">
        <f>VLOOKUP($B911, $A$1:$E$9, MATCH(E$11, $A$1:$E$1, 0), FALSE)</f>
        <v>7.383596707022641E-3</v>
      </c>
      <c r="F911" s="11">
        <f>VLOOKUP($B911, $A$1:$E$9, MATCH(F$11, $A$1:$E$1, 0), FALSE)</f>
        <v>2.2667442164450435E-3</v>
      </c>
      <c r="G911" s="3">
        <f t="shared" si="14"/>
        <v>2.6051062848561873E-2</v>
      </c>
      <c r="H911" s="11"/>
      <c r="I911" s="3"/>
      <c r="J911" s="19"/>
    </row>
    <row r="912" spans="1:10" x14ac:dyDescent="0.25">
      <c r="A912" s="11">
        <v>9</v>
      </c>
      <c r="B912" s="7">
        <v>6.75</v>
      </c>
      <c r="C912" s="11">
        <f>VLOOKUP($B912, $A$1:$E$9, MATCH(C$11, $A$1:$E$1, 0), FALSE)</f>
        <v>2.7677825754851002E-5</v>
      </c>
      <c r="D912" s="11">
        <f>VLOOKUP($B912, $A$1:$E$9, MATCH(D$11, $A$1:$E$1, 0), FALSE)</f>
        <v>-7.7584868523016568E-4</v>
      </c>
      <c r="E912" s="11">
        <f>VLOOKUP($B912, $A$1:$E$9, MATCH(E$11, $A$1:$E$1, 0), FALSE)</f>
        <v>7.383596707022641E-3</v>
      </c>
      <c r="F912" s="11">
        <f>VLOOKUP($B912, $A$1:$E$9, MATCH(F$11, $A$1:$E$1, 0), FALSE)</f>
        <v>2.2667442164450435E-3</v>
      </c>
      <c r="G912" s="3">
        <f t="shared" si="14"/>
        <v>2.6052506051291766E-2</v>
      </c>
      <c r="H912" s="11"/>
      <c r="I912" s="3"/>
      <c r="J912" s="19"/>
    </row>
    <row r="913" spans="1:10" x14ac:dyDescent="0.25">
      <c r="A913" s="11">
        <v>9.01</v>
      </c>
      <c r="B913" s="7">
        <v>6.75</v>
      </c>
      <c r="C913" s="11">
        <f>VLOOKUP($B913, $A$1:$E$9, MATCH(C$11, $A$1:$E$1, 0), FALSE)</f>
        <v>2.7677825754851002E-5</v>
      </c>
      <c r="D913" s="11">
        <f>VLOOKUP($B913, $A$1:$E$9, MATCH(D$11, $A$1:$E$1, 0), FALSE)</f>
        <v>-7.7584868523016568E-4</v>
      </c>
      <c r="E913" s="11">
        <f>VLOOKUP($B913, $A$1:$E$9, MATCH(E$11, $A$1:$E$1, 0), FALSE)</f>
        <v>7.383596707022641E-3</v>
      </c>
      <c r="F913" s="11">
        <f>VLOOKUP($B913, $A$1:$E$9, MATCH(F$11, $A$1:$E$1, 0), FALSE)</f>
        <v>2.2667442164450435E-3</v>
      </c>
      <c r="G913" s="3">
        <f t="shared" si="14"/>
        <v>2.6053943544543705E-2</v>
      </c>
      <c r="H913" s="11"/>
      <c r="I913" s="3"/>
      <c r="J913" s="19"/>
    </row>
    <row r="914" spans="1:10" x14ac:dyDescent="0.25">
      <c r="A914" s="11">
        <v>9.02</v>
      </c>
      <c r="B914" s="7">
        <v>6.75</v>
      </c>
      <c r="C914" s="11">
        <f>VLOOKUP($B914, $A$1:$E$9, MATCH(C$11, $A$1:$E$1, 0), FALSE)</f>
        <v>2.7677825754851002E-5</v>
      </c>
      <c r="D914" s="11">
        <f>VLOOKUP($B914, $A$1:$E$9, MATCH(D$11, $A$1:$E$1, 0), FALSE)</f>
        <v>-7.7584868523016568E-4</v>
      </c>
      <c r="E914" s="11">
        <f>VLOOKUP($B914, $A$1:$E$9, MATCH(E$11, $A$1:$E$1, 0), FALSE)</f>
        <v>7.383596707022641E-3</v>
      </c>
      <c r="F914" s="11">
        <f>VLOOKUP($B914, $A$1:$E$9, MATCH(F$11, $A$1:$E$1, 0), FALSE)</f>
        <v>2.2667442164450435E-3</v>
      </c>
      <c r="G914" s="3">
        <f t="shared" si="14"/>
        <v>2.6055375494384594E-2</v>
      </c>
      <c r="H914" s="11"/>
      <c r="I914" s="3"/>
      <c r="J914" s="19"/>
    </row>
    <row r="915" spans="1:10" x14ac:dyDescent="0.25">
      <c r="A915" s="11">
        <v>9.0299999999999994</v>
      </c>
      <c r="B915" s="7">
        <v>6.75</v>
      </c>
      <c r="C915" s="11">
        <f>VLOOKUP($B915, $A$1:$E$9, MATCH(C$11, $A$1:$E$1, 0), FALSE)</f>
        <v>2.7677825754851002E-5</v>
      </c>
      <c r="D915" s="11">
        <f>VLOOKUP($B915, $A$1:$E$9, MATCH(D$11, $A$1:$E$1, 0), FALSE)</f>
        <v>-7.7584868523016568E-4</v>
      </c>
      <c r="E915" s="11">
        <f>VLOOKUP($B915, $A$1:$E$9, MATCH(E$11, $A$1:$E$1, 0), FALSE)</f>
        <v>7.383596707022641E-3</v>
      </c>
      <c r="F915" s="11">
        <f>VLOOKUP($B915, $A$1:$E$9, MATCH(F$11, $A$1:$E$1, 0), FALSE)</f>
        <v>2.2667442164450435E-3</v>
      </c>
      <c r="G915" s="3">
        <f t="shared" si="14"/>
        <v>2.6056802066881449E-2</v>
      </c>
      <c r="H915" s="11"/>
      <c r="I915" s="3"/>
      <c r="J915" s="19"/>
    </row>
    <row r="916" spans="1:10" x14ac:dyDescent="0.25">
      <c r="A916" s="11">
        <v>9.0399999999999991</v>
      </c>
      <c r="B916" s="7">
        <v>6.75</v>
      </c>
      <c r="C916" s="11">
        <f>VLOOKUP($B916, $A$1:$E$9, MATCH(C$11, $A$1:$E$1, 0), FALSE)</f>
        <v>2.7677825754851002E-5</v>
      </c>
      <c r="D916" s="11">
        <f>VLOOKUP($B916, $A$1:$E$9, MATCH(D$11, $A$1:$E$1, 0), FALSE)</f>
        <v>-7.7584868523016568E-4</v>
      </c>
      <c r="E916" s="11">
        <f>VLOOKUP($B916, $A$1:$E$9, MATCH(E$11, $A$1:$E$1, 0), FALSE)</f>
        <v>7.383596707022641E-3</v>
      </c>
      <c r="F916" s="11">
        <f>VLOOKUP($B916, $A$1:$E$9, MATCH(F$11, $A$1:$E$1, 0), FALSE)</f>
        <v>2.2667442164450435E-3</v>
      </c>
      <c r="G916" s="3">
        <f t="shared" si="14"/>
        <v>2.6058223428101199E-2</v>
      </c>
      <c r="H916" s="11"/>
      <c r="I916" s="3"/>
      <c r="J916" s="19"/>
    </row>
    <row r="917" spans="1:10" x14ac:dyDescent="0.25">
      <c r="A917" s="11">
        <v>9.0500000000000007</v>
      </c>
      <c r="B917" s="7">
        <v>6.75</v>
      </c>
      <c r="C917" s="11">
        <f>VLOOKUP($B917, $A$1:$E$9, MATCH(C$11, $A$1:$E$1, 0), FALSE)</f>
        <v>2.7677825754851002E-5</v>
      </c>
      <c r="D917" s="11">
        <f>VLOOKUP($B917, $A$1:$E$9, MATCH(D$11, $A$1:$E$1, 0), FALSE)</f>
        <v>-7.7584868523016568E-4</v>
      </c>
      <c r="E917" s="11">
        <f>VLOOKUP($B917, $A$1:$E$9, MATCH(E$11, $A$1:$E$1, 0), FALSE)</f>
        <v>7.383596707022641E-3</v>
      </c>
      <c r="F917" s="11">
        <f>VLOOKUP($B917, $A$1:$E$9, MATCH(F$11, $A$1:$E$1, 0), FALSE)</f>
        <v>2.2667442164450435E-3</v>
      </c>
      <c r="G917" s="3">
        <f t="shared" si="14"/>
        <v>2.6059639744110789E-2</v>
      </c>
      <c r="H917" s="11"/>
      <c r="I917" s="3"/>
      <c r="J917" s="19"/>
    </row>
    <row r="918" spans="1:10" x14ac:dyDescent="0.25">
      <c r="A918" s="11">
        <v>9.06</v>
      </c>
      <c r="B918" s="7">
        <v>6.75</v>
      </c>
      <c r="C918" s="11">
        <f>VLOOKUP($B918, $A$1:$E$9, MATCH(C$11, $A$1:$E$1, 0), FALSE)</f>
        <v>2.7677825754851002E-5</v>
      </c>
      <c r="D918" s="11">
        <f>VLOOKUP($B918, $A$1:$E$9, MATCH(D$11, $A$1:$E$1, 0), FALSE)</f>
        <v>-7.7584868523016568E-4</v>
      </c>
      <c r="E918" s="11">
        <f>VLOOKUP($B918, $A$1:$E$9, MATCH(E$11, $A$1:$E$1, 0), FALSE)</f>
        <v>7.383596707022641E-3</v>
      </c>
      <c r="F918" s="11">
        <f>VLOOKUP($B918, $A$1:$E$9, MATCH(F$11, $A$1:$E$1, 0), FALSE)</f>
        <v>2.2667442164450435E-3</v>
      </c>
      <c r="G918" s="3">
        <f t="shared" si="14"/>
        <v>2.6061051180977179E-2</v>
      </c>
      <c r="H918" s="11"/>
      <c r="I918" s="3"/>
      <c r="J918" s="19"/>
    </row>
    <row r="919" spans="1:10" x14ac:dyDescent="0.25">
      <c r="A919" s="11">
        <v>9.07</v>
      </c>
      <c r="B919" s="7">
        <v>6.75</v>
      </c>
      <c r="C919" s="11">
        <f>VLOOKUP($B919, $A$1:$E$9, MATCH(C$11, $A$1:$E$1, 0), FALSE)</f>
        <v>2.7677825754851002E-5</v>
      </c>
      <c r="D919" s="11">
        <f>VLOOKUP($B919, $A$1:$E$9, MATCH(D$11, $A$1:$E$1, 0), FALSE)</f>
        <v>-7.7584868523016568E-4</v>
      </c>
      <c r="E919" s="11">
        <f>VLOOKUP($B919, $A$1:$E$9, MATCH(E$11, $A$1:$E$1, 0), FALSE)</f>
        <v>7.383596707022641E-3</v>
      </c>
      <c r="F919" s="11">
        <f>VLOOKUP($B919, $A$1:$E$9, MATCH(F$11, $A$1:$E$1, 0), FALSE)</f>
        <v>2.2667442164450435E-3</v>
      </c>
      <c r="G919" s="3">
        <f t="shared" si="14"/>
        <v>2.6062457904767321E-2</v>
      </c>
      <c r="H919" s="11"/>
      <c r="I919" s="3"/>
      <c r="J919" s="19"/>
    </row>
    <row r="920" spans="1:10" x14ac:dyDescent="0.25">
      <c r="A920" s="11">
        <v>9.08</v>
      </c>
      <c r="B920" s="7">
        <v>6.75</v>
      </c>
      <c r="C920" s="11">
        <f>VLOOKUP($B920, $A$1:$E$9, MATCH(C$11, $A$1:$E$1, 0), FALSE)</f>
        <v>2.7677825754851002E-5</v>
      </c>
      <c r="D920" s="11">
        <f>VLOOKUP($B920, $A$1:$E$9, MATCH(D$11, $A$1:$E$1, 0), FALSE)</f>
        <v>-7.7584868523016568E-4</v>
      </c>
      <c r="E920" s="11">
        <f>VLOOKUP($B920, $A$1:$E$9, MATCH(E$11, $A$1:$E$1, 0), FALSE)</f>
        <v>7.383596707022641E-3</v>
      </c>
      <c r="F920" s="11">
        <f>VLOOKUP($B920, $A$1:$E$9, MATCH(F$11, $A$1:$E$1, 0), FALSE)</f>
        <v>2.2667442164450435E-3</v>
      </c>
      <c r="G920" s="3">
        <f t="shared" si="14"/>
        <v>2.6063860081548207E-2</v>
      </c>
      <c r="H920" s="11"/>
      <c r="I920" s="3"/>
      <c r="J920" s="19"/>
    </row>
    <row r="921" spans="1:10" x14ac:dyDescent="0.25">
      <c r="A921" s="11">
        <v>9.09</v>
      </c>
      <c r="B921" s="7">
        <v>6.75</v>
      </c>
      <c r="C921" s="11">
        <f>VLOOKUP($B921, $A$1:$E$9, MATCH(C$11, $A$1:$E$1, 0), FALSE)</f>
        <v>2.7677825754851002E-5</v>
      </c>
      <c r="D921" s="11">
        <f>VLOOKUP($B921, $A$1:$E$9, MATCH(D$11, $A$1:$E$1, 0), FALSE)</f>
        <v>-7.7584868523016568E-4</v>
      </c>
      <c r="E921" s="11">
        <f>VLOOKUP($B921, $A$1:$E$9, MATCH(E$11, $A$1:$E$1, 0), FALSE)</f>
        <v>7.383596707022641E-3</v>
      </c>
      <c r="F921" s="11">
        <f>VLOOKUP($B921, $A$1:$E$9, MATCH(F$11, $A$1:$E$1, 0), FALSE)</f>
        <v>2.2667442164450435E-3</v>
      </c>
      <c r="G921" s="3">
        <f t="shared" si="14"/>
        <v>2.6065257877386727E-2</v>
      </c>
      <c r="H921" s="11"/>
      <c r="I921" s="3"/>
      <c r="J921" s="19"/>
    </row>
    <row r="922" spans="1:10" x14ac:dyDescent="0.25">
      <c r="A922" s="11">
        <v>9.1</v>
      </c>
      <c r="B922" s="7">
        <v>6.75</v>
      </c>
      <c r="C922" s="11">
        <f>VLOOKUP($B922, $A$1:$E$9, MATCH(C$11, $A$1:$E$1, 0), FALSE)</f>
        <v>2.7677825754851002E-5</v>
      </c>
      <c r="D922" s="11">
        <f>VLOOKUP($B922, $A$1:$E$9, MATCH(D$11, $A$1:$E$1, 0), FALSE)</f>
        <v>-7.7584868523016568E-4</v>
      </c>
      <c r="E922" s="11">
        <f>VLOOKUP($B922, $A$1:$E$9, MATCH(E$11, $A$1:$E$1, 0), FALSE)</f>
        <v>7.383596707022641E-3</v>
      </c>
      <c r="F922" s="11">
        <f>VLOOKUP($B922, $A$1:$E$9, MATCH(F$11, $A$1:$E$1, 0), FALSE)</f>
        <v>2.2667442164450435E-3</v>
      </c>
      <c r="G922" s="3">
        <f t="shared" si="14"/>
        <v>2.6066651458349896E-2</v>
      </c>
      <c r="H922" s="11"/>
      <c r="I922" s="3"/>
      <c r="J922" s="19"/>
    </row>
    <row r="923" spans="1:10" x14ac:dyDescent="0.25">
      <c r="A923" s="11">
        <v>9.11</v>
      </c>
      <c r="B923" s="7">
        <v>6.75</v>
      </c>
      <c r="C923" s="11">
        <f>VLOOKUP($B923, $A$1:$E$9, MATCH(C$11, $A$1:$E$1, 0), FALSE)</f>
        <v>2.7677825754851002E-5</v>
      </c>
      <c r="D923" s="11">
        <f>VLOOKUP($B923, $A$1:$E$9, MATCH(D$11, $A$1:$E$1, 0), FALSE)</f>
        <v>-7.7584868523016568E-4</v>
      </c>
      <c r="E923" s="11">
        <f>VLOOKUP($B923, $A$1:$E$9, MATCH(E$11, $A$1:$E$1, 0), FALSE)</f>
        <v>7.383596707022641E-3</v>
      </c>
      <c r="F923" s="11">
        <f>VLOOKUP($B923, $A$1:$E$9, MATCH(F$11, $A$1:$E$1, 0), FALSE)</f>
        <v>2.2667442164450435E-3</v>
      </c>
      <c r="G923" s="3">
        <f t="shared" si="14"/>
        <v>2.606804099050461E-2</v>
      </c>
      <c r="H923" s="11"/>
      <c r="I923" s="3"/>
      <c r="J923" s="19"/>
    </row>
    <row r="924" spans="1:10" x14ac:dyDescent="0.25">
      <c r="A924" s="11">
        <v>9.1199999999999992</v>
      </c>
      <c r="B924" s="7">
        <v>6.75</v>
      </c>
      <c r="C924" s="11">
        <f>VLOOKUP($B924, $A$1:$E$9, MATCH(C$11, $A$1:$E$1, 0), FALSE)</f>
        <v>2.7677825754851002E-5</v>
      </c>
      <c r="D924" s="11">
        <f>VLOOKUP($B924, $A$1:$E$9, MATCH(D$11, $A$1:$E$1, 0), FALSE)</f>
        <v>-7.7584868523016568E-4</v>
      </c>
      <c r="E924" s="11">
        <f>VLOOKUP($B924, $A$1:$E$9, MATCH(E$11, $A$1:$E$1, 0), FALSE)</f>
        <v>7.383596707022641E-3</v>
      </c>
      <c r="F924" s="11">
        <f>VLOOKUP($B924, $A$1:$E$9, MATCH(F$11, $A$1:$E$1, 0), FALSE)</f>
        <v>2.2667442164450435E-3</v>
      </c>
      <c r="G924" s="3">
        <f t="shared" si="14"/>
        <v>2.6069426639917868E-2</v>
      </c>
      <c r="H924" s="11"/>
      <c r="I924" s="3"/>
      <c r="J924" s="19"/>
    </row>
    <row r="925" spans="1:10" x14ac:dyDescent="0.25">
      <c r="A925" s="11">
        <v>9.1300000000000008</v>
      </c>
      <c r="B925" s="7">
        <v>6.75</v>
      </c>
      <c r="C925" s="11">
        <f>VLOOKUP($B925, $A$1:$E$9, MATCH(C$11, $A$1:$E$1, 0), FALSE)</f>
        <v>2.7677825754851002E-5</v>
      </c>
      <c r="D925" s="11">
        <f>VLOOKUP($B925, $A$1:$E$9, MATCH(D$11, $A$1:$E$1, 0), FALSE)</f>
        <v>-7.7584868523016568E-4</v>
      </c>
      <c r="E925" s="11">
        <f>VLOOKUP($B925, $A$1:$E$9, MATCH(E$11, $A$1:$E$1, 0), FALSE)</f>
        <v>7.383596707022641E-3</v>
      </c>
      <c r="F925" s="11">
        <f>VLOOKUP($B925, $A$1:$E$9, MATCH(F$11, $A$1:$E$1, 0), FALSE)</f>
        <v>2.2667442164450435E-3</v>
      </c>
      <c r="G925" s="3">
        <f t="shared" si="14"/>
        <v>2.6070808572656604E-2</v>
      </c>
      <c r="H925" s="11"/>
      <c r="I925" s="3"/>
      <c r="J925" s="19"/>
    </row>
    <row r="926" spans="1:10" x14ac:dyDescent="0.25">
      <c r="A926" s="11">
        <v>9.14</v>
      </c>
      <c r="B926" s="7">
        <v>6.75</v>
      </c>
      <c r="C926" s="11">
        <f>VLOOKUP($B926, $A$1:$E$9, MATCH(C$11, $A$1:$E$1, 0), FALSE)</f>
        <v>2.7677825754851002E-5</v>
      </c>
      <c r="D926" s="11">
        <f>VLOOKUP($B926, $A$1:$E$9, MATCH(D$11, $A$1:$E$1, 0), FALSE)</f>
        <v>-7.7584868523016568E-4</v>
      </c>
      <c r="E926" s="11">
        <f>VLOOKUP($B926, $A$1:$E$9, MATCH(E$11, $A$1:$E$1, 0), FALSE)</f>
        <v>7.383596707022641E-3</v>
      </c>
      <c r="F926" s="11">
        <f>VLOOKUP($B926, $A$1:$E$9, MATCH(F$11, $A$1:$E$1, 0), FALSE)</f>
        <v>2.2667442164450435E-3</v>
      </c>
      <c r="G926" s="3">
        <f t="shared" si="14"/>
        <v>2.6072186954787795E-2</v>
      </c>
      <c r="H926" s="11"/>
      <c r="I926" s="3"/>
      <c r="J926" s="19"/>
    </row>
    <row r="927" spans="1:10" x14ac:dyDescent="0.25">
      <c r="A927" s="11">
        <v>9.15</v>
      </c>
      <c r="B927" s="7">
        <v>6.75</v>
      </c>
      <c r="C927" s="11">
        <f>VLOOKUP($B927, $A$1:$E$9, MATCH(C$11, $A$1:$E$1, 0), FALSE)</f>
        <v>2.7677825754851002E-5</v>
      </c>
      <c r="D927" s="11">
        <f>VLOOKUP($B927, $A$1:$E$9, MATCH(D$11, $A$1:$E$1, 0), FALSE)</f>
        <v>-7.7584868523016568E-4</v>
      </c>
      <c r="E927" s="11">
        <f>VLOOKUP($B927, $A$1:$E$9, MATCH(E$11, $A$1:$E$1, 0), FALSE)</f>
        <v>7.383596707022641E-3</v>
      </c>
      <c r="F927" s="11">
        <f>VLOOKUP($B927, $A$1:$E$9, MATCH(F$11, $A$1:$E$1, 0), FALSE)</f>
        <v>2.2667442164450435E-3</v>
      </c>
      <c r="G927" s="3">
        <f t="shared" si="14"/>
        <v>2.6073561952378359E-2</v>
      </c>
      <c r="H927" s="11"/>
      <c r="I927" s="3"/>
      <c r="J927" s="19"/>
    </row>
    <row r="928" spans="1:10" x14ac:dyDescent="0.25">
      <c r="A928" s="11">
        <v>9.16</v>
      </c>
      <c r="B928" s="7">
        <v>6.75</v>
      </c>
      <c r="C928" s="11">
        <f>VLOOKUP($B928, $A$1:$E$9, MATCH(C$11, $A$1:$E$1, 0), FALSE)</f>
        <v>2.7677825754851002E-5</v>
      </c>
      <c r="D928" s="11">
        <f>VLOOKUP($B928, $A$1:$E$9, MATCH(D$11, $A$1:$E$1, 0), FALSE)</f>
        <v>-7.7584868523016568E-4</v>
      </c>
      <c r="E928" s="11">
        <f>VLOOKUP($B928, $A$1:$E$9, MATCH(E$11, $A$1:$E$1, 0), FALSE)</f>
        <v>7.383596707022641E-3</v>
      </c>
      <c r="F928" s="11">
        <f>VLOOKUP($B928, $A$1:$E$9, MATCH(F$11, $A$1:$E$1, 0), FALSE)</f>
        <v>2.2667442164450435E-3</v>
      </c>
      <c r="G928" s="3">
        <f t="shared" si="14"/>
        <v>2.6074933731495269E-2</v>
      </c>
      <c r="H928" s="11"/>
      <c r="I928" s="3"/>
      <c r="J928" s="19"/>
    </row>
    <row r="929" spans="1:10" x14ac:dyDescent="0.25">
      <c r="A929" s="11">
        <v>9.17</v>
      </c>
      <c r="B929" s="7">
        <v>6.75</v>
      </c>
      <c r="C929" s="11">
        <f>VLOOKUP($B929, $A$1:$E$9, MATCH(C$11, $A$1:$E$1, 0), FALSE)</f>
        <v>2.7677825754851002E-5</v>
      </c>
      <c r="D929" s="11">
        <f>VLOOKUP($B929, $A$1:$E$9, MATCH(D$11, $A$1:$E$1, 0), FALSE)</f>
        <v>-7.7584868523016568E-4</v>
      </c>
      <c r="E929" s="11">
        <f>VLOOKUP($B929, $A$1:$E$9, MATCH(E$11, $A$1:$E$1, 0), FALSE)</f>
        <v>7.383596707022641E-3</v>
      </c>
      <c r="F929" s="11">
        <f>VLOOKUP($B929, $A$1:$E$9, MATCH(F$11, $A$1:$E$1, 0), FALSE)</f>
        <v>2.2667442164450435E-3</v>
      </c>
      <c r="G929" s="3">
        <f t="shared" si="14"/>
        <v>2.6076302458205497E-2</v>
      </c>
      <c r="H929" s="11"/>
      <c r="I929" s="3"/>
      <c r="J929" s="19"/>
    </row>
    <row r="930" spans="1:10" x14ac:dyDescent="0.25">
      <c r="A930" s="11">
        <v>9.18</v>
      </c>
      <c r="B930" s="7">
        <v>6.75</v>
      </c>
      <c r="C930" s="11">
        <f>VLOOKUP($B930, $A$1:$E$9, MATCH(C$11, $A$1:$E$1, 0), FALSE)</f>
        <v>2.7677825754851002E-5</v>
      </c>
      <c r="D930" s="11">
        <f>VLOOKUP($B930, $A$1:$E$9, MATCH(D$11, $A$1:$E$1, 0), FALSE)</f>
        <v>-7.7584868523016568E-4</v>
      </c>
      <c r="E930" s="11">
        <f>VLOOKUP($B930, $A$1:$E$9, MATCH(E$11, $A$1:$E$1, 0), FALSE)</f>
        <v>7.383596707022641E-3</v>
      </c>
      <c r="F930" s="11">
        <f>VLOOKUP($B930, $A$1:$E$9, MATCH(F$11, $A$1:$E$1, 0), FALSE)</f>
        <v>2.2667442164450435E-3</v>
      </c>
      <c r="G930" s="3">
        <f t="shared" si="14"/>
        <v>2.6077668298575982E-2</v>
      </c>
      <c r="H930" s="11"/>
      <c r="I930" s="3"/>
      <c r="J930" s="19"/>
    </row>
    <row r="931" spans="1:10" x14ac:dyDescent="0.25">
      <c r="A931" s="11">
        <v>9.19</v>
      </c>
      <c r="B931" s="7">
        <v>6.75</v>
      </c>
      <c r="C931" s="11">
        <f>VLOOKUP($B931, $A$1:$E$9, MATCH(C$11, $A$1:$E$1, 0), FALSE)</f>
        <v>2.7677825754851002E-5</v>
      </c>
      <c r="D931" s="11">
        <f>VLOOKUP($B931, $A$1:$E$9, MATCH(D$11, $A$1:$E$1, 0), FALSE)</f>
        <v>-7.7584868523016568E-4</v>
      </c>
      <c r="E931" s="11">
        <f>VLOOKUP($B931, $A$1:$E$9, MATCH(E$11, $A$1:$E$1, 0), FALSE)</f>
        <v>7.383596707022641E-3</v>
      </c>
      <c r="F931" s="11">
        <f>VLOOKUP($B931, $A$1:$E$9, MATCH(F$11, $A$1:$E$1, 0), FALSE)</f>
        <v>2.2667442164450435E-3</v>
      </c>
      <c r="G931" s="3">
        <f t="shared" si="14"/>
        <v>2.6079031418673668E-2</v>
      </c>
      <c r="H931" s="11"/>
      <c r="I931" s="3"/>
      <c r="J931" s="19"/>
    </row>
    <row r="932" spans="1:10" x14ac:dyDescent="0.25">
      <c r="A932" s="11">
        <v>9.1999999999999993</v>
      </c>
      <c r="B932" s="7">
        <v>6.75</v>
      </c>
      <c r="C932" s="11">
        <f>VLOOKUP($B932, $A$1:$E$9, MATCH(C$11, $A$1:$E$1, 0), FALSE)</f>
        <v>2.7677825754851002E-5</v>
      </c>
      <c r="D932" s="11">
        <f>VLOOKUP($B932, $A$1:$E$9, MATCH(D$11, $A$1:$E$1, 0), FALSE)</f>
        <v>-7.7584868523016568E-4</v>
      </c>
      <c r="E932" s="11">
        <f>VLOOKUP($B932, $A$1:$E$9, MATCH(E$11, $A$1:$E$1, 0), FALSE)</f>
        <v>7.383596707022641E-3</v>
      </c>
      <c r="F932" s="11">
        <f>VLOOKUP($B932, $A$1:$E$9, MATCH(F$11, $A$1:$E$1, 0), FALSE)</f>
        <v>2.2667442164450435E-3</v>
      </c>
      <c r="G932" s="3">
        <f t="shared" si="14"/>
        <v>2.6080391984565535E-2</v>
      </c>
      <c r="H932" s="11"/>
      <c r="I932" s="3"/>
      <c r="J932" s="19"/>
    </row>
    <row r="933" spans="1:10" x14ac:dyDescent="0.25">
      <c r="A933" s="11">
        <v>9.2100000000000009</v>
      </c>
      <c r="B933" s="7">
        <v>6.75</v>
      </c>
      <c r="C933" s="11">
        <f>VLOOKUP($B933, $A$1:$E$9, MATCH(C$11, $A$1:$E$1, 0), FALSE)</f>
        <v>2.7677825754851002E-5</v>
      </c>
      <c r="D933" s="11">
        <f>VLOOKUP($B933, $A$1:$E$9, MATCH(D$11, $A$1:$E$1, 0), FALSE)</f>
        <v>-7.7584868523016568E-4</v>
      </c>
      <c r="E933" s="11">
        <f>VLOOKUP($B933, $A$1:$E$9, MATCH(E$11, $A$1:$E$1, 0), FALSE)</f>
        <v>7.383596707022641E-3</v>
      </c>
      <c r="F933" s="11">
        <f>VLOOKUP($B933, $A$1:$E$9, MATCH(F$11, $A$1:$E$1, 0), FALSE)</f>
        <v>2.2667442164450435E-3</v>
      </c>
      <c r="G933" s="3">
        <f t="shared" si="14"/>
        <v>2.6081750162318507E-2</v>
      </c>
      <c r="H933" s="11"/>
      <c r="I933" s="3"/>
      <c r="J933" s="19"/>
    </row>
    <row r="934" spans="1:10" x14ac:dyDescent="0.25">
      <c r="A934" s="11">
        <v>9.2200000000000006</v>
      </c>
      <c r="B934" s="7">
        <v>6.75</v>
      </c>
      <c r="C934" s="11">
        <f>VLOOKUP($B934, $A$1:$E$9, MATCH(C$11, $A$1:$E$1, 0), FALSE)</f>
        <v>2.7677825754851002E-5</v>
      </c>
      <c r="D934" s="11">
        <f>VLOOKUP($B934, $A$1:$E$9, MATCH(D$11, $A$1:$E$1, 0), FALSE)</f>
        <v>-7.7584868523016568E-4</v>
      </c>
      <c r="E934" s="11">
        <f>VLOOKUP($B934, $A$1:$E$9, MATCH(E$11, $A$1:$E$1, 0), FALSE)</f>
        <v>7.383596707022641E-3</v>
      </c>
      <c r="F934" s="11">
        <f>VLOOKUP($B934, $A$1:$E$9, MATCH(F$11, $A$1:$E$1, 0), FALSE)</f>
        <v>2.2667442164450435E-3</v>
      </c>
      <c r="G934" s="3">
        <f t="shared" si="14"/>
        <v>2.6083106117999577E-2</v>
      </c>
      <c r="H934" s="11"/>
      <c r="I934" s="3"/>
      <c r="J934" s="19"/>
    </row>
    <row r="935" spans="1:10" x14ac:dyDescent="0.25">
      <c r="A935" s="11">
        <v>9.23</v>
      </c>
      <c r="B935" s="7">
        <v>6.75</v>
      </c>
      <c r="C935" s="11">
        <f>VLOOKUP($B935, $A$1:$E$9, MATCH(C$11, $A$1:$E$1, 0), FALSE)</f>
        <v>2.7677825754851002E-5</v>
      </c>
      <c r="D935" s="11">
        <f>VLOOKUP($B935, $A$1:$E$9, MATCH(D$11, $A$1:$E$1, 0), FALSE)</f>
        <v>-7.7584868523016568E-4</v>
      </c>
      <c r="E935" s="11">
        <f>VLOOKUP($B935, $A$1:$E$9, MATCH(E$11, $A$1:$E$1, 0), FALSE)</f>
        <v>7.383596707022641E-3</v>
      </c>
      <c r="F935" s="11">
        <f>VLOOKUP($B935, $A$1:$E$9, MATCH(F$11, $A$1:$E$1, 0), FALSE)</f>
        <v>2.2667442164450435E-3</v>
      </c>
      <c r="G935" s="3">
        <f t="shared" si="14"/>
        <v>2.6084460017675656E-2</v>
      </c>
      <c r="H935" s="11"/>
      <c r="I935" s="3"/>
      <c r="J935" s="19"/>
    </row>
    <row r="936" spans="1:10" x14ac:dyDescent="0.25">
      <c r="A936" s="11">
        <v>9.24</v>
      </c>
      <c r="B936" s="7">
        <v>6.75</v>
      </c>
      <c r="C936" s="11">
        <f>VLOOKUP($B936, $A$1:$E$9, MATCH(C$11, $A$1:$E$1, 0), FALSE)</f>
        <v>2.7677825754851002E-5</v>
      </c>
      <c r="D936" s="11">
        <f>VLOOKUP($B936, $A$1:$E$9, MATCH(D$11, $A$1:$E$1, 0), FALSE)</f>
        <v>-7.7584868523016568E-4</v>
      </c>
      <c r="E936" s="11">
        <f>VLOOKUP($B936, $A$1:$E$9, MATCH(E$11, $A$1:$E$1, 0), FALSE)</f>
        <v>7.383596707022641E-3</v>
      </c>
      <c r="F936" s="11">
        <f>VLOOKUP($B936, $A$1:$E$9, MATCH(F$11, $A$1:$E$1, 0), FALSE)</f>
        <v>2.2667442164450435E-3</v>
      </c>
      <c r="G936" s="3">
        <f t="shared" si="14"/>
        <v>2.6085812027413738E-2</v>
      </c>
      <c r="H936" s="11"/>
      <c r="I936" s="3"/>
      <c r="J936" s="19"/>
    </row>
    <row r="937" spans="1:10" x14ac:dyDescent="0.25">
      <c r="A937" s="11">
        <v>9.25</v>
      </c>
      <c r="B937" s="7">
        <v>6.75</v>
      </c>
      <c r="C937" s="11">
        <f>VLOOKUP($B937, $A$1:$E$9, MATCH(C$11, $A$1:$E$1, 0), FALSE)</f>
        <v>2.7677825754851002E-5</v>
      </c>
      <c r="D937" s="11">
        <f>VLOOKUP($B937, $A$1:$E$9, MATCH(D$11, $A$1:$E$1, 0), FALSE)</f>
        <v>-7.7584868523016568E-4</v>
      </c>
      <c r="E937" s="11">
        <f>VLOOKUP($B937, $A$1:$E$9, MATCH(E$11, $A$1:$E$1, 0), FALSE)</f>
        <v>7.383596707022641E-3</v>
      </c>
      <c r="F937" s="11">
        <f>VLOOKUP($B937, $A$1:$E$9, MATCH(F$11, $A$1:$E$1, 0), FALSE)</f>
        <v>2.2667442164450435E-3</v>
      </c>
      <c r="G937" s="3">
        <f t="shared" si="14"/>
        <v>2.6087162313280739E-2</v>
      </c>
      <c r="H937" s="11"/>
      <c r="I937" s="3"/>
      <c r="J937" s="19"/>
    </row>
    <row r="938" spans="1:10" x14ac:dyDescent="0.25">
      <c r="A938" s="11">
        <v>9.26</v>
      </c>
      <c r="B938" s="7">
        <v>6.75</v>
      </c>
      <c r="C938" s="11">
        <f>VLOOKUP($B938, $A$1:$E$9, MATCH(C$11, $A$1:$E$1, 0), FALSE)</f>
        <v>2.7677825754851002E-5</v>
      </c>
      <c r="D938" s="11">
        <f>VLOOKUP($B938, $A$1:$E$9, MATCH(D$11, $A$1:$E$1, 0), FALSE)</f>
        <v>-7.7584868523016568E-4</v>
      </c>
      <c r="E938" s="11">
        <f>VLOOKUP($B938, $A$1:$E$9, MATCH(E$11, $A$1:$E$1, 0), FALSE)</f>
        <v>7.383596707022641E-3</v>
      </c>
      <c r="F938" s="11">
        <f>VLOOKUP($B938, $A$1:$E$9, MATCH(F$11, $A$1:$E$1, 0), FALSE)</f>
        <v>2.2667442164450435E-3</v>
      </c>
      <c r="G938" s="3">
        <f t="shared" si="14"/>
        <v>2.6088511041343632E-2</v>
      </c>
      <c r="H938" s="11"/>
      <c r="I938" s="3"/>
      <c r="J938" s="19"/>
    </row>
    <row r="939" spans="1:10" x14ac:dyDescent="0.25">
      <c r="A939" s="11">
        <v>9.27</v>
      </c>
      <c r="B939" s="7">
        <v>6.75</v>
      </c>
      <c r="C939" s="11">
        <f>VLOOKUP($B939, $A$1:$E$9, MATCH(C$11, $A$1:$E$1, 0), FALSE)</f>
        <v>2.7677825754851002E-5</v>
      </c>
      <c r="D939" s="11">
        <f>VLOOKUP($B939, $A$1:$E$9, MATCH(D$11, $A$1:$E$1, 0), FALSE)</f>
        <v>-7.7584868523016568E-4</v>
      </c>
      <c r="E939" s="11">
        <f>VLOOKUP($B939, $A$1:$E$9, MATCH(E$11, $A$1:$E$1, 0), FALSE)</f>
        <v>7.383596707022641E-3</v>
      </c>
      <c r="F939" s="11">
        <f>VLOOKUP($B939, $A$1:$E$9, MATCH(F$11, $A$1:$E$1, 0), FALSE)</f>
        <v>2.2667442164450435E-3</v>
      </c>
      <c r="G939" s="3">
        <f t="shared" si="14"/>
        <v>2.6089858377669382E-2</v>
      </c>
      <c r="H939" s="11"/>
      <c r="I939" s="3"/>
      <c r="J939" s="19"/>
    </row>
    <row r="940" spans="1:10" x14ac:dyDescent="0.25">
      <c r="A940" s="11">
        <v>9.2799999999999994</v>
      </c>
      <c r="B940" s="7">
        <v>6.75</v>
      </c>
      <c r="C940" s="11">
        <f>VLOOKUP($B940, $A$1:$E$9, MATCH(C$11, $A$1:$E$1, 0), FALSE)</f>
        <v>2.7677825754851002E-5</v>
      </c>
      <c r="D940" s="11">
        <f>VLOOKUP($B940, $A$1:$E$9, MATCH(D$11, $A$1:$E$1, 0), FALSE)</f>
        <v>-7.7584868523016568E-4</v>
      </c>
      <c r="E940" s="11">
        <f>VLOOKUP($B940, $A$1:$E$9, MATCH(E$11, $A$1:$E$1, 0), FALSE)</f>
        <v>7.383596707022641E-3</v>
      </c>
      <c r="F940" s="11">
        <f>VLOOKUP($B940, $A$1:$E$9, MATCH(F$11, $A$1:$E$1, 0), FALSE)</f>
        <v>2.2667442164450435E-3</v>
      </c>
      <c r="G940" s="3">
        <f t="shared" si="14"/>
        <v>2.6091204488324929E-2</v>
      </c>
      <c r="H940" s="11"/>
      <c r="I940" s="3"/>
      <c r="J940" s="19"/>
    </row>
    <row r="941" spans="1:10" x14ac:dyDescent="0.25">
      <c r="A941" s="11">
        <v>9.2899999999999991</v>
      </c>
      <c r="B941" s="7">
        <v>6.75</v>
      </c>
      <c r="C941" s="11">
        <f>VLOOKUP($B941, $A$1:$E$9, MATCH(C$11, $A$1:$E$1, 0), FALSE)</f>
        <v>2.7677825754851002E-5</v>
      </c>
      <c r="D941" s="11">
        <f>VLOOKUP($B941, $A$1:$E$9, MATCH(D$11, $A$1:$E$1, 0), FALSE)</f>
        <v>-7.7584868523016568E-4</v>
      </c>
      <c r="E941" s="11">
        <f>VLOOKUP($B941, $A$1:$E$9, MATCH(E$11, $A$1:$E$1, 0), FALSE)</f>
        <v>7.383596707022641E-3</v>
      </c>
      <c r="F941" s="11">
        <f>VLOOKUP($B941, $A$1:$E$9, MATCH(F$11, $A$1:$E$1, 0), FALSE)</f>
        <v>2.2667442164450435E-3</v>
      </c>
      <c r="G941" s="3">
        <f t="shared" si="14"/>
        <v>2.6092549539377237E-2</v>
      </c>
      <c r="H941" s="11"/>
      <c r="I941" s="3"/>
      <c r="J941" s="19"/>
    </row>
    <row r="942" spans="1:10" x14ac:dyDescent="0.25">
      <c r="A942" s="11">
        <v>9.3000000000000007</v>
      </c>
      <c r="B942" s="7">
        <v>6.75</v>
      </c>
      <c r="C942" s="11">
        <f>VLOOKUP($B942, $A$1:$E$9, MATCH(C$11, $A$1:$E$1, 0), FALSE)</f>
        <v>2.7677825754851002E-5</v>
      </c>
      <c r="D942" s="11">
        <f>VLOOKUP($B942, $A$1:$E$9, MATCH(D$11, $A$1:$E$1, 0), FALSE)</f>
        <v>-7.7584868523016568E-4</v>
      </c>
      <c r="E942" s="11">
        <f>VLOOKUP($B942, $A$1:$E$9, MATCH(E$11, $A$1:$E$1, 0), FALSE)</f>
        <v>7.383596707022641E-3</v>
      </c>
      <c r="F942" s="11">
        <f>VLOOKUP($B942, $A$1:$E$9, MATCH(F$11, $A$1:$E$1, 0), FALSE)</f>
        <v>2.2667442164450435E-3</v>
      </c>
      <c r="G942" s="3">
        <f t="shared" si="14"/>
        <v>2.6093893696893265E-2</v>
      </c>
      <c r="H942" s="11"/>
      <c r="I942" s="3"/>
      <c r="J942" s="19"/>
    </row>
    <row r="943" spans="1:10" x14ac:dyDescent="0.25">
      <c r="A943" s="11">
        <v>9.31</v>
      </c>
      <c r="B943" s="7">
        <v>6.75</v>
      </c>
      <c r="C943" s="11">
        <f>VLOOKUP($B943, $A$1:$E$9, MATCH(C$11, $A$1:$E$1, 0), FALSE)</f>
        <v>2.7677825754851002E-5</v>
      </c>
      <c r="D943" s="11">
        <f>VLOOKUP($B943, $A$1:$E$9, MATCH(D$11, $A$1:$E$1, 0), FALSE)</f>
        <v>-7.7584868523016568E-4</v>
      </c>
      <c r="E943" s="11">
        <f>VLOOKUP($B943, $A$1:$E$9, MATCH(E$11, $A$1:$E$1, 0), FALSE)</f>
        <v>7.383596707022641E-3</v>
      </c>
      <c r="F943" s="11">
        <f>VLOOKUP($B943, $A$1:$E$9, MATCH(F$11, $A$1:$E$1, 0), FALSE)</f>
        <v>2.2667442164450435E-3</v>
      </c>
      <c r="G943" s="3">
        <f t="shared" si="14"/>
        <v>2.6095237126939952E-2</v>
      </c>
      <c r="H943" s="11"/>
      <c r="I943" s="3"/>
      <c r="J943" s="19"/>
    </row>
    <row r="944" spans="1:10" x14ac:dyDescent="0.25">
      <c r="A944" s="11">
        <v>9.32</v>
      </c>
      <c r="B944" s="7">
        <v>6.75</v>
      </c>
      <c r="C944" s="11">
        <f>VLOOKUP($B944, $A$1:$E$9, MATCH(C$11, $A$1:$E$1, 0), FALSE)</f>
        <v>2.7677825754851002E-5</v>
      </c>
      <c r="D944" s="11">
        <f>VLOOKUP($B944, $A$1:$E$9, MATCH(D$11, $A$1:$E$1, 0), FALSE)</f>
        <v>-7.7584868523016568E-4</v>
      </c>
      <c r="E944" s="11">
        <f>VLOOKUP($B944, $A$1:$E$9, MATCH(E$11, $A$1:$E$1, 0), FALSE)</f>
        <v>7.383596707022641E-3</v>
      </c>
      <c r="F944" s="11">
        <f>VLOOKUP($B944, $A$1:$E$9, MATCH(F$11, $A$1:$E$1, 0), FALSE)</f>
        <v>2.2667442164450435E-3</v>
      </c>
      <c r="G944" s="3">
        <f t="shared" si="14"/>
        <v>2.6096579995584256E-2</v>
      </c>
      <c r="H944" s="11"/>
      <c r="I944" s="3"/>
      <c r="J944" s="19"/>
    </row>
    <row r="945" spans="1:10" x14ac:dyDescent="0.25">
      <c r="A945" s="11">
        <v>9.33</v>
      </c>
      <c r="B945" s="7">
        <v>6.75</v>
      </c>
      <c r="C945" s="11">
        <f>VLOOKUP($B945, $A$1:$E$9, MATCH(C$11, $A$1:$E$1, 0), FALSE)</f>
        <v>2.7677825754851002E-5</v>
      </c>
      <c r="D945" s="11">
        <f>VLOOKUP($B945, $A$1:$E$9, MATCH(D$11, $A$1:$E$1, 0), FALSE)</f>
        <v>-7.7584868523016568E-4</v>
      </c>
      <c r="E945" s="11">
        <f>VLOOKUP($B945, $A$1:$E$9, MATCH(E$11, $A$1:$E$1, 0), FALSE)</f>
        <v>7.383596707022641E-3</v>
      </c>
      <c r="F945" s="11">
        <f>VLOOKUP($B945, $A$1:$E$9, MATCH(F$11, $A$1:$E$1, 0), FALSE)</f>
        <v>2.2667442164450435E-3</v>
      </c>
      <c r="G945" s="3">
        <f t="shared" si="14"/>
        <v>2.6097922468893135E-2</v>
      </c>
      <c r="H945" s="11"/>
      <c r="I945" s="3"/>
      <c r="J945" s="19"/>
    </row>
    <row r="946" spans="1:10" x14ac:dyDescent="0.25">
      <c r="A946" s="11">
        <v>9.34</v>
      </c>
      <c r="B946" s="7">
        <v>6.75</v>
      </c>
      <c r="C946" s="11">
        <f>VLOOKUP($B946, $A$1:$E$9, MATCH(C$11, $A$1:$E$1, 0), FALSE)</f>
        <v>2.7677825754851002E-5</v>
      </c>
      <c r="D946" s="11">
        <f>VLOOKUP($B946, $A$1:$E$9, MATCH(D$11, $A$1:$E$1, 0), FALSE)</f>
        <v>-7.7584868523016568E-4</v>
      </c>
      <c r="E946" s="11">
        <f>VLOOKUP($B946, $A$1:$E$9, MATCH(E$11, $A$1:$E$1, 0), FALSE)</f>
        <v>7.383596707022641E-3</v>
      </c>
      <c r="F946" s="11">
        <f>VLOOKUP($B946, $A$1:$E$9, MATCH(F$11, $A$1:$E$1, 0), FALSE)</f>
        <v>2.2667442164450435E-3</v>
      </c>
      <c r="G946" s="3">
        <f t="shared" si="14"/>
        <v>2.6099264712933543E-2</v>
      </c>
      <c r="H946" s="11"/>
      <c r="I946" s="3"/>
      <c r="J946" s="19"/>
    </row>
    <row r="947" spans="1:10" x14ac:dyDescent="0.25">
      <c r="A947" s="11">
        <v>9.35</v>
      </c>
      <c r="B947" s="7">
        <v>6.75</v>
      </c>
      <c r="C947" s="11">
        <f>VLOOKUP($B947, $A$1:$E$9, MATCH(C$11, $A$1:$E$1, 0), FALSE)</f>
        <v>2.7677825754851002E-5</v>
      </c>
      <c r="D947" s="11">
        <f>VLOOKUP($B947, $A$1:$E$9, MATCH(D$11, $A$1:$E$1, 0), FALSE)</f>
        <v>-7.7584868523016568E-4</v>
      </c>
      <c r="E947" s="11">
        <f>VLOOKUP($B947, $A$1:$E$9, MATCH(E$11, $A$1:$E$1, 0), FALSE)</f>
        <v>7.383596707022641E-3</v>
      </c>
      <c r="F947" s="11">
        <f>VLOOKUP($B947, $A$1:$E$9, MATCH(F$11, $A$1:$E$1, 0), FALSE)</f>
        <v>2.2667442164450435E-3</v>
      </c>
      <c r="G947" s="3">
        <f t="shared" si="14"/>
        <v>2.6100606893772429E-2</v>
      </c>
      <c r="H947" s="11"/>
      <c r="I947" s="3"/>
      <c r="J947" s="19"/>
    </row>
    <row r="948" spans="1:10" x14ac:dyDescent="0.25">
      <c r="A948" s="11">
        <v>9.36</v>
      </c>
      <c r="B948" s="7">
        <v>6.75</v>
      </c>
      <c r="C948" s="11">
        <f>VLOOKUP($B948, $A$1:$E$9, MATCH(C$11, $A$1:$E$1, 0), FALSE)</f>
        <v>2.7677825754851002E-5</v>
      </c>
      <c r="D948" s="11">
        <f>VLOOKUP($B948, $A$1:$E$9, MATCH(D$11, $A$1:$E$1, 0), FALSE)</f>
        <v>-7.7584868523016568E-4</v>
      </c>
      <c r="E948" s="11">
        <f>VLOOKUP($B948, $A$1:$E$9, MATCH(E$11, $A$1:$E$1, 0), FALSE)</f>
        <v>7.383596707022641E-3</v>
      </c>
      <c r="F948" s="11">
        <f>VLOOKUP($B948, $A$1:$E$9, MATCH(F$11, $A$1:$E$1, 0), FALSE)</f>
        <v>2.2667442164450435E-3</v>
      </c>
      <c r="G948" s="3">
        <f t="shared" si="14"/>
        <v>2.6101949177476796E-2</v>
      </c>
      <c r="H948" s="11"/>
      <c r="I948" s="3"/>
      <c r="J948" s="19"/>
    </row>
    <row r="949" spans="1:10" x14ac:dyDescent="0.25">
      <c r="A949" s="11">
        <v>9.3699999999999992</v>
      </c>
      <c r="B949" s="7">
        <v>6.75</v>
      </c>
      <c r="C949" s="11">
        <f>VLOOKUP($B949, $A$1:$E$9, MATCH(C$11, $A$1:$E$1, 0), FALSE)</f>
        <v>2.7677825754851002E-5</v>
      </c>
      <c r="D949" s="11">
        <f>VLOOKUP($B949, $A$1:$E$9, MATCH(D$11, $A$1:$E$1, 0), FALSE)</f>
        <v>-7.7584868523016568E-4</v>
      </c>
      <c r="E949" s="11">
        <f>VLOOKUP($B949, $A$1:$E$9, MATCH(E$11, $A$1:$E$1, 0), FALSE)</f>
        <v>7.383596707022641E-3</v>
      </c>
      <c r="F949" s="11">
        <f>VLOOKUP($B949, $A$1:$E$9, MATCH(F$11, $A$1:$E$1, 0), FALSE)</f>
        <v>2.2667442164450435E-3</v>
      </c>
      <c r="G949" s="3">
        <f t="shared" si="14"/>
        <v>2.6103291730113512E-2</v>
      </c>
      <c r="H949" s="11"/>
      <c r="I949" s="3"/>
      <c r="J949" s="19"/>
    </row>
    <row r="950" spans="1:10" x14ac:dyDescent="0.25">
      <c r="A950" s="11">
        <v>9.3800000000000008</v>
      </c>
      <c r="B950" s="7">
        <v>6.75</v>
      </c>
      <c r="C950" s="11">
        <f>VLOOKUP($B950, $A$1:$E$9, MATCH(C$11, $A$1:$E$1, 0), FALSE)</f>
        <v>2.7677825754851002E-5</v>
      </c>
      <c r="D950" s="11">
        <f>VLOOKUP($B950, $A$1:$E$9, MATCH(D$11, $A$1:$E$1, 0), FALSE)</f>
        <v>-7.7584868523016568E-4</v>
      </c>
      <c r="E950" s="11">
        <f>VLOOKUP($B950, $A$1:$E$9, MATCH(E$11, $A$1:$E$1, 0), FALSE)</f>
        <v>7.383596707022641E-3</v>
      </c>
      <c r="F950" s="11">
        <f>VLOOKUP($B950, $A$1:$E$9, MATCH(F$11, $A$1:$E$1, 0), FALSE)</f>
        <v>2.2667442164450435E-3</v>
      </c>
      <c r="G950" s="3">
        <f t="shared" si="14"/>
        <v>2.6104634717749597E-2</v>
      </c>
      <c r="H950" s="11"/>
      <c r="I950" s="3"/>
      <c r="J950" s="19"/>
    </row>
    <row r="951" spans="1:10" x14ac:dyDescent="0.25">
      <c r="A951" s="11">
        <v>9.39</v>
      </c>
      <c r="B951" s="7">
        <v>6.75</v>
      </c>
      <c r="C951" s="11">
        <f>VLOOKUP($B951, $A$1:$E$9, MATCH(C$11, $A$1:$E$1, 0), FALSE)</f>
        <v>2.7677825754851002E-5</v>
      </c>
      <c r="D951" s="11">
        <f>VLOOKUP($B951, $A$1:$E$9, MATCH(D$11, $A$1:$E$1, 0), FALSE)</f>
        <v>-7.7584868523016568E-4</v>
      </c>
      <c r="E951" s="11">
        <f>VLOOKUP($B951, $A$1:$E$9, MATCH(E$11, $A$1:$E$1, 0), FALSE)</f>
        <v>7.383596707022641E-3</v>
      </c>
      <c r="F951" s="11">
        <f>VLOOKUP($B951, $A$1:$E$9, MATCH(F$11, $A$1:$E$1, 0), FALSE)</f>
        <v>2.2667442164450435E-3</v>
      </c>
      <c r="G951" s="3">
        <f t="shared" si="14"/>
        <v>2.6105978306451963E-2</v>
      </c>
      <c r="H951" s="11"/>
      <c r="I951" s="3"/>
      <c r="J951" s="19"/>
    </row>
    <row r="952" spans="1:10" x14ac:dyDescent="0.25">
      <c r="A952" s="11">
        <v>9.4</v>
      </c>
      <c r="B952" s="7">
        <v>6.75</v>
      </c>
      <c r="C952" s="11">
        <f>VLOOKUP($B952, $A$1:$E$9, MATCH(C$11, $A$1:$E$1, 0), FALSE)</f>
        <v>2.7677825754851002E-5</v>
      </c>
      <c r="D952" s="11">
        <f>VLOOKUP($B952, $A$1:$E$9, MATCH(D$11, $A$1:$E$1, 0), FALSE)</f>
        <v>-7.7584868523016568E-4</v>
      </c>
      <c r="E952" s="11">
        <f>VLOOKUP($B952, $A$1:$E$9, MATCH(E$11, $A$1:$E$1, 0), FALSE)</f>
        <v>7.383596707022641E-3</v>
      </c>
      <c r="F952" s="11">
        <f>VLOOKUP($B952, $A$1:$E$9, MATCH(F$11, $A$1:$E$1, 0), FALSE)</f>
        <v>2.2667442164450435E-3</v>
      </c>
      <c r="G952" s="3">
        <f t="shared" si="14"/>
        <v>2.6107322662287602E-2</v>
      </c>
      <c r="H952" s="11"/>
      <c r="I952" s="3"/>
      <c r="J952" s="19"/>
    </row>
    <row r="953" spans="1:10" x14ac:dyDescent="0.25">
      <c r="A953" s="11">
        <v>9.41</v>
      </c>
      <c r="B953" s="7">
        <v>6.75</v>
      </c>
      <c r="C953" s="11">
        <f>VLOOKUP($B953, $A$1:$E$9, MATCH(C$11, $A$1:$E$1, 0), FALSE)</f>
        <v>2.7677825754851002E-5</v>
      </c>
      <c r="D953" s="11">
        <f>VLOOKUP($B953, $A$1:$E$9, MATCH(D$11, $A$1:$E$1, 0), FALSE)</f>
        <v>-7.7584868523016568E-4</v>
      </c>
      <c r="E953" s="11">
        <f>VLOOKUP($B953, $A$1:$E$9, MATCH(E$11, $A$1:$E$1, 0), FALSE)</f>
        <v>7.383596707022641E-3</v>
      </c>
      <c r="F953" s="11">
        <f>VLOOKUP($B953, $A$1:$E$9, MATCH(F$11, $A$1:$E$1, 0), FALSE)</f>
        <v>2.2667442164450435E-3</v>
      </c>
      <c r="G953" s="3">
        <f t="shared" si="14"/>
        <v>2.6108667951323446E-2</v>
      </c>
      <c r="H953" s="11"/>
      <c r="I953" s="3"/>
      <c r="J953" s="19"/>
    </row>
    <row r="954" spans="1:10" x14ac:dyDescent="0.25">
      <c r="A954" s="11">
        <v>9.42</v>
      </c>
      <c r="B954" s="7">
        <v>6.75</v>
      </c>
      <c r="C954" s="11">
        <f>VLOOKUP($B954, $A$1:$E$9, MATCH(C$11, $A$1:$E$1, 0), FALSE)</f>
        <v>2.7677825754851002E-5</v>
      </c>
      <c r="D954" s="11">
        <f>VLOOKUP($B954, $A$1:$E$9, MATCH(D$11, $A$1:$E$1, 0), FALSE)</f>
        <v>-7.7584868523016568E-4</v>
      </c>
      <c r="E954" s="11">
        <f>VLOOKUP($B954, $A$1:$E$9, MATCH(E$11, $A$1:$E$1, 0), FALSE)</f>
        <v>7.383596707022641E-3</v>
      </c>
      <c r="F954" s="11">
        <f>VLOOKUP($B954, $A$1:$E$9, MATCH(F$11, $A$1:$E$1, 0), FALSE)</f>
        <v>2.2667442164450435E-3</v>
      </c>
      <c r="G954" s="3">
        <f t="shared" si="14"/>
        <v>2.6110014339626446E-2</v>
      </c>
      <c r="H954" s="11"/>
      <c r="I954" s="3"/>
      <c r="J954" s="19"/>
    </row>
    <row r="955" spans="1:10" x14ac:dyDescent="0.25">
      <c r="A955" s="11">
        <v>9.43</v>
      </c>
      <c r="B955" s="7">
        <v>6.75</v>
      </c>
      <c r="C955" s="11">
        <f>VLOOKUP($B955, $A$1:$E$9, MATCH(C$11, $A$1:$E$1, 0), FALSE)</f>
        <v>2.7677825754851002E-5</v>
      </c>
      <c r="D955" s="11">
        <f>VLOOKUP($B955, $A$1:$E$9, MATCH(D$11, $A$1:$E$1, 0), FALSE)</f>
        <v>-7.7584868523016568E-4</v>
      </c>
      <c r="E955" s="11">
        <f>VLOOKUP($B955, $A$1:$E$9, MATCH(E$11, $A$1:$E$1, 0), FALSE)</f>
        <v>7.383596707022641E-3</v>
      </c>
      <c r="F955" s="11">
        <f>VLOOKUP($B955, $A$1:$E$9, MATCH(F$11, $A$1:$E$1, 0), FALSE)</f>
        <v>2.2667442164450435E-3</v>
      </c>
      <c r="G955" s="3">
        <f t="shared" si="14"/>
        <v>2.6111361993263582E-2</v>
      </c>
      <c r="H955" s="11"/>
      <c r="I955" s="3"/>
      <c r="J955" s="19"/>
    </row>
    <row r="956" spans="1:10" x14ac:dyDescent="0.25">
      <c r="A956" s="11">
        <v>9.44</v>
      </c>
      <c r="B956" s="7">
        <v>6.75</v>
      </c>
      <c r="C956" s="11">
        <f>VLOOKUP($B956, $A$1:$E$9, MATCH(C$11, $A$1:$E$1, 0), FALSE)</f>
        <v>2.7677825754851002E-5</v>
      </c>
      <c r="D956" s="11">
        <f>VLOOKUP($B956, $A$1:$E$9, MATCH(D$11, $A$1:$E$1, 0), FALSE)</f>
        <v>-7.7584868523016568E-4</v>
      </c>
      <c r="E956" s="11">
        <f>VLOOKUP($B956, $A$1:$E$9, MATCH(E$11, $A$1:$E$1, 0), FALSE)</f>
        <v>7.383596707022641E-3</v>
      </c>
      <c r="F956" s="11">
        <f>VLOOKUP($B956, $A$1:$E$9, MATCH(F$11, $A$1:$E$1, 0), FALSE)</f>
        <v>2.2667442164450435E-3</v>
      </c>
      <c r="G956" s="3">
        <f t="shared" si="14"/>
        <v>2.6112711078301792E-2</v>
      </c>
      <c r="H956" s="11"/>
      <c r="I956" s="3"/>
      <c r="J956" s="19"/>
    </row>
    <row r="957" spans="1:10" x14ac:dyDescent="0.25">
      <c r="A957" s="11">
        <v>9.4499999999999993</v>
      </c>
      <c r="B957" s="7">
        <v>6.75</v>
      </c>
      <c r="C957" s="11">
        <f>VLOOKUP($B957, $A$1:$E$9, MATCH(C$11, $A$1:$E$1, 0), FALSE)</f>
        <v>2.7677825754851002E-5</v>
      </c>
      <c r="D957" s="11">
        <f>VLOOKUP($B957, $A$1:$E$9, MATCH(D$11, $A$1:$E$1, 0), FALSE)</f>
        <v>-7.7584868523016568E-4</v>
      </c>
      <c r="E957" s="11">
        <f>VLOOKUP($B957, $A$1:$E$9, MATCH(E$11, $A$1:$E$1, 0), FALSE)</f>
        <v>7.383596707022641E-3</v>
      </c>
      <c r="F957" s="11">
        <f>VLOOKUP($B957, $A$1:$E$9, MATCH(F$11, $A$1:$E$1, 0), FALSE)</f>
        <v>2.2667442164450435E-3</v>
      </c>
      <c r="G957" s="3">
        <f t="shared" si="14"/>
        <v>2.6114061760808036E-2</v>
      </c>
      <c r="H957" s="11"/>
      <c r="I957" s="3"/>
      <c r="J957" s="19"/>
    </row>
    <row r="958" spans="1:10" x14ac:dyDescent="0.25">
      <c r="A958" s="11">
        <v>9.4600000000000009</v>
      </c>
      <c r="B958" s="7">
        <v>6.75</v>
      </c>
      <c r="C958" s="11">
        <f>VLOOKUP($B958, $A$1:$E$9, MATCH(C$11, $A$1:$E$1, 0), FALSE)</f>
        <v>2.7677825754851002E-5</v>
      </c>
      <c r="D958" s="11">
        <f>VLOOKUP($B958, $A$1:$E$9, MATCH(D$11, $A$1:$E$1, 0), FALSE)</f>
        <v>-7.7584868523016568E-4</v>
      </c>
      <c r="E958" s="11">
        <f>VLOOKUP($B958, $A$1:$E$9, MATCH(E$11, $A$1:$E$1, 0), FALSE)</f>
        <v>7.383596707022641E-3</v>
      </c>
      <c r="F958" s="11">
        <f>VLOOKUP($B958, $A$1:$E$9, MATCH(F$11, $A$1:$E$1, 0), FALSE)</f>
        <v>2.2667442164450435E-3</v>
      </c>
      <c r="G958" s="3">
        <f t="shared" si="14"/>
        <v>2.611541420684925E-2</v>
      </c>
      <c r="H958" s="11"/>
      <c r="I958" s="3"/>
      <c r="J958" s="19"/>
    </row>
    <row r="959" spans="1:10" x14ac:dyDescent="0.25">
      <c r="A959" s="11">
        <v>9.4700000000000006</v>
      </c>
      <c r="B959" s="7">
        <v>6.75</v>
      </c>
      <c r="C959" s="11">
        <f>VLOOKUP($B959, $A$1:$E$9, MATCH(C$11, $A$1:$E$1, 0), FALSE)</f>
        <v>2.7677825754851002E-5</v>
      </c>
      <c r="D959" s="11">
        <f>VLOOKUP($B959, $A$1:$E$9, MATCH(D$11, $A$1:$E$1, 0), FALSE)</f>
        <v>-7.7584868523016568E-4</v>
      </c>
      <c r="E959" s="11">
        <f>VLOOKUP($B959, $A$1:$E$9, MATCH(E$11, $A$1:$E$1, 0), FALSE)</f>
        <v>7.383596707022641E-3</v>
      </c>
      <c r="F959" s="11">
        <f>VLOOKUP($B959, $A$1:$E$9, MATCH(F$11, $A$1:$E$1, 0), FALSE)</f>
        <v>2.2667442164450435E-3</v>
      </c>
      <c r="G959" s="3">
        <f t="shared" si="14"/>
        <v>2.6116768582492407E-2</v>
      </c>
      <c r="H959" s="11"/>
      <c r="I959" s="3"/>
      <c r="J959" s="19"/>
    </row>
    <row r="960" spans="1:10" x14ac:dyDescent="0.25">
      <c r="A960" s="11">
        <v>9.48</v>
      </c>
      <c r="B960" s="7">
        <v>6.75</v>
      </c>
      <c r="C960" s="11">
        <f>VLOOKUP($B960, $A$1:$E$9, MATCH(C$11, $A$1:$E$1, 0), FALSE)</f>
        <v>2.7677825754851002E-5</v>
      </c>
      <c r="D960" s="11">
        <f>VLOOKUP($B960, $A$1:$E$9, MATCH(D$11, $A$1:$E$1, 0), FALSE)</f>
        <v>-7.7584868523016568E-4</v>
      </c>
      <c r="E960" s="11">
        <f>VLOOKUP($B960, $A$1:$E$9, MATCH(E$11, $A$1:$E$1, 0), FALSE)</f>
        <v>7.383596707022641E-3</v>
      </c>
      <c r="F960" s="11">
        <f>VLOOKUP($B960, $A$1:$E$9, MATCH(F$11, $A$1:$E$1, 0), FALSE)</f>
        <v>2.2667442164450435E-3</v>
      </c>
      <c r="G960" s="3">
        <f t="shared" si="14"/>
        <v>2.6118125053804453E-2</v>
      </c>
      <c r="H960" s="11"/>
      <c r="I960" s="3"/>
      <c r="J960" s="19"/>
    </row>
    <row r="961" spans="1:10" x14ac:dyDescent="0.25">
      <c r="A961" s="11">
        <v>9.49</v>
      </c>
      <c r="B961" s="7">
        <v>6.75</v>
      </c>
      <c r="C961" s="11">
        <f>VLOOKUP($B961, $A$1:$E$9, MATCH(C$11, $A$1:$E$1, 0), FALSE)</f>
        <v>2.7677825754851002E-5</v>
      </c>
      <c r="D961" s="11">
        <f>VLOOKUP($B961, $A$1:$E$9, MATCH(D$11, $A$1:$E$1, 0), FALSE)</f>
        <v>-7.7584868523016568E-4</v>
      </c>
      <c r="E961" s="11">
        <f>VLOOKUP($B961, $A$1:$E$9, MATCH(E$11, $A$1:$E$1, 0), FALSE)</f>
        <v>7.383596707022641E-3</v>
      </c>
      <c r="F961" s="11">
        <f>VLOOKUP($B961, $A$1:$E$9, MATCH(F$11, $A$1:$E$1, 0), FALSE)</f>
        <v>2.2667442164450435E-3</v>
      </c>
      <c r="G961" s="3">
        <f t="shared" si="14"/>
        <v>2.6119483786852346E-2</v>
      </c>
      <c r="H961" s="11"/>
      <c r="I961" s="3"/>
      <c r="J961" s="19"/>
    </row>
    <row r="962" spans="1:10" x14ac:dyDescent="0.25">
      <c r="A962" s="11">
        <v>9.5</v>
      </c>
      <c r="B962" s="7">
        <v>6.75</v>
      </c>
      <c r="C962" s="11">
        <f>VLOOKUP($B962, $A$1:$E$9, MATCH(C$11, $A$1:$E$1, 0), FALSE)</f>
        <v>2.7677825754851002E-5</v>
      </c>
      <c r="D962" s="11">
        <f>VLOOKUP($B962, $A$1:$E$9, MATCH(D$11, $A$1:$E$1, 0), FALSE)</f>
        <v>-7.7584868523016568E-4</v>
      </c>
      <c r="E962" s="11">
        <f>VLOOKUP($B962, $A$1:$E$9, MATCH(E$11, $A$1:$E$1, 0), FALSE)</f>
        <v>7.383596707022641E-3</v>
      </c>
      <c r="F962" s="11">
        <f>VLOOKUP($B962, $A$1:$E$9, MATCH(F$11, $A$1:$E$1, 0), FALSE)</f>
        <v>2.2667442164450435E-3</v>
      </c>
      <c r="G962" s="3">
        <f t="shared" si="14"/>
        <v>2.6120844947703052E-2</v>
      </c>
      <c r="H962" s="11"/>
      <c r="I962" s="3"/>
      <c r="J962" s="19"/>
    </row>
    <row r="963" spans="1:10" x14ac:dyDescent="0.25">
      <c r="A963" s="11">
        <v>9.51</v>
      </c>
      <c r="B963" s="7">
        <v>6.75</v>
      </c>
      <c r="C963" s="11">
        <f>VLOOKUP($B963, $A$1:$E$9, MATCH(C$11, $A$1:$E$1, 0), FALSE)</f>
        <v>2.7677825754851002E-5</v>
      </c>
      <c r="D963" s="11">
        <f>VLOOKUP($B963, $A$1:$E$9, MATCH(D$11, $A$1:$E$1, 0), FALSE)</f>
        <v>-7.7584868523016568E-4</v>
      </c>
      <c r="E963" s="11">
        <f>VLOOKUP($B963, $A$1:$E$9, MATCH(E$11, $A$1:$E$1, 0), FALSE)</f>
        <v>7.383596707022641E-3</v>
      </c>
      <c r="F963" s="11">
        <f>VLOOKUP($B963, $A$1:$E$9, MATCH(F$11, $A$1:$E$1, 0), FALSE)</f>
        <v>2.2667442164450435E-3</v>
      </c>
      <c r="G963" s="3">
        <f t="shared" si="14"/>
        <v>2.6122208702423516E-2</v>
      </c>
      <c r="H963" s="11"/>
      <c r="I963" s="3"/>
      <c r="J963" s="19"/>
    </row>
    <row r="964" spans="1:10" x14ac:dyDescent="0.25">
      <c r="A964" s="11">
        <v>9.52</v>
      </c>
      <c r="B964" s="7">
        <v>6.75</v>
      </c>
      <c r="C964" s="11">
        <f>VLOOKUP($B964, $A$1:$E$9, MATCH(C$11, $A$1:$E$1, 0), FALSE)</f>
        <v>2.7677825754851002E-5</v>
      </c>
      <c r="D964" s="11">
        <f>VLOOKUP($B964, $A$1:$E$9, MATCH(D$11, $A$1:$E$1, 0), FALSE)</f>
        <v>-7.7584868523016568E-4</v>
      </c>
      <c r="E964" s="11">
        <f>VLOOKUP($B964, $A$1:$E$9, MATCH(E$11, $A$1:$E$1, 0), FALSE)</f>
        <v>7.383596707022641E-3</v>
      </c>
      <c r="F964" s="11">
        <f>VLOOKUP($B964, $A$1:$E$9, MATCH(F$11, $A$1:$E$1, 0), FALSE)</f>
        <v>2.2667442164450435E-3</v>
      </c>
      <c r="G964" s="3">
        <f t="shared" si="14"/>
        <v>2.6123575217080683E-2</v>
      </c>
      <c r="H964" s="11"/>
      <c r="I964" s="3"/>
      <c r="J964" s="19"/>
    </row>
    <row r="965" spans="1:10" x14ac:dyDescent="0.25">
      <c r="A965" s="11">
        <v>9.5299999999999994</v>
      </c>
      <c r="B965" s="7">
        <v>6.75</v>
      </c>
      <c r="C965" s="11">
        <f>VLOOKUP($B965, $A$1:$E$9, MATCH(C$11, $A$1:$E$1, 0), FALSE)</f>
        <v>2.7677825754851002E-5</v>
      </c>
      <c r="D965" s="11">
        <f>VLOOKUP($B965, $A$1:$E$9, MATCH(D$11, $A$1:$E$1, 0), FALSE)</f>
        <v>-7.7584868523016568E-4</v>
      </c>
      <c r="E965" s="11">
        <f>VLOOKUP($B965, $A$1:$E$9, MATCH(E$11, $A$1:$E$1, 0), FALSE)</f>
        <v>7.383596707022641E-3</v>
      </c>
      <c r="F965" s="11">
        <f>VLOOKUP($B965, $A$1:$E$9, MATCH(F$11, $A$1:$E$1, 0), FALSE)</f>
        <v>2.2667442164450435E-3</v>
      </c>
      <c r="G965" s="3">
        <f t="shared" si="14"/>
        <v>2.6124944657741525E-2</v>
      </c>
      <c r="H965" s="11"/>
      <c r="I965" s="3"/>
      <c r="J965" s="19"/>
    </row>
    <row r="966" spans="1:10" x14ac:dyDescent="0.25">
      <c r="A966" s="11">
        <v>9.5399999999999991</v>
      </c>
      <c r="B966" s="7">
        <v>6.75</v>
      </c>
      <c r="C966" s="11">
        <f>VLOOKUP($B966, $A$1:$E$9, MATCH(C$11, $A$1:$E$1, 0), FALSE)</f>
        <v>2.7677825754851002E-5</v>
      </c>
      <c r="D966" s="11">
        <f>VLOOKUP($B966, $A$1:$E$9, MATCH(D$11, $A$1:$E$1, 0), FALSE)</f>
        <v>-7.7584868523016568E-4</v>
      </c>
      <c r="E966" s="11">
        <f>VLOOKUP($B966, $A$1:$E$9, MATCH(E$11, $A$1:$E$1, 0), FALSE)</f>
        <v>7.383596707022641E-3</v>
      </c>
      <c r="F966" s="11">
        <f>VLOOKUP($B966, $A$1:$E$9, MATCH(F$11, $A$1:$E$1, 0), FALSE)</f>
        <v>2.2667442164450435E-3</v>
      </c>
      <c r="G966" s="3">
        <f t="shared" si="14"/>
        <v>2.6126317190472981E-2</v>
      </c>
      <c r="H966" s="11"/>
      <c r="I966" s="3"/>
      <c r="J966" s="19"/>
    </row>
    <row r="967" spans="1:10" x14ac:dyDescent="0.25">
      <c r="A967" s="11">
        <v>9.5500000000000007</v>
      </c>
      <c r="B967" s="7">
        <v>6.75</v>
      </c>
      <c r="C967" s="11">
        <f>VLOOKUP($B967, $A$1:$E$9, MATCH(C$11, $A$1:$E$1, 0), FALSE)</f>
        <v>2.7677825754851002E-5</v>
      </c>
      <c r="D967" s="11">
        <f>VLOOKUP($B967, $A$1:$E$9, MATCH(D$11, $A$1:$E$1, 0), FALSE)</f>
        <v>-7.7584868523016568E-4</v>
      </c>
      <c r="E967" s="11">
        <f>VLOOKUP($B967, $A$1:$E$9, MATCH(E$11, $A$1:$E$1, 0), FALSE)</f>
        <v>7.383596707022641E-3</v>
      </c>
      <c r="F967" s="11">
        <f>VLOOKUP($B967, $A$1:$E$9, MATCH(F$11, $A$1:$E$1, 0), FALSE)</f>
        <v>2.2667442164450435E-3</v>
      </c>
      <c r="G967" s="3">
        <f t="shared" si="14"/>
        <v>2.6127692981342002E-2</v>
      </c>
      <c r="H967" s="11"/>
      <c r="I967" s="3"/>
      <c r="J967" s="19"/>
    </row>
    <row r="968" spans="1:10" x14ac:dyDescent="0.25">
      <c r="A968" s="11">
        <v>9.56</v>
      </c>
      <c r="B968" s="7">
        <v>6.75</v>
      </c>
      <c r="C968" s="11">
        <f>VLOOKUP($B968, $A$1:$E$9, MATCH(C$11, $A$1:$E$1, 0), FALSE)</f>
        <v>2.7677825754851002E-5</v>
      </c>
      <c r="D968" s="11">
        <f>VLOOKUP($B968, $A$1:$E$9, MATCH(D$11, $A$1:$E$1, 0), FALSE)</f>
        <v>-7.7584868523016568E-4</v>
      </c>
      <c r="E968" s="11">
        <f>VLOOKUP($B968, $A$1:$E$9, MATCH(E$11, $A$1:$E$1, 0), FALSE)</f>
        <v>7.383596707022641E-3</v>
      </c>
      <c r="F968" s="11">
        <f>VLOOKUP($B968, $A$1:$E$9, MATCH(F$11, $A$1:$E$1, 0), FALSE)</f>
        <v>2.2667442164450435E-3</v>
      </c>
      <c r="G968" s="3">
        <f t="shared" si="14"/>
        <v>2.6129072196415568E-2</v>
      </c>
      <c r="H968" s="11"/>
      <c r="I968" s="3"/>
      <c r="J968" s="19"/>
    </row>
    <row r="969" spans="1:10" x14ac:dyDescent="0.25">
      <c r="A969" s="11">
        <v>9.57</v>
      </c>
      <c r="B969" s="7">
        <v>6.75</v>
      </c>
      <c r="C969" s="11">
        <f>VLOOKUP($B969, $A$1:$E$9, MATCH(C$11, $A$1:$E$1, 0), FALSE)</f>
        <v>2.7677825754851002E-5</v>
      </c>
      <c r="D969" s="11">
        <f>VLOOKUP($B969, $A$1:$E$9, MATCH(D$11, $A$1:$E$1, 0), FALSE)</f>
        <v>-7.7584868523016568E-4</v>
      </c>
      <c r="E969" s="11">
        <f>VLOOKUP($B969, $A$1:$E$9, MATCH(E$11, $A$1:$E$1, 0), FALSE)</f>
        <v>7.383596707022641E-3</v>
      </c>
      <c r="F969" s="11">
        <f>VLOOKUP($B969, $A$1:$E$9, MATCH(F$11, $A$1:$E$1, 0), FALSE)</f>
        <v>2.2667442164450435E-3</v>
      </c>
      <c r="G969" s="3">
        <f t="shared" si="14"/>
        <v>2.6130455001760609E-2</v>
      </c>
      <c r="H969" s="11"/>
      <c r="I969" s="3"/>
      <c r="J969" s="19"/>
    </row>
    <row r="970" spans="1:10" x14ac:dyDescent="0.25">
      <c r="A970" s="11">
        <v>9.58</v>
      </c>
      <c r="B970" s="7">
        <v>6.75</v>
      </c>
      <c r="C970" s="11">
        <f>VLOOKUP($B970, $A$1:$E$9, MATCH(C$11, $A$1:$E$1, 0), FALSE)</f>
        <v>2.7677825754851002E-5</v>
      </c>
      <c r="D970" s="11">
        <f>VLOOKUP($B970, $A$1:$E$9, MATCH(D$11, $A$1:$E$1, 0), FALSE)</f>
        <v>-7.7584868523016568E-4</v>
      </c>
      <c r="E970" s="11">
        <f>VLOOKUP($B970, $A$1:$E$9, MATCH(E$11, $A$1:$E$1, 0), FALSE)</f>
        <v>7.383596707022641E-3</v>
      </c>
      <c r="F970" s="11">
        <f>VLOOKUP($B970, $A$1:$E$9, MATCH(F$11, $A$1:$E$1, 0), FALSE)</f>
        <v>2.2667442164450435E-3</v>
      </c>
      <c r="G970" s="3">
        <f t="shared" si="14"/>
        <v>2.6131841563444086E-2</v>
      </c>
      <c r="H970" s="11"/>
      <c r="I970" s="3"/>
      <c r="J970" s="19"/>
    </row>
    <row r="971" spans="1:10" x14ac:dyDescent="0.25">
      <c r="A971" s="11">
        <v>9.59</v>
      </c>
      <c r="B971" s="7">
        <v>6.75</v>
      </c>
      <c r="C971" s="11">
        <f>VLOOKUP($B971, $A$1:$E$9, MATCH(C$11, $A$1:$E$1, 0), FALSE)</f>
        <v>2.7677825754851002E-5</v>
      </c>
      <c r="D971" s="11">
        <f>VLOOKUP($B971, $A$1:$E$9, MATCH(D$11, $A$1:$E$1, 0), FALSE)</f>
        <v>-7.7584868523016568E-4</v>
      </c>
      <c r="E971" s="11">
        <f>VLOOKUP($B971, $A$1:$E$9, MATCH(E$11, $A$1:$E$1, 0), FALSE)</f>
        <v>7.383596707022641E-3</v>
      </c>
      <c r="F971" s="11">
        <f>VLOOKUP($B971, $A$1:$E$9, MATCH(F$11, $A$1:$E$1, 0), FALSE)</f>
        <v>2.2667442164450435E-3</v>
      </c>
      <c r="G971" s="3">
        <f t="shared" si="14"/>
        <v>2.6133232047532956E-2</v>
      </c>
      <c r="H971" s="11"/>
      <c r="I971" s="3"/>
      <c r="J971" s="19"/>
    </row>
    <row r="972" spans="1:10" x14ac:dyDescent="0.25">
      <c r="A972" s="11">
        <v>9.6</v>
      </c>
      <c r="B972" s="7">
        <v>6.75</v>
      </c>
      <c r="C972" s="11">
        <f>VLOOKUP($B972, $A$1:$E$9, MATCH(C$11, $A$1:$E$1, 0), FALSE)</f>
        <v>2.7677825754851002E-5</v>
      </c>
      <c r="D972" s="11">
        <f>VLOOKUP($B972, $A$1:$E$9, MATCH(D$11, $A$1:$E$1, 0), FALSE)</f>
        <v>-7.7584868523016568E-4</v>
      </c>
      <c r="E972" s="11">
        <f>VLOOKUP($B972, $A$1:$E$9, MATCH(E$11, $A$1:$E$1, 0), FALSE)</f>
        <v>7.383596707022641E-3</v>
      </c>
      <c r="F972" s="11">
        <f>VLOOKUP($B972, $A$1:$E$9, MATCH(F$11, $A$1:$E$1, 0), FALSE)</f>
        <v>2.2667442164450435E-3</v>
      </c>
      <c r="G972" s="3">
        <f t="shared" si="14"/>
        <v>2.6134626620094178E-2</v>
      </c>
      <c r="H972" s="11"/>
      <c r="I972" s="3"/>
      <c r="J972" s="19"/>
    </row>
    <row r="973" spans="1:10" x14ac:dyDescent="0.25">
      <c r="A973" s="11">
        <v>9.61</v>
      </c>
      <c r="B973" s="7">
        <v>6.75</v>
      </c>
      <c r="C973" s="11">
        <f>VLOOKUP($B973, $A$1:$E$9, MATCH(C$11, $A$1:$E$1, 0), FALSE)</f>
        <v>2.7677825754851002E-5</v>
      </c>
      <c r="D973" s="11">
        <f>VLOOKUP($B973, $A$1:$E$9, MATCH(D$11, $A$1:$E$1, 0), FALSE)</f>
        <v>-7.7584868523016568E-4</v>
      </c>
      <c r="E973" s="11">
        <f>VLOOKUP($B973, $A$1:$E$9, MATCH(E$11, $A$1:$E$1, 0), FALSE)</f>
        <v>7.383596707022641E-3</v>
      </c>
      <c r="F973" s="11">
        <f>VLOOKUP($B973, $A$1:$E$9, MATCH(F$11, $A$1:$E$1, 0), FALSE)</f>
        <v>2.2667442164450435E-3</v>
      </c>
      <c r="G973" s="3">
        <f t="shared" ref="G973:G1012" si="15">C973*A973^3 + D973*A973^2 + E973*A973 + F973</f>
        <v>2.6136025447194705E-2</v>
      </c>
      <c r="H973" s="11"/>
      <c r="I973" s="3"/>
      <c r="J973" s="19"/>
    </row>
    <row r="974" spans="1:10" x14ac:dyDescent="0.25">
      <c r="A974" s="11">
        <v>9.6199999999999992</v>
      </c>
      <c r="B974" s="7">
        <v>6.75</v>
      </c>
      <c r="C974" s="11">
        <f>VLOOKUP($B974, $A$1:$E$9, MATCH(C$11, $A$1:$E$1, 0), FALSE)</f>
        <v>2.7677825754851002E-5</v>
      </c>
      <c r="D974" s="11">
        <f>VLOOKUP($B974, $A$1:$E$9, MATCH(D$11, $A$1:$E$1, 0), FALSE)</f>
        <v>-7.7584868523016568E-4</v>
      </c>
      <c r="E974" s="11">
        <f>VLOOKUP($B974, $A$1:$E$9, MATCH(E$11, $A$1:$E$1, 0), FALSE)</f>
        <v>7.383596707022641E-3</v>
      </c>
      <c r="F974" s="11">
        <f>VLOOKUP($B974, $A$1:$E$9, MATCH(F$11, $A$1:$E$1, 0), FALSE)</f>
        <v>2.2667442164450435E-3</v>
      </c>
      <c r="G974" s="3">
        <f t="shared" si="15"/>
        <v>2.6137428694901474E-2</v>
      </c>
      <c r="H974" s="11"/>
      <c r="I974" s="3"/>
      <c r="J974" s="19"/>
    </row>
    <row r="975" spans="1:10" x14ac:dyDescent="0.25">
      <c r="A975" s="11">
        <v>9.6300000000000008</v>
      </c>
      <c r="B975" s="7">
        <v>6.75</v>
      </c>
      <c r="C975" s="11">
        <f>VLOOKUP($B975, $A$1:$E$9, MATCH(C$11, $A$1:$E$1, 0), FALSE)</f>
        <v>2.7677825754851002E-5</v>
      </c>
      <c r="D975" s="11">
        <f>VLOOKUP($B975, $A$1:$E$9, MATCH(D$11, $A$1:$E$1, 0), FALSE)</f>
        <v>-7.7584868523016568E-4</v>
      </c>
      <c r="E975" s="11">
        <f>VLOOKUP($B975, $A$1:$E$9, MATCH(E$11, $A$1:$E$1, 0), FALSE)</f>
        <v>7.383596707022641E-3</v>
      </c>
      <c r="F975" s="11">
        <f>VLOOKUP($B975, $A$1:$E$9, MATCH(F$11, $A$1:$E$1, 0), FALSE)</f>
        <v>2.2667442164450435E-3</v>
      </c>
      <c r="G975" s="3">
        <f t="shared" si="15"/>
        <v>2.6138836529281471E-2</v>
      </c>
      <c r="H975" s="11"/>
      <c r="I975" s="3"/>
      <c r="J975" s="19"/>
    </row>
    <row r="976" spans="1:10" x14ac:dyDescent="0.25">
      <c r="A976" s="11">
        <v>9.64</v>
      </c>
      <c r="B976" s="7">
        <v>6.75</v>
      </c>
      <c r="C976" s="11">
        <f>VLOOKUP($B976, $A$1:$E$9, MATCH(C$11, $A$1:$E$1, 0), FALSE)</f>
        <v>2.7677825754851002E-5</v>
      </c>
      <c r="D976" s="11">
        <f>VLOOKUP($B976, $A$1:$E$9, MATCH(D$11, $A$1:$E$1, 0), FALSE)</f>
        <v>-7.7584868523016568E-4</v>
      </c>
      <c r="E976" s="11">
        <f>VLOOKUP($B976, $A$1:$E$9, MATCH(E$11, $A$1:$E$1, 0), FALSE)</f>
        <v>7.383596707022641E-3</v>
      </c>
      <c r="F976" s="11">
        <f>VLOOKUP($B976, $A$1:$E$9, MATCH(F$11, $A$1:$E$1, 0), FALSE)</f>
        <v>2.2667442164450435E-3</v>
      </c>
      <c r="G976" s="3">
        <f t="shared" si="15"/>
        <v>2.6140249116401629E-2</v>
      </c>
      <c r="H976" s="11"/>
      <c r="I976" s="3"/>
      <c r="J976" s="19"/>
    </row>
    <row r="977" spans="1:10" x14ac:dyDescent="0.25">
      <c r="A977" s="11">
        <v>9.65</v>
      </c>
      <c r="B977" s="7">
        <v>6.75</v>
      </c>
      <c r="C977" s="11">
        <f>VLOOKUP($B977, $A$1:$E$9, MATCH(C$11, $A$1:$E$1, 0), FALSE)</f>
        <v>2.7677825754851002E-5</v>
      </c>
      <c r="D977" s="11">
        <f>VLOOKUP($B977, $A$1:$E$9, MATCH(D$11, $A$1:$E$1, 0), FALSE)</f>
        <v>-7.7584868523016568E-4</v>
      </c>
      <c r="E977" s="11">
        <f>VLOOKUP($B977, $A$1:$E$9, MATCH(E$11, $A$1:$E$1, 0), FALSE)</f>
        <v>7.383596707022641E-3</v>
      </c>
      <c r="F977" s="11">
        <f>VLOOKUP($B977, $A$1:$E$9, MATCH(F$11, $A$1:$E$1, 0), FALSE)</f>
        <v>2.2667442164450435E-3</v>
      </c>
      <c r="G977" s="3">
        <f t="shared" si="15"/>
        <v>2.6141666622328918E-2</v>
      </c>
      <c r="H977" s="11"/>
      <c r="I977" s="3"/>
      <c r="J977" s="19"/>
    </row>
    <row r="978" spans="1:10" x14ac:dyDescent="0.25">
      <c r="A978" s="11">
        <v>9.66</v>
      </c>
      <c r="B978" s="7">
        <v>6.75</v>
      </c>
      <c r="C978" s="11">
        <f>VLOOKUP($B978, $A$1:$E$9, MATCH(C$11, $A$1:$E$1, 0), FALSE)</f>
        <v>2.7677825754851002E-5</v>
      </c>
      <c r="D978" s="11">
        <f>VLOOKUP($B978, $A$1:$E$9, MATCH(D$11, $A$1:$E$1, 0), FALSE)</f>
        <v>-7.7584868523016568E-4</v>
      </c>
      <c r="E978" s="11">
        <f>VLOOKUP($B978, $A$1:$E$9, MATCH(E$11, $A$1:$E$1, 0), FALSE)</f>
        <v>7.383596707022641E-3</v>
      </c>
      <c r="F978" s="11">
        <f>VLOOKUP($B978, $A$1:$E$9, MATCH(F$11, $A$1:$E$1, 0), FALSE)</f>
        <v>2.2667442164450435E-3</v>
      </c>
      <c r="G978" s="3">
        <f t="shared" si="15"/>
        <v>2.6143089213130272E-2</v>
      </c>
      <c r="H978" s="11"/>
      <c r="I978" s="3"/>
      <c r="J978" s="19"/>
    </row>
    <row r="979" spans="1:10" x14ac:dyDescent="0.25">
      <c r="A979" s="11">
        <v>9.67</v>
      </c>
      <c r="B979" s="7">
        <v>6.75</v>
      </c>
      <c r="C979" s="11">
        <f>VLOOKUP($B979, $A$1:$E$9, MATCH(C$11, $A$1:$E$1, 0), FALSE)</f>
        <v>2.7677825754851002E-5</v>
      </c>
      <c r="D979" s="11">
        <f>VLOOKUP($B979, $A$1:$E$9, MATCH(D$11, $A$1:$E$1, 0), FALSE)</f>
        <v>-7.7584868523016568E-4</v>
      </c>
      <c r="E979" s="11">
        <f>VLOOKUP($B979, $A$1:$E$9, MATCH(E$11, $A$1:$E$1, 0), FALSE)</f>
        <v>7.383596707022641E-3</v>
      </c>
      <c r="F979" s="11">
        <f>VLOOKUP($B979, $A$1:$E$9, MATCH(F$11, $A$1:$E$1, 0), FALSE)</f>
        <v>2.2667442164450435E-3</v>
      </c>
      <c r="G979" s="3">
        <f t="shared" si="15"/>
        <v>2.6144517054872647E-2</v>
      </c>
      <c r="H979" s="11"/>
      <c r="I979" s="3"/>
      <c r="J979" s="19"/>
    </row>
    <row r="980" spans="1:10" x14ac:dyDescent="0.25">
      <c r="A980" s="11">
        <v>9.68</v>
      </c>
      <c r="B980" s="7">
        <v>6.75</v>
      </c>
      <c r="C980" s="11">
        <f>VLOOKUP($B980, $A$1:$E$9, MATCH(C$11, $A$1:$E$1, 0), FALSE)</f>
        <v>2.7677825754851002E-5</v>
      </c>
      <c r="D980" s="11">
        <f>VLOOKUP($B980, $A$1:$E$9, MATCH(D$11, $A$1:$E$1, 0), FALSE)</f>
        <v>-7.7584868523016568E-4</v>
      </c>
      <c r="E980" s="11">
        <f>VLOOKUP($B980, $A$1:$E$9, MATCH(E$11, $A$1:$E$1, 0), FALSE)</f>
        <v>7.383596707022641E-3</v>
      </c>
      <c r="F980" s="11">
        <f>VLOOKUP($B980, $A$1:$E$9, MATCH(F$11, $A$1:$E$1, 0), FALSE)</f>
        <v>2.2667442164450435E-3</v>
      </c>
      <c r="G980" s="3">
        <f t="shared" si="15"/>
        <v>2.6145950313623004E-2</v>
      </c>
      <c r="H980" s="11"/>
      <c r="I980" s="3"/>
      <c r="J980" s="19"/>
    </row>
    <row r="981" spans="1:10" x14ac:dyDescent="0.25">
      <c r="A981" s="11">
        <v>9.69</v>
      </c>
      <c r="B981" s="7">
        <v>6.75</v>
      </c>
      <c r="C981" s="11">
        <f>VLOOKUP($B981, $A$1:$E$9, MATCH(C$11, $A$1:$E$1, 0), FALSE)</f>
        <v>2.7677825754851002E-5</v>
      </c>
      <c r="D981" s="11">
        <f>VLOOKUP($B981, $A$1:$E$9, MATCH(D$11, $A$1:$E$1, 0), FALSE)</f>
        <v>-7.7584868523016568E-4</v>
      </c>
      <c r="E981" s="11">
        <f>VLOOKUP($B981, $A$1:$E$9, MATCH(E$11, $A$1:$E$1, 0), FALSE)</f>
        <v>7.383596707022641E-3</v>
      </c>
      <c r="F981" s="11">
        <f>VLOOKUP($B981, $A$1:$E$9, MATCH(F$11, $A$1:$E$1, 0), FALSE)</f>
        <v>2.2667442164450435E-3</v>
      </c>
      <c r="G981" s="3">
        <f t="shared" si="15"/>
        <v>2.61473891554483E-2</v>
      </c>
      <c r="H981" s="11"/>
      <c r="I981" s="3"/>
      <c r="J981" s="19"/>
    </row>
    <row r="982" spans="1:10" x14ac:dyDescent="0.25">
      <c r="A982" s="11">
        <v>9.6999999999999993</v>
      </c>
      <c r="B982" s="7">
        <v>6.75</v>
      </c>
      <c r="C982" s="11">
        <f>VLOOKUP($B982, $A$1:$E$9, MATCH(C$11, $A$1:$E$1, 0), FALSE)</f>
        <v>2.7677825754851002E-5</v>
      </c>
      <c r="D982" s="11">
        <f>VLOOKUP($B982, $A$1:$E$9, MATCH(D$11, $A$1:$E$1, 0), FALSE)</f>
        <v>-7.7584868523016568E-4</v>
      </c>
      <c r="E982" s="11">
        <f>VLOOKUP($B982, $A$1:$E$9, MATCH(E$11, $A$1:$E$1, 0), FALSE)</f>
        <v>7.383596707022641E-3</v>
      </c>
      <c r="F982" s="11">
        <f>VLOOKUP($B982, $A$1:$E$9, MATCH(F$11, $A$1:$E$1, 0), FALSE)</f>
        <v>2.2667442164450435E-3</v>
      </c>
      <c r="G982" s="3">
        <f t="shared" si="15"/>
        <v>2.6148833746415502E-2</v>
      </c>
      <c r="H982" s="11"/>
      <c r="I982" s="3"/>
      <c r="J982" s="19"/>
    </row>
    <row r="983" spans="1:10" x14ac:dyDescent="0.25">
      <c r="A983" s="11">
        <v>9.7100000000000009</v>
      </c>
      <c r="B983" s="7">
        <v>6.75</v>
      </c>
      <c r="C983" s="11">
        <f>VLOOKUP($B983, $A$1:$E$9, MATCH(C$11, $A$1:$E$1, 0), FALSE)</f>
        <v>2.7677825754851002E-5</v>
      </c>
      <c r="D983" s="11">
        <f>VLOOKUP($B983, $A$1:$E$9, MATCH(D$11, $A$1:$E$1, 0), FALSE)</f>
        <v>-7.7584868523016568E-4</v>
      </c>
      <c r="E983" s="11">
        <f>VLOOKUP($B983, $A$1:$E$9, MATCH(E$11, $A$1:$E$1, 0), FALSE)</f>
        <v>7.383596707022641E-3</v>
      </c>
      <c r="F983" s="11">
        <f>VLOOKUP($B983, $A$1:$E$9, MATCH(F$11, $A$1:$E$1, 0), FALSE)</f>
        <v>2.2667442164450435E-3</v>
      </c>
      <c r="G983" s="3">
        <f t="shared" si="15"/>
        <v>2.6150284252591534E-2</v>
      </c>
      <c r="H983" s="11"/>
      <c r="I983" s="3"/>
      <c r="J983" s="19"/>
    </row>
    <row r="984" spans="1:10" x14ac:dyDescent="0.25">
      <c r="A984" s="11">
        <v>9.7200000000000006</v>
      </c>
      <c r="B984" s="7">
        <v>6.75</v>
      </c>
      <c r="C984" s="11">
        <f>VLOOKUP($B984, $A$1:$E$9, MATCH(C$11, $A$1:$E$1, 0), FALSE)</f>
        <v>2.7677825754851002E-5</v>
      </c>
      <c r="D984" s="11">
        <f>VLOOKUP($B984, $A$1:$E$9, MATCH(D$11, $A$1:$E$1, 0), FALSE)</f>
        <v>-7.7584868523016568E-4</v>
      </c>
      <c r="E984" s="11">
        <f>VLOOKUP($B984, $A$1:$E$9, MATCH(E$11, $A$1:$E$1, 0), FALSE)</f>
        <v>7.383596707022641E-3</v>
      </c>
      <c r="F984" s="11">
        <f>VLOOKUP($B984, $A$1:$E$9, MATCH(F$11, $A$1:$E$1, 0), FALSE)</f>
        <v>2.2667442164450435E-3</v>
      </c>
      <c r="G984" s="3">
        <f t="shared" si="15"/>
        <v>2.6151740840043389E-2</v>
      </c>
      <c r="H984" s="11"/>
      <c r="I984" s="3"/>
      <c r="J984" s="19"/>
    </row>
    <row r="985" spans="1:10" x14ac:dyDescent="0.25">
      <c r="A985" s="11">
        <v>9.73</v>
      </c>
      <c r="B985" s="7">
        <v>6.75</v>
      </c>
      <c r="C985" s="11">
        <f>VLOOKUP($B985, $A$1:$E$9, MATCH(C$11, $A$1:$E$1, 0), FALSE)</f>
        <v>2.7677825754851002E-5</v>
      </c>
      <c r="D985" s="11">
        <f>VLOOKUP($B985, $A$1:$E$9, MATCH(D$11, $A$1:$E$1, 0), FALSE)</f>
        <v>-7.7584868523016568E-4</v>
      </c>
      <c r="E985" s="11">
        <f>VLOOKUP($B985, $A$1:$E$9, MATCH(E$11, $A$1:$E$1, 0), FALSE)</f>
        <v>7.383596707022641E-3</v>
      </c>
      <c r="F985" s="11">
        <f>VLOOKUP($B985, $A$1:$E$9, MATCH(F$11, $A$1:$E$1, 0), FALSE)</f>
        <v>2.2667442164450435E-3</v>
      </c>
      <c r="G985" s="3">
        <f t="shared" si="15"/>
        <v>2.6153203674837984E-2</v>
      </c>
      <c r="H985" s="11"/>
      <c r="I985" s="3"/>
      <c r="J985" s="19"/>
    </row>
    <row r="986" spans="1:10" x14ac:dyDescent="0.25">
      <c r="A986" s="11">
        <v>9.74</v>
      </c>
      <c r="B986" s="7">
        <v>6.75</v>
      </c>
      <c r="C986" s="11">
        <f>VLOOKUP($B986, $A$1:$E$9, MATCH(C$11, $A$1:$E$1, 0), FALSE)</f>
        <v>2.7677825754851002E-5</v>
      </c>
      <c r="D986" s="11">
        <f>VLOOKUP($B986, $A$1:$E$9, MATCH(D$11, $A$1:$E$1, 0), FALSE)</f>
        <v>-7.7584868523016568E-4</v>
      </c>
      <c r="E986" s="11">
        <f>VLOOKUP($B986, $A$1:$E$9, MATCH(E$11, $A$1:$E$1, 0), FALSE)</f>
        <v>7.383596707022641E-3</v>
      </c>
      <c r="F986" s="11">
        <f>VLOOKUP($B986, $A$1:$E$9, MATCH(F$11, $A$1:$E$1, 0), FALSE)</f>
        <v>2.2667442164450435E-3</v>
      </c>
      <c r="G986" s="3">
        <f t="shared" si="15"/>
        <v>2.6154672923042285E-2</v>
      </c>
      <c r="H986" s="11"/>
      <c r="I986" s="3"/>
      <c r="J986" s="19"/>
    </row>
    <row r="987" spans="1:10" x14ac:dyDescent="0.25">
      <c r="A987" s="11">
        <v>9.75</v>
      </c>
      <c r="B987" s="7">
        <v>9.75</v>
      </c>
      <c r="C987" s="11">
        <f>VLOOKUP($B987, $A$1:$E$9, MATCH(C$11, $A$1:$E$1, 0), FALSE)</f>
        <v>1.8160361261313927E-8</v>
      </c>
      <c r="D987" s="11">
        <f>VLOOKUP($B987, $A$1:$E$9, MATCH(D$11, $A$1:$E$1, 0), FALSE)</f>
        <v>-3.8091357745605965E-6</v>
      </c>
      <c r="E987" s="11">
        <f>VLOOKUP($B987, $A$1:$E$9, MATCH(E$11, $A$1:$E$1, 0), FALSE)</f>
        <v>2.1701631707270145E-4</v>
      </c>
      <c r="F987" s="11">
        <f>VLOOKUP($B987, $A$1:$E$9, MATCH(F$11, $A$1:$E$1, 0), FALSE)</f>
        <v>2.4385513527745161E-2</v>
      </c>
      <c r="G987" s="3">
        <f t="shared" si="15"/>
        <v>2.6156148750723269E-2</v>
      </c>
      <c r="H987" s="11"/>
      <c r="I987" s="3"/>
      <c r="J987" s="19"/>
    </row>
    <row r="988" spans="1:10" x14ac:dyDescent="0.25">
      <c r="A988" s="11">
        <v>9.76</v>
      </c>
      <c r="B988" s="7">
        <v>9.75</v>
      </c>
      <c r="C988" s="11">
        <f>VLOOKUP($B988, $A$1:$E$9, MATCH(C$11, $A$1:$E$1, 0), FALSE)</f>
        <v>1.8160361261313927E-8</v>
      </c>
      <c r="D988" s="11">
        <f>VLOOKUP($B988, $A$1:$E$9, MATCH(D$11, $A$1:$E$1, 0), FALSE)</f>
        <v>-3.8091357745605965E-6</v>
      </c>
      <c r="E988" s="11">
        <f>VLOOKUP($B988, $A$1:$E$9, MATCH(E$11, $A$1:$E$1, 0), FALSE)</f>
        <v>2.1701631707270145E-4</v>
      </c>
      <c r="F988" s="11">
        <f>VLOOKUP($B988, $A$1:$E$9, MATCH(F$11, $A$1:$E$1, 0), FALSE)</f>
        <v>2.4385513527745161E-2</v>
      </c>
      <c r="G988" s="3">
        <f t="shared" si="15"/>
        <v>2.615762759572187E-2</v>
      </c>
      <c r="H988" s="11"/>
      <c r="I988" s="3"/>
      <c r="J988" s="19"/>
    </row>
    <row r="989" spans="1:10" x14ac:dyDescent="0.25">
      <c r="A989" s="11">
        <v>9.77</v>
      </c>
      <c r="B989" s="7">
        <v>9.75</v>
      </c>
      <c r="C989" s="11">
        <f>VLOOKUP($B989, $A$1:$E$9, MATCH(C$11, $A$1:$E$1, 0), FALSE)</f>
        <v>1.8160361261313927E-8</v>
      </c>
      <c r="D989" s="11">
        <f>VLOOKUP($B989, $A$1:$E$9, MATCH(D$11, $A$1:$E$1, 0), FALSE)</f>
        <v>-3.8091357745605965E-6</v>
      </c>
      <c r="E989" s="11">
        <f>VLOOKUP($B989, $A$1:$E$9, MATCH(E$11, $A$1:$E$1, 0), FALSE)</f>
        <v>2.1701631707270145E-4</v>
      </c>
      <c r="F989" s="11">
        <f>VLOOKUP($B989, $A$1:$E$9, MATCH(F$11, $A$1:$E$1, 0), FALSE)</f>
        <v>2.4385513527745161E-2</v>
      </c>
      <c r="G989" s="3">
        <f t="shared" si="15"/>
        <v>2.6159105785240389E-2</v>
      </c>
      <c r="H989" s="11"/>
      <c r="I989" s="3"/>
      <c r="J989" s="19"/>
    </row>
    <row r="990" spans="1:10" x14ac:dyDescent="0.25">
      <c r="A990" s="11">
        <v>9.7799999999999994</v>
      </c>
      <c r="B990" s="7">
        <v>9.75</v>
      </c>
      <c r="C990" s="11">
        <f>VLOOKUP($B990, $A$1:$E$9, MATCH(C$11, $A$1:$E$1, 0), FALSE)</f>
        <v>1.8160361261313927E-8</v>
      </c>
      <c r="D990" s="11">
        <f>VLOOKUP($B990, $A$1:$E$9, MATCH(D$11, $A$1:$E$1, 0), FALSE)</f>
        <v>-3.8091357745605965E-6</v>
      </c>
      <c r="E990" s="11">
        <f>VLOOKUP($B990, $A$1:$E$9, MATCH(E$11, $A$1:$E$1, 0), FALSE)</f>
        <v>2.1701631707270145E-4</v>
      </c>
      <c r="F990" s="11">
        <f>VLOOKUP($B990, $A$1:$E$9, MATCH(F$11, $A$1:$E$1, 0), FALSE)</f>
        <v>2.4385513527745161E-2</v>
      </c>
      <c r="G990" s="3">
        <f t="shared" si="15"/>
        <v>2.6160583319387792E-2</v>
      </c>
      <c r="H990" s="11"/>
      <c r="I990" s="3"/>
      <c r="J990" s="19"/>
    </row>
    <row r="991" spans="1:10" x14ac:dyDescent="0.25">
      <c r="A991" s="11">
        <v>9.7899999999999991</v>
      </c>
      <c r="B991" s="7">
        <v>9.75</v>
      </c>
      <c r="C991" s="11">
        <f>VLOOKUP($B991, $A$1:$E$9, MATCH(C$11, $A$1:$E$1, 0), FALSE)</f>
        <v>1.8160361261313927E-8</v>
      </c>
      <c r="D991" s="11">
        <f>VLOOKUP($B991, $A$1:$E$9, MATCH(D$11, $A$1:$E$1, 0), FALSE)</f>
        <v>-3.8091357745605965E-6</v>
      </c>
      <c r="E991" s="11">
        <f>VLOOKUP($B991, $A$1:$E$9, MATCH(E$11, $A$1:$E$1, 0), FALSE)</f>
        <v>2.1701631707270145E-4</v>
      </c>
      <c r="F991" s="11">
        <f>VLOOKUP($B991, $A$1:$E$9, MATCH(F$11, $A$1:$E$1, 0), FALSE)</f>
        <v>2.4385513527745161E-2</v>
      </c>
      <c r="G991" s="3">
        <f t="shared" si="15"/>
        <v>2.6162060198273038E-2</v>
      </c>
      <c r="H991" s="11"/>
      <c r="I991" s="3"/>
      <c r="J991" s="19"/>
    </row>
    <row r="992" spans="1:10" x14ac:dyDescent="0.25">
      <c r="A992" s="11">
        <v>9.8000000000000007</v>
      </c>
      <c r="B992" s="7">
        <v>9.75</v>
      </c>
      <c r="C992" s="11">
        <f>VLOOKUP($B992, $A$1:$E$9, MATCH(C$11, $A$1:$E$1, 0), FALSE)</f>
        <v>1.8160361261313927E-8</v>
      </c>
      <c r="D992" s="11">
        <f>VLOOKUP($B992, $A$1:$E$9, MATCH(D$11, $A$1:$E$1, 0), FALSE)</f>
        <v>-3.8091357745605965E-6</v>
      </c>
      <c r="E992" s="11">
        <f>VLOOKUP($B992, $A$1:$E$9, MATCH(E$11, $A$1:$E$1, 0), FALSE)</f>
        <v>2.1701631707270145E-4</v>
      </c>
      <c r="F992" s="11">
        <f>VLOOKUP($B992, $A$1:$E$9, MATCH(F$11, $A$1:$E$1, 0), FALSE)</f>
        <v>2.4385513527745161E-2</v>
      </c>
      <c r="G992" s="3">
        <f t="shared" si="15"/>
        <v>2.6163536422005095E-2</v>
      </c>
      <c r="H992" s="11"/>
      <c r="I992" s="3"/>
      <c r="J992" s="19"/>
    </row>
    <row r="993" spans="1:10" x14ac:dyDescent="0.25">
      <c r="A993" s="11">
        <v>9.81</v>
      </c>
      <c r="B993" s="7">
        <v>9.75</v>
      </c>
      <c r="C993" s="11">
        <f>VLOOKUP($B993, $A$1:$E$9, MATCH(C$11, $A$1:$E$1, 0), FALSE)</f>
        <v>1.8160361261313927E-8</v>
      </c>
      <c r="D993" s="11">
        <f>VLOOKUP($B993, $A$1:$E$9, MATCH(D$11, $A$1:$E$1, 0), FALSE)</f>
        <v>-3.8091357745605965E-6</v>
      </c>
      <c r="E993" s="11">
        <f>VLOOKUP($B993, $A$1:$E$9, MATCH(E$11, $A$1:$E$1, 0), FALSE)</f>
        <v>2.1701631707270145E-4</v>
      </c>
      <c r="F993" s="11">
        <f>VLOOKUP($B993, $A$1:$E$9, MATCH(F$11, $A$1:$E$1, 0), FALSE)</f>
        <v>2.4385513527745161E-2</v>
      </c>
      <c r="G993" s="3">
        <f t="shared" si="15"/>
        <v>2.6165011990692918E-2</v>
      </c>
      <c r="H993" s="11"/>
      <c r="I993" s="3"/>
      <c r="J993" s="19"/>
    </row>
    <row r="994" spans="1:10" x14ac:dyDescent="0.25">
      <c r="A994" s="11">
        <v>9.82</v>
      </c>
      <c r="B994" s="7">
        <v>9.75</v>
      </c>
      <c r="C994" s="11">
        <f>VLOOKUP($B994, $A$1:$E$9, MATCH(C$11, $A$1:$E$1, 0), FALSE)</f>
        <v>1.8160361261313927E-8</v>
      </c>
      <c r="D994" s="11">
        <f>VLOOKUP($B994, $A$1:$E$9, MATCH(D$11, $A$1:$E$1, 0), FALSE)</f>
        <v>-3.8091357745605965E-6</v>
      </c>
      <c r="E994" s="11">
        <f>VLOOKUP($B994, $A$1:$E$9, MATCH(E$11, $A$1:$E$1, 0), FALSE)</f>
        <v>2.1701631707270145E-4</v>
      </c>
      <c r="F994" s="11">
        <f>VLOOKUP($B994, $A$1:$E$9, MATCH(F$11, $A$1:$E$1, 0), FALSE)</f>
        <v>2.4385513527745161E-2</v>
      </c>
      <c r="G994" s="3">
        <f t="shared" si="15"/>
        <v>2.6166486904445473E-2</v>
      </c>
      <c r="H994" s="11"/>
      <c r="I994" s="3"/>
      <c r="J994" s="19"/>
    </row>
    <row r="995" spans="1:10" x14ac:dyDescent="0.25">
      <c r="A995" s="11">
        <v>9.83</v>
      </c>
      <c r="B995" s="7">
        <v>9.75</v>
      </c>
      <c r="C995" s="11">
        <f>VLOOKUP($B995, $A$1:$E$9, MATCH(C$11, $A$1:$E$1, 0), FALSE)</f>
        <v>1.8160361261313927E-8</v>
      </c>
      <c r="D995" s="11">
        <f>VLOOKUP($B995, $A$1:$E$9, MATCH(D$11, $A$1:$E$1, 0), FALSE)</f>
        <v>-3.8091357745605965E-6</v>
      </c>
      <c r="E995" s="11">
        <f>VLOOKUP($B995, $A$1:$E$9, MATCH(E$11, $A$1:$E$1, 0), FALSE)</f>
        <v>2.1701631707270145E-4</v>
      </c>
      <c r="F995" s="11">
        <f>VLOOKUP($B995, $A$1:$E$9, MATCH(F$11, $A$1:$E$1, 0), FALSE)</f>
        <v>2.4385513527745161E-2</v>
      </c>
      <c r="G995" s="3">
        <f t="shared" si="15"/>
        <v>2.6167961163371722E-2</v>
      </c>
      <c r="H995" s="11"/>
      <c r="I995" s="3"/>
      <c r="J995" s="19"/>
    </row>
    <row r="996" spans="1:10" x14ac:dyDescent="0.25">
      <c r="A996" s="11">
        <v>9.84</v>
      </c>
      <c r="B996" s="7">
        <v>9.75</v>
      </c>
      <c r="C996" s="11">
        <f>VLOOKUP($B996, $A$1:$E$9, MATCH(C$11, $A$1:$E$1, 0), FALSE)</f>
        <v>1.8160361261313927E-8</v>
      </c>
      <c r="D996" s="11">
        <f>VLOOKUP($B996, $A$1:$E$9, MATCH(D$11, $A$1:$E$1, 0), FALSE)</f>
        <v>-3.8091357745605965E-6</v>
      </c>
      <c r="E996" s="11">
        <f>VLOOKUP($B996, $A$1:$E$9, MATCH(E$11, $A$1:$E$1, 0), FALSE)</f>
        <v>2.1701631707270145E-4</v>
      </c>
      <c r="F996" s="11">
        <f>VLOOKUP($B996, $A$1:$E$9, MATCH(F$11, $A$1:$E$1, 0), FALSE)</f>
        <v>2.4385513527745161E-2</v>
      </c>
      <c r="G996" s="3">
        <f t="shared" si="15"/>
        <v>2.6169434767580629E-2</v>
      </c>
      <c r="H996" s="11"/>
      <c r="I996" s="3"/>
      <c r="J996" s="19"/>
    </row>
    <row r="997" spans="1:10" x14ac:dyDescent="0.25">
      <c r="A997" s="11">
        <v>9.85</v>
      </c>
      <c r="B997" s="7">
        <v>9.75</v>
      </c>
      <c r="C997" s="11">
        <f>VLOOKUP($B997, $A$1:$E$9, MATCH(C$11, $A$1:$E$1, 0), FALSE)</f>
        <v>1.8160361261313927E-8</v>
      </c>
      <c r="D997" s="11">
        <f>VLOOKUP($B997, $A$1:$E$9, MATCH(D$11, $A$1:$E$1, 0), FALSE)</f>
        <v>-3.8091357745605965E-6</v>
      </c>
      <c r="E997" s="11">
        <f>VLOOKUP($B997, $A$1:$E$9, MATCH(E$11, $A$1:$E$1, 0), FALSE)</f>
        <v>2.1701631707270145E-4</v>
      </c>
      <c r="F997" s="11">
        <f>VLOOKUP($B997, $A$1:$E$9, MATCH(F$11, $A$1:$E$1, 0), FALSE)</f>
        <v>2.4385513527745161E-2</v>
      </c>
      <c r="G997" s="3">
        <f t="shared" si="15"/>
        <v>2.6170907717181151E-2</v>
      </c>
      <c r="H997" s="11"/>
      <c r="I997" s="3"/>
      <c r="J997" s="19"/>
    </row>
    <row r="998" spans="1:10" x14ac:dyDescent="0.25">
      <c r="A998" s="11">
        <v>9.86</v>
      </c>
      <c r="B998" s="7">
        <v>9.75</v>
      </c>
      <c r="C998" s="11">
        <f>VLOOKUP($B998, $A$1:$E$9, MATCH(C$11, $A$1:$E$1, 0), FALSE)</f>
        <v>1.8160361261313927E-8</v>
      </c>
      <c r="D998" s="11">
        <f>VLOOKUP($B998, $A$1:$E$9, MATCH(D$11, $A$1:$E$1, 0), FALSE)</f>
        <v>-3.8091357745605965E-6</v>
      </c>
      <c r="E998" s="11">
        <f>VLOOKUP($B998, $A$1:$E$9, MATCH(E$11, $A$1:$E$1, 0), FALSE)</f>
        <v>2.1701631707270145E-4</v>
      </c>
      <c r="F998" s="11">
        <f>VLOOKUP($B998, $A$1:$E$9, MATCH(F$11, $A$1:$E$1, 0), FALSE)</f>
        <v>2.4385513527745161E-2</v>
      </c>
      <c r="G998" s="3">
        <f t="shared" si="15"/>
        <v>2.6172380012282254E-2</v>
      </c>
      <c r="H998" s="11"/>
      <c r="I998" s="3"/>
      <c r="J998" s="19"/>
    </row>
    <row r="999" spans="1:10" x14ac:dyDescent="0.25">
      <c r="A999" s="11">
        <v>9.8699999999999992</v>
      </c>
      <c r="B999" s="7">
        <v>9.75</v>
      </c>
      <c r="C999" s="11">
        <f>VLOOKUP($B999, $A$1:$E$9, MATCH(C$11, $A$1:$E$1, 0), FALSE)</f>
        <v>1.8160361261313927E-8</v>
      </c>
      <c r="D999" s="11">
        <f>VLOOKUP($B999, $A$1:$E$9, MATCH(D$11, $A$1:$E$1, 0), FALSE)</f>
        <v>-3.8091357745605965E-6</v>
      </c>
      <c r="E999" s="11">
        <f>VLOOKUP($B999, $A$1:$E$9, MATCH(E$11, $A$1:$E$1, 0), FALSE)</f>
        <v>2.1701631707270145E-4</v>
      </c>
      <c r="F999" s="11">
        <f>VLOOKUP($B999, $A$1:$E$9, MATCH(F$11, $A$1:$E$1, 0), FALSE)</f>
        <v>2.4385513527745161E-2</v>
      </c>
      <c r="G999" s="3">
        <f t="shared" si="15"/>
        <v>2.6173851652992901E-2</v>
      </c>
      <c r="H999" s="11"/>
      <c r="I999" s="3"/>
      <c r="J999" s="19"/>
    </row>
    <row r="1000" spans="1:10" x14ac:dyDescent="0.25">
      <c r="A1000" s="11">
        <v>9.8800000000000008</v>
      </c>
      <c r="B1000" s="7">
        <v>9.75</v>
      </c>
      <c r="C1000" s="11">
        <f>VLOOKUP($B1000, $A$1:$E$9, MATCH(C$11, $A$1:$E$1, 0), FALSE)</f>
        <v>1.8160361261313927E-8</v>
      </c>
      <c r="D1000" s="11">
        <f>VLOOKUP($B1000, $A$1:$E$9, MATCH(D$11, $A$1:$E$1, 0), FALSE)</f>
        <v>-3.8091357745605965E-6</v>
      </c>
      <c r="E1000" s="11">
        <f>VLOOKUP($B1000, $A$1:$E$9, MATCH(E$11, $A$1:$E$1, 0), FALSE)</f>
        <v>2.1701631707270145E-4</v>
      </c>
      <c r="F1000" s="11">
        <f>VLOOKUP($B1000, $A$1:$E$9, MATCH(F$11, $A$1:$E$1, 0), FALSE)</f>
        <v>2.4385513527745161E-2</v>
      </c>
      <c r="G1000" s="3">
        <f t="shared" si="15"/>
        <v>2.6175322639422051E-2</v>
      </c>
      <c r="H1000" s="11"/>
      <c r="I1000" s="3"/>
      <c r="J1000" s="19"/>
    </row>
    <row r="1001" spans="1:10" x14ac:dyDescent="0.25">
      <c r="A1001" s="11">
        <v>9.89</v>
      </c>
      <c r="B1001" s="7">
        <v>9.75</v>
      </c>
      <c r="C1001" s="11">
        <f>VLOOKUP($B1001, $A$1:$E$9, MATCH(C$11, $A$1:$E$1, 0), FALSE)</f>
        <v>1.8160361261313927E-8</v>
      </c>
      <c r="D1001" s="11">
        <f>VLOOKUP($B1001, $A$1:$E$9, MATCH(D$11, $A$1:$E$1, 0), FALSE)</f>
        <v>-3.8091357745605965E-6</v>
      </c>
      <c r="E1001" s="11">
        <f>VLOOKUP($B1001, $A$1:$E$9, MATCH(E$11, $A$1:$E$1, 0), FALSE)</f>
        <v>2.1701631707270145E-4</v>
      </c>
      <c r="F1001" s="11">
        <f>VLOOKUP($B1001, $A$1:$E$9, MATCH(F$11, $A$1:$E$1, 0), FALSE)</f>
        <v>2.4385513527745161E-2</v>
      </c>
      <c r="G1001" s="3">
        <f t="shared" si="15"/>
        <v>2.6176792971678669E-2</v>
      </c>
      <c r="H1001" s="11"/>
      <c r="I1001" s="3"/>
      <c r="J1001" s="19"/>
    </row>
    <row r="1002" spans="1:10" x14ac:dyDescent="0.25">
      <c r="A1002" s="11">
        <v>9.9</v>
      </c>
      <c r="B1002" s="7">
        <v>9.75</v>
      </c>
      <c r="C1002" s="11">
        <f>VLOOKUP($B1002, $A$1:$E$9, MATCH(C$11, $A$1:$E$1, 0), FALSE)</f>
        <v>1.8160361261313927E-8</v>
      </c>
      <c r="D1002" s="11">
        <f>VLOOKUP($B1002, $A$1:$E$9, MATCH(D$11, $A$1:$E$1, 0), FALSE)</f>
        <v>-3.8091357745605965E-6</v>
      </c>
      <c r="E1002" s="11">
        <f>VLOOKUP($B1002, $A$1:$E$9, MATCH(E$11, $A$1:$E$1, 0), FALSE)</f>
        <v>2.1701631707270145E-4</v>
      </c>
      <c r="F1002" s="11">
        <f>VLOOKUP($B1002, $A$1:$E$9, MATCH(F$11, $A$1:$E$1, 0), FALSE)</f>
        <v>2.4385513527745161E-2</v>
      </c>
      <c r="G1002" s="3">
        <f t="shared" si="15"/>
        <v>2.6178262649871713E-2</v>
      </c>
      <c r="H1002" s="11"/>
      <c r="I1002" s="3"/>
      <c r="J1002" s="19"/>
    </row>
    <row r="1003" spans="1:10" x14ac:dyDescent="0.25">
      <c r="A1003" s="11">
        <v>9.91</v>
      </c>
      <c r="B1003" s="7">
        <v>9.75</v>
      </c>
      <c r="C1003" s="11">
        <f>VLOOKUP($B1003, $A$1:$E$9, MATCH(C$11, $A$1:$E$1, 0), FALSE)</f>
        <v>1.8160361261313927E-8</v>
      </c>
      <c r="D1003" s="11">
        <f>VLOOKUP($B1003, $A$1:$E$9, MATCH(D$11, $A$1:$E$1, 0), FALSE)</f>
        <v>-3.8091357745605965E-6</v>
      </c>
      <c r="E1003" s="11">
        <f>VLOOKUP($B1003, $A$1:$E$9, MATCH(E$11, $A$1:$E$1, 0), FALSE)</f>
        <v>2.1701631707270145E-4</v>
      </c>
      <c r="F1003" s="11">
        <f>VLOOKUP($B1003, $A$1:$E$9, MATCH(F$11, $A$1:$E$1, 0), FALSE)</f>
        <v>2.4385513527745161E-2</v>
      </c>
      <c r="G1003" s="3">
        <f t="shared" si="15"/>
        <v>2.6179731674110151E-2</v>
      </c>
      <c r="H1003" s="11"/>
      <c r="I1003" s="3"/>
      <c r="J1003" s="19"/>
    </row>
    <row r="1004" spans="1:10" x14ac:dyDescent="0.25">
      <c r="A1004" s="11">
        <v>9.92</v>
      </c>
      <c r="B1004" s="7">
        <v>9.75</v>
      </c>
      <c r="C1004" s="11">
        <f>VLOOKUP($B1004, $A$1:$E$9, MATCH(C$11, $A$1:$E$1, 0), FALSE)</f>
        <v>1.8160361261313927E-8</v>
      </c>
      <c r="D1004" s="11">
        <f>VLOOKUP($B1004, $A$1:$E$9, MATCH(D$11, $A$1:$E$1, 0), FALSE)</f>
        <v>-3.8091357745605965E-6</v>
      </c>
      <c r="E1004" s="11">
        <f>VLOOKUP($B1004, $A$1:$E$9, MATCH(E$11, $A$1:$E$1, 0), FALSE)</f>
        <v>2.1701631707270145E-4</v>
      </c>
      <c r="F1004" s="11">
        <f>VLOOKUP($B1004, $A$1:$E$9, MATCH(F$11, $A$1:$E$1, 0), FALSE)</f>
        <v>2.4385513527745161E-2</v>
      </c>
      <c r="G1004" s="3">
        <f t="shared" si="15"/>
        <v>2.6181200044502938E-2</v>
      </c>
      <c r="H1004" s="11"/>
      <c r="I1004" s="3"/>
      <c r="J1004" s="19"/>
    </row>
    <row r="1005" spans="1:10" x14ac:dyDescent="0.25">
      <c r="A1005" s="11">
        <v>9.93</v>
      </c>
      <c r="B1005" s="7">
        <v>9.75</v>
      </c>
      <c r="C1005" s="11">
        <f>VLOOKUP($B1005, $A$1:$E$9, MATCH(C$11, $A$1:$E$1, 0), FALSE)</f>
        <v>1.8160361261313927E-8</v>
      </c>
      <c r="D1005" s="11">
        <f>VLOOKUP($B1005, $A$1:$E$9, MATCH(D$11, $A$1:$E$1, 0), FALSE)</f>
        <v>-3.8091357745605965E-6</v>
      </c>
      <c r="E1005" s="11">
        <f>VLOOKUP($B1005, $A$1:$E$9, MATCH(E$11, $A$1:$E$1, 0), FALSE)</f>
        <v>2.1701631707270145E-4</v>
      </c>
      <c r="F1005" s="11">
        <f>VLOOKUP($B1005, $A$1:$E$9, MATCH(F$11, $A$1:$E$1, 0), FALSE)</f>
        <v>2.4385513527745161E-2</v>
      </c>
      <c r="G1005" s="3">
        <f t="shared" si="15"/>
        <v>2.6182667761159045E-2</v>
      </c>
      <c r="H1005" s="11"/>
      <c r="I1005" s="3"/>
      <c r="J1005" s="19"/>
    </row>
    <row r="1006" spans="1:10" x14ac:dyDescent="0.25">
      <c r="A1006" s="11">
        <v>9.94</v>
      </c>
      <c r="B1006" s="7">
        <v>9.75</v>
      </c>
      <c r="C1006" s="11">
        <f>VLOOKUP($B1006, $A$1:$E$9, MATCH(C$11, $A$1:$E$1, 0), FALSE)</f>
        <v>1.8160361261313927E-8</v>
      </c>
      <c r="D1006" s="11">
        <f>VLOOKUP($B1006, $A$1:$E$9, MATCH(D$11, $A$1:$E$1, 0), FALSE)</f>
        <v>-3.8091357745605965E-6</v>
      </c>
      <c r="E1006" s="11">
        <f>VLOOKUP($B1006, $A$1:$E$9, MATCH(E$11, $A$1:$E$1, 0), FALSE)</f>
        <v>2.1701631707270145E-4</v>
      </c>
      <c r="F1006" s="11">
        <f>VLOOKUP($B1006, $A$1:$E$9, MATCH(F$11, $A$1:$E$1, 0), FALSE)</f>
        <v>2.4385513527745161E-2</v>
      </c>
      <c r="G1006" s="3">
        <f t="shared" si="15"/>
        <v>2.6184134824187428E-2</v>
      </c>
      <c r="H1006" s="11"/>
      <c r="I1006" s="3"/>
      <c r="J1006" s="19"/>
    </row>
    <row r="1007" spans="1:10" x14ac:dyDescent="0.25">
      <c r="A1007" s="11">
        <v>9.9499999999999993</v>
      </c>
      <c r="B1007" s="7">
        <v>9.75</v>
      </c>
      <c r="C1007" s="11">
        <f>VLOOKUP($B1007, $A$1:$E$9, MATCH(C$11, $A$1:$E$1, 0), FALSE)</f>
        <v>1.8160361261313927E-8</v>
      </c>
      <c r="D1007" s="11">
        <f>VLOOKUP($B1007, $A$1:$E$9, MATCH(D$11, $A$1:$E$1, 0), FALSE)</f>
        <v>-3.8091357745605965E-6</v>
      </c>
      <c r="E1007" s="11">
        <f>VLOOKUP($B1007, $A$1:$E$9, MATCH(E$11, $A$1:$E$1, 0), FALSE)</f>
        <v>2.1701631707270145E-4</v>
      </c>
      <c r="F1007" s="11">
        <f>VLOOKUP($B1007, $A$1:$E$9, MATCH(F$11, $A$1:$E$1, 0), FALSE)</f>
        <v>2.4385513527745161E-2</v>
      </c>
      <c r="G1007" s="3">
        <f t="shared" si="15"/>
        <v>2.6185601233697051E-2</v>
      </c>
      <c r="H1007" s="11"/>
      <c r="I1007" s="3"/>
      <c r="J1007" s="19"/>
    </row>
    <row r="1008" spans="1:10" x14ac:dyDescent="0.25">
      <c r="A1008" s="11">
        <v>9.9600000000000009</v>
      </c>
      <c r="B1008" s="7">
        <v>9.75</v>
      </c>
      <c r="C1008" s="11">
        <f>VLOOKUP($B1008, $A$1:$E$9, MATCH(C$11, $A$1:$E$1, 0), FALSE)</f>
        <v>1.8160361261313927E-8</v>
      </c>
      <c r="D1008" s="11">
        <f>VLOOKUP($B1008, $A$1:$E$9, MATCH(D$11, $A$1:$E$1, 0), FALSE)</f>
        <v>-3.8091357745605965E-6</v>
      </c>
      <c r="E1008" s="11">
        <f>VLOOKUP($B1008, $A$1:$E$9, MATCH(E$11, $A$1:$E$1, 0), FALSE)</f>
        <v>2.1701631707270145E-4</v>
      </c>
      <c r="F1008" s="11">
        <f>VLOOKUP($B1008, $A$1:$E$9, MATCH(F$11, $A$1:$E$1, 0), FALSE)</f>
        <v>2.4385513527745161E-2</v>
      </c>
      <c r="G1008" s="3">
        <f t="shared" si="15"/>
        <v>2.6187066989796871E-2</v>
      </c>
      <c r="H1008" s="11"/>
      <c r="I1008" s="3"/>
      <c r="J1008" s="19"/>
    </row>
    <row r="1009" spans="1:10" x14ac:dyDescent="0.25">
      <c r="A1009" s="11">
        <v>9.9700000000000006</v>
      </c>
      <c r="B1009" s="7">
        <v>9.75</v>
      </c>
      <c r="C1009" s="11">
        <f>VLOOKUP($B1009, $A$1:$E$9, MATCH(C$11, $A$1:$E$1, 0), FALSE)</f>
        <v>1.8160361261313927E-8</v>
      </c>
      <c r="D1009" s="11">
        <f>VLOOKUP($B1009, $A$1:$E$9, MATCH(D$11, $A$1:$E$1, 0), FALSE)</f>
        <v>-3.8091357745605965E-6</v>
      </c>
      <c r="E1009" s="11">
        <f>VLOOKUP($B1009, $A$1:$E$9, MATCH(E$11, $A$1:$E$1, 0), FALSE)</f>
        <v>2.1701631707270145E-4</v>
      </c>
      <c r="F1009" s="11">
        <f>VLOOKUP($B1009, $A$1:$E$9, MATCH(F$11, $A$1:$E$1, 0), FALSE)</f>
        <v>2.4385513527745161E-2</v>
      </c>
      <c r="G1009" s="3">
        <f t="shared" si="15"/>
        <v>2.6188532092595862E-2</v>
      </c>
      <c r="H1009" s="11"/>
      <c r="I1009" s="3"/>
      <c r="J1009" s="19"/>
    </row>
    <row r="1010" spans="1:10" x14ac:dyDescent="0.25">
      <c r="A1010" s="11">
        <v>9.98</v>
      </c>
      <c r="B1010" s="7">
        <v>9.75</v>
      </c>
      <c r="C1010" s="11">
        <f>VLOOKUP($B1010, $A$1:$E$9, MATCH(C$11, $A$1:$E$1, 0), FALSE)</f>
        <v>1.8160361261313927E-8</v>
      </c>
      <c r="D1010" s="11">
        <f>VLOOKUP($B1010, $A$1:$E$9, MATCH(D$11, $A$1:$E$1, 0), FALSE)</f>
        <v>-3.8091357745605965E-6</v>
      </c>
      <c r="E1010" s="11">
        <f>VLOOKUP($B1010, $A$1:$E$9, MATCH(E$11, $A$1:$E$1, 0), FALSE)</f>
        <v>2.1701631707270145E-4</v>
      </c>
      <c r="F1010" s="11">
        <f>VLOOKUP($B1010, $A$1:$E$9, MATCH(F$11, $A$1:$E$1, 0), FALSE)</f>
        <v>2.4385513527745161E-2</v>
      </c>
      <c r="G1010" s="3">
        <f t="shared" si="15"/>
        <v>2.6189996542202974E-2</v>
      </c>
      <c r="H1010" s="11"/>
      <c r="I1010" s="3"/>
      <c r="J1010" s="19"/>
    </row>
    <row r="1011" spans="1:10" x14ac:dyDescent="0.25">
      <c r="A1011" s="11">
        <v>9.99</v>
      </c>
      <c r="B1011" s="7">
        <v>9.75</v>
      </c>
      <c r="C1011" s="11">
        <f>VLOOKUP($B1011, $A$1:$E$9, MATCH(C$11, $A$1:$E$1, 0), FALSE)</f>
        <v>1.8160361261313927E-8</v>
      </c>
      <c r="D1011" s="11">
        <f>VLOOKUP($B1011, $A$1:$E$9, MATCH(D$11, $A$1:$E$1, 0), FALSE)</f>
        <v>-3.8091357745605965E-6</v>
      </c>
      <c r="E1011" s="11">
        <f>VLOOKUP($B1011, $A$1:$E$9, MATCH(E$11, $A$1:$E$1, 0), FALSE)</f>
        <v>2.1701631707270145E-4</v>
      </c>
      <c r="F1011" s="11">
        <f>VLOOKUP($B1011, $A$1:$E$9, MATCH(F$11, $A$1:$E$1, 0), FALSE)</f>
        <v>2.4385513527745161E-2</v>
      </c>
      <c r="G1011" s="3">
        <f t="shared" si="15"/>
        <v>2.6191460338727178E-2</v>
      </c>
      <c r="H1011" s="11"/>
      <c r="I1011" s="3"/>
      <c r="J1011" s="19"/>
    </row>
    <row r="1012" spans="1:10" x14ac:dyDescent="0.25">
      <c r="A1012" s="11">
        <v>10</v>
      </c>
      <c r="B1012" s="7">
        <v>9.75</v>
      </c>
      <c r="C1012" s="11">
        <f>VLOOKUP($B1012, $A$1:$E$9, MATCH(C$11, $A$1:$E$1, 0), FALSE)</f>
        <v>1.8160361261313927E-8</v>
      </c>
      <c r="D1012" s="11">
        <f>VLOOKUP($B1012, $A$1:$E$9, MATCH(D$11, $A$1:$E$1, 0), FALSE)</f>
        <v>-3.8091357745605965E-6</v>
      </c>
      <c r="E1012" s="11">
        <f>VLOOKUP($B1012, $A$1:$E$9, MATCH(E$11, $A$1:$E$1, 0), FALSE)</f>
        <v>2.1701631707270145E-4</v>
      </c>
      <c r="F1012" s="11">
        <f>VLOOKUP($B1012, $A$1:$E$9, MATCH(F$11, $A$1:$E$1, 0), FALSE)</f>
        <v>2.4385513527745161E-2</v>
      </c>
      <c r="G1012" s="3">
        <f t="shared" si="15"/>
        <v>2.619292348227743E-2</v>
      </c>
      <c r="H1012" s="11"/>
      <c r="I1012" s="3"/>
      <c r="J10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2024-10-22T20:53:49Z</dcterms:modified>
</cp:coreProperties>
</file>