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tem\Desktop\PvZ_All-Stars\"/>
    </mc:Choice>
  </mc:AlternateContent>
  <xr:revisionPtr revIDLastSave="0" documentId="13_ncr:1_{C47E4C99-EC96-4369-AC1F-79668C825BD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2" sheetId="3" r:id="rId1"/>
    <sheet name="Растения" sheetId="1" r:id="rId2"/>
    <sheet name="Калькулятор" sheetId="4" r:id="rId3"/>
    <sheet name="Зомби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J4" i="4"/>
  <c r="F8" i="4"/>
  <c r="G4" i="4"/>
  <c r="O1" i="3" a="1"/>
  <c r="O1" i="3" s="1"/>
  <c r="N1" i="3" a="1"/>
  <c r="N1" i="3" s="1"/>
  <c r="L1" i="3" a="1"/>
  <c r="L1" i="3" s="1"/>
  <c r="M1" i="3" a="1"/>
  <c r="M1" i="3" s="1"/>
  <c r="K1" i="3" a="1"/>
  <c r="G1" i="3" a="1"/>
  <c r="H1" i="3" a="1"/>
  <c r="I1" i="3" a="1"/>
  <c r="J1" i="3" a="1"/>
  <c r="B1" i="3" a="1"/>
  <c r="C1" i="3" a="1"/>
  <c r="D1" i="3" a="1"/>
  <c r="E1" i="3" a="1"/>
  <c r="F1" i="3" a="1"/>
  <c r="A1" i="3" a="1"/>
  <c r="K1" i="3" l="1"/>
  <c r="J1" i="3"/>
  <c r="I1" i="3"/>
  <c r="H1" i="3"/>
  <c r="G1" i="3"/>
  <c r="F1" i="3"/>
  <c r="E1" i="3"/>
  <c r="D1" i="3"/>
  <c r="C1" i="3"/>
  <c r="B1" i="3"/>
  <c r="F6" i="1" s="1" a="1"/>
  <c r="F6" i="1" s="1"/>
  <c r="A1" i="3"/>
  <c r="D4" i="1" l="1" a="1"/>
  <c r="D4" i="1" s="1"/>
  <c r="B6" i="1" a="1"/>
  <c r="B6" i="1" s="1"/>
  <c r="B4" i="1"/>
  <c r="C6" i="1" l="1"/>
  <c r="D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</futureMetadata>
  <cellMetadata count="1">
    <bk>
      <rc t="1" v="0"/>
    </bk>
  </cellMetadata>
  <valueMetadata count="5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</valueMetadata>
</metadata>
</file>

<file path=xl/sharedStrings.xml><?xml version="1.0" encoding="utf-8"?>
<sst xmlns="http://schemas.openxmlformats.org/spreadsheetml/2006/main" count="43" uniqueCount="30">
  <si>
    <t>макс HP</t>
  </si>
  <si>
    <t>Текущее HP</t>
  </si>
  <si>
    <t>HP%</t>
  </si>
  <si>
    <t>Действует</t>
  </si>
  <si>
    <t>Защита</t>
  </si>
  <si>
    <t>Атака</t>
  </si>
  <si>
    <t>LV</t>
  </si>
  <si>
    <t>Удобрение</t>
  </si>
  <si>
    <t>Эффекты</t>
  </si>
  <si>
    <t>Полученный урон</t>
  </si>
  <si>
    <t>Название</t>
  </si>
  <si>
    <t>Описание</t>
  </si>
  <si>
    <t>Длительность</t>
  </si>
  <si>
    <t>Вид</t>
  </si>
  <si>
    <t>Имя</t>
  </si>
  <si>
    <t>Пассивная Способность</t>
  </si>
  <si>
    <t>"Yes"</t>
  </si>
  <si>
    <t>Семейство</t>
  </si>
  <si>
    <t>Урон</t>
  </si>
  <si>
    <t>%</t>
  </si>
  <si>
    <t>Итого</t>
  </si>
  <si>
    <t>HP</t>
  </si>
  <si>
    <t>-%</t>
  </si>
  <si>
    <t>+%</t>
  </si>
  <si>
    <t>Лечение</t>
  </si>
  <si>
    <t>Горение</t>
  </si>
  <si>
    <t>Растений</t>
  </si>
  <si>
    <t>Уровень</t>
  </si>
  <si>
    <t>Удобрения</t>
  </si>
  <si>
    <t>Горохострел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</si>
</sst>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9" fontId="1" fillId="2" borderId="1" xfId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1" fillId="2" borderId="1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1" fontId="1" fillId="2" borderId="1" xfId="2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1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tem\Desktop\PvZ_All-Stars\Plants.xlsx" TargetMode="External"/><Relationship Id="rId1" Type="http://schemas.openxmlformats.org/officeDocument/2006/relationships/externalLinkPath" Target="Pl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Электрическая"/>
      <sheetName val="Бомбардирующая"/>
      <sheetName val="Оружейная"/>
      <sheetName val="Сдерживающая"/>
      <sheetName val="Острая"/>
      <sheetName val="Перцовая"/>
      <sheetName val="Укрепительная"/>
      <sheetName val="Зимняя"/>
      <sheetName val="Магическая"/>
      <sheetName val="Успокаивающая"/>
      <sheetName val="Болезненная"/>
      <sheetName val="Принуждающая"/>
      <sheetName val="Скрытая"/>
      <sheetName val="Просветлённая"/>
    </sheetNames>
    <sheetDataSet>
      <sheetData sheetId="0">
        <row r="7">
          <cell r="B7" t="e">
            <v>#VALUE!</v>
          </cell>
          <cell r="C7" t="str">
            <v xml:space="preserve">Электрический Горохострел </v>
          </cell>
          <cell r="D7">
            <v>300</v>
          </cell>
          <cell r="E7">
            <v>50</v>
          </cell>
          <cell r="F7">
            <v>20</v>
          </cell>
          <cell r="G7">
            <v>20</v>
          </cell>
          <cell r="H7" t="str">
            <v>Electro Cannon</v>
          </cell>
          <cell r="I7" t="str">
            <v>Наносит 70% урона основной цели и 40% всем под целям. С каждым ходом, что этот юнит не атаковал увеличивает урон в 2,3,4 раза.</v>
          </cell>
          <cell r="J7" t="str">
            <v>None</v>
          </cell>
          <cell r="K7" t="str">
            <v>None</v>
          </cell>
          <cell r="L7" t="str">
            <v>Peashooter</v>
          </cell>
          <cell r="M7" t="str">
            <v>Считается Растением Успокаивающегося Семейства</v>
          </cell>
          <cell r="N7" t="str">
            <v>Fransua Storm</v>
          </cell>
          <cell r="O7" t="str">
            <v>Атакует каждую цель.</v>
          </cell>
          <cell r="P7" t="str">
            <v>Электрическое</v>
          </cell>
        </row>
        <row r="8">
          <cell r="B8" t="e">
            <v>#VALUE!</v>
          </cell>
          <cell r="C8" t="str">
            <v>Электро-Камыш</v>
          </cell>
          <cell r="D8">
            <v>220</v>
          </cell>
          <cell r="E8">
            <v>20</v>
          </cell>
          <cell r="F8">
            <v>20</v>
          </cell>
          <cell r="G8">
            <v>10</v>
          </cell>
          <cell r="H8" t="str">
            <v>Shock</v>
          </cell>
          <cell r="I8" t="str">
            <v>Наносит 30% урона всем врагам.</v>
          </cell>
          <cell r="J8" t="str">
            <v>None</v>
          </cell>
          <cell r="K8" t="str">
            <v>None</v>
          </cell>
          <cell r="L8" t="str">
            <v>None</v>
          </cell>
          <cell r="M8" t="str">
            <v>None</v>
          </cell>
          <cell r="N8" t="str">
            <v>Nimbus</v>
          </cell>
          <cell r="O8" t="str">
            <v>Вызывает шторм, что наносит 30 Разряда каждый ход. 4 Хода.</v>
          </cell>
          <cell r="P8" t="str">
            <v>Электрическое</v>
          </cell>
        </row>
      </sheetData>
      <sheetData sheetId="1">
        <row r="7">
          <cell r="B7" t="e">
            <v>#VALUE!</v>
          </cell>
          <cell r="C7" t="str">
            <v>Кортофельная Мина</v>
          </cell>
          <cell r="D7">
            <v>200</v>
          </cell>
          <cell r="E7">
            <v>900</v>
          </cell>
          <cell r="F7">
            <v>0</v>
          </cell>
          <cell r="G7">
            <v>100</v>
          </cell>
          <cell r="H7" t="str">
            <v>Mine Sting</v>
          </cell>
          <cell r="I7" t="str">
            <v>Наносит 30% урона.</v>
          </cell>
          <cell r="J7" t="str">
            <v>None</v>
          </cell>
          <cell r="K7" t="str">
            <v>None</v>
          </cell>
          <cell r="L7" t="str">
            <v>None</v>
          </cell>
          <cell r="M7" t="str">
            <v>None</v>
          </cell>
          <cell r="N7" t="str">
            <v>Spudow!</v>
          </cell>
          <cell r="O7" t="str">
            <v>Наносит 1000% урона всем Зомби, затем погибает.</v>
          </cell>
          <cell r="P7" t="str">
            <v>Бомбардирующее</v>
          </cell>
        </row>
        <row r="8">
          <cell r="B8" t="e">
            <v>#VALUE!</v>
          </cell>
          <cell r="C8" t="str">
            <v>Вишнёвая Бомба</v>
          </cell>
          <cell r="D8">
            <v>300</v>
          </cell>
          <cell r="E8">
            <v>1800</v>
          </cell>
          <cell r="F8">
            <v>0</v>
          </cell>
          <cell r="G8">
            <v>100</v>
          </cell>
          <cell r="H8" t="str">
            <v>CHA-BOOF!</v>
          </cell>
          <cell r="I8" t="str">
            <v>Наносит 100% урона всем Зомби, затем погибает.</v>
          </cell>
          <cell r="J8" t="str">
            <v>None</v>
          </cell>
          <cell r="K8" t="str">
            <v>None</v>
          </cell>
          <cell r="L8" t="str">
            <v>None</v>
          </cell>
          <cell r="M8" t="str">
            <v>None</v>
          </cell>
          <cell r="N8" t="str">
            <v>None</v>
          </cell>
          <cell r="O8" t="str">
            <v>None</v>
          </cell>
          <cell r="P8" t="str">
            <v>Бомбардирующее</v>
          </cell>
        </row>
        <row r="9">
          <cell r="B9" t="e">
            <v>#VALUE!</v>
          </cell>
          <cell r="C9" t="str">
            <v>Граната</v>
          </cell>
          <cell r="D9">
            <v>300</v>
          </cell>
          <cell r="E9">
            <v>1800</v>
          </cell>
          <cell r="F9">
            <v>0</v>
          </cell>
          <cell r="G9">
            <v>100</v>
          </cell>
          <cell r="H9" t="str">
            <v>POOF!</v>
          </cell>
          <cell r="I9" t="str">
            <v>Наносит 80% урона всем Зомби, затем погибает.</v>
          </cell>
          <cell r="J9" t="str">
            <v>None</v>
          </cell>
          <cell r="K9" t="str">
            <v>None</v>
          </cell>
          <cell r="L9" t="str">
            <v>Granate</v>
          </cell>
          <cell r="M9" t="str">
            <v>Призывает 3 Гранатиков при гибели.</v>
          </cell>
          <cell r="N9" t="str">
            <v>None</v>
          </cell>
          <cell r="O9" t="str">
            <v>None</v>
          </cell>
          <cell r="P9" t="str">
            <v>Бомбардирующее</v>
          </cell>
        </row>
        <row r="10">
          <cell r="B10" t="e">
            <v>#VALUE!</v>
          </cell>
          <cell r="C10" t="str">
            <v>Гранатики</v>
          </cell>
          <cell r="D10">
            <v>50</v>
          </cell>
          <cell r="E10">
            <v>100</v>
          </cell>
          <cell r="F10">
            <v>0</v>
          </cell>
          <cell r="G10">
            <v>50</v>
          </cell>
          <cell r="H10" t="str">
            <v>Poof</v>
          </cell>
          <cell r="I10" t="str">
            <v>Наносит 70% урона, затем погибает.</v>
          </cell>
          <cell r="J10" t="str">
            <v>None</v>
          </cell>
          <cell r="K10" t="str">
            <v>None</v>
          </cell>
          <cell r="L10" t="str">
            <v>None</v>
          </cell>
          <cell r="M10" t="str">
            <v>None</v>
          </cell>
          <cell r="N10" t="str">
            <v>None</v>
          </cell>
          <cell r="O10" t="str">
            <v>None</v>
          </cell>
          <cell r="P10" t="str">
            <v>Бомбардирующее</v>
          </cell>
        </row>
      </sheetData>
      <sheetData sheetId="2">
        <row r="7">
          <cell r="B7" t="e">
            <v>#VALUE!</v>
          </cell>
          <cell r="C7" t="str">
            <v>Капустопульта</v>
          </cell>
          <cell r="D7">
            <v>300</v>
          </cell>
          <cell r="E7">
            <v>30</v>
          </cell>
          <cell r="F7">
            <v>50</v>
          </cell>
          <cell r="G7">
            <v>20</v>
          </cell>
          <cell r="H7" t="str">
            <v>Cabbage Hurl</v>
          </cell>
          <cell r="I7" t="str">
            <v>Наносит 125% урона.</v>
          </cell>
          <cell r="J7" t="str">
            <v>Cabage Growth</v>
          </cell>
          <cell r="K7" t="str">
            <v>Все Растения наносит +30% урона. 1 Ход.</v>
          </cell>
          <cell r="L7" t="str">
            <v>None</v>
          </cell>
          <cell r="M7" t="str">
            <v>None</v>
          </cell>
          <cell r="N7" t="str">
            <v>Cabbage Rain</v>
          </cell>
          <cell r="O7" t="str">
            <v>Наносит 300% урона всем врагам.</v>
          </cell>
          <cell r="P7" t="str">
            <v>Оружейное</v>
          </cell>
        </row>
        <row r="8">
          <cell r="B8" t="e">
            <v>#VALUE!</v>
          </cell>
          <cell r="C8" t="str">
            <v>Зернопульта</v>
          </cell>
          <cell r="D8">
            <v>300</v>
          </cell>
          <cell r="E8">
            <v>30</v>
          </cell>
          <cell r="F8">
            <v>50</v>
          </cell>
          <cell r="G8">
            <v>15</v>
          </cell>
          <cell r="H8" t="str">
            <v>Cob Buster</v>
          </cell>
          <cell r="I8" t="str">
            <v>Наносит 100% урона. С шансом в 25% может швырнуть Масло, что нанесёт 200% урона и 4 Масло.</v>
          </cell>
          <cell r="J8" t="str">
            <v>Husky Hop</v>
          </cell>
          <cell r="K8" t="str">
            <v>Выбранное Растение наносит +30% урона, но получает +30% урона. 3 Хода.</v>
          </cell>
          <cell r="L8" t="str">
            <v>None</v>
          </cell>
          <cell r="M8" t="str">
            <v>None</v>
          </cell>
          <cell r="N8" t="str">
            <v>Butter Barrage</v>
          </cell>
          <cell r="O8" t="str">
            <v>Наносит 200% урона и 10 Масло на всех врагов.</v>
          </cell>
          <cell r="P8" t="str">
            <v>Оружейное</v>
          </cell>
        </row>
        <row r="9">
          <cell r="B9" t="e">
            <v>#VALUE!</v>
          </cell>
          <cell r="C9" t="str">
            <v>Взрывоягодная Лоза</v>
          </cell>
          <cell r="D9">
            <v>300</v>
          </cell>
          <cell r="E9">
            <v>50</v>
          </cell>
          <cell r="F9">
            <v>50</v>
          </cell>
          <cell r="G9">
            <v>10</v>
          </cell>
          <cell r="H9" t="str">
            <v>Berry Bombard</v>
          </cell>
          <cell r="I9" t="str">
            <v>Наносит 80% урона.</v>
          </cell>
          <cell r="J9" t="str">
            <v>Blastberry Vine</v>
          </cell>
          <cell r="K9" t="str">
            <v>Размещается на выбранном Растение. Если Растение Оружейного Семейства, Headshot активируется с 15% от макс HP.</v>
          </cell>
          <cell r="L9" t="str">
            <v>Vine</v>
          </cell>
          <cell r="M9" t="str">
            <v>Считается за 0,5 Слота Семян, но имеет -50% базовых характеристик.</v>
          </cell>
          <cell r="N9" t="str">
            <v>Arma Ready</v>
          </cell>
          <cell r="O9" t="str">
            <v>Дублирует Удобрение Растения Оружейного Семейства.</v>
          </cell>
          <cell r="P9" t="str">
            <v>Оружейное</v>
          </cell>
        </row>
        <row r="10">
          <cell r="B10" t="e">
            <v>#VALUE!</v>
          </cell>
          <cell r="C10" t="str">
            <v>Кокосовая Пушка</v>
          </cell>
          <cell r="D10">
            <v>800</v>
          </cell>
          <cell r="E10">
            <v>900</v>
          </cell>
          <cell r="F10">
            <v>140</v>
          </cell>
          <cell r="G10">
            <v>100</v>
          </cell>
          <cell r="H10" t="str">
            <v>Nut Launch</v>
          </cell>
          <cell r="I10" t="str">
            <v>Наносит 90% урона Основной Цели и 50% всем остальным, затем Оглушается.</v>
          </cell>
          <cell r="J10" t="str">
            <v>None</v>
          </cell>
          <cell r="K10" t="str">
            <v>None</v>
          </cell>
          <cell r="L10" t="str">
            <v>Hard Shell</v>
          </cell>
          <cell r="M10" t="str">
            <v>Получает -20% урона.</v>
          </cell>
          <cell r="N10" t="str">
            <v>Cannon Ball</v>
          </cell>
          <cell r="O10" t="str">
            <v>Наносит 200% урона Основной Цели и 100% всем остальным, затем Оглушается.</v>
          </cell>
          <cell r="P10" t="str">
            <v>Оружейное</v>
          </cell>
        </row>
        <row r="11">
          <cell r="B11" t="e">
            <v>#VALUE!</v>
          </cell>
          <cell r="C11" t="str">
            <v>Яблочная Мортира</v>
          </cell>
          <cell r="D11">
            <v>400</v>
          </cell>
          <cell r="E11">
            <v>100</v>
          </cell>
          <cell r="F11">
            <v>50</v>
          </cell>
          <cell r="G11">
            <v>20</v>
          </cell>
          <cell r="H11" t="str">
            <v>Apple Discharge</v>
          </cell>
          <cell r="I11" t="str">
            <v>Наносит 40% урона трём целям.</v>
          </cell>
          <cell r="J11" t="str">
            <v>None</v>
          </cell>
          <cell r="K11" t="str">
            <v>None</v>
          </cell>
          <cell r="L11" t="str">
            <v>Apple of Eden</v>
          </cell>
          <cell r="M11" t="str">
            <v>С шансом в 30% сбрасывает один заряд с Заряжаемого действия.</v>
          </cell>
          <cell r="N11" t="str">
            <v>Apple Rain</v>
          </cell>
          <cell r="O11" t="str">
            <v>Наносит 100% урона всем целям. С шансом в 50% Оглушает цель.</v>
          </cell>
          <cell r="P11" t="str">
            <v>Оружейное</v>
          </cell>
        </row>
        <row r="12">
          <cell r="B12" t="e">
            <v>#VALUE!</v>
          </cell>
          <cell r="C12" t="str">
            <v>Арбузопульта</v>
          </cell>
          <cell r="D12">
            <v>300</v>
          </cell>
          <cell r="F12">
            <v>50</v>
          </cell>
          <cell r="H12" t="str">
            <v>Melon Hit</v>
          </cell>
          <cell r="I12" t="str">
            <v>Наносит 300% урона Основной Цели и 100% всем остальным.</v>
          </cell>
          <cell r="J12" t="str">
            <v>Melon Shield</v>
          </cell>
          <cell r="K12" t="str">
            <v>Выбранное Растение получает Shield равный 30% макс HP.</v>
          </cell>
          <cell r="L12" t="str">
            <v>None</v>
          </cell>
          <cell r="M12" t="str">
            <v>None</v>
          </cell>
          <cell r="N12" t="str">
            <v>Melon Storm</v>
          </cell>
          <cell r="O12" t="str">
            <v>Наносит 500% урона Основной Цели и 100% урона всем остальным. Атакует каждую цель.</v>
          </cell>
          <cell r="P12" t="str">
            <v>Оружейное</v>
          </cell>
        </row>
      </sheetData>
      <sheetData sheetId="3">
        <row r="7">
          <cell r="B7" t="e">
            <v>#VALUE!</v>
          </cell>
          <cell r="C7" t="str">
            <v>Могильный Разрушитель</v>
          </cell>
          <cell r="D7">
            <v>500</v>
          </cell>
          <cell r="E7">
            <v>50</v>
          </cell>
          <cell r="F7">
            <v>50</v>
          </cell>
          <cell r="G7">
            <v>15</v>
          </cell>
          <cell r="H7" t="str">
            <v>Stone Bite</v>
          </cell>
          <cell r="I7" t="str">
            <v>Наносит 200% урона.</v>
          </cell>
          <cell r="J7" t="str">
            <v>None</v>
          </cell>
          <cell r="K7" t="str">
            <v>None</v>
          </cell>
          <cell r="L7" t="str">
            <v>Grave Destroyer</v>
          </cell>
          <cell r="M7" t="str">
            <v>Наносит +500% урона Надгробиям.</v>
          </cell>
          <cell r="N7" t="str">
            <v>None</v>
          </cell>
          <cell r="O7" t="str">
            <v>None</v>
          </cell>
          <cell r="P7" t="str">
            <v>Сдерживающее</v>
          </cell>
        </row>
        <row r="8">
          <cell r="B8" t="e">
            <v>#VALUE!</v>
          </cell>
          <cell r="C8" t="str">
            <v>Пружинистый Боб</v>
          </cell>
          <cell r="D8">
            <v>200</v>
          </cell>
          <cell r="E8" t="str">
            <v>None</v>
          </cell>
          <cell r="F8">
            <v>50</v>
          </cell>
          <cell r="G8" t="str">
            <v>None</v>
          </cell>
          <cell r="H8" t="str">
            <v>None</v>
          </cell>
          <cell r="I8" t="str">
            <v>None</v>
          </cell>
          <cell r="J8" t="str">
            <v>None</v>
          </cell>
          <cell r="K8" t="str">
            <v>None</v>
          </cell>
          <cell r="L8" t="str">
            <v>Spring Push</v>
          </cell>
          <cell r="M8" t="str">
            <v>Когда атакован отбрасывает Зомби отменяю атаку, затем Оглушается.</v>
          </cell>
          <cell r="N8" t="str">
            <v>Spring Jump</v>
          </cell>
          <cell r="O8" t="str">
            <v>Обнуляет заряд всех Зомби.</v>
          </cell>
          <cell r="P8" t="str">
            <v>Сдерживающее</v>
          </cell>
        </row>
        <row r="9">
          <cell r="B9" t="e">
            <v>#VALUE!</v>
          </cell>
          <cell r="C9" t="str">
            <v>Сквознецис</v>
          </cell>
          <cell r="D9">
            <v>290</v>
          </cell>
          <cell r="E9">
            <v>50</v>
          </cell>
          <cell r="F9">
            <v>40</v>
          </cell>
          <cell r="G9">
            <v>20</v>
          </cell>
          <cell r="H9" t="str">
            <v>Gust</v>
          </cell>
          <cell r="I9" t="str">
            <v>Наносит 50% урона. Если враг летающий наносит 200% урона.</v>
          </cell>
          <cell r="J9" t="str">
            <v>None</v>
          </cell>
          <cell r="K9" t="str">
            <v>None</v>
          </cell>
          <cell r="L9" t="str">
            <v>Downdraft</v>
          </cell>
          <cell r="M9" t="str">
            <v>Все летающие Зомби должны заряжать каждое действие. Если действие уже было заряжаемым, то оно увеличиывется на 1.</v>
          </cell>
          <cell r="N9" t="str">
            <v>Huricane</v>
          </cell>
          <cell r="O9" t="str">
            <v>Наносит 50% урона. Если враг летающий мгновенно убивает.</v>
          </cell>
          <cell r="P9" t="str">
            <v>Сдерживающее</v>
          </cell>
        </row>
        <row r="10">
          <cell r="B10" t="e">
            <v>#VALUE!</v>
          </cell>
          <cell r="C10" t="str">
            <v>Ураганная Капуста</v>
          </cell>
          <cell r="D10">
            <v>200</v>
          </cell>
          <cell r="E10" t="str">
            <v>None</v>
          </cell>
          <cell r="F10">
            <v>50</v>
          </cell>
          <cell r="G10" t="str">
            <v>None</v>
          </cell>
          <cell r="H10" t="str">
            <v>Arctic Wind</v>
          </cell>
          <cell r="I10" t="str">
            <v>Наносит 20 Заморозки.</v>
          </cell>
          <cell r="J10" t="str">
            <v>None</v>
          </cell>
          <cell r="K10" t="str">
            <v>None</v>
          </cell>
          <cell r="L10" t="str">
            <v>None</v>
          </cell>
          <cell r="M10" t="str">
            <v>None</v>
          </cell>
          <cell r="N10" t="str">
            <v>Absolute Zero</v>
          </cell>
          <cell r="O10" t="str">
            <v>Замораживает всех Зомби.</v>
          </cell>
          <cell r="P10" t="str">
            <v>Сдерживающее</v>
          </cell>
        </row>
        <row r="11">
          <cell r="B11" t="e">
            <v>#VALUE!</v>
          </cell>
          <cell r="C11" t="str">
            <v>Ошеломительный Лук</v>
          </cell>
          <cell r="D11">
            <v>200</v>
          </cell>
          <cell r="E11" t="str">
            <v>None</v>
          </cell>
          <cell r="F11">
            <v>50</v>
          </cell>
          <cell r="G11" t="str">
            <v>None</v>
          </cell>
          <cell r="H11" t="str">
            <v>Paralyzing Gas</v>
          </cell>
          <cell r="I11" t="str">
            <v>Наносит 5 Яд. С шансом в (40 + Яд)% Оглушает цель, если Оглушил цель погибает</v>
          </cell>
          <cell r="J11" t="str">
            <v>None</v>
          </cell>
          <cell r="K11" t="str">
            <v>None</v>
          </cell>
          <cell r="L11" t="str">
            <v>None</v>
          </cell>
          <cell r="M11" t="str">
            <v>None</v>
          </cell>
          <cell r="N11" t="str">
            <v>None</v>
          </cell>
          <cell r="O11" t="str">
            <v>None</v>
          </cell>
          <cell r="P11" t="str">
            <v>Сдерживающее</v>
          </cell>
        </row>
      </sheetData>
      <sheetData sheetId="4">
        <row r="7">
          <cell r="B7" t="e">
            <v>#VALUE!</v>
          </cell>
          <cell r="C7" t="str">
            <v>Цветущий Бумеранг</v>
          </cell>
          <cell r="D7">
            <v>300</v>
          </cell>
          <cell r="E7">
            <v>20</v>
          </cell>
          <cell r="F7">
            <v>50</v>
          </cell>
          <cell r="G7">
            <v>10</v>
          </cell>
          <cell r="H7" t="str">
            <v>Boomerang Throw</v>
          </cell>
          <cell r="I7" t="str">
            <v>Наносит 100% x2 урона 2 врагам.</v>
          </cell>
          <cell r="J7" t="str">
            <v>Tornado</v>
          </cell>
          <cell r="K7" t="str">
            <v>Выбранное Растение выполняет Атаку.</v>
          </cell>
          <cell r="L7" t="str">
            <v>None</v>
          </cell>
          <cell r="M7" t="str">
            <v>None</v>
          </cell>
          <cell r="N7" t="str">
            <v>Boomerang Rush</v>
          </cell>
          <cell r="O7" t="str">
            <v>Выполняет 5 атак по случайным целям.</v>
          </cell>
          <cell r="P7" t="str">
            <v>Острое</v>
          </cell>
        </row>
        <row r="8">
          <cell r="B8" t="e">
            <v>#VALUE!</v>
          </cell>
          <cell r="C8" t="str">
            <v>Колючки</v>
          </cell>
          <cell r="D8">
            <v>300</v>
          </cell>
          <cell r="E8">
            <v>20</v>
          </cell>
          <cell r="F8">
            <v>50</v>
          </cell>
          <cell r="G8">
            <v>10</v>
          </cell>
          <cell r="H8" t="str">
            <v>Spike</v>
          </cell>
          <cell r="I8" t="str">
            <v>Наносит 50% x5 урона.</v>
          </cell>
          <cell r="J8" t="str">
            <v>Weed Sector</v>
          </cell>
          <cell r="K8" t="str">
            <v>Атакует цель, что атаковала выбранное Растение. 3 Хода</v>
          </cell>
          <cell r="L8" t="str">
            <v>None</v>
          </cell>
          <cell r="M8" t="str">
            <v>None</v>
          </cell>
          <cell r="N8" t="str">
            <v>Spikeweed Sector</v>
          </cell>
          <cell r="O8" t="str">
            <v>Наносит 3 Атаки по всем Зомби.</v>
          </cell>
          <cell r="P8" t="str">
            <v>Острое</v>
          </cell>
        </row>
        <row r="9">
          <cell r="B9" t="e">
            <v>#VALUE!</v>
          </cell>
          <cell r="C9" t="str">
            <v>Каменные Колючки</v>
          </cell>
          <cell r="D9">
            <v>700</v>
          </cell>
          <cell r="E9">
            <v>20</v>
          </cell>
          <cell r="F9">
            <v>150</v>
          </cell>
          <cell r="G9">
            <v>10</v>
          </cell>
          <cell r="H9" t="str">
            <v>Spear</v>
          </cell>
          <cell r="I9" t="str">
            <v>Наносит 100% x5 урона.</v>
          </cell>
          <cell r="J9" t="str">
            <v>Rock Sector</v>
          </cell>
          <cell r="K9" t="str">
            <v>Атакует цель, что атаковала выбранное Растение. Выбранное Растение получает -30% урона. 2 Хода</v>
          </cell>
          <cell r="L9" t="str">
            <v>None</v>
          </cell>
          <cell r="M9" t="str">
            <v>None</v>
          </cell>
          <cell r="N9" t="str">
            <v>Spikerock Sector</v>
          </cell>
          <cell r="O9" t="str">
            <v>Наносит 4 Атаки по всем Зомби.</v>
          </cell>
          <cell r="P9" t="str">
            <v>Острое</v>
          </cell>
        </row>
        <row r="10">
          <cell r="B10" t="e">
            <v>#VALUE!</v>
          </cell>
          <cell r="C10" t="str">
            <v>Заводной Жёлудь</v>
          </cell>
          <cell r="H10" t="str">
            <v>Clockwork</v>
          </cell>
          <cell r="I10" t="str">
            <v>Наносит 100% x2 урона 2 врагам. С каждым ходом, что этот юнит не атаковал увеличивает урон +20%.</v>
          </cell>
          <cell r="J10" t="str">
            <v>None</v>
          </cell>
          <cell r="K10" t="str">
            <v>None</v>
          </cell>
          <cell r="L10" t="str">
            <v>Widing Power</v>
          </cell>
          <cell r="M10" t="str">
            <v>С каждым ходом, что этот юнит не тратил действие увеличивает шанс Оглушения.</v>
          </cell>
          <cell r="N10" t="str">
            <v>Rapid Rotation</v>
          </cell>
          <cell r="O10" t="str">
            <v>Выполняет 5 атак по случайным целям.</v>
          </cell>
          <cell r="P10" t="str">
            <v>Острое</v>
          </cell>
        </row>
      </sheetData>
      <sheetData sheetId="5">
        <row r="7">
          <cell r="B7" t="e">
            <v>#VALUE!</v>
          </cell>
          <cell r="C7" t="str">
            <v>Львиный Зев</v>
          </cell>
          <cell r="D7">
            <v>350</v>
          </cell>
          <cell r="E7">
            <v>30</v>
          </cell>
          <cell r="F7">
            <v>70</v>
          </cell>
          <cell r="G7">
            <v>10</v>
          </cell>
          <cell r="H7" t="str">
            <v>Dragon Breath</v>
          </cell>
          <cell r="I7" t="str">
            <v>Наносит 150% урона и 10 Горения 3 целям.</v>
          </cell>
          <cell r="J7" t="str">
            <v>Blazing Trail</v>
          </cell>
          <cell r="K7" t="str">
            <v>Атакующий получает 35 Горения при атаке выбранного Растения. 2 Хода.</v>
          </cell>
          <cell r="L7" t="str">
            <v>None</v>
          </cell>
          <cell r="M7" t="str">
            <v>None</v>
          </cell>
          <cell r="N7" t="str">
            <v>Infernal Breath</v>
          </cell>
          <cell r="O7" t="str">
            <v>Наносит (50 * Горение)% урона всем Зомби.</v>
          </cell>
          <cell r="P7" t="str">
            <v>Перцовое</v>
          </cell>
        </row>
        <row r="8">
          <cell r="B8" t="e">
            <v>#VALUE!</v>
          </cell>
          <cell r="C8" t="str">
            <v>Огненный Горохострел</v>
          </cell>
          <cell r="D8">
            <v>300</v>
          </cell>
          <cell r="E8">
            <v>30</v>
          </cell>
          <cell r="F8">
            <v>50</v>
          </cell>
          <cell r="G8">
            <v>10</v>
          </cell>
          <cell r="H8" t="str">
            <v>Flame Pea</v>
          </cell>
          <cell r="I8" t="str">
            <v>Наносит 200% урона и 20 Горения.</v>
          </cell>
          <cell r="J8" t="str">
            <v>None</v>
          </cell>
          <cell r="K8" t="str">
            <v>None</v>
          </cell>
          <cell r="L8" t="str">
            <v>Peashooter</v>
          </cell>
          <cell r="M8" t="str">
            <v>Считается Растением Успокаивающегося Семейства</v>
          </cell>
          <cell r="N8" t="str">
            <v>Fire Stream</v>
          </cell>
          <cell r="O8" t="str">
            <v>Наносит 70 Горения всем Зомби.</v>
          </cell>
          <cell r="P8" t="str">
            <v>Перцовое</v>
          </cell>
        </row>
        <row r="9">
          <cell r="B9" t="e">
            <v>#VALUE!</v>
          </cell>
          <cell r="C9" t="str">
            <v>Пиро Лоза</v>
          </cell>
          <cell r="D9">
            <v>400</v>
          </cell>
          <cell r="E9">
            <v>20</v>
          </cell>
          <cell r="F9">
            <v>60</v>
          </cell>
          <cell r="G9">
            <v>10</v>
          </cell>
          <cell r="H9" t="str">
            <v>Flamethrower</v>
          </cell>
          <cell r="I9" t="str">
            <v>Наносит 50% урона и 5 Горения всем целям с Горением.</v>
          </cell>
          <cell r="J9" t="str">
            <v>Pyro Vine</v>
          </cell>
          <cell r="K9" t="str">
            <v>Размещается на выбранном Растение. Если Растение Перцового Семейства, Растение наносит *2 урона.</v>
          </cell>
          <cell r="L9" t="str">
            <v>Vine</v>
          </cell>
          <cell r="M9" t="str">
            <v>Считается за 0,5 Слота Семян, но имеет -50% базовых характеристик.</v>
          </cell>
          <cell r="N9" t="str">
            <v>Pyromancy</v>
          </cell>
          <cell r="O9" t="str">
            <v>Наносит 100% урона всем целям с Горением.</v>
          </cell>
          <cell r="P9" t="str">
            <v>Перцовое</v>
          </cell>
        </row>
        <row r="10">
          <cell r="B10" t="e">
            <v>#VALUE!</v>
          </cell>
          <cell r="C10" t="str">
            <v>Халапеньо</v>
          </cell>
          <cell r="D10">
            <v>200</v>
          </cell>
          <cell r="H10" t="str">
            <v>So SPICY!!!</v>
          </cell>
          <cell r="I10" t="str">
            <v>Наносит (1000 * (Горение / 5)% урона всем Зомби, затем погибает.</v>
          </cell>
          <cell r="J10" t="str">
            <v>None</v>
          </cell>
          <cell r="K10" t="str">
            <v>None</v>
          </cell>
          <cell r="L10" t="str">
            <v>None</v>
          </cell>
          <cell r="M10" t="str">
            <v>None</v>
          </cell>
          <cell r="N10" t="str">
            <v>None</v>
          </cell>
          <cell r="O10" t="str">
            <v>None</v>
          </cell>
          <cell r="P10" t="str">
            <v>Перцовое</v>
          </cell>
        </row>
        <row r="11">
          <cell r="B11" t="e">
            <v>#VALUE!</v>
          </cell>
          <cell r="C11" t="str">
            <v>Горячая Картошка</v>
          </cell>
          <cell r="H11" t="str">
            <v>None</v>
          </cell>
          <cell r="I11" t="str">
            <v>None</v>
          </cell>
          <cell r="J11" t="str">
            <v>Warmth</v>
          </cell>
          <cell r="K11" t="str">
            <v>Снимает всё Обморожение с Растения.</v>
          </cell>
          <cell r="L11" t="str">
            <v>None</v>
          </cell>
          <cell r="M11" t="str">
            <v>None</v>
          </cell>
          <cell r="N11" t="str">
            <v>None</v>
          </cell>
          <cell r="O11" t="str">
            <v>None</v>
          </cell>
          <cell r="P11" t="str">
            <v>Перцовое</v>
          </cell>
        </row>
        <row r="12">
          <cell r="B12" t="e">
            <v>#VALUE!</v>
          </cell>
          <cell r="C12" t="str">
            <v>Перцепульта</v>
          </cell>
          <cell r="H12" t="str">
            <v>Pepper Throw</v>
          </cell>
          <cell r="I12" t="str">
            <v>Наносит 125% урона и 10 Горения.</v>
          </cell>
          <cell r="J12" t="str">
            <v>Pepper Growth</v>
          </cell>
          <cell r="K12" t="str">
            <v>Все Растения наносят 5 Горения. 3 Хода.</v>
          </cell>
          <cell r="L12" t="str">
            <v>Catapult</v>
          </cell>
          <cell r="M12" t="str">
            <v>Считается Растением Оружейного Семейства</v>
          </cell>
          <cell r="N12" t="str">
            <v>Pepper Rain</v>
          </cell>
          <cell r="O12" t="str">
            <v>Наносит 300% урона и 50 Горения всем врагам.</v>
          </cell>
          <cell r="P12" t="str">
            <v>Перцовое</v>
          </cell>
        </row>
        <row r="13">
          <cell r="B13" t="e">
            <v>#VALUE!</v>
          </cell>
          <cell r="C13" t="str">
            <v>Халапеньо</v>
          </cell>
          <cell r="H13" t="str">
            <v>So SPICY!!!</v>
          </cell>
          <cell r="I13" t="str">
            <v>Наносит (1000 * (Горение / 5)% урона всем Зомби, затем погибает.</v>
          </cell>
          <cell r="J13" t="str">
            <v>None</v>
          </cell>
          <cell r="K13" t="str">
            <v>None</v>
          </cell>
          <cell r="L13" t="str">
            <v>None</v>
          </cell>
          <cell r="M13" t="str">
            <v>None</v>
          </cell>
          <cell r="N13" t="str">
            <v>None</v>
          </cell>
          <cell r="O13" t="str">
            <v>None</v>
          </cell>
          <cell r="P13" t="str">
            <v>Перцовое</v>
          </cell>
        </row>
      </sheetData>
      <sheetData sheetId="6">
        <row r="7">
          <cell r="B7" t="e">
            <v>#VALUE!</v>
          </cell>
          <cell r="C7" t="str">
            <v>Стена-Орех</v>
          </cell>
          <cell r="D7">
            <v>2000</v>
          </cell>
          <cell r="E7">
            <v>60</v>
          </cell>
          <cell r="F7">
            <v>200</v>
          </cell>
          <cell r="G7">
            <v>30</v>
          </cell>
          <cell r="H7" t="str">
            <v>Wall Roll</v>
          </cell>
          <cell r="I7" t="str">
            <v>Наносит 75% урона и заставляет Зомби атаковать Орех. 3 Хода.</v>
          </cell>
          <cell r="J7" t="str">
            <v>Sturdy</v>
          </cell>
          <cell r="K7" t="str">
            <v>Выбранное Растение получает -30% урона. 2 Хода.</v>
          </cell>
          <cell r="L7" t="str">
            <v>None</v>
          </cell>
          <cell r="M7" t="str">
            <v>None</v>
          </cell>
          <cell r="N7" t="str">
            <v>Iron Wall</v>
          </cell>
          <cell r="O7" t="str">
            <v>Получает Барьер в 50% макс HP и исцеляется на 50% макс HP.</v>
          </cell>
          <cell r="P7" t="str">
            <v>Укрепительное</v>
          </cell>
        </row>
        <row r="8">
          <cell r="B8" t="e">
            <v>#VALUE!</v>
          </cell>
          <cell r="C8" t="str">
            <v>Высокий Орех</v>
          </cell>
          <cell r="D8">
            <v>4000</v>
          </cell>
          <cell r="E8">
            <v>60</v>
          </cell>
          <cell r="F8">
            <v>100</v>
          </cell>
          <cell r="G8">
            <v>30</v>
          </cell>
          <cell r="H8" t="str">
            <v>Wall Smash</v>
          </cell>
          <cell r="I8" t="str">
            <v>Наносит 150% урона.</v>
          </cell>
          <cell r="J8" t="str">
            <v>Wall</v>
          </cell>
          <cell r="K8" t="str">
            <v>Защищает выбранное Растения от атак. 3 Хода.</v>
          </cell>
          <cell r="L8" t="str">
            <v>None</v>
          </cell>
          <cell r="M8" t="str">
            <v>None</v>
          </cell>
          <cell r="N8" t="str">
            <v>Steel Wall</v>
          </cell>
          <cell r="O8" t="str">
            <v>Получает Барьер в 100% макс HP и исцеляется на 100% текущего HP.</v>
          </cell>
          <cell r="P8" t="str">
            <v>Укрепительное</v>
          </cell>
        </row>
        <row r="9">
          <cell r="B9" t="e">
            <v>#VALUE!</v>
          </cell>
          <cell r="C9" t="str">
            <v>Мангольд Страж</v>
          </cell>
          <cell r="D9">
            <v>1000</v>
          </cell>
          <cell r="E9">
            <v>60</v>
          </cell>
          <cell r="F9">
            <v>100</v>
          </cell>
          <cell r="G9">
            <v>30</v>
          </cell>
          <cell r="H9" t="str">
            <v>Leafy Push</v>
          </cell>
          <cell r="I9" t="str">
            <v>Наносит 100% урона. С шансом в 50% отменяет 1 Заряд.</v>
          </cell>
          <cell r="J9" t="str">
            <v>None</v>
          </cell>
          <cell r="K9" t="str">
            <v>None</v>
          </cell>
          <cell r="L9" t="str">
            <v>Guard</v>
          </cell>
          <cell r="M9" t="str">
            <v>Может атаковать только 3 раза, затем теряет атаку.</v>
          </cell>
          <cell r="N9" t="str">
            <v>CHARD!</v>
          </cell>
          <cell r="O9" t="str">
            <v>Атакует всех Зомби и востанавливает возможность к атаке.</v>
          </cell>
          <cell r="P9" t="str">
            <v>Укрепительное</v>
          </cell>
        </row>
        <row r="10">
          <cell r="B10" t="e">
            <v>#VALUE!</v>
          </cell>
          <cell r="C10" t="str">
            <v>Отряд Каштанов</v>
          </cell>
          <cell r="D10">
            <v>1600</v>
          </cell>
          <cell r="E10">
            <v>200</v>
          </cell>
          <cell r="F10">
            <v>100</v>
          </cell>
          <cell r="G10">
            <v>50</v>
          </cell>
          <cell r="H10" t="str">
            <v>None</v>
          </cell>
          <cell r="I10" t="str">
            <v>None</v>
          </cell>
          <cell r="J10" t="str">
            <v>Nut Release</v>
          </cell>
          <cell r="K10" t="str">
            <v>Выпускает 4 Каштана на выбранное Растение.</v>
          </cell>
          <cell r="L10" t="str">
            <v>None</v>
          </cell>
          <cell r="M10" t="str">
            <v>None</v>
          </cell>
          <cell r="N10" t="str">
            <v>Nuts Squad</v>
          </cell>
          <cell r="O10" t="str">
            <v>Наносит 500% урона всем Зомби.</v>
          </cell>
          <cell r="P10" t="str">
            <v>Укрепительное</v>
          </cell>
        </row>
        <row r="11">
          <cell r="B11" t="e">
            <v>#VALUE!</v>
          </cell>
          <cell r="C11" t="str">
            <v>Группа Каштанов</v>
          </cell>
          <cell r="D11">
            <v>300</v>
          </cell>
          <cell r="E11">
            <v>5</v>
          </cell>
          <cell r="F11">
            <v>100</v>
          </cell>
          <cell r="G11">
            <v>30</v>
          </cell>
          <cell r="H11" t="str">
            <v>Chestnut Jump</v>
          </cell>
          <cell r="I11" t="str">
            <v>Наносит 100% x(Каштанов в группе) урона.</v>
          </cell>
          <cell r="J11" t="str">
            <v>None</v>
          </cell>
          <cell r="K11" t="str">
            <v>None</v>
          </cell>
          <cell r="L11" t="str">
            <v>None</v>
          </cell>
          <cell r="M11" t="str">
            <v>None</v>
          </cell>
          <cell r="N11" t="str">
            <v>None</v>
          </cell>
          <cell r="O11" t="str">
            <v>None</v>
          </cell>
          <cell r="P11" t="str">
            <v>Укрепительное</v>
          </cell>
        </row>
      </sheetData>
      <sheetData sheetId="7">
        <row r="7">
          <cell r="B7" t="e">
            <v>#VALUE!</v>
          </cell>
          <cell r="C7" t="str">
            <v>Салат Айсберг</v>
          </cell>
          <cell r="D7">
            <v>200</v>
          </cell>
          <cell r="E7">
            <v>40</v>
          </cell>
          <cell r="F7">
            <v>20</v>
          </cell>
          <cell r="G7">
            <v>10</v>
          </cell>
          <cell r="H7" t="str">
            <v>Chill</v>
          </cell>
          <cell r="I7" t="str">
            <v>Наносит 50% урона и наносит 10 Обморожения.</v>
          </cell>
          <cell r="J7" t="str">
            <v>None</v>
          </cell>
          <cell r="K7" t="str">
            <v>None</v>
          </cell>
          <cell r="L7" t="str">
            <v>None</v>
          </cell>
          <cell r="M7" t="str">
            <v>None</v>
          </cell>
          <cell r="N7" t="str">
            <v>Ice Chunks</v>
          </cell>
          <cell r="O7" t="str">
            <v>Все Зомби получают 100% урона и 100 Обморожения.</v>
          </cell>
          <cell r="P7" t="str">
            <v>Зимнее</v>
          </cell>
        </row>
        <row r="8">
          <cell r="B8" t="e">
            <v>#VALUE!</v>
          </cell>
          <cell r="C8" t="str">
            <v>Ледяной Горохострел</v>
          </cell>
          <cell r="D8">
            <v>300</v>
          </cell>
          <cell r="E8">
            <v>30</v>
          </cell>
          <cell r="F8">
            <v>50</v>
          </cell>
          <cell r="G8">
            <v>20</v>
          </cell>
          <cell r="H8" t="str">
            <v>Ice Pea</v>
          </cell>
          <cell r="I8" t="str">
            <v>Наносит (100 + Обморожение)% урона и наносит 20 Обморожения.</v>
          </cell>
          <cell r="J8" t="str">
            <v>None</v>
          </cell>
          <cell r="K8" t="str">
            <v>None</v>
          </cell>
          <cell r="L8" t="str">
            <v>Peashooter</v>
          </cell>
          <cell r="M8" t="str">
            <v>Считается Растением Успокаивающегося Семейства</v>
          </cell>
          <cell r="N8" t="str">
            <v>Snow Gatling</v>
          </cell>
          <cell r="O8" t="str">
            <v>Наносит 20% и 5 Обморожения x20 урона случайной целе.</v>
          </cell>
          <cell r="P8" t="str">
            <v>Зимнее</v>
          </cell>
        </row>
        <row r="9">
          <cell r="B9" t="e">
            <v>#VALUE!</v>
          </cell>
          <cell r="C9" t="str">
            <v>Ледяной Зев</v>
          </cell>
          <cell r="D9">
            <v>450</v>
          </cell>
          <cell r="E9">
            <v>30</v>
          </cell>
          <cell r="F9">
            <v>50</v>
          </cell>
          <cell r="G9">
            <v>20</v>
          </cell>
          <cell r="H9" t="str">
            <v>Ice Breath</v>
          </cell>
          <cell r="I9" t="str">
            <v>Наносит (50 + Обморожение)% урона и наносит 15 Обморожения 3 целям.</v>
          </cell>
          <cell r="J9" t="str">
            <v>Cold Fur</v>
          </cell>
          <cell r="K9" t="str">
            <v>Выбранное Растение не может быть Замороженно. 3 Хода.</v>
          </cell>
          <cell r="L9" t="str">
            <v>Icicles</v>
          </cell>
          <cell r="M9" t="str">
            <v>При убийстве наносит 30 Обморожения всем Зомби.</v>
          </cell>
          <cell r="N9" t="str">
            <v>Ice Age</v>
          </cell>
          <cell r="O9" t="str">
            <v>Наносит (50 * Обморожение)% урона всем Зомби.</v>
          </cell>
          <cell r="P9" t="str">
            <v>Зимнее</v>
          </cell>
        </row>
        <row r="10">
          <cell r="B10" t="e">
            <v>#VALUE!</v>
          </cell>
          <cell r="C10" t="str">
            <v>Ледяная Арбузопульта</v>
          </cell>
          <cell r="D10">
            <v>400</v>
          </cell>
          <cell r="F10">
            <v>50</v>
          </cell>
          <cell r="H10" t="str">
            <v>Frozen Melon</v>
          </cell>
          <cell r="I10" t="str">
            <v>Наносит 200% урона Основной Цели и 10 Заморозки и 50% урона всем остальным и 5 Заморозки.</v>
          </cell>
          <cell r="J10" t="str">
            <v>Cold Fruit</v>
          </cell>
          <cell r="K10" t="str">
            <v>Выбранное Растение получает 30 Заморозки и Shield равный 50% макс HP.</v>
          </cell>
          <cell r="L10" t="str">
            <v>Catapult</v>
          </cell>
          <cell r="M10" t="str">
            <v>Считается Растением Оружейного Семейства</v>
          </cell>
          <cell r="N10" t="str">
            <v>Winter Storm</v>
          </cell>
          <cell r="O10" t="str">
            <v>Наносит 500% урона Основной Цели и 100% урона всем остальным, а также 50 Заморозки. Атакует каждую цель.</v>
          </cell>
          <cell r="P10" t="str">
            <v>Зимнее</v>
          </cell>
        </row>
      </sheetData>
      <sheetData sheetId="8">
        <row r="7">
          <cell r="B7" t="e">
            <v>#VALUE!</v>
          </cell>
          <cell r="C7" t="str">
            <v>Ромашка</v>
          </cell>
          <cell r="D7">
            <v>100</v>
          </cell>
          <cell r="E7" t="str">
            <v>None</v>
          </cell>
          <cell r="F7">
            <v>50</v>
          </cell>
          <cell r="G7" t="str">
            <v>None</v>
          </cell>
          <cell r="H7" t="str">
            <v>None</v>
          </cell>
          <cell r="I7" t="str">
            <v>None</v>
          </cell>
          <cell r="J7" t="str">
            <v>None</v>
          </cell>
          <cell r="K7" t="str">
            <v>None</v>
          </cell>
          <cell r="L7" t="str">
            <v>Magical Sprout</v>
          </cell>
          <cell r="M7" t="str">
            <v>Превращается в случайное Растение этой эпохи.</v>
          </cell>
          <cell r="N7" t="str">
            <v>None</v>
          </cell>
          <cell r="O7" t="str">
            <v>None</v>
          </cell>
          <cell r="P7" t="str">
            <v>Магическое</v>
          </cell>
        </row>
        <row r="8">
          <cell r="B8" t="e">
            <v>#VALUE!</v>
          </cell>
          <cell r="C8" t="str">
            <v xml:space="preserve">Силовая Лилия </v>
          </cell>
          <cell r="D8">
            <v>400</v>
          </cell>
          <cell r="E8" t="str">
            <v>None</v>
          </cell>
          <cell r="F8">
            <v>100</v>
          </cell>
          <cell r="G8" t="str">
            <v>None</v>
          </cell>
          <cell r="H8" t="str">
            <v>None</v>
          </cell>
          <cell r="I8" t="str">
            <v>None</v>
          </cell>
          <cell r="J8" t="str">
            <v>None</v>
          </cell>
          <cell r="K8" t="str">
            <v>None</v>
          </cell>
          <cell r="L8" t="str">
            <v>Fertilyze</v>
          </cell>
          <cell r="M8" t="str">
            <v>Выдаёт 1 Удобрение каждые 3 Хода.</v>
          </cell>
          <cell r="N8" t="str">
            <v>Procreation</v>
          </cell>
          <cell r="O8" t="str">
            <v>Выдаёт 3 Удобрения, после чего исчезает.</v>
          </cell>
          <cell r="P8" t="str">
            <v>Магическое</v>
          </cell>
        </row>
        <row r="9">
          <cell r="B9" t="e">
            <v>#VALUE!</v>
          </cell>
          <cell r="C9" t="str">
            <v>Имитатор</v>
          </cell>
          <cell r="D9">
            <v>600</v>
          </cell>
          <cell r="E9" t="str">
            <v>None</v>
          </cell>
          <cell r="F9">
            <v>100</v>
          </cell>
          <cell r="G9" t="str">
            <v>None</v>
          </cell>
          <cell r="H9" t="str">
            <v>None</v>
          </cell>
          <cell r="I9" t="str">
            <v>None</v>
          </cell>
          <cell r="J9" t="str">
            <v>None</v>
          </cell>
          <cell r="K9" t="str">
            <v>None</v>
          </cell>
          <cell r="L9" t="str">
            <v>Copy</v>
          </cell>
          <cell r="M9" t="str">
            <v>Копирует первое дейстующее Растение.</v>
          </cell>
          <cell r="N9" t="str">
            <v>None</v>
          </cell>
          <cell r="O9" t="str">
            <v>None</v>
          </cell>
          <cell r="P9" t="str">
            <v>Магическое</v>
          </cell>
        </row>
      </sheetData>
      <sheetData sheetId="9">
        <row r="7">
          <cell r="B7" t="e">
            <v>#VALUE!</v>
          </cell>
          <cell r="C7" t="str">
            <v>Горохострел</v>
          </cell>
          <cell r="D7">
            <v>300</v>
          </cell>
          <cell r="E7">
            <v>30</v>
          </cell>
          <cell r="F7">
            <v>50</v>
          </cell>
          <cell r="G7">
            <v>20</v>
          </cell>
          <cell r="H7" t="str">
            <v>Pea Shot</v>
          </cell>
          <cell r="I7" t="str">
            <v>Наносит 100% урона.</v>
          </cell>
          <cell r="J7" t="str">
            <v>None</v>
          </cell>
          <cell r="K7" t="str">
            <v>None</v>
          </cell>
          <cell r="L7" t="str">
            <v>None</v>
          </cell>
          <cell r="M7" t="str">
            <v>None</v>
          </cell>
          <cell r="N7" t="str">
            <v>Gatling</v>
          </cell>
          <cell r="O7" t="str">
            <v>Наносит 80% x20 урона.</v>
          </cell>
          <cell r="P7" t="str">
            <v>Успокаивающее</v>
          </cell>
        </row>
        <row r="8">
          <cell r="B8" t="e">
            <v>#VALUE!</v>
          </cell>
          <cell r="C8" t="str">
            <v>Повторитель</v>
          </cell>
          <cell r="D8">
            <v>300</v>
          </cell>
          <cell r="E8">
            <v>30</v>
          </cell>
          <cell r="F8">
            <v>50</v>
          </cell>
          <cell r="G8">
            <v>20</v>
          </cell>
          <cell r="H8" t="str">
            <v>Double Shot</v>
          </cell>
          <cell r="I8" t="str">
            <v>Наносит 80% x2 урона.</v>
          </cell>
          <cell r="J8" t="str">
            <v>Repeat That</v>
          </cell>
          <cell r="K8" t="str">
            <v>Выбранное Растение повторяет своё действие 1 раз. 2 Хода.</v>
          </cell>
          <cell r="L8" t="str">
            <v>None</v>
          </cell>
          <cell r="M8" t="str">
            <v>None</v>
          </cell>
          <cell r="N8" t="str">
            <v>Giant Pea</v>
          </cell>
          <cell r="O8" t="str">
            <v>Наносит 10000% урона цели с наивысшим HP.</v>
          </cell>
          <cell r="P8" t="str">
            <v>Успокаивающее</v>
          </cell>
        </row>
        <row r="9">
          <cell r="B9" t="e">
            <v>#VALUE!</v>
          </cell>
          <cell r="C9" t="str">
            <v>Пень Факел</v>
          </cell>
          <cell r="D9">
            <v>1500</v>
          </cell>
          <cell r="E9">
            <v>40</v>
          </cell>
          <cell r="F9">
            <v>50</v>
          </cell>
          <cell r="G9">
            <v>15</v>
          </cell>
          <cell r="H9" t="str">
            <v>Torch</v>
          </cell>
          <cell r="I9" t="str">
            <v>Наносит 75% урона и 3 Горения.</v>
          </cell>
          <cell r="J9" t="str">
            <v>Combust</v>
          </cell>
          <cell r="K9" t="str">
            <v>Выбранное Растение наносит +50% урона. Если Растение из Успокаивающего Семейства эффект в два раза лучше 1 Ход.</v>
          </cell>
          <cell r="L9" t="str">
            <v>Hot!</v>
          </cell>
          <cell r="M9" t="str">
            <v>Считается Растением Перечного Семейства</v>
          </cell>
          <cell r="N9" t="str">
            <v>Infernal Flame!</v>
          </cell>
          <cell r="O9" t="str">
            <v>Атака: Наносит 5 Горения
Защита: Растение наносит 5 Горения пока действует эффект</v>
          </cell>
          <cell r="P9" t="str">
            <v>Успокаивающее</v>
          </cell>
        </row>
        <row r="10">
          <cell r="B10" t="e">
            <v>#VALUE!</v>
          </cell>
          <cell r="C10" t="str">
            <v>Тристрел</v>
          </cell>
          <cell r="D10">
            <v>300</v>
          </cell>
          <cell r="E10">
            <v>60</v>
          </cell>
          <cell r="F10">
            <v>50</v>
          </cell>
          <cell r="G10">
            <v>20</v>
          </cell>
          <cell r="H10" t="str">
            <v>Triple Shot</v>
          </cell>
          <cell r="I10" t="str">
            <v>Наносит 50% x3 урона.</v>
          </cell>
          <cell r="J10" t="str">
            <v>Extreme Growth</v>
          </cell>
          <cell r="K10" t="str">
            <v>Выбранное Растение наносит +50% урона. 1 Ход.</v>
          </cell>
          <cell r="L10" t="str">
            <v>Three Heads</v>
          </cell>
          <cell r="M10" t="str">
            <v>Атакует три цели одновременно.</v>
          </cell>
          <cell r="N10" t="str">
            <v>Three Heads Combo</v>
          </cell>
          <cell r="O10" t="str">
            <v>Атакует 10 раз случайные цели нанося 20% урона.</v>
          </cell>
          <cell r="P10" t="str">
            <v>Успокаивающее</v>
          </cell>
        </row>
        <row r="11">
          <cell r="B11" t="e">
            <v>#VALUE!</v>
          </cell>
          <cell r="C11" t="str">
            <v>Сиамский Горохострел</v>
          </cell>
          <cell r="D11">
            <v>300</v>
          </cell>
          <cell r="E11">
            <v>30</v>
          </cell>
          <cell r="F11">
            <v>50</v>
          </cell>
          <cell r="G11">
            <v>20</v>
          </cell>
          <cell r="H11" t="str">
            <v>Split Shot</v>
          </cell>
          <cell r="I11" t="str">
            <v>Наносит 100% урона. / Наносит 80% x2 урона.</v>
          </cell>
          <cell r="J11" t="str">
            <v>Friendly Fire</v>
          </cell>
          <cell r="K11" t="str">
            <v>Наносит 10% урона выбранному Растению.</v>
          </cell>
          <cell r="L11" t="str">
            <v>None</v>
          </cell>
          <cell r="M11" t="str">
            <v>None</v>
          </cell>
          <cell r="N11" t="str">
            <v>Split Gatling</v>
          </cell>
          <cell r="O11" t="str">
            <v>Наносит 20% x10 урона. / Наносит 900% урона цели с наивысшим HP.</v>
          </cell>
          <cell r="P11" t="str">
            <v>Успокаивающее</v>
          </cell>
        </row>
        <row r="12">
          <cell r="B12" t="e">
            <v>#VALUE!</v>
          </cell>
          <cell r="C12" t="str">
            <v>Гороховый Стручок</v>
          </cell>
          <cell r="D12">
            <v>300</v>
          </cell>
          <cell r="E12">
            <v>20</v>
          </cell>
          <cell r="F12">
            <v>50</v>
          </cell>
          <cell r="G12">
            <v>20</v>
          </cell>
          <cell r="H12" t="str">
            <v>Pod Shot</v>
          </cell>
          <cell r="I12" t="str">
            <v>Наносит 70% урона.</v>
          </cell>
          <cell r="J12" t="str">
            <v>None</v>
          </cell>
          <cell r="K12" t="str">
            <v>None</v>
          </cell>
          <cell r="L12" t="str">
            <v>Pod Family</v>
          </cell>
          <cell r="M12" t="str">
            <v>Улучшается в следующем ходу.</v>
          </cell>
          <cell r="N12" t="str">
            <v>Humongous Pea</v>
          </cell>
          <cell r="O12" t="str">
            <v>Наносит 500% урона.</v>
          </cell>
          <cell r="P12" t="str">
            <v>Успокаивающее</v>
          </cell>
        </row>
        <row r="13">
          <cell r="B13" t="e">
            <v>#VALUE!</v>
          </cell>
          <cell r="C13" t="str">
            <v>Гороховый Стручок</v>
          </cell>
          <cell r="D13">
            <v>400</v>
          </cell>
          <cell r="E13">
            <v>30</v>
          </cell>
          <cell r="F13">
            <v>60</v>
          </cell>
          <cell r="G13">
            <v>25</v>
          </cell>
          <cell r="H13" t="str">
            <v>Pod Shot</v>
          </cell>
          <cell r="I13" t="str">
            <v>Наносит 70% x2 урона.</v>
          </cell>
          <cell r="J13" t="str">
            <v>None</v>
          </cell>
          <cell r="K13" t="str">
            <v>None</v>
          </cell>
          <cell r="L13" t="str">
            <v>Pod Family</v>
          </cell>
          <cell r="M13" t="str">
            <v>Улучшается в следующем ходу.</v>
          </cell>
          <cell r="N13" t="str">
            <v>Humongous Pea</v>
          </cell>
          <cell r="O13" t="str">
            <v>Наносит 500% x2 урона.</v>
          </cell>
          <cell r="P13" t="str">
            <v>Успокаивающее</v>
          </cell>
        </row>
        <row r="14">
          <cell r="B14" t="e">
            <v>#VALUE!</v>
          </cell>
          <cell r="C14" t="str">
            <v>Гороховый Стручок</v>
          </cell>
          <cell r="D14">
            <v>500</v>
          </cell>
          <cell r="E14">
            <v>40</v>
          </cell>
          <cell r="F14">
            <v>70</v>
          </cell>
          <cell r="G14">
            <v>30</v>
          </cell>
          <cell r="H14" t="str">
            <v>Pod Shot</v>
          </cell>
          <cell r="I14" t="str">
            <v>Наносит 70% x3 урона.</v>
          </cell>
          <cell r="J14" t="str">
            <v>None</v>
          </cell>
          <cell r="K14" t="str">
            <v>None</v>
          </cell>
          <cell r="L14" t="str">
            <v>Pod Family</v>
          </cell>
          <cell r="M14" t="str">
            <v>Улучшается в следующем ходу.</v>
          </cell>
          <cell r="N14" t="str">
            <v>Humongous Pea</v>
          </cell>
          <cell r="O14" t="str">
            <v>Наносит 500% x3 урона.</v>
          </cell>
          <cell r="P14" t="str">
            <v>Успокаивающее</v>
          </cell>
        </row>
        <row r="15">
          <cell r="B15" t="e">
            <v>#VALUE!</v>
          </cell>
          <cell r="C15" t="str">
            <v>Гороховый Стручок</v>
          </cell>
          <cell r="D15">
            <v>600</v>
          </cell>
          <cell r="E15">
            <v>50</v>
          </cell>
          <cell r="F15">
            <v>80</v>
          </cell>
          <cell r="G15">
            <v>35</v>
          </cell>
          <cell r="H15" t="str">
            <v>Pod Shot</v>
          </cell>
          <cell r="I15" t="str">
            <v>Наносит 70% x4 урона.</v>
          </cell>
          <cell r="J15" t="str">
            <v>None</v>
          </cell>
          <cell r="K15" t="str">
            <v>None</v>
          </cell>
          <cell r="L15" t="str">
            <v>Pod Family</v>
          </cell>
          <cell r="M15" t="str">
            <v>Улучшается в следующем ходу.</v>
          </cell>
          <cell r="N15" t="str">
            <v>Humongous Pea</v>
          </cell>
          <cell r="O15" t="str">
            <v>Наносит 500% x4 урона.</v>
          </cell>
          <cell r="P15" t="str">
            <v>Успокаивающее</v>
          </cell>
        </row>
        <row r="16">
          <cell r="B16" t="e">
            <v>#VALUE!</v>
          </cell>
          <cell r="C16" t="str">
            <v>Гороховый Стручок</v>
          </cell>
          <cell r="D16">
            <v>700</v>
          </cell>
          <cell r="E16">
            <v>60</v>
          </cell>
          <cell r="F16">
            <v>90</v>
          </cell>
          <cell r="G16">
            <v>40</v>
          </cell>
          <cell r="H16" t="str">
            <v>Pod Shot</v>
          </cell>
          <cell r="I16" t="str">
            <v>Наносит 70% x5 урона.</v>
          </cell>
          <cell r="J16" t="str">
            <v>None</v>
          </cell>
          <cell r="K16" t="str">
            <v>None</v>
          </cell>
          <cell r="L16" t="str">
            <v>Max Pod Family</v>
          </cell>
          <cell r="M16" t="str">
            <v>При гибели теряет все улучшения.</v>
          </cell>
          <cell r="N16" t="str">
            <v>Humongous Pea</v>
          </cell>
          <cell r="O16" t="str">
            <v>Наносит 500% x5 урона.</v>
          </cell>
          <cell r="P16" t="str">
            <v>Успокаивающее</v>
          </cell>
        </row>
      </sheetData>
      <sheetData sheetId="10">
        <row r="7">
          <cell r="B7" t="e">
            <v>#VALUE!</v>
          </cell>
          <cell r="C7" t="str">
            <v>Чили Боб</v>
          </cell>
          <cell r="D7" t="str">
            <v>None</v>
          </cell>
          <cell r="E7" t="str">
            <v>None</v>
          </cell>
          <cell r="F7" t="str">
            <v>None</v>
          </cell>
          <cell r="G7" t="str">
            <v>None</v>
          </cell>
          <cell r="H7" t="str">
            <v>Spicy</v>
          </cell>
          <cell r="I7" t="str">
            <v>При гибели наносит 20 Яд атакуещему.</v>
          </cell>
          <cell r="J7" t="str">
            <v>Farting Multiplication</v>
          </cell>
          <cell r="K7" t="str">
            <v>Дублирует Растение.</v>
          </cell>
          <cell r="L7" t="str">
            <v>Болезненное</v>
          </cell>
        </row>
      </sheetData>
      <sheetData sheetId="11">
        <row r="7">
          <cell r="B7" t="e">
            <v>#VALUE!</v>
          </cell>
          <cell r="C7" t="str">
            <v>Кабачок</v>
          </cell>
          <cell r="D7">
            <v>600</v>
          </cell>
          <cell r="E7">
            <v>100</v>
          </cell>
          <cell r="F7">
            <v>100</v>
          </cell>
          <cell r="G7">
            <v>50</v>
          </cell>
          <cell r="H7" t="str">
            <v>SQUASH!</v>
          </cell>
          <cell r="I7" t="str">
            <v>Наносит 300% урона, затем Оглушается.</v>
          </cell>
          <cell r="J7" t="str">
            <v>None</v>
          </cell>
          <cell r="K7" t="str">
            <v>None</v>
          </cell>
          <cell r="L7" t="str">
            <v>None</v>
          </cell>
          <cell r="M7" t="str">
            <v>None</v>
          </cell>
          <cell r="N7" t="str">
            <v>Butt Slam</v>
          </cell>
          <cell r="O7" t="str">
            <v>Атакует 3 раза случайные цели.</v>
          </cell>
          <cell r="P7" t="str">
            <v>Принуждающее</v>
          </cell>
        </row>
        <row r="8">
          <cell r="B8" t="e">
            <v>#VALUE!</v>
          </cell>
          <cell r="C8" t="str">
            <v>Бокс-Чой</v>
          </cell>
          <cell r="D8">
            <v>400</v>
          </cell>
          <cell r="E8">
            <v>15</v>
          </cell>
          <cell r="F8">
            <v>70</v>
          </cell>
          <cell r="G8">
            <v>5</v>
          </cell>
          <cell r="H8" t="str">
            <v>Salad Punch</v>
          </cell>
          <cell r="I8" t="str">
            <v>Наносит 90% x3 урона.</v>
          </cell>
          <cell r="J8" t="str">
            <v>Box Ring</v>
          </cell>
          <cell r="K8" t="str">
            <v>Выбранное Растение получает -20% урона и все Зомби атакуют его. 3 Хода.</v>
          </cell>
          <cell r="L8" t="str">
            <v>Uppercut</v>
          </cell>
          <cell r="M8" t="str">
            <v>Когда у Зомби остаётся менее 10% HP, казнит его.</v>
          </cell>
          <cell r="N8" t="str">
            <v>Salad Barrage</v>
          </cell>
          <cell r="O8" t="str">
            <v>Наносит 100% x6 урона всем Зомби.</v>
          </cell>
          <cell r="P8" t="str">
            <v>Принуждающее</v>
          </cell>
        </row>
        <row r="9">
          <cell r="B9" t="e">
            <v>#VALUE!</v>
          </cell>
          <cell r="C9" t="str">
            <v>Зубастик</v>
          </cell>
          <cell r="D9">
            <v>400</v>
          </cell>
          <cell r="E9">
            <v>100</v>
          </cell>
          <cell r="F9">
            <v>100</v>
          </cell>
          <cell r="G9">
            <v>50</v>
          </cell>
          <cell r="H9" t="str">
            <v>Chomp</v>
          </cell>
          <cell r="I9" t="str">
            <v>Наносит 200% урона. Если у цели менее 20% HP, казнит цель.</v>
          </cell>
          <cell r="J9" t="str">
            <v>Growl</v>
          </cell>
          <cell r="K9" t="str">
            <v>Выбранное Растение получает 20% урона, но наносит +100% урона следующей атакой.</v>
          </cell>
          <cell r="L9" t="str">
            <v>Goop</v>
          </cell>
          <cell r="M9" t="str">
            <v>При атаке наносит 2 Яда</v>
          </cell>
          <cell r="N9" t="str">
            <v>Swallow</v>
          </cell>
          <cell r="O9" t="str">
            <v>Казнит цель с наименьшим HP (не работает на больших целях).</v>
          </cell>
          <cell r="P9" t="str">
            <v>Принуждающее</v>
          </cell>
        </row>
      </sheetData>
      <sheetData sheetId="12">
        <row r="7">
          <cell r="C7" t="str">
            <v>Лунный Цветок</v>
          </cell>
        </row>
        <row r="8">
          <cell r="C8" t="str">
            <v>Паслён</v>
          </cell>
        </row>
        <row r="9">
          <cell r="C9" t="str">
            <v>Теневой Гриб</v>
          </cell>
        </row>
        <row r="10">
          <cell r="C10" t="str">
            <v>Сумеречная Метательница</v>
          </cell>
        </row>
        <row r="11">
          <cell r="C11" t="str">
            <v>Гримроза</v>
          </cell>
        </row>
        <row r="12">
          <cell r="C12" t="str">
            <v>Тенестрел</v>
          </cell>
        </row>
        <row r="13">
          <cell r="C13" t="str">
            <v>Мрако Лоза</v>
          </cell>
        </row>
        <row r="14">
          <cell r="C14" t="str">
            <v>Нокторин</v>
          </cell>
        </row>
        <row r="15">
          <cell r="C15" t="str">
            <v>Ваниль</v>
          </cell>
        </row>
        <row r="16">
          <cell r="C16" t="str">
            <v>Мракадамия Орех</v>
          </cell>
        </row>
        <row r="17">
          <cell r="C17" t="str">
            <v>Мрако Гриб</v>
          </cell>
        </row>
        <row r="18">
          <cell r="C18" t="str">
            <v>Драконофрукт Тёмной Материи</v>
          </cell>
        </row>
      </sheetData>
      <sheetData sheetId="13">
        <row r="7">
          <cell r="B7" t="e">
            <v>#VALUE!</v>
          </cell>
          <cell r="C7" t="str">
            <v>Подсолнух</v>
          </cell>
          <cell r="D7">
            <v>300</v>
          </cell>
          <cell r="E7">
            <v>30</v>
          </cell>
          <cell r="F7">
            <v>50</v>
          </cell>
          <cell r="G7">
            <v>10</v>
          </cell>
          <cell r="H7" t="str">
            <v>Sun Pulse</v>
          </cell>
          <cell r="I7" t="str">
            <v>Наносит 70% урона.</v>
          </cell>
          <cell r="J7" t="str">
            <v>Sunlight</v>
          </cell>
          <cell r="K7" t="str">
            <v>Выбранное Растение исцеляет 40% HP.</v>
          </cell>
          <cell r="L7" t="str">
            <v>None</v>
          </cell>
          <cell r="M7" t="str">
            <v>None</v>
          </cell>
          <cell r="N7" t="str">
            <v>Enlightenment</v>
          </cell>
          <cell r="O7" t="str">
            <v>Все Растения исцеляют 20% HP и Очищаются.</v>
          </cell>
          <cell r="P7" t="str">
            <v>Просветлённое</v>
          </cell>
        </row>
        <row r="8">
          <cell r="B8" t="e">
            <v>#VALUE!</v>
          </cell>
          <cell r="C8" t="str">
            <v>Сияющая Лоза</v>
          </cell>
          <cell r="D8">
            <v>300</v>
          </cell>
          <cell r="E8">
            <v>20</v>
          </cell>
          <cell r="F8">
            <v>50</v>
          </cell>
          <cell r="G8">
            <v>5</v>
          </cell>
          <cell r="H8" t="str">
            <v>Shine Pulse</v>
          </cell>
          <cell r="I8" t="str">
            <v>Наносит 40% урона. С шансом в 20% отменяет 1 заряд Действия.</v>
          </cell>
          <cell r="J8" t="str">
            <v>Shine Vine</v>
          </cell>
          <cell r="K8" t="str">
            <v>Размещается на выбранном Растение. Если Растение Просветлённого Семейства, его лечение увеличивается в 2 раза.</v>
          </cell>
          <cell r="L8" t="str">
            <v>Vine</v>
          </cell>
          <cell r="M8" t="str">
            <v>Считается за 0,5 Слота Семян, но имеет -50% базовых характеристик.</v>
          </cell>
          <cell r="N8" t="str">
            <v>SHINE</v>
          </cell>
          <cell r="O8" t="str">
            <v>Увеличивает получение Солнца в 2 раза. 3 Хода.</v>
          </cell>
          <cell r="P8" t="str">
            <v>Просветлённое</v>
          </cell>
        </row>
        <row r="9">
          <cell r="B9" t="e">
            <v>#VALUE!</v>
          </cell>
          <cell r="C9" t="str">
            <v>Двойной Подсолнух</v>
          </cell>
          <cell r="D9">
            <v>300</v>
          </cell>
          <cell r="E9">
            <v>30</v>
          </cell>
          <cell r="F9">
            <v>50</v>
          </cell>
          <cell r="G9">
            <v>10</v>
          </cell>
          <cell r="H9" t="str">
            <v>Sun Burst</v>
          </cell>
          <cell r="I9" t="str">
            <v>Наносит 50% x2 урона.</v>
          </cell>
          <cell r="J9" t="str">
            <v>Brightlight</v>
          </cell>
          <cell r="K9" t="str">
            <v>Выбранное Растение исцеляет 20% HP, а все остальные исцеляют 10% HP.</v>
          </cell>
          <cell r="L9" t="str">
            <v>Twins</v>
          </cell>
          <cell r="M9" t="str">
            <v>Даёт +1 Солнце.</v>
          </cell>
          <cell r="N9" t="str">
            <v>Sun Explosion</v>
          </cell>
          <cell r="O9" t="str">
            <v>Все Растения исцеляют 50% HP.</v>
          </cell>
          <cell r="P9" t="str">
            <v>Просветлённое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6"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4</v>
  </rv>
  <rv s="0">
    <v>26</v>
    <v>4</v>
  </rv>
  <rv s="0">
    <v>27</v>
    <v>4</v>
  </rv>
  <rv s="0">
    <v>28</v>
    <v>4</v>
  </rv>
  <rv s="0">
    <v>29</v>
    <v>4</v>
  </rv>
  <rv s="0">
    <v>30</v>
    <v>4</v>
  </rv>
  <rv s="0">
    <v>31</v>
    <v>4</v>
  </rv>
  <rv s="0">
    <v>32</v>
    <v>4</v>
  </rv>
  <rv s="0">
    <v>33</v>
    <v>4</v>
  </rv>
  <rv s="0">
    <v>34</v>
    <v>4</v>
  </rv>
  <rv s="0">
    <v>35</v>
    <v>4</v>
  </rv>
  <rv s="0">
    <v>36</v>
    <v>4</v>
  </rv>
  <rv s="0">
    <v>37</v>
    <v>4</v>
  </rv>
  <rv s="0">
    <v>38</v>
    <v>4</v>
  </rv>
  <rv s="0">
    <v>39</v>
    <v>4</v>
  </rv>
  <rv s="0">
    <v>40</v>
    <v>4</v>
  </rv>
  <rv s="0">
    <v>41</v>
    <v>4</v>
  </rv>
  <rv s="0">
    <v>42</v>
    <v>4</v>
  </rv>
  <rv s="0">
    <v>43</v>
    <v>4</v>
  </rv>
  <rv s="0">
    <v>44</v>
    <v>4</v>
  </rv>
  <rv s="0">
    <v>45</v>
    <v>4</v>
  </rv>
  <rv s="0">
    <v>46</v>
    <v>4</v>
  </rv>
  <rv s="0">
    <v>47</v>
    <v>4</v>
  </rv>
  <rv s="0">
    <v>48</v>
    <v>4</v>
  </rv>
  <rv s="0">
    <v>49</v>
    <v>4</v>
  </rv>
  <rv s="0">
    <v>50</v>
    <v>4</v>
  </rv>
  <rv s="0">
    <v>51</v>
    <v>4</v>
  </rv>
  <rv s="0">
    <v>52</v>
    <v>4</v>
  </rv>
  <rv s="0">
    <v>53</v>
    <v>4</v>
  </rv>
  <rv s="0">
    <v>54</v>
    <v>4</v>
  </rv>
  <rv s="0">
    <v>55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ED99-E427-47B0-8E90-FB0D3295D4A3}">
  <dimension ref="A1:O69"/>
  <sheetViews>
    <sheetView zoomScaleNormal="100" workbookViewId="0">
      <selection activeCell="T1" sqref="T1:T14"/>
    </sheetView>
  </sheetViews>
  <sheetFormatPr defaultRowHeight="15" x14ac:dyDescent="0.25"/>
  <cols>
    <col min="10" max="10" width="9.42578125" customWidth="1"/>
  </cols>
  <sheetData>
    <row r="1" spans="1:15" x14ac:dyDescent="0.25">
      <c r="A1" t="e" cm="1" vm="1">
        <f t="array" ref="A1:A57">_xlfn.TOCOL(_xlfn.VSTACK([1]Электрическая!B$7:B$30,[1]Бомбардирующая!B$7:B$30,[1]Оружейная!B$7:B$30,[1]Сдерживающая!B$7:B$30,[1]Острая!B$7:B$30,[1]Перцовая!B$7:B$30,[1]Укрепительная!B$7:B$30,[1]Зимняя!B$7:B$30,[1]Магическая!B$7:B$30,[1]Успокаивающая!B$7:B$30,[1]Болезненная!B$7:B$30,[1]Принуждающая!B$7:B$30,[1]Скрытая!B$7:B$30,[1]Просветлённая!B$7:B$30),1,TRUE)</f>
        <v>#VALUE!</v>
      </c>
      <c r="B1" t="str" cm="1">
        <f t="array" ref="B1:B69">_xlfn.TOCOL(_xlfn.VSTACK([1]Электрическая!C$7:C$30,[1]Бомбардирующая!C$7:C$30,[1]Оружейная!C$7:C$30,[1]Сдерживающая!C$7:C$30,[1]Острая!C$7:C$30,[1]Перцовая!C$7:C$30,[1]Укрепительная!C$7:C$30,[1]Зимняя!C$7:C$30,[1]Магическая!C$7:C$30,[1]Успокаивающая!C$7:C$30,[1]Болезненная!C$7:C$30,[1]Принуждающая!C$7:C$30,[1]Скрытая!C$7:C$30,[1]Просветлённая!C$7:C$30),1,TRUE)</f>
        <v xml:space="preserve">Электрический Горохострел </v>
      </c>
      <c r="C1" cm="1">
        <f t="array" ref="C1:C53">_xlfn.TOCOL(_xlfn.VSTACK([1]Электрическая!D$7:D$30,[1]Бомбардирующая!D$7:D$30,[1]Оружейная!D$7:D$30,[1]Сдерживающая!D$7:D$30,[1]Острая!D$7:D$30,[1]Перцовая!D$7:D$30,[1]Укрепительная!D$7:D$30,[1]Зимняя!D$7:D$30,[1]Магическая!D$7:D$30,[1]Успокаивающая!D$7:D$30,[1]Болезненная!D$7:D$30,[1]Принуждающая!D$7:D$30,[1]Скрытая!D$7:D$30,[1]Просветлённая!D$7:D$30),1,TRUE)</f>
        <v>300</v>
      </c>
      <c r="D1" cm="1">
        <f t="array" ref="D1:D50">_xlfn.TOCOL(_xlfn.VSTACK([1]Электрическая!E$7:E$30,[1]Бомбардирующая!E$7:E$30,[1]Оружейная!E$7:E$30,[1]Сдерживающая!E$7:E$30,[1]Острая!E$7:E$30,[1]Перцовая!E$7:E$30,[1]Укрепительная!E$7:E$30,[1]Зимняя!E$7:E$30,[1]Магическая!E$7:E$30,[1]Успокаивающая!E$7:E$30,[1]Болезненная!E$7:E$30,[1]Принуждающая!E$7:E$30,[1]Скрытая!E$7:E$30,[1]Просветлённая!E$7:E$30),1,TRUE)</f>
        <v>50</v>
      </c>
      <c r="E1" cm="1">
        <f t="array" ref="E1:E52">_xlfn.TOCOL(_xlfn.VSTACK([1]Электрическая!F$7:F$30,[1]Бомбардирующая!F$7:F$30,[1]Оружейная!F$7:F$30,[1]Сдерживающая!F$7:F$30,[1]Острая!F$7:F$30,[1]Перцовая!F$7:F$30,[1]Укрепительная!F$7:F$30,[1]Зимняя!F$7:F$30,[1]Магическая!F$7:F$30,[1]Успокаивающая!F$7:F$30,[1]Болезненная!F$7:F$30,[1]Принуждающая!F$7:F$30,[1]Скрытая!F$7:F$30,[1]Просветлённая!F$7:F$30),1,TRUE)</f>
        <v>20</v>
      </c>
      <c r="F1" cm="1">
        <f t="array" ref="F1:F50">_xlfn.TOCOL(_xlfn.VSTACK([1]Электрическая!G$7:G$30,[1]Бомбардирующая!G$7:G$30,[1]Оружейная!G$7:G$30,[1]Сдерживающая!G$7:G$30,[1]Острая!G$7:G$30,[1]Перцовая!G$7:G$30,[1]Укрепительная!G$7:G$30,[1]Зимняя!G$7:G$30,[1]Магическая!G$7:G$30,[1]Успокаивающая!G$7:G$30,[1]Болезненная!G$7:G$30,[1]Принуждающая!G$7:G$30,[1]Скрытая!G$7:G$30,[1]Просветлённая!G$7:G$30),1,TRUE)</f>
        <v>20</v>
      </c>
      <c r="G1" t="str" cm="1">
        <f t="array" ref="G1:G57">_xlfn.TOCOL(_xlfn.VSTACK([1]Электрическая!H$7:H$30,[1]Бомбардирующая!H$7:H$30,[1]Оружейная!H$7:H$30,[1]Сдерживающая!H$7:H$30,[1]Острая!H$7:H$30,[1]Перцовая!H$7:H$30,[1]Укрепительная!H$7:H$30,[1]Зимняя!H$7:H$30,[1]Магическая!H$7:H$30,[1]Успокаивающая!H$7:H$30,[1]Болезненная!H$7:H$30,[1]Принуждающая!H$7:H$30,[1]Скрытая!H$7:H$30,[1]Просветлённая!H$7:H$30),1,TRUE)</f>
        <v>Electro Cannon</v>
      </c>
      <c r="H1" t="str" cm="1">
        <f t="array" ref="H1:H57">_xlfn.TOCOL(_xlfn.VSTACK([1]Электрическая!I$7:I$30,[1]Бомбардирующая!I$7:I$30,[1]Оружейная!I$7:I$30,[1]Сдерживающая!I$7:I$30,[1]Острая!I$7:I$30,[1]Перцовая!I$7:I$30,[1]Укрепительная!I$7:I$30,[1]Зимняя!I$7:I$30,[1]Магическая!I$7:I$30,[1]Успокаивающая!I$7:I$30,[1]Болезненная!I$7:I$30,[1]Принуждающая!I$7:I$30,[1]Скрытая!I$7:I$30,[1]Просветлённая!I$7:I$30),1,TRUE)</f>
        <v>Наносит 70% урона основной цели и 40% всем под целям. С каждым ходом, что этот юнит не атаковал увеличивает урон в 2,3,4 раза.</v>
      </c>
      <c r="I1" t="str" cm="1">
        <f t="array" ref="I1:I57">_xlfn.TOCOL(_xlfn.VSTACK([1]Электрическая!J$7:J$30,[1]Бомбардирующая!J$7:J$30,[1]Оружейная!J$7:J$30,[1]Сдерживающая!J$7:J$30,[1]Острая!J$7:J$30,[1]Перцовая!J$7:J$30,[1]Укрепительная!J$7:J$30,[1]Зимняя!J$7:J$30,[1]Магическая!J$7:J$30,[1]Успокаивающая!J$7:J$30,[1]Болезненная!J$7:J$30,[1]Принуждающая!J$7:J$30,[1]Скрытая!J$7:J$30,[1]Просветлённая!J$7:J$30),1,TRUE)</f>
        <v>None</v>
      </c>
      <c r="J1" t="str" cm="1">
        <f t="array" ref="J1:J57">_xlfn.TOCOL(_xlfn.VSTACK([1]Электрическая!K$7:K$30,[1]Бомбардирующая!K$7:K$30,[1]Оружейная!K$7:K$30,[1]Сдерживающая!K$7:K$30,[1]Острая!K$7:K$30,[1]Перцовая!K$7:K$30,[1]Укрепительная!K$7:K$30,[1]Зимняя!K$7:K$30,[1]Магическая!K$7:K$30,[1]Успокаивающая!K$7:K$30,[1]Болезненная!K$7:K$30,[1]Принуждающая!K$7:K$30,[1]Скрытая!K$7:K$30,[1]Просветлённая!K$7:K$30),1,TRUE)</f>
        <v>None</v>
      </c>
      <c r="K1" t="str" cm="1">
        <f t="array" ref="K1:K57">_xlfn.TOCOL(_xlfn.VSTACK([1]Электрическая!L$7:L$30,[1]Бомбардирующая!L$7:L$30,[1]Оружейная!L$7:L$30,[1]Сдерживающая!L$7:L$30,[1]Острая!L$7:L$30,[1]Перцовая!L$7:L$30,[1]Укрепительная!L$7:L$30,[1]Зимняя!L$7:L$30,[1]Магическая!L$7:L$30,[1]Успокаивающая!L$7:L$30,[1]Болезненная!L$7:L$30,[1]Принуждающая!L$7:L$30,[1]Скрытая!L$7:L$30,[1]Просветлённая!L$7:L$30),1,TRUE)</f>
        <v>Peashooter</v>
      </c>
      <c r="L1" t="str" cm="1">
        <f t="array" ref="L1:L56">_xlfn.TOCOL(_xlfn.VSTACK([1]Электрическая!M$7:M$30,[1]Бомбардирующая!M$7:M$30,[1]Оружейная!M$7:M$30,[1]Сдерживающая!M$7:M$30,[1]Острая!M$7:M$30,[1]Перцовая!M$7:M$30,[1]Укрепительная!M$7:M$30,[1]Зимняя!M$7:M$30,[1]Магическая!M$7:M$30,[1]Успокаивающая!M$7:M$30,[1]Болезненная!M$7:M$30,[1]Принуждающая!M$7:M$30,[1]Скрытая!M$7:M$30,[1]Просветлённая!M$7:M$30),1,TRUE)</f>
        <v>Считается Растением Успокаивающегося Семейства</v>
      </c>
      <c r="M1" t="str" cm="1">
        <f t="array" ref="M1:M56">_xlfn.TOCOL(_xlfn.VSTACK([1]Электрическая!N$7:N$30,[1]Бомбардирующая!N$7:N$30,[1]Оружейная!N$7:N$30,[1]Сдерживающая!N$7:N$30,[1]Острая!N$7:N$30,[1]Перцовая!N$7:N$30,[1]Укрепительная!N$7:N$30,[1]Зимняя!N$7:N$30,[1]Магическая!N$7:N$30,[1]Успокаивающая!N$7:N$30,[1]Болезненная!N$7:N$30,[1]Принуждающая!N$7:N$30,[1]Скрытая!N$7:N$30,[1]Просветлённая!N$7:N$30),1,TRUE)</f>
        <v>Fransua Storm</v>
      </c>
      <c r="N1" t="str" cm="1">
        <f t="array" ref="N1:N56">_xlfn.TOCOL(_xlfn.VSTACK([1]Электрическая!O$7:O$30,[1]Бомбардирующая!O$7:O$30,[1]Оружейная!O$7:O$30,[1]Сдерживающая!O$7:O$30,[1]Острая!O$7:O$30,[1]Перцовая!O$7:O$30,[1]Укрепительная!O$7:O$30,[1]Зимняя!O$7:O$30,[1]Магическая!O$7:O$30,[1]Успокаивающая!O$7:O$30,[1]Болезненная!O$7:O$30,[1]Принуждающая!O$7:O$30,[1]Скрытая!O$7:O$30,[1]Просветлённая!O$7:O$30),1,TRUE)</f>
        <v>Атакует каждую цель.</v>
      </c>
      <c r="O1" t="str" cm="1">
        <f t="array" ref="O1:O56">_xlfn.TOCOL(_xlfn.VSTACK([1]Электрическая!P$7:P$30,[1]Бомбардирующая!P$7:P$30,[1]Оружейная!P$7:P$30,[1]Сдерживающая!P$7:P$30,[1]Острая!P$7:P$30,[1]Перцовая!P$7:P$30,[1]Укрепительная!P$7:P$30,[1]Зимняя!P$7:P$30,[1]Магическая!P$7:P$30,[1]Успокаивающая!P$7:P$30,[1]Болезненная!P$7:P$30,[1]Принуждающая!P$7:P$30,[1]Скрытая!P$7:P$30,[1]Просветлённая!P$7:P$30),1,TRUE)</f>
        <v>Электрическое</v>
      </c>
    </row>
    <row r="2" spans="1:15" x14ac:dyDescent="0.25">
      <c r="A2" t="e" vm="2">
        <v>#VALUE!</v>
      </c>
      <c r="B2" t="str">
        <v>Электро-Камыш</v>
      </c>
      <c r="C2">
        <v>220</v>
      </c>
      <c r="D2">
        <v>20</v>
      </c>
      <c r="E2">
        <v>20</v>
      </c>
      <c r="F2">
        <v>10</v>
      </c>
      <c r="G2" t="str">
        <v>Shock</v>
      </c>
      <c r="H2" t="str">
        <v>Наносит 30% урона всем врагам.</v>
      </c>
      <c r="I2" t="str">
        <v>None</v>
      </c>
      <c r="J2" t="str">
        <v>None</v>
      </c>
      <c r="K2" t="str">
        <v>None</v>
      </c>
      <c r="L2" t="str">
        <v>None</v>
      </c>
      <c r="M2" t="str">
        <v>Nimbus</v>
      </c>
      <c r="N2" t="str">
        <v>Вызывает шторм, что наносит 30 Разряда каждый ход. 4 Хода.</v>
      </c>
      <c r="O2" t="str">
        <v>Электрическое</v>
      </c>
    </row>
    <row r="3" spans="1:15" x14ac:dyDescent="0.25">
      <c r="A3" t="e" vm="3">
        <v>#VALUE!</v>
      </c>
      <c r="B3" t="str">
        <v>Кортофельная Мина</v>
      </c>
      <c r="C3">
        <v>200</v>
      </c>
      <c r="D3">
        <v>900</v>
      </c>
      <c r="E3">
        <v>0</v>
      </c>
      <c r="F3">
        <v>100</v>
      </c>
      <c r="G3" t="str">
        <v>Mine Sting</v>
      </c>
      <c r="H3" t="str">
        <v>Наносит 30% урона.</v>
      </c>
      <c r="I3" t="str">
        <v>None</v>
      </c>
      <c r="J3" t="str">
        <v>None</v>
      </c>
      <c r="K3" t="str">
        <v>None</v>
      </c>
      <c r="L3" t="str">
        <v>None</v>
      </c>
      <c r="M3" t="str">
        <v>Spudow!</v>
      </c>
      <c r="N3" t="str">
        <v>Наносит 1000% урона всем Зомби, затем погибает.</v>
      </c>
      <c r="O3" t="str">
        <v>Бомбардирующее</v>
      </c>
    </row>
    <row r="4" spans="1:15" x14ac:dyDescent="0.25">
      <c r="A4" t="e" vm="4">
        <v>#VALUE!</v>
      </c>
      <c r="B4" t="str">
        <v>Вишнёвая Бомба</v>
      </c>
      <c r="C4">
        <v>300</v>
      </c>
      <c r="D4">
        <v>1800</v>
      </c>
      <c r="E4">
        <v>0</v>
      </c>
      <c r="F4">
        <v>100</v>
      </c>
      <c r="G4" t="str">
        <v>CHA-BOOF!</v>
      </c>
      <c r="H4" t="str">
        <v>Наносит 100% урона всем Зомби, затем погибает.</v>
      </c>
      <c r="I4" t="str">
        <v>None</v>
      </c>
      <c r="J4" t="str">
        <v>None</v>
      </c>
      <c r="K4" t="str">
        <v>None</v>
      </c>
      <c r="L4" t="str">
        <v>None</v>
      </c>
      <c r="M4" t="str">
        <v>None</v>
      </c>
      <c r="N4" t="str">
        <v>None</v>
      </c>
      <c r="O4" t="str">
        <v>Бомбардирующее</v>
      </c>
    </row>
    <row r="5" spans="1:15" x14ac:dyDescent="0.25">
      <c r="A5" t="e" vm="5">
        <v>#VALUE!</v>
      </c>
      <c r="B5" t="str">
        <v>Граната</v>
      </c>
      <c r="C5">
        <v>300</v>
      </c>
      <c r="D5">
        <v>1800</v>
      </c>
      <c r="E5">
        <v>0</v>
      </c>
      <c r="F5">
        <v>100</v>
      </c>
      <c r="G5" t="str">
        <v>POOF!</v>
      </c>
      <c r="H5" t="str">
        <v>Наносит 80% урона всем Зомби, затем погибает.</v>
      </c>
      <c r="I5" t="str">
        <v>None</v>
      </c>
      <c r="J5" t="str">
        <v>None</v>
      </c>
      <c r="K5" t="str">
        <v>Granate</v>
      </c>
      <c r="L5" t="str">
        <v>Призывает 3 Гранатиков при гибели.</v>
      </c>
      <c r="M5" t="str">
        <v>None</v>
      </c>
      <c r="N5" t="str">
        <v>None</v>
      </c>
      <c r="O5" t="str">
        <v>Бомбардирующее</v>
      </c>
    </row>
    <row r="6" spans="1:15" x14ac:dyDescent="0.25">
      <c r="A6" t="e" vm="6">
        <v>#VALUE!</v>
      </c>
      <c r="B6" t="str">
        <v>Гранатики</v>
      </c>
      <c r="C6">
        <v>50</v>
      </c>
      <c r="D6">
        <v>100</v>
      </c>
      <c r="E6">
        <v>0</v>
      </c>
      <c r="F6">
        <v>50</v>
      </c>
      <c r="G6" t="str">
        <v>Poof</v>
      </c>
      <c r="H6" t="str">
        <v>Наносит 70% урона, затем погибает.</v>
      </c>
      <c r="I6" t="str">
        <v>None</v>
      </c>
      <c r="J6" t="str">
        <v>None</v>
      </c>
      <c r="K6" t="str">
        <v>None</v>
      </c>
      <c r="L6" t="str">
        <v>None</v>
      </c>
      <c r="M6" t="str">
        <v>None</v>
      </c>
      <c r="N6" t="str">
        <v>None</v>
      </c>
      <c r="O6" t="str">
        <v>Бомбардирующее</v>
      </c>
    </row>
    <row r="7" spans="1:15" x14ac:dyDescent="0.25">
      <c r="A7" t="e" vm="7">
        <v>#VALUE!</v>
      </c>
      <c r="B7" t="str">
        <v>Капустопульта</v>
      </c>
      <c r="C7">
        <v>300</v>
      </c>
      <c r="D7">
        <v>30</v>
      </c>
      <c r="E7">
        <v>50</v>
      </c>
      <c r="F7">
        <v>20</v>
      </c>
      <c r="G7" t="str">
        <v>Cabbage Hurl</v>
      </c>
      <c r="H7" t="str">
        <v>Наносит 125% урона.</v>
      </c>
      <c r="I7" t="str">
        <v>Cabage Growth</v>
      </c>
      <c r="J7" t="str">
        <v>Все Растения наносит +30% урона. 1 Ход.</v>
      </c>
      <c r="K7" t="str">
        <v>None</v>
      </c>
      <c r="L7" t="str">
        <v>None</v>
      </c>
      <c r="M7" t="str">
        <v>Cabbage Rain</v>
      </c>
      <c r="N7" t="str">
        <v>Наносит 300% урона всем врагам.</v>
      </c>
      <c r="O7" t="str">
        <v>Оружейное</v>
      </c>
    </row>
    <row r="8" spans="1:15" x14ac:dyDescent="0.25">
      <c r="A8" t="e" vm="8">
        <v>#VALUE!</v>
      </c>
      <c r="B8" t="str">
        <v>Зернопульта</v>
      </c>
      <c r="C8">
        <v>300</v>
      </c>
      <c r="D8">
        <v>30</v>
      </c>
      <c r="E8">
        <v>50</v>
      </c>
      <c r="F8">
        <v>15</v>
      </c>
      <c r="G8" t="str">
        <v>Cob Buster</v>
      </c>
      <c r="H8" t="str">
        <v>Наносит 100% урона. С шансом в 25% может швырнуть Масло, что нанесёт 200% урона и 4 Масло.</v>
      </c>
      <c r="I8" t="str">
        <v>Husky Hop</v>
      </c>
      <c r="J8" t="str">
        <v>Выбранное Растение наносит +30% урона, но получает +30% урона. 3 Хода.</v>
      </c>
      <c r="K8" t="str">
        <v>None</v>
      </c>
      <c r="L8" t="str">
        <v>None</v>
      </c>
      <c r="M8" t="str">
        <v>Butter Barrage</v>
      </c>
      <c r="N8" t="str">
        <v>Наносит 200% урона и 10 Масло на всех врагов.</v>
      </c>
      <c r="O8" t="str">
        <v>Оружейное</v>
      </c>
    </row>
    <row r="9" spans="1:15" x14ac:dyDescent="0.25">
      <c r="A9" t="e" vm="9">
        <v>#VALUE!</v>
      </c>
      <c r="B9" t="str">
        <v>Взрывоягодная Лоза</v>
      </c>
      <c r="C9">
        <v>300</v>
      </c>
      <c r="D9">
        <v>50</v>
      </c>
      <c r="E9">
        <v>50</v>
      </c>
      <c r="F9">
        <v>10</v>
      </c>
      <c r="G9" t="str">
        <v>Berry Bombard</v>
      </c>
      <c r="H9" t="str">
        <v>Наносит 80% урона.</v>
      </c>
      <c r="I9" t="str">
        <v>Blastberry Vine</v>
      </c>
      <c r="J9" t="str">
        <v>Размещается на выбранном Растение. Если Растение Оружейного Семейства, Headshot активируется с 15% от макс HP.</v>
      </c>
      <c r="K9" t="str">
        <v>Vine</v>
      </c>
      <c r="L9" t="str">
        <v>Считается за 0,5 Слота Семян, но имеет -50% базовых характеристик.</v>
      </c>
      <c r="M9" t="str">
        <v>Arma Ready</v>
      </c>
      <c r="N9" t="str">
        <v>Дублирует Удобрение Растения Оружейного Семейства.</v>
      </c>
      <c r="O9" t="str">
        <v>Оружейное</v>
      </c>
    </row>
    <row r="10" spans="1:15" x14ac:dyDescent="0.25">
      <c r="A10" t="e" vm="10">
        <v>#VALUE!</v>
      </c>
      <c r="B10" t="str">
        <v>Кокосовая Пушка</v>
      </c>
      <c r="C10">
        <v>800</v>
      </c>
      <c r="D10">
        <v>900</v>
      </c>
      <c r="E10">
        <v>140</v>
      </c>
      <c r="F10">
        <v>100</v>
      </c>
      <c r="G10" t="str">
        <v>Nut Launch</v>
      </c>
      <c r="H10" t="str">
        <v>Наносит 90% урона Основной Цели и 50% всем остальным, затем Оглушается.</v>
      </c>
      <c r="I10" t="str">
        <v>None</v>
      </c>
      <c r="J10" t="str">
        <v>None</v>
      </c>
      <c r="K10" t="str">
        <v>Hard Shell</v>
      </c>
      <c r="L10" t="str">
        <v>Получает -20% урона.</v>
      </c>
      <c r="M10" t="str">
        <v>Cannon Ball</v>
      </c>
      <c r="N10" t="str">
        <v>Наносит 200% урона Основной Цели и 100% всем остальным, затем Оглушается.</v>
      </c>
      <c r="O10" t="str">
        <v>Оружейное</v>
      </c>
    </row>
    <row r="11" spans="1:15" x14ac:dyDescent="0.25">
      <c r="A11" t="e" vm="11">
        <v>#VALUE!</v>
      </c>
      <c r="B11" t="str">
        <v>Яблочная Мортира</v>
      </c>
      <c r="C11">
        <v>400</v>
      </c>
      <c r="D11">
        <v>100</v>
      </c>
      <c r="E11">
        <v>50</v>
      </c>
      <c r="F11">
        <v>20</v>
      </c>
      <c r="G11" t="str">
        <v>Apple Discharge</v>
      </c>
      <c r="H11" t="str">
        <v>Наносит 40% урона трём целям.</v>
      </c>
      <c r="I11" t="str">
        <v>None</v>
      </c>
      <c r="J11" t="str">
        <v>None</v>
      </c>
      <c r="K11" t="str">
        <v>Apple of Eden</v>
      </c>
      <c r="L11" t="str">
        <v>С шансом в 30% сбрасывает один заряд с Заряжаемого действия.</v>
      </c>
      <c r="M11" t="str">
        <v>Apple Rain</v>
      </c>
      <c r="N11" t="str">
        <v>Наносит 100% урона всем целям. С шансом в 50% Оглушает цель.</v>
      </c>
      <c r="O11" t="str">
        <v>Оружейное</v>
      </c>
    </row>
    <row r="12" spans="1:15" x14ac:dyDescent="0.25">
      <c r="A12" t="e" vm="12">
        <v>#VALUE!</v>
      </c>
      <c r="B12" t="str">
        <v>Арбузопульта</v>
      </c>
      <c r="C12">
        <v>300</v>
      </c>
      <c r="D12">
        <v>50</v>
      </c>
      <c r="E12">
        <v>50</v>
      </c>
      <c r="F12">
        <v>15</v>
      </c>
      <c r="G12" t="str">
        <v>Melon Hit</v>
      </c>
      <c r="H12" t="str">
        <v>Наносит 300% урона Основной Цели и 100% всем остальным.</v>
      </c>
      <c r="I12" t="str">
        <v>Melon Shield</v>
      </c>
      <c r="J12" t="str">
        <v>Выбранное Растение получает Shield равный 30% макс HP.</v>
      </c>
      <c r="K12" t="str">
        <v>None</v>
      </c>
      <c r="L12" t="str">
        <v>None</v>
      </c>
      <c r="M12" t="str">
        <v>Melon Storm</v>
      </c>
      <c r="N12" t="str">
        <v>Наносит 500% урона Основной Цели и 100% урона всем остальным. Атакует каждую цель.</v>
      </c>
      <c r="O12" t="str">
        <v>Оружейное</v>
      </c>
    </row>
    <row r="13" spans="1:15" x14ac:dyDescent="0.25">
      <c r="A13" t="e" vm="13">
        <v>#VALUE!</v>
      </c>
      <c r="B13" t="str">
        <v>Могильный Разрушитель</v>
      </c>
      <c r="C13">
        <v>500</v>
      </c>
      <c r="D13" t="str">
        <v>None</v>
      </c>
      <c r="E13">
        <v>50</v>
      </c>
      <c r="F13" t="str">
        <v>None</v>
      </c>
      <c r="G13" t="str">
        <v>Stone Bite</v>
      </c>
      <c r="H13" t="str">
        <v>Наносит 200% урона.</v>
      </c>
      <c r="I13" t="str">
        <v>None</v>
      </c>
      <c r="J13" t="str">
        <v>None</v>
      </c>
      <c r="K13" t="str">
        <v>Grave Destroyer</v>
      </c>
      <c r="L13" t="str">
        <v>Наносит +500% урона Надгробиям.</v>
      </c>
      <c r="M13" t="str">
        <v>None</v>
      </c>
      <c r="N13" t="str">
        <v>None</v>
      </c>
      <c r="O13" t="str">
        <v>Сдерживающее</v>
      </c>
    </row>
    <row r="14" spans="1:15" x14ac:dyDescent="0.25">
      <c r="A14" t="e" vm="14">
        <v>#VALUE!</v>
      </c>
      <c r="B14" t="str">
        <v>Пружинистый Боб</v>
      </c>
      <c r="C14">
        <v>200</v>
      </c>
      <c r="D14">
        <v>50</v>
      </c>
      <c r="E14">
        <v>50</v>
      </c>
      <c r="F14">
        <v>20</v>
      </c>
      <c r="G14" t="str">
        <v>None</v>
      </c>
      <c r="H14" t="str">
        <v>None</v>
      </c>
      <c r="I14" t="str">
        <v>None</v>
      </c>
      <c r="J14" t="str">
        <v>None</v>
      </c>
      <c r="K14" t="str">
        <v>Spring Push</v>
      </c>
      <c r="L14" t="str">
        <v>Когда атакован отбрасывает Зомби отменяю атаку, затем Оглушается.</v>
      </c>
      <c r="M14" t="str">
        <v>Spring Jump</v>
      </c>
      <c r="N14" t="str">
        <v>Обнуляет заряд всех Зомби.</v>
      </c>
      <c r="O14" t="str">
        <v>Сдерживающее</v>
      </c>
    </row>
    <row r="15" spans="1:15" x14ac:dyDescent="0.25">
      <c r="A15" t="e" vm="15">
        <v>#VALUE!</v>
      </c>
      <c r="B15" t="str">
        <v>Сквознецис</v>
      </c>
      <c r="C15">
        <v>290</v>
      </c>
      <c r="D15" t="str">
        <v>None</v>
      </c>
      <c r="E15">
        <v>40</v>
      </c>
      <c r="F15" t="str">
        <v>None</v>
      </c>
      <c r="G15" t="str">
        <v>Gust</v>
      </c>
      <c r="H15" t="str">
        <v>Наносит 50% урона. Если враг летающий наносит 200% урона.</v>
      </c>
      <c r="I15" t="str">
        <v>None</v>
      </c>
      <c r="J15" t="str">
        <v>None</v>
      </c>
      <c r="K15" t="str">
        <v>Downdraft</v>
      </c>
      <c r="L15" t="str">
        <v>Все летающие Зомби должны заряжать каждое действие. Если действие уже было заряжаемым, то оно увеличиывется на 1.</v>
      </c>
      <c r="M15" t="str">
        <v>Huricane</v>
      </c>
      <c r="N15" t="str">
        <v>Наносит 50% урона. Если враг летающий мгновенно убивает.</v>
      </c>
      <c r="O15" t="str">
        <v>Сдерживающее</v>
      </c>
    </row>
    <row r="16" spans="1:15" x14ac:dyDescent="0.25">
      <c r="A16" t="e" vm="16">
        <v>#VALUE!</v>
      </c>
      <c r="B16" t="str">
        <v>Ураганная Капуста</v>
      </c>
      <c r="C16">
        <v>200</v>
      </c>
      <c r="D16" t="str">
        <v>None</v>
      </c>
      <c r="E16">
        <v>50</v>
      </c>
      <c r="F16" t="str">
        <v>None</v>
      </c>
      <c r="G16" t="str">
        <v>Arctic Wind</v>
      </c>
      <c r="H16" t="str">
        <v>Наносит 20 Заморозки.</v>
      </c>
      <c r="I16" t="str">
        <v>None</v>
      </c>
      <c r="J16" t="str">
        <v>None</v>
      </c>
      <c r="K16" t="str">
        <v>None</v>
      </c>
      <c r="L16" t="str">
        <v>None</v>
      </c>
      <c r="M16" t="str">
        <v>Absolute Zero</v>
      </c>
      <c r="N16" t="str">
        <v>Замораживает всех Зомби.</v>
      </c>
      <c r="O16" t="str">
        <v>Сдерживающее</v>
      </c>
    </row>
    <row r="17" spans="1:15" x14ac:dyDescent="0.25">
      <c r="A17" t="e" vm="17">
        <v>#VALUE!</v>
      </c>
      <c r="B17" t="str">
        <v>Ошеломительный Лук</v>
      </c>
      <c r="C17">
        <v>200</v>
      </c>
      <c r="D17">
        <v>20</v>
      </c>
      <c r="E17">
        <v>50</v>
      </c>
      <c r="F17">
        <v>10</v>
      </c>
      <c r="G17" t="str">
        <v>Paralyzing Gas</v>
      </c>
      <c r="H17" t="str">
        <v>Наносит 5 Яд. С шансом в (40 + Яд)% Оглушает цель, если Оглушил цель погибает</v>
      </c>
      <c r="I17" t="str">
        <v>None</v>
      </c>
      <c r="J17" t="str">
        <v>None</v>
      </c>
      <c r="K17" t="str">
        <v>None</v>
      </c>
      <c r="L17" t="str">
        <v>None</v>
      </c>
      <c r="M17" t="str">
        <v>None</v>
      </c>
      <c r="N17" t="str">
        <v>None</v>
      </c>
      <c r="O17" t="str">
        <v>Сдерживающее</v>
      </c>
    </row>
    <row r="18" spans="1:15" x14ac:dyDescent="0.25">
      <c r="A18" t="e" vm="18">
        <v>#VALUE!</v>
      </c>
      <c r="B18" t="str">
        <v>Цветущий Бумеранг</v>
      </c>
      <c r="C18">
        <v>300</v>
      </c>
      <c r="D18">
        <v>20</v>
      </c>
      <c r="E18">
        <v>50</v>
      </c>
      <c r="F18">
        <v>10</v>
      </c>
      <c r="G18" t="str">
        <v>Boomerang Throw</v>
      </c>
      <c r="H18" t="str">
        <v>Наносит 100% x2 урона 2 врагам.</v>
      </c>
      <c r="I18" t="str">
        <v>Tornado</v>
      </c>
      <c r="J18" t="str">
        <v>Выбранное Растение выполняет Атаку.</v>
      </c>
      <c r="K18" t="str">
        <v>None</v>
      </c>
      <c r="L18" t="str">
        <v>None</v>
      </c>
      <c r="M18" t="str">
        <v>Boomerang Rush</v>
      </c>
      <c r="N18" t="str">
        <v>Выполняет 5 атак по случайным целям.</v>
      </c>
      <c r="O18" t="str">
        <v>Острое</v>
      </c>
    </row>
    <row r="19" spans="1:15" x14ac:dyDescent="0.25">
      <c r="A19" t="e" vm="19">
        <v>#VALUE!</v>
      </c>
      <c r="B19" t="str">
        <v>Колючки</v>
      </c>
      <c r="C19">
        <v>300</v>
      </c>
      <c r="D19">
        <v>20</v>
      </c>
      <c r="E19">
        <v>50</v>
      </c>
      <c r="F19">
        <v>10</v>
      </c>
      <c r="G19" t="str">
        <v>Spike</v>
      </c>
      <c r="H19" t="str">
        <v>Наносит 50% x5 урона.</v>
      </c>
      <c r="I19" t="str">
        <v>Weed Sector</v>
      </c>
      <c r="J19" t="str">
        <v>Атакует цель, что атаковала выбранное Растение. 3 Хода</v>
      </c>
      <c r="K19" t="str">
        <v>None</v>
      </c>
      <c r="L19" t="str">
        <v>None</v>
      </c>
      <c r="M19" t="str">
        <v>Spikeweed Sector</v>
      </c>
      <c r="N19" t="str">
        <v>Наносит 3 Атаки по всем Зомби.</v>
      </c>
      <c r="O19" t="str">
        <v>Острое</v>
      </c>
    </row>
    <row r="20" spans="1:15" x14ac:dyDescent="0.25">
      <c r="A20" t="e" vm="20">
        <v>#VALUE!</v>
      </c>
      <c r="B20" t="str">
        <v>Каменные Колючки</v>
      </c>
      <c r="C20">
        <v>700</v>
      </c>
      <c r="D20">
        <v>30</v>
      </c>
      <c r="E20">
        <v>150</v>
      </c>
      <c r="F20">
        <v>10</v>
      </c>
      <c r="G20" t="str">
        <v>Spear</v>
      </c>
      <c r="H20" t="str">
        <v>Наносит 100% x5 урона.</v>
      </c>
      <c r="I20" t="str">
        <v>Rock Sector</v>
      </c>
      <c r="J20" t="str">
        <v>Атакует цель, что атаковала выбранное Растение. Выбранное Растение получает -30% урона. 2 Хода</v>
      </c>
      <c r="K20" t="str">
        <v>None</v>
      </c>
      <c r="L20" t="str">
        <v>None</v>
      </c>
      <c r="M20" t="str">
        <v>Spikerock Sector</v>
      </c>
      <c r="N20" t="str">
        <v>Наносит 4 Атаки по всем Зомби.</v>
      </c>
      <c r="O20" t="str">
        <v>Острое</v>
      </c>
    </row>
    <row r="21" spans="1:15" x14ac:dyDescent="0.25">
      <c r="A21" t="e" vm="21">
        <v>#VALUE!</v>
      </c>
      <c r="B21" t="str">
        <v>Заводной Жёлудь</v>
      </c>
      <c r="C21">
        <v>350</v>
      </c>
      <c r="D21">
        <v>30</v>
      </c>
      <c r="E21">
        <v>70</v>
      </c>
      <c r="F21">
        <v>10</v>
      </c>
      <c r="G21" t="str">
        <v>Clockwork</v>
      </c>
      <c r="H21" t="str">
        <v>Наносит 100% x2 урона 2 врагам. С каждым ходом, что этот юнит не атаковал увеличивает урон +20%.</v>
      </c>
      <c r="I21" t="str">
        <v>None</v>
      </c>
      <c r="J21" t="str">
        <v>None</v>
      </c>
      <c r="K21" t="str">
        <v>Widing Power</v>
      </c>
      <c r="L21" t="str">
        <v>С каждым ходом, что этот юнит не тратил действие увеличивает шанс Оглушения.</v>
      </c>
      <c r="M21" t="str">
        <v>Rapid Rotation</v>
      </c>
      <c r="N21" t="str">
        <v>Выполняет 5 атак по случайным целям.</v>
      </c>
      <c r="O21" t="str">
        <v>Острое</v>
      </c>
    </row>
    <row r="22" spans="1:15" x14ac:dyDescent="0.25">
      <c r="A22" t="e" vm="22">
        <v>#VALUE!</v>
      </c>
      <c r="B22" t="str">
        <v>Львиный Зев</v>
      </c>
      <c r="C22">
        <v>300</v>
      </c>
      <c r="D22">
        <v>20</v>
      </c>
      <c r="E22">
        <v>50</v>
      </c>
      <c r="F22">
        <v>10</v>
      </c>
      <c r="G22" t="str">
        <v>Dragon Breath</v>
      </c>
      <c r="H22" t="str">
        <v>Наносит 150% урона и 10 Горения 3 целям.</v>
      </c>
      <c r="I22" t="str">
        <v>Blazing Trail</v>
      </c>
      <c r="J22" t="str">
        <v>Атакующий получает 35 Горения при атаке выбранного Растения. 2 Хода.</v>
      </c>
      <c r="K22" t="str">
        <v>None</v>
      </c>
      <c r="L22" t="str">
        <v>None</v>
      </c>
      <c r="M22" t="str">
        <v>Infernal Breath</v>
      </c>
      <c r="N22" t="str">
        <v>Наносит (50 * Горение)% урона всем Зомби.</v>
      </c>
      <c r="O22" t="str">
        <v>Перцовое</v>
      </c>
    </row>
    <row r="23" spans="1:15" x14ac:dyDescent="0.25">
      <c r="A23" t="e" vm="23">
        <v>#VALUE!</v>
      </c>
      <c r="B23" t="str">
        <v>Огненный Горохострел</v>
      </c>
      <c r="C23">
        <v>400</v>
      </c>
      <c r="D23">
        <v>60</v>
      </c>
      <c r="E23">
        <v>60</v>
      </c>
      <c r="F23">
        <v>30</v>
      </c>
      <c r="G23" t="str">
        <v>Flame Pea</v>
      </c>
      <c r="H23" t="str">
        <v>Наносит 200% урона и 20 Горения.</v>
      </c>
      <c r="I23" t="str">
        <v>None</v>
      </c>
      <c r="J23" t="str">
        <v>None</v>
      </c>
      <c r="K23" t="str">
        <v>Peashooter</v>
      </c>
      <c r="L23" t="str">
        <v>Считается Растением Успокаивающегося Семейства</v>
      </c>
      <c r="M23" t="str">
        <v>Fire Stream</v>
      </c>
      <c r="N23" t="str">
        <v>Наносит 70 Горения всем Зомби.</v>
      </c>
      <c r="O23" t="str">
        <v>Перцовое</v>
      </c>
    </row>
    <row r="24" spans="1:15" x14ac:dyDescent="0.25">
      <c r="A24" t="e" vm="24">
        <v>#VALUE!</v>
      </c>
      <c r="B24" t="str">
        <v>Пиро Лоза</v>
      </c>
      <c r="C24">
        <v>200</v>
      </c>
      <c r="D24">
        <v>60</v>
      </c>
      <c r="E24">
        <v>200</v>
      </c>
      <c r="F24">
        <v>30</v>
      </c>
      <c r="G24" t="str">
        <v>Flamethrower</v>
      </c>
      <c r="H24" t="str">
        <v>Наносит 50% урона и 5 Горения всем целям с Горением.</v>
      </c>
      <c r="I24" t="str">
        <v>Pyro Vine</v>
      </c>
      <c r="J24" t="str">
        <v>Размещается на выбранном Растение. Если Растение Перцового Семейства, Растение наносит *2 урона.</v>
      </c>
      <c r="K24" t="str">
        <v>Vine</v>
      </c>
      <c r="L24" t="str">
        <v>Считается за 0,5 Слота Семян, но имеет -50% базовых характеристик.</v>
      </c>
      <c r="M24" t="str">
        <v>Pyromancy</v>
      </c>
      <c r="N24" t="str">
        <v>Наносит 100% урона всем целям с Горением.</v>
      </c>
      <c r="O24" t="str">
        <v>Перцовое</v>
      </c>
    </row>
    <row r="25" spans="1:15" x14ac:dyDescent="0.25">
      <c r="A25" t="e" vm="25">
        <v>#VALUE!</v>
      </c>
      <c r="B25" t="str">
        <v>Халапеньо</v>
      </c>
      <c r="C25">
        <v>2000</v>
      </c>
      <c r="D25">
        <v>60</v>
      </c>
      <c r="E25">
        <v>100</v>
      </c>
      <c r="F25">
        <v>30</v>
      </c>
      <c r="G25" t="str">
        <v>So SPICY!!!</v>
      </c>
      <c r="H25" t="str">
        <v>Наносит (1000 * (Горение / 5)% урона всем Зомби, затем погибает.</v>
      </c>
      <c r="I25" t="str">
        <v>None</v>
      </c>
      <c r="J25" t="str">
        <v>None</v>
      </c>
      <c r="K25" t="str">
        <v>None</v>
      </c>
      <c r="L25" t="str">
        <v>None</v>
      </c>
      <c r="M25" t="str">
        <v>None</v>
      </c>
      <c r="N25" t="str">
        <v>None</v>
      </c>
      <c r="O25" t="str">
        <v>Перцовое</v>
      </c>
    </row>
    <row r="26" spans="1:15" x14ac:dyDescent="0.25">
      <c r="A26" t="e" vm="26">
        <v>#VALUE!</v>
      </c>
      <c r="B26" t="str">
        <v>Горячая Картошка</v>
      </c>
      <c r="C26">
        <v>4000</v>
      </c>
      <c r="D26">
        <v>200</v>
      </c>
      <c r="E26">
        <v>100</v>
      </c>
      <c r="F26">
        <v>50</v>
      </c>
      <c r="G26" t="str">
        <v>None</v>
      </c>
      <c r="H26" t="str">
        <v>None</v>
      </c>
      <c r="I26" t="str">
        <v>Warmth</v>
      </c>
      <c r="J26" t="str">
        <v>Снимает всё Обморожение с Растения.</v>
      </c>
      <c r="K26" t="str">
        <v>None</v>
      </c>
      <c r="L26" t="str">
        <v>None</v>
      </c>
      <c r="M26" t="str">
        <v>None</v>
      </c>
      <c r="N26" t="str">
        <v>None</v>
      </c>
      <c r="O26" t="str">
        <v>Перцовое</v>
      </c>
    </row>
    <row r="27" spans="1:15" x14ac:dyDescent="0.25">
      <c r="A27" t="e" vm="27">
        <v>#VALUE!</v>
      </c>
      <c r="B27" t="str">
        <v>Перцепульта</v>
      </c>
      <c r="C27">
        <v>1000</v>
      </c>
      <c r="D27">
        <v>5</v>
      </c>
      <c r="E27">
        <v>100</v>
      </c>
      <c r="F27">
        <v>30</v>
      </c>
      <c r="G27" t="str">
        <v>Pepper Throw</v>
      </c>
      <c r="H27" t="str">
        <v>Наносит 125% урона и 10 Горения.</v>
      </c>
      <c r="I27" t="str">
        <v>Pepper Growth</v>
      </c>
      <c r="J27" t="str">
        <v>Все Растения наносят 5 Горения. 3 Хода.</v>
      </c>
      <c r="K27" t="str">
        <v>Catapult</v>
      </c>
      <c r="L27" t="str">
        <v>Считается Растением Оружейного Семейства</v>
      </c>
      <c r="M27" t="str">
        <v>Pepper Rain</v>
      </c>
      <c r="N27" t="str">
        <v>Наносит 300% урона и 50 Горения всем врагам.</v>
      </c>
      <c r="O27" t="str">
        <v>Перцовое</v>
      </c>
    </row>
    <row r="28" spans="1:15" x14ac:dyDescent="0.25">
      <c r="A28" t="e" vm="25">
        <v>#VALUE!</v>
      </c>
      <c r="B28" t="str">
        <v>Халапеньо</v>
      </c>
      <c r="C28">
        <v>1600</v>
      </c>
      <c r="D28">
        <v>40</v>
      </c>
      <c r="E28">
        <v>100</v>
      </c>
      <c r="F28">
        <v>10</v>
      </c>
      <c r="G28" t="str">
        <v>So SPICY!!!</v>
      </c>
      <c r="H28" t="str">
        <v>Наносит (1000 * (Горение / 5)% урона всем Зомби, затем погибает.</v>
      </c>
      <c r="I28" t="str">
        <v>None</v>
      </c>
      <c r="J28" t="str">
        <v>None</v>
      </c>
      <c r="K28" t="str">
        <v>None</v>
      </c>
      <c r="L28" t="str">
        <v>None</v>
      </c>
      <c r="M28" t="str">
        <v>None</v>
      </c>
      <c r="N28" t="str">
        <v>None</v>
      </c>
      <c r="O28" t="str">
        <v>Перцовое</v>
      </c>
    </row>
    <row r="29" spans="1:15" x14ac:dyDescent="0.25">
      <c r="A29" t="e" vm="28">
        <v>#VALUE!</v>
      </c>
      <c r="B29" t="str">
        <v>Стена-Орех</v>
      </c>
      <c r="C29">
        <v>300</v>
      </c>
      <c r="D29">
        <v>30</v>
      </c>
      <c r="E29">
        <v>20</v>
      </c>
      <c r="F29">
        <v>20</v>
      </c>
      <c r="G29" t="str">
        <v>Wall Roll</v>
      </c>
      <c r="H29" t="str">
        <v>Наносит 75% урона и заставляет Зомби атаковать Орех. 3 Хода.</v>
      </c>
      <c r="I29" t="str">
        <v>Sturdy</v>
      </c>
      <c r="J29" t="str">
        <v>Выбранное Растение получает -30% урона. 2 Хода.</v>
      </c>
      <c r="K29" t="str">
        <v>None</v>
      </c>
      <c r="L29" t="str">
        <v>None</v>
      </c>
      <c r="M29" t="str">
        <v>Iron Wall</v>
      </c>
      <c r="N29" t="str">
        <v>Получает Барьер в 50% макс HP и исцеляется на 50% макс HP.</v>
      </c>
      <c r="O29" t="str">
        <v>Укрепительное</v>
      </c>
    </row>
    <row r="30" spans="1:15" x14ac:dyDescent="0.25">
      <c r="A30" t="e" vm="29">
        <v>#VALUE!</v>
      </c>
      <c r="B30" t="str">
        <v>Высокий Орех</v>
      </c>
      <c r="C30">
        <v>200</v>
      </c>
      <c r="D30">
        <v>30</v>
      </c>
      <c r="E30">
        <v>50</v>
      </c>
      <c r="F30">
        <v>20</v>
      </c>
      <c r="G30" t="str">
        <v>Wall Smash</v>
      </c>
      <c r="H30" t="str">
        <v>Наносит 150% урона.</v>
      </c>
      <c r="I30" t="str">
        <v>Wall</v>
      </c>
      <c r="J30" t="str">
        <v>Защищает выбранное Растения от атак. 3 Хода.</v>
      </c>
      <c r="K30" t="str">
        <v>None</v>
      </c>
      <c r="L30" t="str">
        <v>None</v>
      </c>
      <c r="M30" t="str">
        <v>Steel Wall</v>
      </c>
      <c r="N30" t="str">
        <v>Получает Барьер в 100% макс HP и исцеляется на 100% текущего HP.</v>
      </c>
      <c r="O30" t="str">
        <v>Укрепительное</v>
      </c>
    </row>
    <row r="31" spans="1:15" x14ac:dyDescent="0.25">
      <c r="A31" t="e" vm="30">
        <v>#VALUE!</v>
      </c>
      <c r="B31" t="str">
        <v>Мангольд Страж</v>
      </c>
      <c r="C31">
        <v>300</v>
      </c>
      <c r="D31" t="str">
        <v>None</v>
      </c>
      <c r="E31">
        <v>50</v>
      </c>
      <c r="F31" t="str">
        <v>None</v>
      </c>
      <c r="G31" t="str">
        <v>Leafy Push</v>
      </c>
      <c r="H31" t="str">
        <v>Наносит 100% урона. С шансом в 50% отменяет 1 Заряд.</v>
      </c>
      <c r="I31" t="str">
        <v>None</v>
      </c>
      <c r="J31" t="str">
        <v>None</v>
      </c>
      <c r="K31" t="str">
        <v>Guard</v>
      </c>
      <c r="L31" t="str">
        <v>Может атаковать только 3 раза, затем теряет атаку.</v>
      </c>
      <c r="M31" t="str">
        <v>CHARD!</v>
      </c>
      <c r="N31" t="str">
        <v>Атакует всех Зомби и востанавливает возможность к атаке.</v>
      </c>
      <c r="O31" t="str">
        <v>Укрепительное</v>
      </c>
    </row>
    <row r="32" spans="1:15" x14ac:dyDescent="0.25">
      <c r="A32" t="e" vm="31">
        <v>#VALUE!</v>
      </c>
      <c r="B32" t="str">
        <v>Отряд Каштанов</v>
      </c>
      <c r="C32">
        <v>450</v>
      </c>
      <c r="D32" t="str">
        <v>None</v>
      </c>
      <c r="E32">
        <v>50</v>
      </c>
      <c r="F32" t="str">
        <v>None</v>
      </c>
      <c r="G32" t="str">
        <v>None</v>
      </c>
      <c r="H32" t="str">
        <v>None</v>
      </c>
      <c r="I32" t="str">
        <v>Nut Release</v>
      </c>
      <c r="J32" t="str">
        <v>Выпускает 4 Каштана на выбранное Растение.</v>
      </c>
      <c r="K32" t="str">
        <v>None</v>
      </c>
      <c r="L32" t="str">
        <v>None</v>
      </c>
      <c r="M32" t="str">
        <v>Nuts Squad</v>
      </c>
      <c r="N32" t="str">
        <v>Наносит 500% урона всем Зомби.</v>
      </c>
      <c r="O32" t="str">
        <v>Укрепительное</v>
      </c>
    </row>
    <row r="33" spans="1:15" x14ac:dyDescent="0.25">
      <c r="A33" t="e" vm="32">
        <v>#VALUE!</v>
      </c>
      <c r="B33" t="str">
        <v>Группа Каштанов</v>
      </c>
      <c r="C33">
        <v>400</v>
      </c>
      <c r="D33" t="str">
        <v>None</v>
      </c>
      <c r="E33">
        <v>50</v>
      </c>
      <c r="F33" t="str">
        <v>None</v>
      </c>
      <c r="G33" t="str">
        <v>Chestnut Jump</v>
      </c>
      <c r="H33" t="str">
        <v>Наносит 100% x(Каштанов в группе) урона.</v>
      </c>
      <c r="I33" t="str">
        <v>None</v>
      </c>
      <c r="J33" t="str">
        <v>None</v>
      </c>
      <c r="K33" t="str">
        <v>None</v>
      </c>
      <c r="L33" t="str">
        <v>None</v>
      </c>
      <c r="M33" t="str">
        <v>None</v>
      </c>
      <c r="N33" t="str">
        <v>None</v>
      </c>
      <c r="O33" t="str">
        <v>Укрепительное</v>
      </c>
    </row>
    <row r="34" spans="1:15" x14ac:dyDescent="0.25">
      <c r="A34" t="e" vm="33">
        <v>#VALUE!</v>
      </c>
      <c r="B34" t="str">
        <v>Салат Айсберг</v>
      </c>
      <c r="C34">
        <v>100</v>
      </c>
      <c r="D34">
        <v>30</v>
      </c>
      <c r="E34">
        <v>100</v>
      </c>
      <c r="F34">
        <v>20</v>
      </c>
      <c r="G34" t="str">
        <v>Chill</v>
      </c>
      <c r="H34" t="str">
        <v>Наносит 50% урона и наносит 10 Обморожения.</v>
      </c>
      <c r="I34" t="str">
        <v>None</v>
      </c>
      <c r="J34" t="str">
        <v>None</v>
      </c>
      <c r="K34" t="str">
        <v>None</v>
      </c>
      <c r="L34" t="str">
        <v>None</v>
      </c>
      <c r="M34" t="str">
        <v>Ice Chunks</v>
      </c>
      <c r="N34" t="str">
        <v>Все Зомби получают 100% урона и 100 Обморожения.</v>
      </c>
      <c r="O34" t="str">
        <v>Зимнее</v>
      </c>
    </row>
    <row r="35" spans="1:15" x14ac:dyDescent="0.25">
      <c r="A35" t="e" vm="34">
        <v>#VALUE!</v>
      </c>
      <c r="B35" t="str">
        <v>Ледяной Горохострел</v>
      </c>
      <c r="C35">
        <v>400</v>
      </c>
      <c r="D35">
        <v>30</v>
      </c>
      <c r="E35">
        <v>100</v>
      </c>
      <c r="F35">
        <v>20</v>
      </c>
      <c r="G35" t="str">
        <v>Ice Pea</v>
      </c>
      <c r="H35" t="str">
        <v>Наносит (100 + Обморожение)% урона и наносит 20 Обморожения.</v>
      </c>
      <c r="I35" t="str">
        <v>None</v>
      </c>
      <c r="J35" t="str">
        <v>None</v>
      </c>
      <c r="K35" t="str">
        <v>Peashooter</v>
      </c>
      <c r="L35" t="str">
        <v>Считается Растением Успокаивающегося Семейства</v>
      </c>
      <c r="M35" t="str">
        <v>Snow Gatling</v>
      </c>
      <c r="N35" t="str">
        <v>Наносит 20% и 5 Обморожения x20 урона случайной целе.</v>
      </c>
      <c r="O35" t="str">
        <v>Зимнее</v>
      </c>
    </row>
    <row r="36" spans="1:15" x14ac:dyDescent="0.25">
      <c r="A36" t="e" vm="35">
        <v>#VALUE!</v>
      </c>
      <c r="B36" t="str">
        <v>Ледяной Зев</v>
      </c>
      <c r="C36">
        <v>600</v>
      </c>
      <c r="D36">
        <v>40</v>
      </c>
      <c r="E36">
        <v>50</v>
      </c>
      <c r="F36">
        <v>15</v>
      </c>
      <c r="G36" t="str">
        <v>Ice Breath</v>
      </c>
      <c r="H36" t="str">
        <v>Наносит (50 + Обморожение)% урона и наносит 15 Обморожения 3 целям.</v>
      </c>
      <c r="I36" t="str">
        <v>Cold Fur</v>
      </c>
      <c r="J36" t="str">
        <v>Выбранное Растение не может быть Замороженно. 3 Хода.</v>
      </c>
      <c r="K36" t="str">
        <v>Icicles</v>
      </c>
      <c r="L36" t="str">
        <v>При убийстве наносит 30 Обморожения всем Зомби.</v>
      </c>
      <c r="M36" t="str">
        <v>Ice Age</v>
      </c>
      <c r="N36" t="str">
        <v>Наносит (50 * Обморожение)% урона всем Зомби.</v>
      </c>
      <c r="O36" t="str">
        <v>Зимнее</v>
      </c>
    </row>
    <row r="37" spans="1:15" x14ac:dyDescent="0.25">
      <c r="A37" t="e" vm="36">
        <v>#VALUE!</v>
      </c>
      <c r="B37" t="str">
        <v>Ледяная Арбузопульта</v>
      </c>
      <c r="C37">
        <v>300</v>
      </c>
      <c r="D37">
        <v>60</v>
      </c>
      <c r="E37">
        <v>50</v>
      </c>
      <c r="F37">
        <v>20</v>
      </c>
      <c r="G37" t="str">
        <v>Frozen Melon</v>
      </c>
      <c r="H37" t="str">
        <v>Наносит 200% урона Основной Цели и 10 Заморозки и 50% урона всем остальным и 5 Заморозки.</v>
      </c>
      <c r="I37" t="str">
        <v>Cold Fruit</v>
      </c>
      <c r="J37" t="str">
        <v>Выбранное Растение получает 30 Заморозки и Shield равный 50% макс HP.</v>
      </c>
      <c r="K37" t="str">
        <v>Catapult</v>
      </c>
      <c r="L37" t="str">
        <v>Считается Растением Оружейного Семейства</v>
      </c>
      <c r="M37" t="str">
        <v>Winter Storm</v>
      </c>
      <c r="N37" t="str">
        <v>Наносит 500% урона Основной Цели и 100% урона всем остальным, а также 50 Заморозки. Атакует каждую цель.</v>
      </c>
      <c r="O37" t="str">
        <v>Зимнее</v>
      </c>
    </row>
    <row r="38" spans="1:15" x14ac:dyDescent="0.25">
      <c r="A38" t="e" vm="37">
        <v>#VALUE!</v>
      </c>
      <c r="B38" t="str">
        <v>Ромашка</v>
      </c>
      <c r="C38">
        <v>300</v>
      </c>
      <c r="D38">
        <v>30</v>
      </c>
      <c r="E38">
        <v>50</v>
      </c>
      <c r="F38">
        <v>20</v>
      </c>
      <c r="G38" t="str">
        <v>None</v>
      </c>
      <c r="H38" t="str">
        <v>None</v>
      </c>
      <c r="I38" t="str">
        <v>None</v>
      </c>
      <c r="J38" t="str">
        <v>None</v>
      </c>
      <c r="K38" t="str">
        <v>Magical Sprout</v>
      </c>
      <c r="L38" t="str">
        <v>Превращается в случайное Растение этой эпохи.</v>
      </c>
      <c r="M38" t="str">
        <v>None</v>
      </c>
      <c r="N38" t="str">
        <v>None</v>
      </c>
      <c r="O38" t="str">
        <v>Магическое</v>
      </c>
    </row>
    <row r="39" spans="1:15" x14ac:dyDescent="0.25">
      <c r="A39" t="e" vm="38">
        <v>#VALUE!</v>
      </c>
      <c r="B39" t="str">
        <v xml:space="preserve">Силовая Лилия </v>
      </c>
      <c r="C39">
        <v>1500</v>
      </c>
      <c r="D39">
        <v>20</v>
      </c>
      <c r="E39">
        <v>50</v>
      </c>
      <c r="F39">
        <v>20</v>
      </c>
      <c r="G39" t="str">
        <v>None</v>
      </c>
      <c r="H39" t="str">
        <v>None</v>
      </c>
      <c r="I39" t="str">
        <v>None</v>
      </c>
      <c r="J39" t="str">
        <v>None</v>
      </c>
      <c r="K39" t="str">
        <v>Fertilyze</v>
      </c>
      <c r="L39" t="str">
        <v>Выдаёт 1 Удобрение каждые 3 Хода.</v>
      </c>
      <c r="M39" t="str">
        <v>Procreation</v>
      </c>
      <c r="N39" t="str">
        <v>Выдаёт 3 Удобрения, после чего исчезает.</v>
      </c>
      <c r="O39" t="str">
        <v>Магическое</v>
      </c>
    </row>
    <row r="40" spans="1:15" x14ac:dyDescent="0.25">
      <c r="A40" t="e" vm="39">
        <v>#VALUE!</v>
      </c>
      <c r="B40" t="str">
        <v>Имитатор</v>
      </c>
      <c r="C40">
        <v>300</v>
      </c>
      <c r="D40">
        <v>30</v>
      </c>
      <c r="E40">
        <v>50</v>
      </c>
      <c r="F40">
        <v>25</v>
      </c>
      <c r="G40" t="str">
        <v>None</v>
      </c>
      <c r="H40" t="str">
        <v>None</v>
      </c>
      <c r="I40" t="str">
        <v>None</v>
      </c>
      <c r="J40" t="str">
        <v>None</v>
      </c>
      <c r="K40" t="str">
        <v>Copy</v>
      </c>
      <c r="L40" t="str">
        <v>Копирует первое дейстующее Растение.</v>
      </c>
      <c r="M40" t="str">
        <v>None</v>
      </c>
      <c r="N40" t="str">
        <v>None</v>
      </c>
      <c r="O40" t="str">
        <v>Магическое</v>
      </c>
    </row>
    <row r="41" spans="1:15" x14ac:dyDescent="0.25">
      <c r="A41" t="e" vm="40">
        <v>#VALUE!</v>
      </c>
      <c r="B41" t="str">
        <v>Горохострел</v>
      </c>
      <c r="C41">
        <v>300</v>
      </c>
      <c r="D41">
        <v>40</v>
      </c>
      <c r="E41">
        <v>50</v>
      </c>
      <c r="F41">
        <v>30</v>
      </c>
      <c r="G41" t="str">
        <v>Pea Shot</v>
      </c>
      <c r="H41" t="str">
        <v>Наносит 100% урона.</v>
      </c>
      <c r="I41" t="str">
        <v>None</v>
      </c>
      <c r="J41" t="str">
        <v>None</v>
      </c>
      <c r="K41" t="str">
        <v>None</v>
      </c>
      <c r="L41" t="str">
        <v>None</v>
      </c>
      <c r="M41" t="str">
        <v>Gatling</v>
      </c>
      <c r="N41" t="str">
        <v>Наносит 80% x20 урона.</v>
      </c>
      <c r="O41" t="str">
        <v>Успокаивающее</v>
      </c>
    </row>
    <row r="42" spans="1:15" x14ac:dyDescent="0.25">
      <c r="A42" t="e" vm="41">
        <v>#VALUE!</v>
      </c>
      <c r="B42" t="str">
        <v>Повторитель</v>
      </c>
      <c r="C42">
        <v>300</v>
      </c>
      <c r="D42">
        <v>50</v>
      </c>
      <c r="E42">
        <v>60</v>
      </c>
      <c r="F42">
        <v>35</v>
      </c>
      <c r="G42" t="str">
        <v>Double Shot</v>
      </c>
      <c r="H42" t="str">
        <v>Наносит 80% x2 урона.</v>
      </c>
      <c r="I42" t="str">
        <v>Repeat That</v>
      </c>
      <c r="J42" t="str">
        <v>Выбранное Растение повторяет своё действие 1 раз. 2 Хода.</v>
      </c>
      <c r="K42" t="str">
        <v>None</v>
      </c>
      <c r="L42" t="str">
        <v>None</v>
      </c>
      <c r="M42" t="str">
        <v>Giant Pea</v>
      </c>
      <c r="N42" t="str">
        <v>Наносит 10000% урона цели с наивысшим HP.</v>
      </c>
      <c r="O42" t="str">
        <v>Успокаивающее</v>
      </c>
    </row>
    <row r="43" spans="1:15" x14ac:dyDescent="0.25">
      <c r="A43" t="e" vm="42">
        <v>#VALUE!</v>
      </c>
      <c r="B43" t="str">
        <v>Пень Факел</v>
      </c>
      <c r="C43">
        <v>400</v>
      </c>
      <c r="D43">
        <v>60</v>
      </c>
      <c r="E43">
        <v>70</v>
      </c>
      <c r="F43">
        <v>40</v>
      </c>
      <c r="G43" t="str">
        <v>Torch</v>
      </c>
      <c r="H43" t="str">
        <v>Наносит 75% урона и 3 Горения.</v>
      </c>
      <c r="I43" t="str">
        <v>Combust</v>
      </c>
      <c r="J43" t="str">
        <v>Выбранное Растение наносит +50% урона. Если Растение из Успокаивающего Семейства эффект в два раза лучше 1 Ход.</v>
      </c>
      <c r="K43" t="str">
        <v>Hot!</v>
      </c>
      <c r="L43" t="str">
        <v>Считается Растением Перечного Семейства</v>
      </c>
      <c r="M43" t="str">
        <v>Infernal Flame!</v>
      </c>
      <c r="N43" t="str">
        <v>Атака: Наносит 5 Горения
Защита: Растение наносит 5 Горения пока действует эффект</v>
      </c>
      <c r="O43" t="str">
        <v>Успокаивающее</v>
      </c>
    </row>
    <row r="44" spans="1:15" x14ac:dyDescent="0.25">
      <c r="A44" t="e" vm="43">
        <v>#VALUE!</v>
      </c>
      <c r="B44" t="str">
        <v>Тристрел</v>
      </c>
      <c r="C44">
        <v>500</v>
      </c>
      <c r="D44" t="str">
        <v>None</v>
      </c>
      <c r="E44">
        <v>80</v>
      </c>
      <c r="F44" t="str">
        <v>None</v>
      </c>
      <c r="G44" t="str">
        <v>Triple Shot</v>
      </c>
      <c r="H44" t="str">
        <v>Наносит 50% x3 урона.</v>
      </c>
      <c r="I44" t="str">
        <v>Extreme Growth</v>
      </c>
      <c r="J44" t="str">
        <v>Выбранное Растение наносит +50% урона. 1 Ход.</v>
      </c>
      <c r="K44" t="str">
        <v>Three Heads</v>
      </c>
      <c r="L44" t="str">
        <v>Атакует три цели одновременно.</v>
      </c>
      <c r="M44" t="str">
        <v>Three Heads Combo</v>
      </c>
      <c r="N44" t="str">
        <v>Атакует 10 раз случайные цели нанося 20% урона.</v>
      </c>
      <c r="O44" t="str">
        <v>Успокаивающее</v>
      </c>
    </row>
    <row r="45" spans="1:15" x14ac:dyDescent="0.25">
      <c r="A45" t="e" vm="44">
        <v>#VALUE!</v>
      </c>
      <c r="B45" t="str">
        <v>Сиамский Горохострел</v>
      </c>
      <c r="C45">
        <v>600</v>
      </c>
      <c r="D45">
        <v>100</v>
      </c>
      <c r="E45">
        <v>90</v>
      </c>
      <c r="F45">
        <v>50</v>
      </c>
      <c r="G45" t="str">
        <v>Split Shot</v>
      </c>
      <c r="H45" t="str">
        <v>Наносит 100% урона. / Наносит 80% x2 урона.</v>
      </c>
      <c r="I45" t="str">
        <v>Friendly Fire</v>
      </c>
      <c r="J45" t="str">
        <v>Наносит 10% урона выбранному Растению.</v>
      </c>
      <c r="K45" t="str">
        <v>None</v>
      </c>
      <c r="L45" t="str">
        <v>None</v>
      </c>
      <c r="M45" t="str">
        <v>Split Gatling</v>
      </c>
      <c r="N45" t="str">
        <v>Наносит 20% x10 урона. / Наносит 900% урона цели с наивысшим HP.</v>
      </c>
      <c r="O45" t="str">
        <v>Успокаивающее</v>
      </c>
    </row>
    <row r="46" spans="1:15" x14ac:dyDescent="0.25">
      <c r="A46" t="e" vm="45">
        <v>#VALUE!</v>
      </c>
      <c r="B46" t="str">
        <v>Гороховый Стручок</v>
      </c>
      <c r="C46">
        <v>700</v>
      </c>
      <c r="D46">
        <v>15</v>
      </c>
      <c r="E46" t="str">
        <v>None</v>
      </c>
      <c r="F46">
        <v>5</v>
      </c>
      <c r="G46" t="str">
        <v>Pod Shot</v>
      </c>
      <c r="H46" t="str">
        <v>Наносит 70% урона.</v>
      </c>
      <c r="I46" t="str">
        <v>None</v>
      </c>
      <c r="J46" t="str">
        <v>None</v>
      </c>
      <c r="K46" t="str">
        <v>Pod Family</v>
      </c>
      <c r="L46" t="str">
        <v>Улучшается в следующем ходу.</v>
      </c>
      <c r="M46" t="str">
        <v>Humongous Pea</v>
      </c>
      <c r="N46" t="str">
        <v>Наносит 500% урона.</v>
      </c>
      <c r="O46" t="str">
        <v>Успокаивающее</v>
      </c>
    </row>
    <row r="47" spans="1:15" x14ac:dyDescent="0.25">
      <c r="A47" t="e" vm="46">
        <v>#VALUE!</v>
      </c>
      <c r="B47" t="str">
        <v>Гороховый Стручок</v>
      </c>
      <c r="C47" t="str">
        <v>None</v>
      </c>
      <c r="D47">
        <v>100</v>
      </c>
      <c r="E47">
        <v>100</v>
      </c>
      <c r="F47">
        <v>50</v>
      </c>
      <c r="G47" t="str">
        <v>Pod Shot</v>
      </c>
      <c r="H47" t="str">
        <v>Наносит 70% x2 урона.</v>
      </c>
      <c r="I47" t="str">
        <v>None</v>
      </c>
      <c r="J47" t="str">
        <v>None</v>
      </c>
      <c r="K47" t="str">
        <v>Pod Family</v>
      </c>
      <c r="L47" t="str">
        <v>Улучшается в следующем ходу.</v>
      </c>
      <c r="M47" t="str">
        <v>Humongous Pea</v>
      </c>
      <c r="N47" t="str">
        <v>Наносит 500% x2 урона.</v>
      </c>
      <c r="O47" t="str">
        <v>Успокаивающее</v>
      </c>
    </row>
    <row r="48" spans="1:15" x14ac:dyDescent="0.25">
      <c r="A48" t="e" vm="47">
        <v>#VALUE!</v>
      </c>
      <c r="B48" t="str">
        <v>Гороховый Стручок</v>
      </c>
      <c r="C48">
        <v>600</v>
      </c>
      <c r="D48">
        <v>30</v>
      </c>
      <c r="E48">
        <v>70</v>
      </c>
      <c r="F48">
        <v>10</v>
      </c>
      <c r="G48" t="str">
        <v>Pod Shot</v>
      </c>
      <c r="H48" t="str">
        <v>Наносит 70% x3 урона.</v>
      </c>
      <c r="I48" t="str">
        <v>None</v>
      </c>
      <c r="J48" t="str">
        <v>None</v>
      </c>
      <c r="K48" t="str">
        <v>Pod Family</v>
      </c>
      <c r="L48" t="str">
        <v>Улучшается в следующем ходу.</v>
      </c>
      <c r="M48" t="str">
        <v>Humongous Pea</v>
      </c>
      <c r="N48" t="str">
        <v>Наносит 500% x3 урона.</v>
      </c>
      <c r="O48" t="str">
        <v>Успокаивающее</v>
      </c>
    </row>
    <row r="49" spans="1:15" x14ac:dyDescent="0.25">
      <c r="A49" t="e" vm="48">
        <v>#VALUE!</v>
      </c>
      <c r="B49" t="str">
        <v>Гороховый Стручок</v>
      </c>
      <c r="C49">
        <v>400</v>
      </c>
      <c r="D49">
        <v>20</v>
      </c>
      <c r="E49">
        <v>100</v>
      </c>
      <c r="F49">
        <v>5</v>
      </c>
      <c r="G49" t="str">
        <v>Pod Shot</v>
      </c>
      <c r="H49" t="str">
        <v>Наносит 70% x4 урона.</v>
      </c>
      <c r="I49" t="str">
        <v>None</v>
      </c>
      <c r="J49" t="str">
        <v>None</v>
      </c>
      <c r="K49" t="str">
        <v>Pod Family</v>
      </c>
      <c r="L49" t="str">
        <v>Улучшается в следующем ходу.</v>
      </c>
      <c r="M49" t="str">
        <v>Humongous Pea</v>
      </c>
      <c r="N49" t="str">
        <v>Наносит 500% x4 урона.</v>
      </c>
      <c r="O49" t="str">
        <v>Успокаивающее</v>
      </c>
    </row>
    <row r="50" spans="1:15" x14ac:dyDescent="0.25">
      <c r="A50" t="e" vm="49">
        <v>#VALUE!</v>
      </c>
      <c r="B50" t="str">
        <v>Гороховый Стручок</v>
      </c>
      <c r="C50">
        <v>400</v>
      </c>
      <c r="D50">
        <v>30</v>
      </c>
      <c r="E50">
        <v>50</v>
      </c>
      <c r="F50">
        <v>10</v>
      </c>
      <c r="G50" t="str">
        <v>Pod Shot</v>
      </c>
      <c r="H50" t="str">
        <v>Наносит 70% x5 урона.</v>
      </c>
      <c r="I50" t="str">
        <v>None</v>
      </c>
      <c r="J50" t="str">
        <v>None</v>
      </c>
      <c r="K50" t="str">
        <v>Max Pod Family</v>
      </c>
      <c r="L50" t="str">
        <v>При гибели теряет все улучшения.</v>
      </c>
      <c r="M50" t="str">
        <v>Humongous Pea</v>
      </c>
      <c r="N50" t="str">
        <v>Наносит 500% x5 урона.</v>
      </c>
      <c r="O50" t="str">
        <v>Успокаивающее</v>
      </c>
    </row>
    <row r="51" spans="1:15" x14ac:dyDescent="0.25">
      <c r="A51" t="e" vm="50">
        <v>#VALUE!</v>
      </c>
      <c r="B51" t="str">
        <v>Чили Боб</v>
      </c>
      <c r="C51">
        <v>300</v>
      </c>
      <c r="E51">
        <v>50</v>
      </c>
      <c r="G51" t="str">
        <v>Spicy</v>
      </c>
      <c r="H51" t="str">
        <v>При гибели наносит 20 Яд атакуещему.</v>
      </c>
      <c r="I51" t="str">
        <v>Farting Multiplication</v>
      </c>
      <c r="J51" t="str">
        <v>Дублирует Растение.</v>
      </c>
      <c r="K51" t="str">
        <v>Болезненное</v>
      </c>
      <c r="L51" t="str">
        <v>None</v>
      </c>
      <c r="M51" t="str">
        <v>Butt Slam</v>
      </c>
      <c r="N51" t="str">
        <v>Атакует 3 раза случайные цели.</v>
      </c>
      <c r="O51" t="str">
        <v>Принуждающее</v>
      </c>
    </row>
    <row r="52" spans="1:15" x14ac:dyDescent="0.25">
      <c r="A52" t="e" vm="51">
        <v>#VALUE!</v>
      </c>
      <c r="B52" t="str">
        <v>Кабачок</v>
      </c>
      <c r="C52">
        <v>300</v>
      </c>
      <c r="E52">
        <v>50</v>
      </c>
      <c r="G52" t="str">
        <v>SQUASH!</v>
      </c>
      <c r="H52" t="str">
        <v>Наносит 300% урона, затем Оглушается.</v>
      </c>
      <c r="I52" t="str">
        <v>None</v>
      </c>
      <c r="J52" t="str">
        <v>None</v>
      </c>
      <c r="K52" t="str">
        <v>None</v>
      </c>
      <c r="L52" t="str">
        <v>Когда у Зомби остаётся менее 10% HP, казнит его.</v>
      </c>
      <c r="M52" t="str">
        <v>Salad Barrage</v>
      </c>
      <c r="N52" t="str">
        <v>Наносит 100% x6 урона всем Зомби.</v>
      </c>
      <c r="O52" t="str">
        <v>Принуждающее</v>
      </c>
    </row>
    <row r="53" spans="1:15" x14ac:dyDescent="0.25">
      <c r="A53" t="e" vm="52">
        <v>#VALUE!</v>
      </c>
      <c r="B53" t="str">
        <v>Бокс-Чой</v>
      </c>
      <c r="C53">
        <v>300</v>
      </c>
      <c r="G53" t="str">
        <v>Salad Punch</v>
      </c>
      <c r="H53" t="str">
        <v>Наносит 90% x3 урона.</v>
      </c>
      <c r="I53" t="str">
        <v>Box Ring</v>
      </c>
      <c r="J53" t="str">
        <v>Выбранное Растение получает -20% урона и все Зомби атакуют его. 3 Хода.</v>
      </c>
      <c r="K53" t="str">
        <v>Uppercut</v>
      </c>
      <c r="L53" t="str">
        <v>При атаке наносит 2 Яда</v>
      </c>
      <c r="M53" t="str">
        <v>Swallow</v>
      </c>
      <c r="N53" t="str">
        <v>Казнит цель с наименьшим HP (не работает на больших целях).</v>
      </c>
      <c r="O53" t="str">
        <v>Принуждающее</v>
      </c>
    </row>
    <row r="54" spans="1:15" x14ac:dyDescent="0.25">
      <c r="A54" t="e" vm="53">
        <v>#VALUE!</v>
      </c>
      <c r="B54" t="str">
        <v>Зубастик</v>
      </c>
      <c r="G54" t="str">
        <v>Chomp</v>
      </c>
      <c r="H54" t="str">
        <v>Наносит 200% урона. Если у цели менее 20% HP, казнит цель.</v>
      </c>
      <c r="I54" t="str">
        <v>Growl</v>
      </c>
      <c r="J54" t="str">
        <v>Выбранное Растение получает 20% урона, но наносит +100% урона следующей атакой.</v>
      </c>
      <c r="K54" t="str">
        <v>Goop</v>
      </c>
      <c r="L54" t="str">
        <v>None</v>
      </c>
      <c r="M54" t="str">
        <v>Enlightenment</v>
      </c>
      <c r="N54" t="str">
        <v>Все Растения исцеляют 20% HP и Очищаются.</v>
      </c>
      <c r="O54" t="str">
        <v>Просветлённое</v>
      </c>
    </row>
    <row r="55" spans="1:15" x14ac:dyDescent="0.25">
      <c r="A55" t="e" vm="54">
        <v>#VALUE!</v>
      </c>
      <c r="B55" t="str">
        <v>Лунный Цветок</v>
      </c>
      <c r="G55" t="str">
        <v>Sun Pulse</v>
      </c>
      <c r="H55" t="str">
        <v>Наносит 70% урона.</v>
      </c>
      <c r="I55" t="str">
        <v>Sunlight</v>
      </c>
      <c r="J55" t="str">
        <v>Выбранное Растение исцеляет 40% HP.</v>
      </c>
      <c r="K55" t="str">
        <v>None</v>
      </c>
      <c r="L55" t="str">
        <v>Считается за 0,5 Слота Семян, но имеет -50% базовых характеристик.</v>
      </c>
      <c r="M55" t="str">
        <v>SHINE</v>
      </c>
      <c r="N55" t="str">
        <v>Увеличивает получение Солнца в 2 раза. 3 Хода.</v>
      </c>
      <c r="O55" t="str">
        <v>Просветлённое</v>
      </c>
    </row>
    <row r="56" spans="1:15" x14ac:dyDescent="0.25">
      <c r="A56" t="e" vm="55">
        <v>#VALUE!</v>
      </c>
      <c r="B56" t="str">
        <v>Паслён</v>
      </c>
      <c r="G56" t="str">
        <v>Shine Pulse</v>
      </c>
      <c r="H56" t="str">
        <v>Наносит 40% урона. С шансом в 20% отменяет 1 заряд Действия.</v>
      </c>
      <c r="I56" t="str">
        <v>Shine Vine</v>
      </c>
      <c r="J56" t="str">
        <v>Размещается на выбранном Растение. Если Растение Просветлённого Семейства, его лечение увеличивается в 2 раза.</v>
      </c>
      <c r="K56" t="str">
        <v>Vine</v>
      </c>
      <c r="L56" t="str">
        <v>Даёт +1 Солнце.</v>
      </c>
      <c r="M56" t="str">
        <v>Sun Explosion</v>
      </c>
      <c r="N56" t="str">
        <v>Все Растения исцеляют 50% HP.</v>
      </c>
      <c r="O56" t="str">
        <v>Просветлённое</v>
      </c>
    </row>
    <row r="57" spans="1:15" x14ac:dyDescent="0.25">
      <c r="A57" t="e" vm="56">
        <v>#VALUE!</v>
      </c>
      <c r="B57" t="str">
        <v>Теневой Гриб</v>
      </c>
      <c r="G57" t="str">
        <v>Sun Burst</v>
      </c>
      <c r="H57" t="str">
        <v>Наносит 50% x2 урона.</v>
      </c>
      <c r="I57" t="str">
        <v>Brightlight</v>
      </c>
      <c r="J57" t="str">
        <v>Выбранное Растение исцеляет 20% HP, а все остальные исцеляют 10% HP.</v>
      </c>
      <c r="K57" t="str">
        <v>Twins</v>
      </c>
    </row>
    <row r="58" spans="1:15" x14ac:dyDescent="0.25">
      <c r="B58" t="str">
        <v>Сумеречная Метательница</v>
      </c>
    </row>
    <row r="59" spans="1:15" x14ac:dyDescent="0.25">
      <c r="B59" t="str">
        <v>Гримроза</v>
      </c>
    </row>
    <row r="60" spans="1:15" x14ac:dyDescent="0.25">
      <c r="B60" t="str">
        <v>Тенестрел</v>
      </c>
    </row>
    <row r="61" spans="1:15" x14ac:dyDescent="0.25">
      <c r="B61" t="str">
        <v>Мрако Лоза</v>
      </c>
    </row>
    <row r="62" spans="1:15" x14ac:dyDescent="0.25">
      <c r="B62" t="str">
        <v>Нокторин</v>
      </c>
    </row>
    <row r="63" spans="1:15" x14ac:dyDescent="0.25">
      <c r="B63" t="str">
        <v>Ваниль</v>
      </c>
    </row>
    <row r="64" spans="1:15" x14ac:dyDescent="0.25">
      <c r="B64" t="str">
        <v>Мракадамия Орех</v>
      </c>
    </row>
    <row r="65" spans="2:2" x14ac:dyDescent="0.25">
      <c r="B65" t="str">
        <v>Мрако Гриб</v>
      </c>
    </row>
    <row r="66" spans="2:2" x14ac:dyDescent="0.25">
      <c r="B66" t="str">
        <v>Драконофрукт Тёмной Материи</v>
      </c>
    </row>
    <row r="67" spans="2:2" x14ac:dyDescent="0.25">
      <c r="B67" t="str">
        <v>Подсолнух</v>
      </c>
    </row>
    <row r="68" spans="2:2" x14ac:dyDescent="0.25">
      <c r="B68" t="str">
        <v>Сияющая Лоза</v>
      </c>
    </row>
    <row r="69" spans="2:2" x14ac:dyDescent="0.25">
      <c r="B69" t="str">
        <v>Двойной Подсолнух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9"/>
  <sheetViews>
    <sheetView tabSelected="1" workbookViewId="0">
      <selection activeCell="E21" sqref="E21"/>
    </sheetView>
  </sheetViews>
  <sheetFormatPr defaultRowHeight="15" x14ac:dyDescent="0.25"/>
  <cols>
    <col min="1" max="1" width="9.140625" style="1"/>
    <col min="2" max="3" width="17.42578125" style="1" customWidth="1"/>
    <col min="4" max="4" width="17.140625" style="1" customWidth="1"/>
    <col min="5" max="5" width="36.5703125" style="1" customWidth="1"/>
    <col min="6" max="6" width="17.140625" style="1" customWidth="1"/>
    <col min="7" max="7" width="36.5703125" style="1" customWidth="1"/>
    <col min="8" max="8" width="20.85546875" style="1" customWidth="1"/>
    <col min="9" max="9" width="36.5703125" style="1" customWidth="1"/>
    <col min="10" max="10" width="17.140625" style="1" customWidth="1"/>
    <col min="11" max="11" width="36.5703125" style="1" customWidth="1"/>
    <col min="12" max="12" width="26.140625" style="1" customWidth="1"/>
    <col min="13" max="16384" width="9.140625" style="1"/>
  </cols>
  <sheetData>
    <row r="1" spans="2:12" x14ac:dyDescent="0.25">
      <c r="I1" s="5"/>
      <c r="K1" s="5"/>
    </row>
    <row r="2" spans="2:12" ht="18.75" customHeight="1" x14ac:dyDescent="0.25">
      <c r="B2" s="16" t="s">
        <v>13</v>
      </c>
      <c r="C2" s="16" t="s">
        <v>14</v>
      </c>
      <c r="D2" s="16" t="s">
        <v>5</v>
      </c>
      <c r="E2" s="16"/>
      <c r="F2" s="16" t="s">
        <v>4</v>
      </c>
      <c r="G2" s="16"/>
      <c r="H2" s="16" t="s">
        <v>15</v>
      </c>
      <c r="I2" s="16"/>
      <c r="J2" s="16" t="s">
        <v>7</v>
      </c>
      <c r="K2" s="16"/>
      <c r="L2" s="16" t="s">
        <v>17</v>
      </c>
    </row>
    <row r="3" spans="2:12" ht="18.75" x14ac:dyDescent="0.25">
      <c r="B3" s="16"/>
      <c r="C3" s="16"/>
      <c r="D3" s="4" t="s">
        <v>10</v>
      </c>
      <c r="E3" s="4" t="s">
        <v>11</v>
      </c>
      <c r="F3" s="4" t="s">
        <v>10</v>
      </c>
      <c r="G3" s="4" t="s">
        <v>11</v>
      </c>
      <c r="H3" s="4" t="s">
        <v>10</v>
      </c>
      <c r="I3" s="4" t="s">
        <v>11</v>
      </c>
      <c r="J3" s="4" t="s">
        <v>10</v>
      </c>
      <c r="K3" s="4" t="s">
        <v>11</v>
      </c>
      <c r="L3" s="16"/>
    </row>
    <row r="4" spans="2:12" ht="89.25" customHeight="1" x14ac:dyDescent="0.25">
      <c r="B4" s="2" t="e" vm="40">
        <f>_xlfn.XLOOKUP(C4,Sheet2!B:B,Sheet2!A:A)</f>
        <v>#VALUE!</v>
      </c>
      <c r="C4" s="2" t="s">
        <v>29</v>
      </c>
      <c r="D4" s="2" t="str" cm="1">
        <f t="array" ref="D4:L4">_xlfn.XLOOKUP(C4,Sheet2!B:B,Sheet2!G:O,"NONE",0,1)</f>
        <v>Pea Shot</v>
      </c>
      <c r="E4" s="2" t="str">
        <v>Наносит 100% урона.</v>
      </c>
      <c r="F4" s="2" t="str">
        <v>None</v>
      </c>
      <c r="G4" s="2" t="str">
        <v>None</v>
      </c>
      <c r="H4" s="2" t="str">
        <v>None</v>
      </c>
      <c r="I4" s="2" t="str">
        <v>None</v>
      </c>
      <c r="J4" s="2" t="str">
        <v>Gatling</v>
      </c>
      <c r="K4" s="2" t="str">
        <v>Наносит 80% x20 урона.</v>
      </c>
      <c r="L4" s="2" t="str">
        <v>Успокаивающее</v>
      </c>
    </row>
    <row r="5" spans="2:12" x14ac:dyDescent="0.25">
      <c r="B5" s="8" t="s">
        <v>0</v>
      </c>
      <c r="C5" s="8" t="s">
        <v>1</v>
      </c>
      <c r="D5" s="8" t="s">
        <v>2</v>
      </c>
      <c r="E5" s="8" t="s">
        <v>9</v>
      </c>
      <c r="F5" s="8" t="s">
        <v>5</v>
      </c>
    </row>
    <row r="6" spans="2:12" x14ac:dyDescent="0.25">
      <c r="B6" s="7" cm="1">
        <f t="array" ref="B6">_xlfn.XLOOKUP(C4,Sheet2!B:B,Sheet2!C:C+Sheet2!E:E*Растения!B8,0,0,1)</f>
        <v>400</v>
      </c>
      <c r="C6" s="7">
        <f>B6-E6</f>
        <v>400</v>
      </c>
      <c r="D6" s="6">
        <f>_xlfn.PERCENTOF(C6,B6)</f>
        <v>1</v>
      </c>
      <c r="E6" s="7">
        <v>0</v>
      </c>
      <c r="F6" s="7" cm="1">
        <f t="array" ref="F6">_xlfn.XLOOKUP(C4,Sheet2!B:B,Sheet2!D:D+Sheet2!F:F*(Растения!B8-1),0,0,1)</f>
        <v>70</v>
      </c>
    </row>
    <row r="7" spans="2:12" x14ac:dyDescent="0.25">
      <c r="B7" s="2" t="s">
        <v>6</v>
      </c>
      <c r="C7" s="2" t="s">
        <v>3</v>
      </c>
      <c r="D7" s="17" t="s">
        <v>8</v>
      </c>
      <c r="E7" s="17"/>
      <c r="F7" s="17"/>
    </row>
    <row r="8" spans="2:12" x14ac:dyDescent="0.25">
      <c r="B8" s="2">
        <v>2</v>
      </c>
      <c r="C8" s="3" t="s">
        <v>16</v>
      </c>
      <c r="D8" s="2" t="s">
        <v>10</v>
      </c>
      <c r="E8" s="2" t="s">
        <v>11</v>
      </c>
      <c r="F8" s="2" t="s">
        <v>12</v>
      </c>
    </row>
    <row r="9" spans="2:12" x14ac:dyDescent="0.25">
      <c r="D9" s="2"/>
      <c r="E9" s="2"/>
      <c r="F9" s="2"/>
    </row>
    <row r="10" spans="2:12" x14ac:dyDescent="0.25">
      <c r="D10" s="2"/>
      <c r="E10" s="2"/>
      <c r="F10" s="2"/>
    </row>
    <row r="11" spans="2:12" x14ac:dyDescent="0.25">
      <c r="D11" s="2"/>
      <c r="E11" s="2"/>
      <c r="F11" s="2"/>
      <c r="I11" s="5"/>
      <c r="K11" s="5"/>
    </row>
    <row r="12" spans="2:12" x14ac:dyDescent="0.25">
      <c r="D12" s="2"/>
      <c r="E12" s="2"/>
      <c r="F12" s="2"/>
      <c r="I12" s="5"/>
      <c r="K12" s="5"/>
    </row>
    <row r="13" spans="2:12" x14ac:dyDescent="0.25">
      <c r="D13" s="2"/>
      <c r="E13" s="2"/>
      <c r="F13" s="2"/>
      <c r="I13" s="5"/>
      <c r="K13" s="5"/>
    </row>
    <row r="14" spans="2:12" x14ac:dyDescent="0.25">
      <c r="D14" s="2"/>
      <c r="E14" s="2"/>
      <c r="F14" s="2"/>
      <c r="I14" s="5"/>
      <c r="K14" s="5"/>
    </row>
    <row r="15" spans="2:12" x14ac:dyDescent="0.25">
      <c r="I15" s="5"/>
      <c r="K15" s="5"/>
    </row>
    <row r="16" spans="2:12" x14ac:dyDescent="0.25">
      <c r="I16" s="5"/>
      <c r="K16" s="5"/>
    </row>
    <row r="17" spans="9:11" x14ac:dyDescent="0.25">
      <c r="I17" s="5"/>
      <c r="K17" s="5"/>
    </row>
    <row r="18" spans="9:11" x14ac:dyDescent="0.25">
      <c r="I18" s="5"/>
      <c r="K18" s="5"/>
    </row>
    <row r="25" spans="9:11" x14ac:dyDescent="0.25">
      <c r="I25" s="5"/>
      <c r="K25" s="5"/>
    </row>
    <row r="26" spans="9:11" x14ac:dyDescent="0.25">
      <c r="I26" s="5"/>
      <c r="K26" s="5"/>
    </row>
    <row r="27" spans="9:11" x14ac:dyDescent="0.25">
      <c r="I27" s="5"/>
      <c r="K27" s="5"/>
    </row>
    <row r="28" spans="9:11" x14ac:dyDescent="0.25">
      <c r="I28" s="5"/>
      <c r="K28" s="5"/>
    </row>
    <row r="29" spans="9:11" x14ac:dyDescent="0.25">
      <c r="I29" s="5"/>
      <c r="K29" s="5"/>
    </row>
  </sheetData>
  <mergeCells count="8">
    <mergeCell ref="L2:L3"/>
    <mergeCell ref="D7:F7"/>
    <mergeCell ref="B2:B3"/>
    <mergeCell ref="C2:C3"/>
    <mergeCell ref="H2:I2"/>
    <mergeCell ref="J2:K2"/>
    <mergeCell ref="D2:E2"/>
    <mergeCell ref="F2:G2"/>
  </mergeCells>
  <dataValidations count="1">
    <dataValidation type="list" allowBlank="1" showInputMessage="1" showErrorMessage="1" sqref="C8" xr:uid="{583AB314-E64E-45A7-95A3-E5F4AAEDF177}">
      <mc:AlternateContent xmlns:x12ac="http://schemas.microsoft.com/office/spreadsheetml/2011/1/ac" xmlns:mc="http://schemas.openxmlformats.org/markup-compatibility/2006">
        <mc:Choice Requires="x12ac">
          <x12ac:list>"""Yes""","""No"""</x12ac:list>
        </mc:Choice>
        <mc:Fallback>
          <formula1>"""Yes"",""No"""</formula1>
        </mc:Fallback>
      </mc:AlternateContent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A7331C-F55F-455F-BCEF-E62DACCBEF52}">
          <x14:formula1>
            <xm:f>Sheet2!$B:$B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B1B1-2DCF-477D-BC0D-ED34C73BC423}">
  <dimension ref="B1:K10"/>
  <sheetViews>
    <sheetView workbookViewId="0">
      <selection activeCell="I7" sqref="I7"/>
    </sheetView>
  </sheetViews>
  <sheetFormatPr defaultRowHeight="15" x14ac:dyDescent="0.25"/>
  <cols>
    <col min="1" max="1" width="9.140625" style="1"/>
    <col min="2" max="7" width="18.140625" style="1" customWidth="1"/>
    <col min="8" max="8" width="9.140625" style="1"/>
    <col min="9" max="9" width="17.140625" style="1" customWidth="1"/>
    <col min="10" max="10" width="17.5703125" style="1" customWidth="1"/>
    <col min="11" max="11" width="14.85546875" style="1" customWidth="1"/>
    <col min="12" max="16384" width="9.140625" style="1"/>
  </cols>
  <sheetData>
    <row r="1" spans="2:11" ht="15.75" thickBot="1" x14ac:dyDescent="0.3"/>
    <row r="2" spans="2:11" ht="42.75" customHeight="1" thickBot="1" x14ac:dyDescent="0.3">
      <c r="B2" s="13" t="s">
        <v>18</v>
      </c>
      <c r="C2" s="14"/>
      <c r="D2" s="14"/>
      <c r="E2" s="14"/>
      <c r="F2" s="14"/>
      <c r="G2" s="15"/>
      <c r="I2" s="13" t="s">
        <v>28</v>
      </c>
      <c r="J2" s="14"/>
      <c r="K2" s="15"/>
    </row>
    <row r="3" spans="2:11" ht="21" x14ac:dyDescent="0.25">
      <c r="B3" s="10" t="s">
        <v>5</v>
      </c>
      <c r="C3" s="10" t="s">
        <v>19</v>
      </c>
      <c r="D3" s="11" t="s">
        <v>22</v>
      </c>
      <c r="E3" s="11" t="s">
        <v>23</v>
      </c>
      <c r="F3" s="11" t="s">
        <v>25</v>
      </c>
      <c r="G3" s="10" t="s">
        <v>20</v>
      </c>
      <c r="I3" s="10" t="s">
        <v>26</v>
      </c>
      <c r="J3" s="10" t="s">
        <v>27</v>
      </c>
      <c r="K3" s="10" t="s">
        <v>20</v>
      </c>
    </row>
    <row r="4" spans="2:11" ht="27" customHeight="1" x14ac:dyDescent="0.25">
      <c r="B4" s="7">
        <v>24</v>
      </c>
      <c r="C4" s="6">
        <v>0.2</v>
      </c>
      <c r="D4" s="6"/>
      <c r="E4" s="6"/>
      <c r="F4" s="9">
        <v>10</v>
      </c>
      <c r="G4" s="7">
        <f>$B$4*$C$4+($B$4*$D$4)-($B$4*$E$4)+$F$4</f>
        <v>14.8</v>
      </c>
      <c r="I4" s="12">
        <v>2</v>
      </c>
      <c r="J4" s="12">
        <f>Растения!B8</f>
        <v>2</v>
      </c>
      <c r="K4" s="12">
        <f>I4*J4*100</f>
        <v>400</v>
      </c>
    </row>
    <row r="5" spans="2:11" ht="15.75" thickBot="1" x14ac:dyDescent="0.3"/>
    <row r="6" spans="2:11" ht="21.75" thickBot="1" x14ac:dyDescent="0.3">
      <c r="B6" s="13" t="s">
        <v>24</v>
      </c>
      <c r="C6" s="14"/>
      <c r="D6" s="14"/>
      <c r="E6" s="14"/>
      <c r="F6" s="15"/>
    </row>
    <row r="7" spans="2:11" ht="21" x14ac:dyDescent="0.25">
      <c r="B7" s="10" t="s">
        <v>21</v>
      </c>
      <c r="C7" s="10" t="s">
        <v>19</v>
      </c>
      <c r="D7" s="10"/>
      <c r="E7" s="10"/>
      <c r="F7" s="10" t="s">
        <v>20</v>
      </c>
    </row>
    <row r="8" spans="2:11" ht="22.5" customHeight="1" x14ac:dyDescent="0.25">
      <c r="B8" s="7"/>
      <c r="C8" s="6"/>
      <c r="D8" s="6"/>
      <c r="E8" s="6"/>
      <c r="F8" s="7">
        <f>$B$8*$C$8+($B$8*$D$8)-($B$8*$E$8)</f>
        <v>0</v>
      </c>
    </row>
    <row r="10" spans="2:11" ht="21" customHeight="1" x14ac:dyDescent="0.25"/>
  </sheetData>
  <mergeCells count="3">
    <mergeCell ref="B2:G2"/>
    <mergeCell ref="B6:F6"/>
    <mergeCell ref="I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97CA-9C34-4062-9B97-43B87024BBB8}">
  <dimension ref="A1"/>
  <sheetViews>
    <sheetView workbookViewId="0">
      <selection activeCell="N11" sqref="N11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Sheet2</vt:lpstr>
      <vt:lpstr>Растения</vt:lpstr>
      <vt:lpstr>Калькулятор</vt:lpstr>
      <vt:lpstr>Зомби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Illusi0n</dc:creator>
  <cp:lastModifiedBy>ukiM enustaH</cp:lastModifiedBy>
  <dcterms:created xsi:type="dcterms:W3CDTF">2015-06-05T18:17:20Z</dcterms:created>
  <dcterms:modified xsi:type="dcterms:W3CDTF">2026-08-19T13:38:44Z</dcterms:modified>
</cp:coreProperties>
</file>