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7965" activeTab="10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  <sheet name="Задача 7" sheetId="7" r:id="rId7"/>
    <sheet name="Задача 8" sheetId="8" r:id="rId8"/>
    <sheet name="Задача 9" sheetId="9" r:id="rId9"/>
    <sheet name="Задача 10" sheetId="10" r:id="rId10"/>
    <sheet name="Задача 11" sheetId="11" r:id="rId11"/>
  </sheets>
  <calcPr calcId="162913"/>
</workbook>
</file>

<file path=xl/calcChain.xml><?xml version="1.0" encoding="utf-8"?>
<calcChain xmlns="http://schemas.openxmlformats.org/spreadsheetml/2006/main">
  <c r="C30" i="3" l="1"/>
  <c r="F29" i="4" l="1"/>
  <c r="C26" i="10" l="1"/>
  <c r="E26" i="10" s="1"/>
  <c r="C29" i="6"/>
  <c r="F29" i="6" s="1"/>
  <c r="C29" i="5"/>
  <c r="F29" i="5" s="1"/>
  <c r="C29" i="4"/>
  <c r="F30" i="3"/>
  <c r="D29" i="1"/>
  <c r="G29" i="1" s="1"/>
  <c r="C8" i="1" l="1"/>
  <c r="D8" i="1"/>
  <c r="E8" i="1"/>
  <c r="B8" i="1"/>
  <c r="C7" i="1"/>
  <c r="D7" i="1"/>
  <c r="E7" i="1"/>
  <c r="B7" i="1"/>
</calcChain>
</file>

<file path=xl/sharedStrings.xml><?xml version="1.0" encoding="utf-8"?>
<sst xmlns="http://schemas.openxmlformats.org/spreadsheetml/2006/main" count="326" uniqueCount="98">
  <si>
    <t>Порядковый номер мобильного устройства</t>
  </si>
  <si>
    <t>Производитель 1</t>
  </si>
  <si>
    <t>Производитель 2</t>
  </si>
  <si>
    <t>Производитель 3</t>
  </si>
  <si>
    <t>Производитель 4</t>
  </si>
  <si>
    <t>Итого</t>
  </si>
  <si>
    <t>Среднее арифметическое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</si>
  <si>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</si>
  <si>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</si>
  <si>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</si>
  <si>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</si>
  <si>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</si>
  <si>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</si>
  <si>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</si>
  <si>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</si>
  <si>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</si>
  <si>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</si>
  <si>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</si>
  <si>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</si>
  <si>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</si>
  <si>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</si>
  <si>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</si>
  <si>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</si>
  <si>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</si>
  <si>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 xml:space="preserve">Эмпирическое корреляционное отношение </t>
  </si>
  <si>
    <t>Коэффициент детерминации</t>
  </si>
  <si>
    <t>Надежность работы динамиков мобильного устройства зависит от фирмы - производителя на 46% и на 54% - от других факторов</t>
  </si>
  <si>
    <t xml:space="preserve">Эмпирическое корреляционное отношение        </t>
  </si>
  <si>
    <t>№</t>
  </si>
  <si>
    <t>Уровень фактора (Ф)</t>
  </si>
  <si>
    <t>Ф1</t>
  </si>
  <si>
    <t>Ф2</t>
  </si>
  <si>
    <t>Ф3</t>
  </si>
  <si>
    <t>Баллы по тесту для трех методик</t>
  </si>
  <si>
    <t>Первоисточник</t>
  </si>
  <si>
    <t>Учебник</t>
  </si>
  <si>
    <t>Компьютер</t>
  </si>
  <si>
    <t>На основании значения эмпирического корреляционного отношения можно сделать вывод, что между временем работы динамиков мобильных устройств и фирмой - производителем существует умеренная связь</t>
  </si>
  <si>
    <t>На основании значения эмпирического корреляицонного отношения можно сделать вывод о том, что между методикой изучения темы и уровнем знаний существует средняя связь</t>
  </si>
  <si>
    <t>Год</t>
  </si>
  <si>
    <t>Технология (фактор А)</t>
  </si>
  <si>
    <t>А1</t>
  </si>
  <si>
    <t>А2</t>
  </si>
  <si>
    <t>А3</t>
  </si>
  <si>
    <t>А4</t>
  </si>
  <si>
    <t xml:space="preserve">Проведенный дисперсионный анализ показал наличие статистической связи между различными технологиями на урожайность культуры </t>
  </si>
  <si>
    <t xml:space="preserve">Эмпирическое корреляицонное отношение </t>
  </si>
  <si>
    <t>На основании значения эмпирического корреляционного отношения можно сделать вывод о том, что между технологией и урожайностью культуры существует умеренная связь</t>
  </si>
  <si>
    <t>К1</t>
  </si>
  <si>
    <t>К2</t>
  </si>
  <si>
    <t>К3</t>
  </si>
  <si>
    <t>К4</t>
  </si>
  <si>
    <t>К5</t>
  </si>
  <si>
    <t>Квалификация наладчика</t>
  </si>
  <si>
    <r>
      <t>Расчетное значение F - критерия больше табличного, следовательно нулевая гипотеза 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об отсутствии влияния квалификации наладчика на точность изготовления шариков отклоняется</t>
    </r>
  </si>
  <si>
    <t>Эмпирическое коррелционное отношение</t>
  </si>
  <si>
    <t>На основании значени я эмпирического корреляционного отношения можно сделать вывод о том, что между уровнем квалификации наладчика и точность изготовления шариков существует тесная связь</t>
  </si>
  <si>
    <t>Точность изготовления шариков зависит на 60% от квалификации наладчика и на 40% от других факторов</t>
  </si>
  <si>
    <t>К6</t>
  </si>
  <si>
    <t>Расчетное значение F - критерия больше табличного, следовательно нулевая гипотеза H0 о равенстве математических ожиданий отклонения для всех отладчиков отклоняется</t>
  </si>
  <si>
    <t>Эмпирическое корреляционное отношение</t>
  </si>
  <si>
    <t>На основани и значения эмпирического корреляционного отношения можно сделать вывод о том, что между квалификацией наладчиков и точностью изготовления шариков существует тесная связь</t>
  </si>
  <si>
    <t>Точность изготовления шариков зависит на 52% от квалификации наладчика и на 48% от других факторов</t>
  </si>
  <si>
    <t>Объем продаж за различные периоды</t>
  </si>
  <si>
    <t>Статистический период</t>
  </si>
  <si>
    <t>Объем продаж до обучения (млн. руб.)</t>
  </si>
  <si>
    <t>Объем продаж после группового обучения</t>
  </si>
  <si>
    <t>Объем продаж после индивидуального обучения</t>
  </si>
  <si>
    <t>Расчетное значение F - критерия меньше табличного, нулевая гипотеза H0 о случайном характере влияния фактора на качество объекта принимается</t>
  </si>
  <si>
    <t>Расчетное значение F - критерия меньше табличного, поэтому нулевая гипотеза о случайном характере влияния обучения персонала на объем продаж принимается</t>
  </si>
  <si>
    <t xml:space="preserve">Технология </t>
  </si>
  <si>
    <t>Расчетное значение F - критерия меньше табличного, следовательно нулевая гипотеза H0 о случайном характере влияния технологии производства на расстояние полета мяча принимается</t>
  </si>
  <si>
    <t>Номер замера</t>
  </si>
  <si>
    <t>Вид технологии</t>
  </si>
  <si>
    <t>Расчетное значение F - критерия меньше табличного, следовательно нулевая гипотеза H0 о случайном характере влияния вида технологии на точность ее изготовления принимается</t>
  </si>
  <si>
    <t>Дата</t>
  </si>
  <si>
    <t>20 августа</t>
  </si>
  <si>
    <t>21 августа</t>
  </si>
  <si>
    <t>22 августа</t>
  </si>
  <si>
    <t>23 августа</t>
  </si>
  <si>
    <t>Количество убранных рядков картофеля за рабочий день</t>
  </si>
  <si>
    <t>Группа 1</t>
  </si>
  <si>
    <t>Группа 2</t>
  </si>
  <si>
    <t>Группа 3</t>
  </si>
  <si>
    <t>Группа 4</t>
  </si>
  <si>
    <t>Расчетное значение F - критерия больше табличного, поэтому нулевая гипотеза H0 о случайном характере влияния группы на количество убранных рядков картофеля отклоняется</t>
  </si>
  <si>
    <t>Количество убранных рядков картофеля за рабочий день зависит на 85% от рабочей группы и на 15% от других факторов</t>
  </si>
  <si>
    <t>Группа</t>
  </si>
  <si>
    <t>№ животного</t>
  </si>
  <si>
    <t>Значение расчетного F - критерия меньше табличного, следовательно различия в приросте бычков в зависимости от экспериментальной группы не достоверны</t>
  </si>
  <si>
    <t>Расчетное значение F - критерия больше табличного, следовательно, различия во времени работы динамиков мобильных устройств и их фирм - производителей можно считать статистически значимыми</t>
  </si>
  <si>
    <t>Расчетное значение F - критерия больше табличного, поэтому нулевая гипотеза о случайном характере влияния методики обучения на уровень знаний отклоняется, то есть между тремя выборками существуют значимые различия по уровню усвоения материала</t>
  </si>
  <si>
    <t>Тенденция возрастания показателей в порядке "первоисточник" - "учебник" - "компьютер" является статистически значимой, на основании значения эмпирического корреляционного отношения</t>
  </si>
  <si>
    <t>Урожайность культуры зависит на 43% от используемой технологии и на 57% от других факторов</t>
  </si>
  <si>
    <t>Строка 1</t>
  </si>
  <si>
    <t>Строка 2</t>
  </si>
  <si>
    <t>Строка 3</t>
  </si>
  <si>
    <t>Строка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</si>
</sst>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activeCell="D29" sqref="D29"/>
    </sheetView>
  </sheetViews>
  <sheetFormatPr defaultRowHeight="15" x14ac:dyDescent="0.25"/>
  <cols>
    <col min="1" max="1" width="46.85546875" customWidth="1"/>
    <col min="2" max="2" width="16" customWidth="1"/>
    <col min="3" max="3" width="15.7109375" customWidth="1"/>
    <col min="4" max="4" width="54.28515625" customWidth="1"/>
    <col min="5" max="5" width="45.5703125" customWidth="1"/>
    <col min="6" max="6" width="17.28515625" customWidth="1"/>
    <col min="7" max="7" width="36.7109375" customWidth="1"/>
    <col min="8" max="8" width="34.42578125" customWidth="1"/>
  </cols>
  <sheetData>
    <row r="1" spans="1:5" ht="36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10">
        <v>21.4</v>
      </c>
      <c r="C2" s="10">
        <v>25.1</v>
      </c>
      <c r="D2" s="10">
        <v>22.3</v>
      </c>
      <c r="E2" s="10">
        <v>26.1</v>
      </c>
    </row>
    <row r="3" spans="1:5" x14ac:dyDescent="0.25">
      <c r="A3">
        <v>2</v>
      </c>
      <c r="B3" s="10">
        <v>19.600000000000001</v>
      </c>
      <c r="C3" s="10">
        <v>24.4</v>
      </c>
      <c r="D3" s="10">
        <v>24.1</v>
      </c>
      <c r="E3" s="10">
        <v>21.5</v>
      </c>
    </row>
    <row r="4" spans="1:5" x14ac:dyDescent="0.25">
      <c r="A4">
        <v>3</v>
      </c>
      <c r="B4" s="10">
        <v>23.1</v>
      </c>
      <c r="C4" s="10">
        <v>25.3</v>
      </c>
      <c r="D4" s="10">
        <v>21.7</v>
      </c>
      <c r="E4" s="10">
        <v>18.899999999999999</v>
      </c>
    </row>
    <row r="5" spans="1:5" x14ac:dyDescent="0.25">
      <c r="A5">
        <v>4</v>
      </c>
      <c r="B5" s="10">
        <v>19.8</v>
      </c>
      <c r="C5" s="10">
        <v>23.9</v>
      </c>
      <c r="D5" s="10">
        <v>21.4</v>
      </c>
      <c r="E5" s="10">
        <v>22.3</v>
      </c>
    </row>
    <row r="6" spans="1:5" x14ac:dyDescent="0.25">
      <c r="A6">
        <v>5</v>
      </c>
      <c r="B6" s="10">
        <v>20.3</v>
      </c>
      <c r="C6" s="10">
        <v>24.9</v>
      </c>
      <c r="D6" s="10">
        <v>22.6</v>
      </c>
      <c r="E6" s="10">
        <v>24.2</v>
      </c>
    </row>
    <row r="7" spans="1:5" x14ac:dyDescent="0.25">
      <c r="A7" s="2" t="s">
        <v>5</v>
      </c>
      <c r="B7" s="10">
        <f>SUM(B2:B6)</f>
        <v>104.19999999999999</v>
      </c>
      <c r="C7" s="10">
        <f t="shared" ref="C7:E7" si="0">SUM(C2:C6)</f>
        <v>123.6</v>
      </c>
      <c r="D7" s="10">
        <f t="shared" si="0"/>
        <v>112.1</v>
      </c>
      <c r="E7" s="10">
        <f t="shared" si="0"/>
        <v>113</v>
      </c>
    </row>
    <row r="8" spans="1:5" ht="30" customHeight="1" x14ac:dyDescent="0.25">
      <c r="A8" s="1" t="s">
        <v>6</v>
      </c>
      <c r="B8" s="10">
        <f>AVERAGE(B2:B6)</f>
        <v>20.839999999999996</v>
      </c>
      <c r="C8" s="10">
        <f t="shared" ref="C8:E8" si="1">AVERAGE(C2:C6)</f>
        <v>24.72</v>
      </c>
      <c r="D8" s="10">
        <f t="shared" si="1"/>
        <v>22.419999999999998</v>
      </c>
      <c r="E8" s="10">
        <f t="shared" si="1"/>
        <v>22.6</v>
      </c>
    </row>
    <row r="11" spans="1:5" x14ac:dyDescent="0.25">
      <c r="A11" t="s">
        <v>7</v>
      </c>
    </row>
    <row r="13" spans="1:5" ht="15.75" thickBot="1" x14ac:dyDescent="0.3">
      <c r="A13" t="s">
        <v>8</v>
      </c>
    </row>
    <row r="14" spans="1:5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5" x14ac:dyDescent="0.25">
      <c r="A15" s="3" t="s">
        <v>1</v>
      </c>
      <c r="B15" s="3">
        <v>5</v>
      </c>
      <c r="C15" s="3">
        <v>104.19999999999999</v>
      </c>
      <c r="D15" s="3">
        <v>20.839999999999996</v>
      </c>
      <c r="E15" s="3">
        <v>2.0829999999999997</v>
      </c>
    </row>
    <row r="16" spans="1:5" x14ac:dyDescent="0.25">
      <c r="A16" s="3" t="s">
        <v>2</v>
      </c>
      <c r="B16" s="3">
        <v>5</v>
      </c>
      <c r="C16" s="3">
        <v>123.6</v>
      </c>
      <c r="D16" s="3">
        <v>24.72</v>
      </c>
      <c r="E16" s="3">
        <v>0.32200000000000117</v>
      </c>
    </row>
    <row r="17" spans="1:8" x14ac:dyDescent="0.25">
      <c r="A17" s="3" t="s">
        <v>3</v>
      </c>
      <c r="B17" s="3">
        <v>5</v>
      </c>
      <c r="C17" s="3">
        <v>112.1</v>
      </c>
      <c r="D17" s="3">
        <v>22.419999999999998</v>
      </c>
      <c r="E17" s="3">
        <v>1.1070000000000022</v>
      </c>
    </row>
    <row r="18" spans="1:8" ht="15.75" thickBot="1" x14ac:dyDescent="0.3">
      <c r="A18" s="4" t="s">
        <v>4</v>
      </c>
      <c r="B18" s="4">
        <v>5</v>
      </c>
      <c r="C18" s="4">
        <v>113</v>
      </c>
      <c r="D18" s="4">
        <v>22.6</v>
      </c>
      <c r="E18" s="4">
        <v>7.4499999999999318</v>
      </c>
    </row>
    <row r="21" spans="1:8" ht="15.75" thickBot="1" x14ac:dyDescent="0.3">
      <c r="A21" t="s">
        <v>14</v>
      </c>
    </row>
    <row r="22" spans="1:8" x14ac:dyDescent="0.25">
      <c r="A22" s="5" t="s">
        <v>15</v>
      </c>
      <c r="B22" s="5" t="s">
        <v>16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</row>
    <row r="23" spans="1:8" x14ac:dyDescent="0.25">
      <c r="A23" s="3" t="s">
        <v>22</v>
      </c>
      <c r="B23" s="3">
        <v>38.081499999999991</v>
      </c>
      <c r="C23" s="3">
        <v>3</v>
      </c>
      <c r="D23" s="3">
        <v>12.69383333333333</v>
      </c>
      <c r="E23" s="3">
        <v>4.6319406434348922</v>
      </c>
      <c r="F23" s="3">
        <v>1.6250847626946386E-2</v>
      </c>
      <c r="G23" s="3">
        <v>3.2388715174535854</v>
      </c>
    </row>
    <row r="24" spans="1:8" x14ac:dyDescent="0.25">
      <c r="A24" s="3" t="s">
        <v>23</v>
      </c>
      <c r="B24" s="3">
        <v>43.848000000000027</v>
      </c>
      <c r="C24" s="3">
        <v>16</v>
      </c>
      <c r="D24" s="3">
        <v>2.7405000000000017</v>
      </c>
      <c r="E24" s="3"/>
      <c r="F24" s="3"/>
      <c r="G24" s="3"/>
    </row>
    <row r="25" spans="1:8" x14ac:dyDescent="0.25">
      <c r="A25" s="3"/>
      <c r="B25" s="3"/>
      <c r="C25" s="3"/>
      <c r="D25" s="3"/>
      <c r="E25" s="3"/>
      <c r="F25" s="3"/>
      <c r="G25" s="3"/>
    </row>
    <row r="26" spans="1:8" ht="15.75" thickBot="1" x14ac:dyDescent="0.3">
      <c r="A26" s="4" t="s">
        <v>5</v>
      </c>
      <c r="B26" s="4">
        <v>81.929500000000019</v>
      </c>
      <c r="C26" s="4">
        <v>19</v>
      </c>
      <c r="D26" s="4"/>
      <c r="E26" s="4"/>
      <c r="F26" s="4"/>
      <c r="G26" s="4"/>
    </row>
    <row r="28" spans="1:8" ht="36.75" customHeight="1" x14ac:dyDescent="0.25"/>
    <row r="29" spans="1:8" ht="75" customHeight="1" x14ac:dyDescent="0.25">
      <c r="A29" s="1" t="s">
        <v>90</v>
      </c>
      <c r="C29" s="1" t="s">
        <v>27</v>
      </c>
      <c r="D29" s="2">
        <f>SQRT(B23/B26)</f>
        <v>0.68176840513007275</v>
      </c>
      <c r="E29" s="1" t="s">
        <v>37</v>
      </c>
      <c r="F29" s="1" t="s">
        <v>25</v>
      </c>
      <c r="G29" s="8">
        <f>D29*D29</f>
        <v>0.464808158233603</v>
      </c>
      <c r="H29" s="1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22" sqref="I22"/>
    </sheetView>
  </sheetViews>
  <sheetFormatPr defaultRowHeight="15" x14ac:dyDescent="0.25"/>
  <cols>
    <col min="1" max="1" width="27.140625" customWidth="1"/>
    <col min="2" max="2" width="18.28515625" customWidth="1"/>
    <col min="3" max="3" width="11.5703125" bestFit="1" customWidth="1"/>
    <col min="4" max="4" width="15.7109375" customWidth="1"/>
    <col min="5" max="5" width="11.28515625" customWidth="1"/>
    <col min="6" max="6" width="20.140625" customWidth="1"/>
    <col min="7" max="7" width="18" customWidth="1"/>
  </cols>
  <sheetData>
    <row r="1" spans="1:5" ht="28.5" customHeight="1" x14ac:dyDescent="0.25">
      <c r="A1" s="11" t="s">
        <v>75</v>
      </c>
      <c r="B1" s="11" t="s">
        <v>80</v>
      </c>
      <c r="C1" s="11"/>
      <c r="D1" s="11"/>
      <c r="E1" s="11"/>
    </row>
    <row r="2" spans="1:5" x14ac:dyDescent="0.25">
      <c r="A2" s="11"/>
      <c r="B2" s="2" t="s">
        <v>81</v>
      </c>
      <c r="C2" s="2" t="s">
        <v>82</v>
      </c>
      <c r="D2" s="2" t="s">
        <v>83</v>
      </c>
      <c r="E2" s="2" t="s">
        <v>84</v>
      </c>
    </row>
    <row r="3" spans="1:5" x14ac:dyDescent="0.25">
      <c r="A3" t="s">
        <v>76</v>
      </c>
      <c r="B3" s="2">
        <v>140</v>
      </c>
      <c r="C3" s="2">
        <v>150</v>
      </c>
      <c r="D3" s="2">
        <v>148</v>
      </c>
      <c r="E3" s="2">
        <v>150</v>
      </c>
    </row>
    <row r="4" spans="1:5" x14ac:dyDescent="0.25">
      <c r="A4" t="s">
        <v>77</v>
      </c>
      <c r="B4" s="2">
        <v>144</v>
      </c>
      <c r="C4" s="2">
        <v>149</v>
      </c>
      <c r="D4" s="2">
        <v>149</v>
      </c>
      <c r="E4" s="2">
        <v>155</v>
      </c>
    </row>
    <row r="5" spans="1:5" x14ac:dyDescent="0.25">
      <c r="A5" t="s">
        <v>78</v>
      </c>
      <c r="B5" s="2">
        <v>142</v>
      </c>
      <c r="C5" s="2">
        <v>152</v>
      </c>
      <c r="D5" s="2">
        <v>146</v>
      </c>
      <c r="E5" s="2">
        <v>154</v>
      </c>
    </row>
    <row r="6" spans="1:5" x14ac:dyDescent="0.25">
      <c r="A6" t="s">
        <v>79</v>
      </c>
      <c r="B6" s="2">
        <v>145</v>
      </c>
      <c r="C6" s="2">
        <v>150</v>
      </c>
      <c r="D6" s="2">
        <v>147</v>
      </c>
      <c r="E6" s="2">
        <v>152</v>
      </c>
    </row>
    <row r="9" spans="1:5" x14ac:dyDescent="0.25">
      <c r="A9" t="s">
        <v>7</v>
      </c>
    </row>
    <row r="11" spans="1:5" ht="15.75" thickBot="1" x14ac:dyDescent="0.3">
      <c r="A11" t="s">
        <v>8</v>
      </c>
    </row>
    <row r="12" spans="1:5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</row>
    <row r="13" spans="1:5" x14ac:dyDescent="0.25">
      <c r="A13" s="3" t="s">
        <v>81</v>
      </c>
      <c r="B13" s="3">
        <v>4</v>
      </c>
      <c r="C13" s="3">
        <v>571</v>
      </c>
      <c r="D13" s="3">
        <v>142.75</v>
      </c>
      <c r="E13" s="3">
        <v>4.916666666666667</v>
      </c>
    </row>
    <row r="14" spans="1:5" x14ac:dyDescent="0.25">
      <c r="A14" s="3" t="s">
        <v>82</v>
      </c>
      <c r="B14" s="3">
        <v>4</v>
      </c>
      <c r="C14" s="3">
        <v>601</v>
      </c>
      <c r="D14" s="3">
        <v>150.25</v>
      </c>
      <c r="E14" s="3">
        <v>1.5833333333333333</v>
      </c>
    </row>
    <row r="15" spans="1:5" x14ac:dyDescent="0.25">
      <c r="A15" s="3" t="s">
        <v>83</v>
      </c>
      <c r="B15" s="3">
        <v>4</v>
      </c>
      <c r="C15" s="3">
        <v>590</v>
      </c>
      <c r="D15" s="3">
        <v>147.5</v>
      </c>
      <c r="E15" s="3">
        <v>1.6666666666666667</v>
      </c>
    </row>
    <row r="16" spans="1:5" ht="15.75" thickBot="1" x14ac:dyDescent="0.3">
      <c r="A16" s="4" t="s">
        <v>84</v>
      </c>
      <c r="B16" s="4">
        <v>4</v>
      </c>
      <c r="C16" s="4">
        <v>611</v>
      </c>
      <c r="D16" s="4">
        <v>152.75</v>
      </c>
      <c r="E16" s="4">
        <v>4.916666666666667</v>
      </c>
    </row>
    <row r="19" spans="1:7" ht="15.75" thickBot="1" x14ac:dyDescent="0.3">
      <c r="A19" t="s">
        <v>14</v>
      </c>
    </row>
    <row r="20" spans="1:7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</row>
    <row r="21" spans="1:7" x14ac:dyDescent="0.25">
      <c r="A21" s="3" t="s">
        <v>22</v>
      </c>
      <c r="B21" s="3">
        <v>220.1875</v>
      </c>
      <c r="C21" s="3">
        <v>3</v>
      </c>
      <c r="D21" s="3">
        <v>73.395833333333329</v>
      </c>
      <c r="E21" s="3">
        <v>22.439490445859871</v>
      </c>
      <c r="F21" s="3">
        <v>3.2802919703449034E-5</v>
      </c>
      <c r="G21" s="3">
        <v>3.4902948194976045</v>
      </c>
    </row>
    <row r="22" spans="1:7" x14ac:dyDescent="0.25">
      <c r="A22" s="3" t="s">
        <v>23</v>
      </c>
      <c r="B22" s="3">
        <v>39.25</v>
      </c>
      <c r="C22" s="3">
        <v>12</v>
      </c>
      <c r="D22" s="3">
        <v>3.2708333333333335</v>
      </c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3">
      <c r="A24" s="4" t="s">
        <v>5</v>
      </c>
      <c r="B24" s="4">
        <v>259.4375</v>
      </c>
      <c r="C24" s="4">
        <v>15</v>
      </c>
      <c r="D24" s="4"/>
      <c r="E24" s="4"/>
      <c r="F24" s="4"/>
      <c r="G24" s="4"/>
    </row>
    <row r="26" spans="1:7" ht="135" x14ac:dyDescent="0.25">
      <c r="A26" s="1" t="s">
        <v>85</v>
      </c>
      <c r="B26" s="1" t="s">
        <v>24</v>
      </c>
      <c r="C26" s="1">
        <f>SQRT(B21/B24)</f>
        <v>0.92125520565086083</v>
      </c>
      <c r="D26" s="1" t="s">
        <v>25</v>
      </c>
      <c r="E26" s="1">
        <f>C26*C26</f>
        <v>0.84871115393880991</v>
      </c>
      <c r="F26" s="1" t="s">
        <v>86</v>
      </c>
    </row>
  </sheetData>
  <dataConsolidate/>
  <mergeCells count="2">
    <mergeCell ref="A1:A2"/>
    <mergeCell ref="B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K26" sqref="K26"/>
    </sheetView>
  </sheetViews>
  <sheetFormatPr defaultRowHeight="15" x14ac:dyDescent="0.25"/>
  <cols>
    <col min="1" max="1" width="20.28515625" customWidth="1"/>
    <col min="6" max="6" width="17" customWidth="1"/>
    <col min="7" max="7" width="17.42578125" customWidth="1"/>
  </cols>
  <sheetData>
    <row r="1" spans="1:8" x14ac:dyDescent="0.25">
      <c r="A1" s="12" t="s">
        <v>87</v>
      </c>
      <c r="B1" s="12" t="s">
        <v>88</v>
      </c>
      <c r="C1" s="12"/>
      <c r="D1" s="12"/>
      <c r="E1" s="12"/>
      <c r="F1" s="12"/>
    </row>
    <row r="2" spans="1:8" x14ac:dyDescent="0.25">
      <c r="A2" s="12"/>
      <c r="B2" s="9">
        <v>1</v>
      </c>
      <c r="C2" s="9">
        <v>2</v>
      </c>
      <c r="D2" s="9">
        <v>3</v>
      </c>
      <c r="E2" s="9">
        <v>4</v>
      </c>
      <c r="F2" s="9">
        <v>5</v>
      </c>
    </row>
    <row r="3" spans="1:8" x14ac:dyDescent="0.25">
      <c r="A3" s="9">
        <v>1</v>
      </c>
      <c r="B3" s="9">
        <v>40</v>
      </c>
      <c r="C3" s="9">
        <v>24</v>
      </c>
      <c r="D3" s="9">
        <v>46</v>
      </c>
      <c r="E3" s="9">
        <v>20</v>
      </c>
      <c r="F3" s="9">
        <v>35</v>
      </c>
    </row>
    <row r="4" spans="1:8" x14ac:dyDescent="0.25">
      <c r="A4" s="9">
        <v>2</v>
      </c>
      <c r="B4" s="9">
        <v>29</v>
      </c>
      <c r="C4" s="9">
        <v>27</v>
      </c>
      <c r="D4" s="9">
        <v>20</v>
      </c>
      <c r="E4" s="9">
        <v>39</v>
      </c>
      <c r="F4" s="9">
        <v>45</v>
      </c>
    </row>
    <row r="5" spans="1:8" x14ac:dyDescent="0.25">
      <c r="A5" s="9">
        <v>3</v>
      </c>
      <c r="B5" s="9">
        <v>11</v>
      </c>
      <c r="C5" s="9">
        <v>31</v>
      </c>
      <c r="D5" s="9">
        <v>17</v>
      </c>
      <c r="E5" s="9">
        <v>37</v>
      </c>
      <c r="F5" s="9">
        <v>39</v>
      </c>
    </row>
    <row r="6" spans="1:8" x14ac:dyDescent="0.25">
      <c r="A6" s="9">
        <v>4</v>
      </c>
      <c r="B6" s="9">
        <v>17</v>
      </c>
      <c r="C6" s="9">
        <v>21</v>
      </c>
      <c r="D6" s="9">
        <v>38</v>
      </c>
      <c r="E6" s="9">
        <v>33</v>
      </c>
      <c r="F6" s="9">
        <v>21</v>
      </c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t="s">
        <v>7</v>
      </c>
      <c r="H9" s="6"/>
    </row>
    <row r="10" spans="1:8" x14ac:dyDescent="0.25">
      <c r="H10" s="6"/>
    </row>
    <row r="11" spans="1:8" ht="15.75" thickBot="1" x14ac:dyDescent="0.3">
      <c r="A11" t="s">
        <v>8</v>
      </c>
      <c r="H11" s="6"/>
    </row>
    <row r="12" spans="1:8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  <c r="H12" s="6"/>
    </row>
    <row r="13" spans="1:8" x14ac:dyDescent="0.25">
      <c r="A13" s="3" t="s">
        <v>94</v>
      </c>
      <c r="B13" s="3">
        <v>5</v>
      </c>
      <c r="C13" s="3">
        <v>165</v>
      </c>
      <c r="D13" s="3">
        <v>33</v>
      </c>
      <c r="E13" s="3">
        <v>118</v>
      </c>
      <c r="H13" s="6"/>
    </row>
    <row r="14" spans="1:8" x14ac:dyDescent="0.25">
      <c r="A14" s="3" t="s">
        <v>95</v>
      </c>
      <c r="B14" s="3">
        <v>5</v>
      </c>
      <c r="C14" s="3">
        <v>160</v>
      </c>
      <c r="D14" s="3">
        <v>32</v>
      </c>
      <c r="E14" s="3">
        <v>99</v>
      </c>
      <c r="H14" s="6"/>
    </row>
    <row r="15" spans="1:8" x14ac:dyDescent="0.25">
      <c r="A15" s="3" t="s">
        <v>96</v>
      </c>
      <c r="B15" s="3">
        <v>5</v>
      </c>
      <c r="C15" s="3">
        <v>135</v>
      </c>
      <c r="D15" s="3">
        <v>27</v>
      </c>
      <c r="E15" s="3">
        <v>154</v>
      </c>
      <c r="H15" s="6"/>
    </row>
    <row r="16" spans="1:8" ht="15.75" thickBot="1" x14ac:dyDescent="0.3">
      <c r="A16" s="4" t="s">
        <v>97</v>
      </c>
      <c r="B16" s="4">
        <v>5</v>
      </c>
      <c r="C16" s="4">
        <v>130</v>
      </c>
      <c r="D16" s="4">
        <v>26</v>
      </c>
      <c r="E16" s="4">
        <v>81</v>
      </c>
      <c r="H16" s="6"/>
    </row>
    <row r="17" spans="1:8" x14ac:dyDescent="0.25">
      <c r="H17" s="6"/>
    </row>
    <row r="18" spans="1:8" x14ac:dyDescent="0.25">
      <c r="H18" s="6"/>
    </row>
    <row r="19" spans="1:8" ht="15.75" thickBot="1" x14ac:dyDescent="0.3">
      <c r="A19" t="s">
        <v>14</v>
      </c>
      <c r="H19" s="6"/>
    </row>
    <row r="20" spans="1:8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  <c r="H20" s="6"/>
    </row>
    <row r="21" spans="1:8" x14ac:dyDescent="0.25">
      <c r="A21" s="3" t="s">
        <v>22</v>
      </c>
      <c r="B21" s="3">
        <v>185</v>
      </c>
      <c r="C21" s="3">
        <v>3</v>
      </c>
      <c r="D21" s="3">
        <v>61.666666666666664</v>
      </c>
      <c r="E21" s="3">
        <v>0.54572271386430682</v>
      </c>
      <c r="F21" s="3">
        <v>0.65807493992819144</v>
      </c>
      <c r="G21" s="3">
        <v>3.2388715174535854</v>
      </c>
      <c r="H21" s="6"/>
    </row>
    <row r="22" spans="1:8" x14ac:dyDescent="0.25">
      <c r="A22" s="3" t="s">
        <v>23</v>
      </c>
      <c r="B22" s="3">
        <v>1808</v>
      </c>
      <c r="C22" s="3">
        <v>16</v>
      </c>
      <c r="D22" s="3">
        <v>113</v>
      </c>
      <c r="E22" s="3"/>
      <c r="F22" s="3"/>
      <c r="G22" s="3"/>
      <c r="H22" s="6"/>
    </row>
    <row r="23" spans="1:8" x14ac:dyDescent="0.25">
      <c r="A23" s="3"/>
      <c r="B23" s="3"/>
      <c r="C23" s="3"/>
      <c r="D23" s="3"/>
      <c r="E23" s="3"/>
      <c r="F23" s="3"/>
      <c r="G23" s="3"/>
      <c r="H23" s="6"/>
    </row>
    <row r="24" spans="1:8" ht="15.75" thickBot="1" x14ac:dyDescent="0.3">
      <c r="A24" s="4" t="s">
        <v>5</v>
      </c>
      <c r="B24" s="4">
        <v>1993</v>
      </c>
      <c r="C24" s="4">
        <v>19</v>
      </c>
      <c r="D24" s="4"/>
      <c r="E24" s="4"/>
      <c r="F24" s="4"/>
      <c r="G24" s="4"/>
    </row>
    <row r="26" spans="1:8" ht="165" x14ac:dyDescent="0.25">
      <c r="A26" s="1" t="s">
        <v>89</v>
      </c>
    </row>
  </sheetData>
  <mergeCells count="2">
    <mergeCell ref="A1:A2"/>
    <mergeCell ref="B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6" sqref="F26"/>
    </sheetView>
  </sheetViews>
  <sheetFormatPr defaultRowHeight="15" x14ac:dyDescent="0.25"/>
  <cols>
    <col min="1" max="1" width="25.7109375" customWidth="1"/>
    <col min="6" max="6" width="13.140625" customWidth="1"/>
    <col min="7" max="7" width="14.5703125" customWidth="1"/>
  </cols>
  <sheetData>
    <row r="1" spans="1:5" x14ac:dyDescent="0.25">
      <c r="A1" s="12" t="s">
        <v>28</v>
      </c>
      <c r="B1" s="11" t="s">
        <v>29</v>
      </c>
      <c r="C1" s="11"/>
      <c r="D1" s="11"/>
    </row>
    <row r="2" spans="1:5" x14ac:dyDescent="0.25">
      <c r="A2" s="12"/>
      <c r="B2" t="s">
        <v>30</v>
      </c>
      <c r="C2" t="s">
        <v>31</v>
      </c>
      <c r="D2" t="s">
        <v>32</v>
      </c>
    </row>
    <row r="3" spans="1:5" x14ac:dyDescent="0.25">
      <c r="A3" s="8">
        <v>1</v>
      </c>
      <c r="B3">
        <v>18</v>
      </c>
      <c r="C3">
        <v>24</v>
      </c>
      <c r="D3">
        <v>36</v>
      </c>
    </row>
    <row r="4" spans="1:5" x14ac:dyDescent="0.25">
      <c r="A4" s="8">
        <v>2</v>
      </c>
      <c r="B4">
        <v>28</v>
      </c>
      <c r="C4">
        <v>36</v>
      </c>
      <c r="D4">
        <v>12</v>
      </c>
    </row>
    <row r="5" spans="1:5" x14ac:dyDescent="0.25">
      <c r="A5" s="8">
        <v>3</v>
      </c>
      <c r="B5">
        <v>12</v>
      </c>
      <c r="C5">
        <v>28</v>
      </c>
      <c r="D5">
        <v>22</v>
      </c>
    </row>
    <row r="6" spans="1:5" x14ac:dyDescent="0.25">
      <c r="A6" s="8">
        <v>4</v>
      </c>
      <c r="B6">
        <v>14</v>
      </c>
      <c r="C6">
        <v>40</v>
      </c>
      <c r="D6">
        <v>45</v>
      </c>
    </row>
    <row r="7" spans="1:5" x14ac:dyDescent="0.25">
      <c r="A7" s="8">
        <v>5</v>
      </c>
      <c r="B7">
        <v>32</v>
      </c>
      <c r="C7">
        <v>16</v>
      </c>
      <c r="D7">
        <v>40</v>
      </c>
    </row>
    <row r="10" spans="1:5" x14ac:dyDescent="0.25">
      <c r="A10" t="s">
        <v>7</v>
      </c>
    </row>
    <row r="12" spans="1:5" ht="15.75" thickBot="1" x14ac:dyDescent="0.3">
      <c r="A12" t="s">
        <v>8</v>
      </c>
    </row>
    <row r="13" spans="1:5" x14ac:dyDescent="0.25">
      <c r="A13" s="5" t="s">
        <v>9</v>
      </c>
      <c r="B13" s="5" t="s">
        <v>10</v>
      </c>
      <c r="C13" s="5" t="s">
        <v>11</v>
      </c>
      <c r="D13" s="5" t="s">
        <v>12</v>
      </c>
      <c r="E13" s="5" t="s">
        <v>13</v>
      </c>
    </row>
    <row r="14" spans="1:5" x14ac:dyDescent="0.25">
      <c r="A14" s="3" t="s">
        <v>30</v>
      </c>
      <c r="B14" s="3">
        <v>5</v>
      </c>
      <c r="C14" s="3">
        <v>104</v>
      </c>
      <c r="D14" s="3">
        <v>20.8</v>
      </c>
      <c r="E14" s="3">
        <v>77.200000000000045</v>
      </c>
    </row>
    <row r="15" spans="1:5" x14ac:dyDescent="0.25">
      <c r="A15" s="3" t="s">
        <v>31</v>
      </c>
      <c r="B15" s="3">
        <v>5</v>
      </c>
      <c r="C15" s="3">
        <v>144</v>
      </c>
      <c r="D15" s="3">
        <v>28.8</v>
      </c>
      <c r="E15" s="3">
        <v>91.200000000000045</v>
      </c>
    </row>
    <row r="16" spans="1:5" ht="15.75" thickBot="1" x14ac:dyDescent="0.3">
      <c r="A16" s="4" t="s">
        <v>32</v>
      </c>
      <c r="B16" s="4">
        <v>5</v>
      </c>
      <c r="C16" s="4">
        <v>155</v>
      </c>
      <c r="D16" s="4">
        <v>31</v>
      </c>
      <c r="E16" s="4">
        <v>186</v>
      </c>
    </row>
    <row r="19" spans="1:7" ht="15.75" thickBot="1" x14ac:dyDescent="0.3">
      <c r="A19" t="s">
        <v>14</v>
      </c>
    </row>
    <row r="20" spans="1:7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</row>
    <row r="21" spans="1:7" x14ac:dyDescent="0.25">
      <c r="A21" s="3" t="s">
        <v>22</v>
      </c>
      <c r="B21" s="3">
        <v>288.13333333333367</v>
      </c>
      <c r="C21" s="3">
        <v>2</v>
      </c>
      <c r="D21" s="3">
        <v>144.06666666666683</v>
      </c>
      <c r="E21" s="3">
        <v>1.2195259593679473</v>
      </c>
      <c r="F21" s="3">
        <v>0.32949999192588325</v>
      </c>
      <c r="G21" s="3">
        <v>3.8852938346523942</v>
      </c>
    </row>
    <row r="22" spans="1:7" x14ac:dyDescent="0.25">
      <c r="A22" s="3" t="s">
        <v>23</v>
      </c>
      <c r="B22" s="3">
        <v>1417.6</v>
      </c>
      <c r="C22" s="3">
        <v>12</v>
      </c>
      <c r="D22" s="3">
        <v>118.13333333333333</v>
      </c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3">
      <c r="A24" s="4" t="s">
        <v>5</v>
      </c>
      <c r="B24" s="4">
        <v>1705.7333333333336</v>
      </c>
      <c r="C24" s="4">
        <v>14</v>
      </c>
      <c r="D24" s="4"/>
      <c r="E24" s="4"/>
      <c r="F24" s="4"/>
      <c r="G24" s="4"/>
    </row>
    <row r="26" spans="1:7" ht="105" x14ac:dyDescent="0.25">
      <c r="A26" s="1" t="s">
        <v>68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C31" sqref="C31"/>
    </sheetView>
  </sheetViews>
  <sheetFormatPr defaultRowHeight="15" x14ac:dyDescent="0.25"/>
  <cols>
    <col min="1" max="1" width="29.28515625" customWidth="1"/>
    <col min="2" max="2" width="18.5703125" customWidth="1"/>
    <col min="3" max="3" width="11.140625" customWidth="1"/>
    <col min="4" max="4" width="15.85546875" customWidth="1"/>
    <col min="5" max="5" width="38.85546875" customWidth="1"/>
    <col min="6" max="6" width="18.140625" customWidth="1"/>
    <col min="7" max="7" width="17.28515625" customWidth="1"/>
  </cols>
  <sheetData>
    <row r="1" spans="1:4" x14ac:dyDescent="0.25">
      <c r="A1" s="12" t="s">
        <v>28</v>
      </c>
      <c r="B1" s="12" t="s">
        <v>33</v>
      </c>
      <c r="C1" s="12"/>
      <c r="D1" s="12"/>
    </row>
    <row r="2" spans="1:4" x14ac:dyDescent="0.25">
      <c r="A2" s="12"/>
      <c r="B2" s="2" t="s">
        <v>34</v>
      </c>
      <c r="C2" s="2" t="s">
        <v>35</v>
      </c>
      <c r="D2" s="2" t="s">
        <v>36</v>
      </c>
    </row>
    <row r="3" spans="1:4" x14ac:dyDescent="0.25">
      <c r="A3">
        <v>1</v>
      </c>
      <c r="B3" s="2">
        <v>28</v>
      </c>
      <c r="C3" s="2">
        <v>39</v>
      </c>
      <c r="D3" s="2">
        <v>41</v>
      </c>
    </row>
    <row r="4" spans="1:4" x14ac:dyDescent="0.25">
      <c r="A4">
        <v>2</v>
      </c>
      <c r="B4" s="2">
        <v>33</v>
      </c>
      <c r="C4" s="2">
        <v>52</v>
      </c>
      <c r="D4" s="2">
        <v>49</v>
      </c>
    </row>
    <row r="5" spans="1:4" x14ac:dyDescent="0.25">
      <c r="A5">
        <v>3</v>
      </c>
      <c r="B5" s="2">
        <v>42</v>
      </c>
      <c r="C5" s="2">
        <v>53</v>
      </c>
      <c r="D5" s="2">
        <v>56</v>
      </c>
    </row>
    <row r="6" spans="1:4" x14ac:dyDescent="0.25">
      <c r="A6">
        <v>4</v>
      </c>
      <c r="B6" s="2">
        <v>47</v>
      </c>
      <c r="C6" s="2">
        <v>54</v>
      </c>
      <c r="D6" s="2">
        <v>62</v>
      </c>
    </row>
    <row r="7" spans="1:4" x14ac:dyDescent="0.25">
      <c r="A7">
        <v>5</v>
      </c>
      <c r="B7" s="2">
        <v>48</v>
      </c>
      <c r="C7" s="2">
        <v>56</v>
      </c>
      <c r="D7" s="2">
        <v>63</v>
      </c>
    </row>
    <row r="8" spans="1:4" x14ac:dyDescent="0.25">
      <c r="A8">
        <v>6</v>
      </c>
      <c r="B8" s="2">
        <v>50</v>
      </c>
      <c r="C8" s="2">
        <v>58</v>
      </c>
      <c r="D8" s="2">
        <v>64</v>
      </c>
    </row>
    <row r="9" spans="1:4" x14ac:dyDescent="0.25">
      <c r="A9">
        <v>7</v>
      </c>
      <c r="B9" s="2">
        <v>50</v>
      </c>
      <c r="C9" s="2">
        <v>59</v>
      </c>
      <c r="D9" s="2">
        <v>65</v>
      </c>
    </row>
    <row r="10" spans="1:4" x14ac:dyDescent="0.25">
      <c r="A10">
        <v>8</v>
      </c>
      <c r="B10" s="2">
        <v>51</v>
      </c>
      <c r="C10" s="2">
        <v>63</v>
      </c>
      <c r="D10" s="2">
        <v>72</v>
      </c>
    </row>
    <row r="11" spans="1:4" x14ac:dyDescent="0.25">
      <c r="A11">
        <v>9</v>
      </c>
      <c r="B11" s="2">
        <v>60</v>
      </c>
      <c r="C11" s="2">
        <v>64</v>
      </c>
      <c r="D11" s="2">
        <v>77</v>
      </c>
    </row>
    <row r="12" spans="1:4" x14ac:dyDescent="0.25">
      <c r="A12">
        <v>10</v>
      </c>
      <c r="B12" s="2">
        <v>71</v>
      </c>
      <c r="C12" s="2">
        <v>77</v>
      </c>
      <c r="D12" s="2">
        <v>87</v>
      </c>
    </row>
    <row r="14" spans="1:4" x14ac:dyDescent="0.25">
      <c r="A14" t="s">
        <v>7</v>
      </c>
    </row>
    <row r="15" spans="1:4" x14ac:dyDescent="0.25">
      <c r="A15" t="s">
        <v>7</v>
      </c>
    </row>
    <row r="17" spans="1:7" ht="15.75" thickBot="1" x14ac:dyDescent="0.3">
      <c r="A17" t="s">
        <v>8</v>
      </c>
    </row>
    <row r="18" spans="1:7" x14ac:dyDescent="0.25">
      <c r="A18" s="5" t="s">
        <v>9</v>
      </c>
      <c r="B18" s="5" t="s">
        <v>10</v>
      </c>
      <c r="C18" s="5" t="s">
        <v>11</v>
      </c>
      <c r="D18" s="5" t="s">
        <v>12</v>
      </c>
      <c r="E18" s="5" t="s">
        <v>13</v>
      </c>
    </row>
    <row r="19" spans="1:7" x14ac:dyDescent="0.25">
      <c r="A19" s="3" t="s">
        <v>34</v>
      </c>
      <c r="B19" s="3">
        <v>10</v>
      </c>
      <c r="C19" s="3">
        <v>480</v>
      </c>
      <c r="D19" s="3">
        <v>48</v>
      </c>
      <c r="E19" s="3">
        <v>150.22222222222223</v>
      </c>
    </row>
    <row r="20" spans="1:7" x14ac:dyDescent="0.25">
      <c r="A20" s="3" t="s">
        <v>35</v>
      </c>
      <c r="B20" s="3">
        <v>10</v>
      </c>
      <c r="C20" s="3">
        <v>575</v>
      </c>
      <c r="D20" s="3">
        <v>57.5</v>
      </c>
      <c r="E20" s="3">
        <v>95.833333333333329</v>
      </c>
    </row>
    <row r="21" spans="1:7" ht="15.75" thickBot="1" x14ac:dyDescent="0.3">
      <c r="A21" s="4" t="s">
        <v>36</v>
      </c>
      <c r="B21" s="4">
        <v>10</v>
      </c>
      <c r="C21" s="4">
        <v>636</v>
      </c>
      <c r="D21" s="4">
        <v>63.6</v>
      </c>
      <c r="E21" s="4">
        <v>176.04444444444459</v>
      </c>
    </row>
    <row r="24" spans="1:7" ht="15.75" thickBot="1" x14ac:dyDescent="0.3">
      <c r="A24" t="s">
        <v>14</v>
      </c>
    </row>
    <row r="25" spans="1:7" x14ac:dyDescent="0.25">
      <c r="A25" s="5" t="s">
        <v>15</v>
      </c>
      <c r="B25" s="5" t="s">
        <v>16</v>
      </c>
      <c r="C25" s="5" t="s">
        <v>17</v>
      </c>
      <c r="D25" s="5" t="s">
        <v>18</v>
      </c>
      <c r="E25" s="5" t="s">
        <v>19</v>
      </c>
      <c r="F25" s="5" t="s">
        <v>20</v>
      </c>
      <c r="G25" s="5" t="s">
        <v>21</v>
      </c>
    </row>
    <row r="26" spans="1:7" x14ac:dyDescent="0.25">
      <c r="A26" s="3" t="s">
        <v>22</v>
      </c>
      <c r="B26" s="3">
        <v>1236.0666666666671</v>
      </c>
      <c r="C26" s="3">
        <v>2</v>
      </c>
      <c r="D26" s="3">
        <v>618.03333333333353</v>
      </c>
      <c r="E26" s="3">
        <v>4.3925610045013039</v>
      </c>
      <c r="F26" s="3">
        <v>2.2306274147044513E-2</v>
      </c>
      <c r="G26" s="3">
        <v>3.3541308285291991</v>
      </c>
    </row>
    <row r="27" spans="1:7" x14ac:dyDescent="0.25">
      <c r="A27" s="3" t="s">
        <v>23</v>
      </c>
      <c r="B27" s="3">
        <v>3798.9</v>
      </c>
      <c r="C27" s="3">
        <v>27</v>
      </c>
      <c r="D27" s="3">
        <v>140.70000000000002</v>
      </c>
      <c r="E27" s="3"/>
      <c r="F27" s="3"/>
      <c r="G27" s="3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ht="15.75" thickBot="1" x14ac:dyDescent="0.3">
      <c r="A29" s="4" t="s">
        <v>5</v>
      </c>
      <c r="B29" s="4">
        <v>5034.9666666666672</v>
      </c>
      <c r="C29" s="4">
        <v>29</v>
      </c>
      <c r="D29" s="4"/>
      <c r="E29" s="4"/>
      <c r="F29" s="4"/>
      <c r="G29" s="4"/>
    </row>
    <row r="30" spans="1:7" ht="210" x14ac:dyDescent="0.25">
      <c r="A30" s="1" t="s">
        <v>91</v>
      </c>
      <c r="B30" s="1" t="s">
        <v>24</v>
      </c>
      <c r="C30" s="8">
        <f>SQRT(B26/B29)</f>
        <v>0.49547602819412462</v>
      </c>
      <c r="D30" s="1" t="s">
        <v>38</v>
      </c>
      <c r="E30" s="7" t="s">
        <v>92</v>
      </c>
      <c r="F30">
        <f>C30*C30</f>
        <v>0.24549649451502498</v>
      </c>
    </row>
  </sheetData>
  <mergeCells count="2">
    <mergeCell ref="B1:D1"/>
    <mergeCell ref="A1:A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9" sqref="C29"/>
    </sheetView>
  </sheetViews>
  <sheetFormatPr defaultRowHeight="15" x14ac:dyDescent="0.25"/>
  <cols>
    <col min="1" max="1" width="20.85546875" customWidth="1"/>
    <col min="2" max="2" width="18.5703125" customWidth="1"/>
    <col min="4" max="4" width="24.42578125" customWidth="1"/>
    <col min="5" max="5" width="20.42578125" customWidth="1"/>
    <col min="6" max="6" width="16.85546875" customWidth="1"/>
    <col min="7" max="7" width="31.85546875" customWidth="1"/>
  </cols>
  <sheetData>
    <row r="1" spans="1:5" x14ac:dyDescent="0.25">
      <c r="A1" s="12" t="s">
        <v>39</v>
      </c>
      <c r="B1" s="11" t="s">
        <v>40</v>
      </c>
      <c r="C1" s="11"/>
      <c r="D1" s="11"/>
      <c r="E1" s="11"/>
    </row>
    <row r="2" spans="1:5" x14ac:dyDescent="0.25">
      <c r="A2" s="12"/>
      <c r="B2" s="2" t="s">
        <v>41</v>
      </c>
      <c r="C2" s="2" t="s">
        <v>42</v>
      </c>
      <c r="D2" s="2" t="s">
        <v>43</v>
      </c>
      <c r="E2" s="2" t="s">
        <v>44</v>
      </c>
    </row>
    <row r="3" spans="1:5" x14ac:dyDescent="0.25">
      <c r="A3">
        <v>1</v>
      </c>
      <c r="B3" s="2">
        <v>0.9</v>
      </c>
      <c r="C3" s="2">
        <v>1</v>
      </c>
      <c r="D3" s="2">
        <v>1.3</v>
      </c>
      <c r="E3" s="2">
        <v>1.8</v>
      </c>
    </row>
    <row r="4" spans="1:5" x14ac:dyDescent="0.25">
      <c r="A4">
        <v>2</v>
      </c>
      <c r="B4" s="2">
        <v>0.8</v>
      </c>
      <c r="C4" s="2">
        <v>0.7</v>
      </c>
      <c r="D4" s="2">
        <v>1.5</v>
      </c>
      <c r="E4" s="2">
        <v>1.9</v>
      </c>
    </row>
    <row r="5" spans="1:5" x14ac:dyDescent="0.25">
      <c r="A5">
        <v>3</v>
      </c>
      <c r="B5" s="2">
        <v>1</v>
      </c>
      <c r="C5" s="2">
        <v>1.3</v>
      </c>
      <c r="D5" s="2">
        <v>1.6</v>
      </c>
      <c r="E5" s="2">
        <v>1.1000000000000001</v>
      </c>
    </row>
    <row r="6" spans="1:5" x14ac:dyDescent="0.25">
      <c r="A6">
        <v>4</v>
      </c>
      <c r="B6" s="2">
        <v>1.3</v>
      </c>
      <c r="C6" s="2">
        <v>1</v>
      </c>
      <c r="D6" s="2">
        <v>1.4</v>
      </c>
      <c r="E6" s="2">
        <v>1.4</v>
      </c>
    </row>
    <row r="7" spans="1:5" x14ac:dyDescent="0.25">
      <c r="A7">
        <v>5</v>
      </c>
      <c r="B7" s="2">
        <v>1.4</v>
      </c>
      <c r="C7" s="2">
        <v>1.3</v>
      </c>
      <c r="D7" s="2">
        <v>1.2</v>
      </c>
      <c r="E7" s="2">
        <v>1.3</v>
      </c>
    </row>
    <row r="8" spans="1:5" x14ac:dyDescent="0.25">
      <c r="A8">
        <v>6</v>
      </c>
      <c r="B8" s="2">
        <v>0.8</v>
      </c>
      <c r="C8" s="2">
        <v>1.3</v>
      </c>
      <c r="D8" s="2">
        <v>1.1000000000000001</v>
      </c>
      <c r="E8" s="2">
        <v>1.9</v>
      </c>
    </row>
    <row r="12" spans="1:5" x14ac:dyDescent="0.25">
      <c r="A12" t="s">
        <v>7</v>
      </c>
    </row>
    <row r="14" spans="1:5" ht="15.75" thickBot="1" x14ac:dyDescent="0.3">
      <c r="A14" t="s">
        <v>8</v>
      </c>
    </row>
    <row r="15" spans="1:5" x14ac:dyDescent="0.25">
      <c r="A15" s="5" t="s">
        <v>9</v>
      </c>
      <c r="B15" s="5" t="s">
        <v>10</v>
      </c>
      <c r="C15" s="5" t="s">
        <v>11</v>
      </c>
      <c r="D15" s="5" t="s">
        <v>12</v>
      </c>
      <c r="E15" s="5" t="s">
        <v>13</v>
      </c>
    </row>
    <row r="16" spans="1:5" x14ac:dyDescent="0.25">
      <c r="A16" s="3" t="s">
        <v>41</v>
      </c>
      <c r="B16" s="3">
        <v>6</v>
      </c>
      <c r="C16" s="3">
        <v>6.2</v>
      </c>
      <c r="D16" s="3">
        <v>1.0333333333333334</v>
      </c>
      <c r="E16" s="3">
        <v>6.666666666666661E-2</v>
      </c>
    </row>
    <row r="17" spans="1:7" x14ac:dyDescent="0.25">
      <c r="A17" s="3" t="s">
        <v>42</v>
      </c>
      <c r="B17" s="3">
        <v>6</v>
      </c>
      <c r="C17" s="3">
        <v>6.6</v>
      </c>
      <c r="D17" s="3">
        <v>1.0999999999999999</v>
      </c>
      <c r="E17" s="3">
        <v>6.0000000000000317E-2</v>
      </c>
    </row>
    <row r="18" spans="1:7" x14ac:dyDescent="0.25">
      <c r="A18" s="3" t="s">
        <v>43</v>
      </c>
      <c r="B18" s="3">
        <v>6</v>
      </c>
      <c r="C18" s="3">
        <v>8.1000000000000014</v>
      </c>
      <c r="D18" s="3">
        <v>1.3500000000000003</v>
      </c>
      <c r="E18" s="3">
        <v>3.4999999999999434E-2</v>
      </c>
    </row>
    <row r="19" spans="1:7" ht="15.75" thickBot="1" x14ac:dyDescent="0.3">
      <c r="A19" s="4" t="s">
        <v>44</v>
      </c>
      <c r="B19" s="4">
        <v>6</v>
      </c>
      <c r="C19" s="4">
        <v>9.4</v>
      </c>
      <c r="D19" s="4">
        <v>1.5666666666666667</v>
      </c>
      <c r="E19" s="4">
        <v>0.11866666666666603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1.074583333333333</v>
      </c>
      <c r="C24" s="3">
        <v>3</v>
      </c>
      <c r="D24" s="3">
        <v>0.35819444444444432</v>
      </c>
      <c r="E24" s="3">
        <v>5.1109789932619893</v>
      </c>
      <c r="F24" s="3">
        <v>8.6955784789179858E-3</v>
      </c>
      <c r="G24" s="3">
        <v>3.0983912121407795</v>
      </c>
    </row>
    <row r="25" spans="1:7" x14ac:dyDescent="0.25">
      <c r="A25" s="3" t="s">
        <v>23</v>
      </c>
      <c r="B25" s="3">
        <v>1.4016666666666664</v>
      </c>
      <c r="C25" s="3">
        <v>20</v>
      </c>
      <c r="D25" s="3">
        <v>7.0083333333333317E-2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2.4762499999999994</v>
      </c>
      <c r="C27" s="4">
        <v>23</v>
      </c>
      <c r="D27" s="4"/>
      <c r="E27" s="4"/>
      <c r="F27" s="4"/>
      <c r="G27" s="4"/>
    </row>
    <row r="29" spans="1:7" ht="135" x14ac:dyDescent="0.25">
      <c r="A29" s="1" t="s">
        <v>45</v>
      </c>
      <c r="B29" s="1" t="s">
        <v>46</v>
      </c>
      <c r="C29" s="2">
        <f>SQRT(B24/B27)</f>
        <v>0.65875330323368053</v>
      </c>
      <c r="D29" s="1" t="s">
        <v>47</v>
      </c>
      <c r="E29" s="7" t="s">
        <v>25</v>
      </c>
      <c r="F29" s="8">
        <f>C29*C29</f>
        <v>0.43395591452128546</v>
      </c>
      <c r="G29" s="7" t="s">
        <v>93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9" sqref="F29"/>
    </sheetView>
  </sheetViews>
  <sheetFormatPr defaultRowHeight="15" x14ac:dyDescent="0.25"/>
  <cols>
    <col min="1" max="1" width="27.85546875" customWidth="1"/>
    <col min="2" max="2" width="16.140625" customWidth="1"/>
    <col min="4" max="4" width="33.42578125" customWidth="1"/>
    <col min="5" max="5" width="14.42578125" customWidth="1"/>
    <col min="6" max="6" width="16.85546875" customWidth="1"/>
    <col min="7" max="7" width="25.42578125" customWidth="1"/>
  </cols>
  <sheetData>
    <row r="1" spans="1:6" x14ac:dyDescent="0.25">
      <c r="A1" s="12" t="s">
        <v>28</v>
      </c>
      <c r="B1" s="12" t="s">
        <v>53</v>
      </c>
      <c r="C1" s="12"/>
      <c r="D1" s="12"/>
      <c r="E1" s="12"/>
      <c r="F1" s="12"/>
    </row>
    <row r="2" spans="1:6" x14ac:dyDescent="0.25">
      <c r="A2" s="12"/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</row>
    <row r="3" spans="1:6" x14ac:dyDescent="0.25">
      <c r="A3">
        <v>1</v>
      </c>
      <c r="B3" s="2">
        <v>1.2</v>
      </c>
      <c r="C3" s="2">
        <v>0.6</v>
      </c>
      <c r="D3" s="2">
        <v>0.9</v>
      </c>
      <c r="E3" s="2">
        <v>1.7</v>
      </c>
      <c r="F3" s="2">
        <v>1</v>
      </c>
    </row>
    <row r="4" spans="1:6" x14ac:dyDescent="0.25">
      <c r="A4">
        <v>2</v>
      </c>
      <c r="B4" s="2">
        <v>1.1000000000000001</v>
      </c>
      <c r="C4" s="2">
        <v>1.1000000000000001</v>
      </c>
      <c r="D4" s="2">
        <v>0.6</v>
      </c>
      <c r="E4" s="2">
        <v>1.4</v>
      </c>
      <c r="F4" s="2">
        <v>1.4</v>
      </c>
    </row>
    <row r="5" spans="1:6" x14ac:dyDescent="0.25">
      <c r="A5">
        <v>3</v>
      </c>
      <c r="B5" s="2">
        <v>1</v>
      </c>
      <c r="C5" s="2">
        <v>0.8</v>
      </c>
      <c r="D5" s="2">
        <v>0.8</v>
      </c>
      <c r="E5" s="2">
        <v>1.3</v>
      </c>
      <c r="F5" s="2">
        <v>1.1000000000000001</v>
      </c>
    </row>
    <row r="6" spans="1:6" x14ac:dyDescent="0.25">
      <c r="A6">
        <v>4</v>
      </c>
      <c r="B6" s="2">
        <v>1.3</v>
      </c>
      <c r="C6" s="2">
        <v>0.7</v>
      </c>
      <c r="D6" s="2">
        <v>1</v>
      </c>
      <c r="E6" s="2">
        <v>1.6</v>
      </c>
      <c r="F6" s="2">
        <v>0.9</v>
      </c>
    </row>
    <row r="7" spans="1:6" x14ac:dyDescent="0.25">
      <c r="A7">
        <v>5</v>
      </c>
      <c r="B7" s="2">
        <v>1.1000000000000001</v>
      </c>
      <c r="C7" s="2">
        <v>0.7</v>
      </c>
      <c r="D7" s="2">
        <v>1</v>
      </c>
      <c r="E7" s="2">
        <v>1.2</v>
      </c>
      <c r="F7" s="2">
        <v>1.2</v>
      </c>
    </row>
    <row r="8" spans="1:6" x14ac:dyDescent="0.25">
      <c r="A8">
        <v>6</v>
      </c>
      <c r="B8" s="2">
        <v>0.8</v>
      </c>
      <c r="C8" s="2">
        <v>0.9</v>
      </c>
      <c r="D8" s="2">
        <v>1.1000000000000001</v>
      </c>
      <c r="E8" s="2">
        <v>1.3</v>
      </c>
      <c r="F8" s="2">
        <v>1.5</v>
      </c>
    </row>
    <row r="11" spans="1:6" x14ac:dyDescent="0.25">
      <c r="A11" t="s">
        <v>7</v>
      </c>
    </row>
    <row r="13" spans="1:6" ht="15.75" thickBot="1" x14ac:dyDescent="0.3">
      <c r="A13" t="s">
        <v>8</v>
      </c>
    </row>
    <row r="14" spans="1:6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6" x14ac:dyDescent="0.25">
      <c r="A15" s="3" t="s">
        <v>48</v>
      </c>
      <c r="B15" s="3">
        <v>6</v>
      </c>
      <c r="C15" s="3">
        <v>6.4999999999999991</v>
      </c>
      <c r="D15" s="3">
        <v>1.0833333333333333</v>
      </c>
      <c r="E15" s="3">
        <v>2.9666666666667396E-2</v>
      </c>
    </row>
    <row r="16" spans="1:6" x14ac:dyDescent="0.25">
      <c r="A16" s="3" t="s">
        <v>49</v>
      </c>
      <c r="B16" s="3">
        <v>6</v>
      </c>
      <c r="C16" s="3">
        <v>4.8000000000000007</v>
      </c>
      <c r="D16" s="3">
        <v>0.80000000000000016</v>
      </c>
      <c r="E16" s="3">
        <v>3.1999999999999765E-2</v>
      </c>
    </row>
    <row r="17" spans="1:7" x14ac:dyDescent="0.25">
      <c r="A17" s="3" t="s">
        <v>50</v>
      </c>
      <c r="B17" s="3">
        <v>6</v>
      </c>
      <c r="C17" s="3">
        <v>5.4</v>
      </c>
      <c r="D17" s="3">
        <v>0.9</v>
      </c>
      <c r="E17" s="3">
        <v>3.2000000000000028E-2</v>
      </c>
    </row>
    <row r="18" spans="1:7" x14ac:dyDescent="0.25">
      <c r="A18" s="3" t="s">
        <v>51</v>
      </c>
      <c r="B18" s="3">
        <v>6</v>
      </c>
      <c r="C18" s="3">
        <v>8.5</v>
      </c>
      <c r="D18" s="3">
        <v>1.4166666666666667</v>
      </c>
      <c r="E18" s="3">
        <v>3.7666666666666869E-2</v>
      </c>
    </row>
    <row r="19" spans="1:7" ht="15.75" thickBot="1" x14ac:dyDescent="0.3">
      <c r="A19" s="4" t="s">
        <v>52</v>
      </c>
      <c r="B19" s="4">
        <v>6</v>
      </c>
      <c r="C19" s="4">
        <v>7.1000000000000005</v>
      </c>
      <c r="D19" s="4">
        <v>1.1833333333333333</v>
      </c>
      <c r="E19" s="4">
        <v>5.3666666666666175E-2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1.4086666666666672</v>
      </c>
      <c r="C24" s="3">
        <v>4</v>
      </c>
      <c r="D24" s="3">
        <v>0.35216666666666679</v>
      </c>
      <c r="E24" s="3">
        <v>9.5180180180180205</v>
      </c>
      <c r="F24" s="3">
        <v>8.0912619525166831E-5</v>
      </c>
      <c r="G24" s="3">
        <v>2.7587104697176335</v>
      </c>
    </row>
    <row r="25" spans="1:7" x14ac:dyDescent="0.25">
      <c r="A25" s="3" t="s">
        <v>23</v>
      </c>
      <c r="B25" s="3">
        <v>0.92500000000000004</v>
      </c>
      <c r="C25" s="3">
        <v>25</v>
      </c>
      <c r="D25" s="3">
        <v>3.7000000000000005E-2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2.3336666666666672</v>
      </c>
      <c r="C27" s="4">
        <v>29</v>
      </c>
      <c r="D27" s="4"/>
      <c r="E27" s="4"/>
      <c r="F27" s="4"/>
      <c r="G27" s="4"/>
    </row>
    <row r="29" spans="1:7" ht="131.25" customHeight="1" x14ac:dyDescent="0.25">
      <c r="A29" s="1" t="s">
        <v>54</v>
      </c>
      <c r="B29" s="1" t="s">
        <v>55</v>
      </c>
      <c r="C29" s="2">
        <f>SQRT(B24/B27)</f>
        <v>0.77693503791196494</v>
      </c>
      <c r="D29" s="1" t="s">
        <v>56</v>
      </c>
      <c r="E29" s="1" t="s">
        <v>25</v>
      </c>
      <c r="F29" s="2">
        <f>C29*C29</f>
        <v>0.60362805313526635</v>
      </c>
      <c r="G29" s="1" t="s">
        <v>57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6" sqref="I26"/>
    </sheetView>
  </sheetViews>
  <sheetFormatPr defaultRowHeight="15" x14ac:dyDescent="0.25"/>
  <cols>
    <col min="1" max="1" width="27.7109375" customWidth="1"/>
    <col min="2" max="2" width="18.85546875" customWidth="1"/>
    <col min="4" max="4" width="18.42578125" customWidth="1"/>
    <col min="5" max="5" width="10.5703125" customWidth="1"/>
    <col min="6" max="6" width="15.140625" customWidth="1"/>
    <col min="7" max="7" width="19.140625" customWidth="1"/>
  </cols>
  <sheetData>
    <row r="1" spans="1:7" x14ac:dyDescent="0.25">
      <c r="A1" s="11" t="s">
        <v>28</v>
      </c>
      <c r="B1" s="12" t="s">
        <v>53</v>
      </c>
      <c r="C1" s="12"/>
      <c r="D1" s="12"/>
      <c r="E1" s="12"/>
      <c r="F1" s="12"/>
      <c r="G1" s="12"/>
    </row>
    <row r="2" spans="1:7" x14ac:dyDescent="0.25">
      <c r="A2" s="11"/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58</v>
      </c>
    </row>
    <row r="3" spans="1:7" x14ac:dyDescent="0.25">
      <c r="A3">
        <v>1</v>
      </c>
      <c r="B3" s="2">
        <v>1.2</v>
      </c>
      <c r="C3" s="2">
        <v>0.6</v>
      </c>
      <c r="D3" s="2">
        <v>0.9</v>
      </c>
      <c r="E3" s="2">
        <v>1.7</v>
      </c>
      <c r="F3" s="2">
        <v>1</v>
      </c>
      <c r="G3" s="2">
        <v>1.4</v>
      </c>
    </row>
    <row r="4" spans="1:7" x14ac:dyDescent="0.25">
      <c r="A4">
        <v>2</v>
      </c>
      <c r="B4" s="2">
        <v>1.1000000000000001</v>
      </c>
      <c r="C4" s="2">
        <v>1.1000000000000001</v>
      </c>
      <c r="D4" s="2">
        <v>0.6</v>
      </c>
      <c r="E4" s="2">
        <v>1.4</v>
      </c>
      <c r="F4" s="2">
        <v>1.4</v>
      </c>
      <c r="G4" s="2">
        <v>1.3</v>
      </c>
    </row>
    <row r="5" spans="1:7" x14ac:dyDescent="0.25">
      <c r="A5">
        <v>3</v>
      </c>
      <c r="B5" s="2">
        <v>1</v>
      </c>
      <c r="C5" s="2">
        <v>0.8</v>
      </c>
      <c r="D5" s="2">
        <v>0</v>
      </c>
      <c r="E5" s="2">
        <v>1.3</v>
      </c>
      <c r="F5" s="2">
        <v>1.1000000000000001</v>
      </c>
      <c r="G5" s="2">
        <v>1.1000000000000001</v>
      </c>
    </row>
    <row r="6" spans="1:7" x14ac:dyDescent="0.25">
      <c r="A6">
        <v>4</v>
      </c>
      <c r="B6" s="2">
        <v>1.3</v>
      </c>
      <c r="C6" s="2">
        <v>0.7</v>
      </c>
      <c r="D6" s="2">
        <v>1</v>
      </c>
      <c r="E6" s="2">
        <v>1.6</v>
      </c>
      <c r="F6" s="2">
        <v>0.9</v>
      </c>
      <c r="G6" s="2">
        <v>1.6</v>
      </c>
    </row>
    <row r="7" spans="1:7" x14ac:dyDescent="0.25">
      <c r="A7">
        <v>5</v>
      </c>
      <c r="B7" s="2">
        <v>1.1000000000000001</v>
      </c>
      <c r="C7" s="2">
        <v>0.7</v>
      </c>
      <c r="D7" s="2">
        <v>1</v>
      </c>
      <c r="E7" s="2">
        <v>1.2</v>
      </c>
      <c r="F7" s="2">
        <v>1.2</v>
      </c>
      <c r="G7" s="2">
        <v>1.3</v>
      </c>
    </row>
    <row r="8" spans="1:7" x14ac:dyDescent="0.25">
      <c r="A8">
        <v>6</v>
      </c>
      <c r="B8" s="2">
        <v>0.8</v>
      </c>
      <c r="C8" s="2">
        <v>0.9</v>
      </c>
      <c r="D8" s="2">
        <v>1.1000000000000001</v>
      </c>
      <c r="E8" s="2">
        <v>1.3</v>
      </c>
      <c r="F8" s="2">
        <v>1.5</v>
      </c>
      <c r="G8" s="2">
        <v>1.5</v>
      </c>
    </row>
    <row r="11" spans="1:7" x14ac:dyDescent="0.25">
      <c r="A11" t="s">
        <v>7</v>
      </c>
    </row>
    <row r="13" spans="1:7" ht="15.75" thickBot="1" x14ac:dyDescent="0.3">
      <c r="A13" t="s">
        <v>8</v>
      </c>
    </row>
    <row r="14" spans="1:7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7" x14ac:dyDescent="0.25">
      <c r="A15" s="3" t="s">
        <v>48</v>
      </c>
      <c r="B15" s="3">
        <v>6</v>
      </c>
      <c r="C15" s="3">
        <v>6.4999999999999991</v>
      </c>
      <c r="D15" s="3">
        <v>1.0833333333333333</v>
      </c>
      <c r="E15" s="3">
        <v>2.9666666666667396E-2</v>
      </c>
    </row>
    <row r="16" spans="1:7" x14ac:dyDescent="0.25">
      <c r="A16" s="3" t="s">
        <v>49</v>
      </c>
      <c r="B16" s="3">
        <v>6</v>
      </c>
      <c r="C16" s="3">
        <v>4.8000000000000007</v>
      </c>
      <c r="D16" s="3">
        <v>0.80000000000000016</v>
      </c>
      <c r="E16" s="3">
        <v>3.1999999999999765E-2</v>
      </c>
    </row>
    <row r="17" spans="1:7" x14ac:dyDescent="0.25">
      <c r="A17" s="3" t="s">
        <v>50</v>
      </c>
      <c r="B17" s="3">
        <v>6</v>
      </c>
      <c r="C17" s="3">
        <v>4.5999999999999996</v>
      </c>
      <c r="D17" s="3">
        <v>0.76666666666666661</v>
      </c>
      <c r="E17" s="3">
        <v>0.1706666666666668</v>
      </c>
    </row>
    <row r="18" spans="1:7" x14ac:dyDescent="0.25">
      <c r="A18" s="3" t="s">
        <v>51</v>
      </c>
      <c r="B18" s="3">
        <v>6</v>
      </c>
      <c r="C18" s="3">
        <v>8.5</v>
      </c>
      <c r="D18" s="3">
        <v>1.4166666666666667</v>
      </c>
      <c r="E18" s="3">
        <v>3.7666666666666869E-2</v>
      </c>
    </row>
    <row r="19" spans="1:7" ht="15.75" thickBot="1" x14ac:dyDescent="0.3">
      <c r="A19" s="4" t="s">
        <v>52</v>
      </c>
      <c r="B19" s="4">
        <v>6</v>
      </c>
      <c r="C19" s="4">
        <v>7.1000000000000005</v>
      </c>
      <c r="D19" s="4">
        <v>1.1833333333333333</v>
      </c>
      <c r="E19" s="4">
        <v>5.3666666666666175E-2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1.7766666666666662</v>
      </c>
      <c r="C24" s="3">
        <v>4</v>
      </c>
      <c r="D24" s="3">
        <v>0.44416666666666654</v>
      </c>
      <c r="E24" s="3">
        <v>6.8614830072090607</v>
      </c>
      <c r="F24" s="3">
        <v>7.1665352788554716E-4</v>
      </c>
      <c r="G24" s="3">
        <v>2.7587104697176335</v>
      </c>
    </row>
    <row r="25" spans="1:7" x14ac:dyDescent="0.25">
      <c r="A25" s="3" t="s">
        <v>23</v>
      </c>
      <c r="B25" s="3">
        <v>1.6183333333333334</v>
      </c>
      <c r="C25" s="3">
        <v>25</v>
      </c>
      <c r="D25" s="3">
        <v>6.4733333333333337E-2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3.3949999999999996</v>
      </c>
      <c r="C27" s="4">
        <v>29</v>
      </c>
      <c r="D27" s="4"/>
      <c r="E27" s="4"/>
      <c r="F27" s="4"/>
      <c r="G27" s="4"/>
    </row>
    <row r="29" spans="1:7" ht="206.25" customHeight="1" x14ac:dyDescent="0.25">
      <c r="A29" s="1" t="s">
        <v>59</v>
      </c>
      <c r="B29" s="1" t="s">
        <v>60</v>
      </c>
      <c r="C29" s="2">
        <f>SQRT(B24/B27)</f>
        <v>0.72340763459672752</v>
      </c>
      <c r="D29" s="1" t="s">
        <v>61</v>
      </c>
      <c r="E29" s="1" t="s">
        <v>25</v>
      </c>
      <c r="F29" s="2">
        <f>C29*C29</f>
        <v>0.5233186057928324</v>
      </c>
      <c r="G29" s="1" t="s">
        <v>62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15" sqref="G15"/>
    </sheetView>
  </sheetViews>
  <sheetFormatPr defaultRowHeight="15" x14ac:dyDescent="0.25"/>
  <cols>
    <col min="1" max="1" width="25.28515625" customWidth="1"/>
    <col min="2" max="2" width="14" customWidth="1"/>
    <col min="3" max="3" width="12.42578125" customWidth="1"/>
    <col min="4" max="4" width="10.42578125" customWidth="1"/>
    <col min="6" max="6" width="15.140625" customWidth="1"/>
    <col min="7" max="7" width="15.42578125" customWidth="1"/>
  </cols>
  <sheetData>
    <row r="1" spans="1:4" x14ac:dyDescent="0.25">
      <c r="A1" s="13" t="s">
        <v>63</v>
      </c>
      <c r="B1" s="13"/>
      <c r="C1" s="13"/>
      <c r="D1" s="13"/>
    </row>
    <row r="2" spans="1:4" ht="90" x14ac:dyDescent="0.25">
      <c r="A2" s="1" t="s">
        <v>64</v>
      </c>
      <c r="B2" s="1" t="s">
        <v>65</v>
      </c>
      <c r="C2" s="1" t="s">
        <v>66</v>
      </c>
      <c r="D2" s="1" t="s">
        <v>67</v>
      </c>
    </row>
    <row r="3" spans="1:4" x14ac:dyDescent="0.25">
      <c r="A3" s="2">
        <v>206</v>
      </c>
      <c r="B3" s="2">
        <v>203</v>
      </c>
      <c r="C3" s="2">
        <v>217</v>
      </c>
      <c r="D3" s="2">
        <v>213</v>
      </c>
    </row>
    <row r="4" spans="1:4" x14ac:dyDescent="0.25">
      <c r="A4" s="2">
        <v>226</v>
      </c>
      <c r="B4" s="2">
        <v>223</v>
      </c>
      <c r="C4" s="2">
        <v>230</v>
      </c>
      <c r="D4" s="2">
        <v>231</v>
      </c>
    </row>
    <row r="5" spans="1:4" x14ac:dyDescent="0.25">
      <c r="A5" s="2">
        <v>208</v>
      </c>
      <c r="B5" s="2">
        <v>206</v>
      </c>
      <c r="C5" s="2">
        <v>221</v>
      </c>
      <c r="D5" s="2">
        <v>221</v>
      </c>
    </row>
    <row r="6" spans="1:4" x14ac:dyDescent="0.25">
      <c r="A6" s="2">
        <v>224</v>
      </c>
      <c r="B6" s="2">
        <v>205</v>
      </c>
      <c r="C6" s="2">
        <v>227</v>
      </c>
      <c r="D6" s="2">
        <v>222</v>
      </c>
    </row>
    <row r="7" spans="1:4" x14ac:dyDescent="0.25">
      <c r="A7" s="2">
        <v>206</v>
      </c>
      <c r="B7" s="2">
        <v>234</v>
      </c>
      <c r="C7" s="2">
        <v>218</v>
      </c>
      <c r="D7" s="2">
        <v>229</v>
      </c>
    </row>
    <row r="8" spans="1:4" x14ac:dyDescent="0.25">
      <c r="A8" s="2">
        <v>229</v>
      </c>
      <c r="B8" s="2">
        <v>204</v>
      </c>
      <c r="C8" s="2">
        <v>231</v>
      </c>
      <c r="D8" s="2">
        <v>235</v>
      </c>
    </row>
    <row r="9" spans="1:4" x14ac:dyDescent="0.25">
      <c r="A9" s="2">
        <v>204</v>
      </c>
      <c r="B9" s="2">
        <v>219</v>
      </c>
      <c r="C9" s="2">
        <v>224</v>
      </c>
      <c r="D9" s="2">
        <v>213</v>
      </c>
    </row>
    <row r="10" spans="1:4" x14ac:dyDescent="0.25">
      <c r="A10" s="2">
        <v>228</v>
      </c>
      <c r="B10" s="2">
        <v>210</v>
      </c>
      <c r="C10" s="2">
        <v>225</v>
      </c>
      <c r="D10" s="2">
        <v>228</v>
      </c>
    </row>
    <row r="11" spans="1:4" x14ac:dyDescent="0.25">
      <c r="A11" s="2">
        <v>209</v>
      </c>
      <c r="B11" s="2">
        <v>233</v>
      </c>
      <c r="C11" s="2">
        <v>211</v>
      </c>
      <c r="D11" s="2">
        <v>214</v>
      </c>
    </row>
    <row r="12" spans="1:4" x14ac:dyDescent="0.25">
      <c r="A12" s="2">
        <v>221</v>
      </c>
      <c r="B12" s="2">
        <v>223</v>
      </c>
      <c r="C12" s="2">
        <v>229</v>
      </c>
      <c r="D12" s="2">
        <v>225</v>
      </c>
    </row>
    <row r="15" spans="1:4" x14ac:dyDescent="0.25">
      <c r="A15" t="s">
        <v>7</v>
      </c>
    </row>
    <row r="17" spans="1:7" ht="15.75" thickBot="1" x14ac:dyDescent="0.3">
      <c r="A17" t="s">
        <v>8</v>
      </c>
    </row>
    <row r="18" spans="1:7" x14ac:dyDescent="0.25">
      <c r="A18" s="5" t="s">
        <v>9</v>
      </c>
      <c r="B18" s="5" t="s">
        <v>10</v>
      </c>
      <c r="C18" s="5" t="s">
        <v>11</v>
      </c>
      <c r="D18" s="5" t="s">
        <v>12</v>
      </c>
      <c r="E18" s="5" t="s">
        <v>13</v>
      </c>
    </row>
    <row r="19" spans="1:7" x14ac:dyDescent="0.25">
      <c r="A19" s="3" t="s">
        <v>64</v>
      </c>
      <c r="B19" s="3">
        <v>10</v>
      </c>
      <c r="C19" s="3">
        <v>2161</v>
      </c>
      <c r="D19" s="3">
        <v>216.1</v>
      </c>
      <c r="E19" s="3">
        <v>106.54444444444445</v>
      </c>
    </row>
    <row r="20" spans="1:7" x14ac:dyDescent="0.25">
      <c r="A20" s="3" t="s">
        <v>65</v>
      </c>
      <c r="B20" s="3">
        <v>10</v>
      </c>
      <c r="C20" s="3">
        <v>2160</v>
      </c>
      <c r="D20" s="3">
        <v>216</v>
      </c>
      <c r="E20" s="3">
        <v>143.33333333333334</v>
      </c>
    </row>
    <row r="21" spans="1:7" x14ac:dyDescent="0.25">
      <c r="A21" s="3" t="s">
        <v>66</v>
      </c>
      <c r="B21" s="3">
        <v>10</v>
      </c>
      <c r="C21" s="3">
        <v>2233</v>
      </c>
      <c r="D21" s="3">
        <v>223.3</v>
      </c>
      <c r="E21" s="3">
        <v>42.011111111111113</v>
      </c>
    </row>
    <row r="22" spans="1:7" ht="15.75" thickBot="1" x14ac:dyDescent="0.3">
      <c r="A22" s="4" t="s">
        <v>67</v>
      </c>
      <c r="B22" s="4">
        <v>10</v>
      </c>
      <c r="C22" s="4">
        <v>2231</v>
      </c>
      <c r="D22" s="4">
        <v>223.1</v>
      </c>
      <c r="E22" s="4">
        <v>62.099999999999994</v>
      </c>
    </row>
    <row r="25" spans="1:7" ht="15.75" thickBot="1" x14ac:dyDescent="0.3">
      <c r="A25" t="s">
        <v>14</v>
      </c>
    </row>
    <row r="26" spans="1:7" x14ac:dyDescent="0.25">
      <c r="A26" s="5" t="s">
        <v>15</v>
      </c>
      <c r="B26" s="5" t="s">
        <v>16</v>
      </c>
      <c r="C26" s="5" t="s">
        <v>17</v>
      </c>
      <c r="D26" s="5" t="s">
        <v>18</v>
      </c>
      <c r="E26" s="5" t="s">
        <v>19</v>
      </c>
      <c r="F26" s="5" t="s">
        <v>20</v>
      </c>
      <c r="G26" s="5" t="s">
        <v>21</v>
      </c>
    </row>
    <row r="27" spans="1:7" x14ac:dyDescent="0.25">
      <c r="A27" s="3" t="s">
        <v>22</v>
      </c>
      <c r="B27" s="3">
        <v>511.47499999999991</v>
      </c>
      <c r="C27" s="3">
        <v>3</v>
      </c>
      <c r="D27" s="3">
        <v>170.49166666666665</v>
      </c>
      <c r="E27" s="3">
        <v>1.9265199786559526</v>
      </c>
      <c r="F27" s="3">
        <v>0.1427228678604934</v>
      </c>
      <c r="G27" s="3">
        <v>2.8662655509401795</v>
      </c>
    </row>
    <row r="28" spans="1:7" x14ac:dyDescent="0.25">
      <c r="A28" s="3" t="s">
        <v>23</v>
      </c>
      <c r="B28" s="3">
        <v>3185.9</v>
      </c>
      <c r="C28" s="3">
        <v>36</v>
      </c>
      <c r="D28" s="3">
        <v>88.49722222222222</v>
      </c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  <row r="30" spans="1:7" ht="15.75" thickBot="1" x14ac:dyDescent="0.3">
      <c r="A30" s="4" t="s">
        <v>5</v>
      </c>
      <c r="B30" s="4">
        <v>3697.375</v>
      </c>
      <c r="C30" s="4">
        <v>39</v>
      </c>
      <c r="D30" s="4"/>
      <c r="E30" s="4"/>
      <c r="F30" s="4"/>
      <c r="G30" s="4"/>
    </row>
    <row r="32" spans="1:7" ht="120" x14ac:dyDescent="0.25">
      <c r="A32" s="1" t="s">
        <v>69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I32" sqref="I32"/>
    </sheetView>
  </sheetViews>
  <sheetFormatPr defaultRowHeight="15" x14ac:dyDescent="0.25"/>
  <cols>
    <col min="1" max="1" width="20.7109375" customWidth="1"/>
    <col min="6" max="6" width="13.42578125" customWidth="1"/>
    <col min="7" max="7" width="13.85546875" customWidth="1"/>
    <col min="8" max="8" width="16.28515625" customWidth="1"/>
  </cols>
  <sheetData>
    <row r="1" spans="1:4" x14ac:dyDescent="0.25">
      <c r="A1" s="12" t="s">
        <v>70</v>
      </c>
      <c r="B1" s="12"/>
      <c r="C1" s="12"/>
      <c r="D1" s="12"/>
    </row>
    <row r="2" spans="1:4" x14ac:dyDescent="0.25">
      <c r="A2" s="8">
        <v>1</v>
      </c>
      <c r="B2" s="8">
        <v>2</v>
      </c>
      <c r="C2" s="8">
        <v>3</v>
      </c>
      <c r="D2" s="8">
        <v>4</v>
      </c>
    </row>
    <row r="3" spans="1:4" x14ac:dyDescent="0.25">
      <c r="A3" s="2">
        <v>206</v>
      </c>
      <c r="B3" s="2">
        <v>203</v>
      </c>
      <c r="C3" s="2">
        <v>217</v>
      </c>
      <c r="D3" s="2">
        <v>213</v>
      </c>
    </row>
    <row r="4" spans="1:4" x14ac:dyDescent="0.25">
      <c r="A4" s="2">
        <v>226</v>
      </c>
      <c r="B4" s="2">
        <v>223</v>
      </c>
      <c r="C4" s="2">
        <v>230</v>
      </c>
      <c r="D4" s="2">
        <v>231</v>
      </c>
    </row>
    <row r="5" spans="1:4" x14ac:dyDescent="0.25">
      <c r="A5" s="2">
        <v>208</v>
      </c>
      <c r="B5" s="2">
        <v>206</v>
      </c>
      <c r="C5" s="2">
        <v>221</v>
      </c>
      <c r="D5" s="2">
        <v>221</v>
      </c>
    </row>
    <row r="6" spans="1:4" x14ac:dyDescent="0.25">
      <c r="A6" s="2">
        <v>224</v>
      </c>
      <c r="B6" s="2">
        <v>205</v>
      </c>
      <c r="C6" s="2">
        <v>227</v>
      </c>
      <c r="D6" s="2">
        <v>222</v>
      </c>
    </row>
    <row r="7" spans="1:4" x14ac:dyDescent="0.25">
      <c r="A7" s="2">
        <v>206</v>
      </c>
      <c r="B7" s="2">
        <v>234</v>
      </c>
      <c r="C7" s="2">
        <v>218</v>
      </c>
      <c r="D7" s="2">
        <v>229</v>
      </c>
    </row>
    <row r="8" spans="1:4" x14ac:dyDescent="0.25">
      <c r="A8" s="2">
        <v>229</v>
      </c>
      <c r="B8" s="2">
        <v>204</v>
      </c>
      <c r="C8" s="2">
        <v>231</v>
      </c>
      <c r="D8" s="2">
        <v>235</v>
      </c>
    </row>
    <row r="9" spans="1:4" x14ac:dyDescent="0.25">
      <c r="A9" s="2">
        <v>204</v>
      </c>
      <c r="B9" s="2">
        <v>219</v>
      </c>
      <c r="C9" s="2">
        <v>224</v>
      </c>
      <c r="D9" s="2">
        <v>213</v>
      </c>
    </row>
    <row r="10" spans="1:4" x14ac:dyDescent="0.25">
      <c r="A10" s="2">
        <v>228</v>
      </c>
      <c r="B10" s="2">
        <v>210</v>
      </c>
      <c r="C10" s="2">
        <v>225</v>
      </c>
      <c r="D10" s="2">
        <v>228</v>
      </c>
    </row>
    <row r="11" spans="1:4" x14ac:dyDescent="0.25">
      <c r="A11" s="2">
        <v>209</v>
      </c>
      <c r="B11" s="2">
        <v>233</v>
      </c>
      <c r="C11" s="2">
        <v>211</v>
      </c>
      <c r="D11" s="2">
        <v>214</v>
      </c>
    </row>
    <row r="12" spans="1:4" x14ac:dyDescent="0.25">
      <c r="A12" s="2">
        <v>221</v>
      </c>
      <c r="B12" s="2">
        <v>223</v>
      </c>
      <c r="C12" s="2">
        <v>229</v>
      </c>
      <c r="D12" s="2">
        <v>225</v>
      </c>
    </row>
    <row r="15" spans="1:4" x14ac:dyDescent="0.25">
      <c r="A15" t="s">
        <v>7</v>
      </c>
    </row>
    <row r="17" spans="1:7" ht="15.75" thickBot="1" x14ac:dyDescent="0.3">
      <c r="A17" t="s">
        <v>8</v>
      </c>
    </row>
    <row r="18" spans="1:7" x14ac:dyDescent="0.25">
      <c r="A18" s="5" t="s">
        <v>9</v>
      </c>
      <c r="B18" s="5" t="s">
        <v>10</v>
      </c>
      <c r="C18" s="5" t="s">
        <v>11</v>
      </c>
      <c r="D18" s="5" t="s">
        <v>12</v>
      </c>
      <c r="E18" s="5" t="s">
        <v>13</v>
      </c>
    </row>
    <row r="19" spans="1:7" x14ac:dyDescent="0.25">
      <c r="A19" s="3">
        <v>1</v>
      </c>
      <c r="B19" s="3">
        <v>10</v>
      </c>
      <c r="C19" s="3">
        <v>2161</v>
      </c>
      <c r="D19" s="3">
        <v>216.1</v>
      </c>
      <c r="E19" s="3">
        <v>106.54444444444445</v>
      </c>
    </row>
    <row r="20" spans="1:7" x14ac:dyDescent="0.25">
      <c r="A20" s="3">
        <v>2</v>
      </c>
      <c r="B20" s="3">
        <v>10</v>
      </c>
      <c r="C20" s="3">
        <v>2160</v>
      </c>
      <c r="D20" s="3">
        <v>216</v>
      </c>
      <c r="E20" s="3">
        <v>143.33333333333334</v>
      </c>
    </row>
    <row r="21" spans="1:7" x14ac:dyDescent="0.25">
      <c r="A21" s="3">
        <v>3</v>
      </c>
      <c r="B21" s="3">
        <v>10</v>
      </c>
      <c r="C21" s="3">
        <v>2233</v>
      </c>
      <c r="D21" s="3">
        <v>223.3</v>
      </c>
      <c r="E21" s="3">
        <v>42.011111111111113</v>
      </c>
    </row>
    <row r="22" spans="1:7" ht="15.75" thickBot="1" x14ac:dyDescent="0.3">
      <c r="A22" s="4">
        <v>4</v>
      </c>
      <c r="B22" s="4">
        <v>10</v>
      </c>
      <c r="C22" s="4">
        <v>2231</v>
      </c>
      <c r="D22" s="4">
        <v>223.1</v>
      </c>
      <c r="E22" s="4">
        <v>62.099999999999994</v>
      </c>
    </row>
    <row r="25" spans="1:7" ht="15.75" thickBot="1" x14ac:dyDescent="0.3">
      <c r="A25" t="s">
        <v>14</v>
      </c>
    </row>
    <row r="26" spans="1:7" x14ac:dyDescent="0.25">
      <c r="A26" s="5" t="s">
        <v>15</v>
      </c>
      <c r="B26" s="5" t="s">
        <v>16</v>
      </c>
      <c r="C26" s="5" t="s">
        <v>17</v>
      </c>
      <c r="D26" s="5" t="s">
        <v>18</v>
      </c>
      <c r="E26" s="5" t="s">
        <v>19</v>
      </c>
      <c r="F26" s="5" t="s">
        <v>20</v>
      </c>
      <c r="G26" s="5" t="s">
        <v>21</v>
      </c>
    </row>
    <row r="27" spans="1:7" x14ac:dyDescent="0.25">
      <c r="A27" s="3" t="s">
        <v>22</v>
      </c>
      <c r="B27" s="3">
        <v>511.47499999999991</v>
      </c>
      <c r="C27" s="3">
        <v>3</v>
      </c>
      <c r="D27" s="3">
        <v>170.49166666666665</v>
      </c>
      <c r="E27" s="3">
        <v>1.9265199786559526</v>
      </c>
      <c r="F27" s="3">
        <v>0.1427228678604934</v>
      </c>
      <c r="G27" s="3">
        <v>2.8662655509401795</v>
      </c>
    </row>
    <row r="28" spans="1:7" x14ac:dyDescent="0.25">
      <c r="A28" s="3" t="s">
        <v>23</v>
      </c>
      <c r="B28" s="3">
        <v>3185.9</v>
      </c>
      <c r="C28" s="3">
        <v>36</v>
      </c>
      <c r="D28" s="3">
        <v>88.49722222222222</v>
      </c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  <row r="30" spans="1:7" ht="15.75" thickBot="1" x14ac:dyDescent="0.3">
      <c r="A30" s="4" t="s">
        <v>5</v>
      </c>
      <c r="B30" s="4">
        <v>3697.375</v>
      </c>
      <c r="C30" s="4">
        <v>39</v>
      </c>
      <c r="D30" s="4"/>
      <c r="E30" s="4"/>
      <c r="F30" s="4"/>
      <c r="G30" s="4"/>
    </row>
    <row r="32" spans="1:7" ht="165" x14ac:dyDescent="0.25">
      <c r="A32" s="1" t="s">
        <v>71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4" sqref="G24"/>
    </sheetView>
  </sheetViews>
  <sheetFormatPr defaultRowHeight="15" x14ac:dyDescent="0.25"/>
  <cols>
    <col min="1" max="1" width="24.7109375" customWidth="1"/>
    <col min="6" max="6" width="13.7109375" customWidth="1"/>
    <col min="7" max="7" width="16.42578125" customWidth="1"/>
  </cols>
  <sheetData>
    <row r="1" spans="1:5" x14ac:dyDescent="0.25">
      <c r="A1" s="12" t="s">
        <v>72</v>
      </c>
      <c r="B1" s="12" t="s">
        <v>73</v>
      </c>
      <c r="C1" s="12"/>
      <c r="D1" s="12"/>
    </row>
    <row r="2" spans="1:5" x14ac:dyDescent="0.25">
      <c r="A2" s="12"/>
      <c r="B2">
        <v>1</v>
      </c>
      <c r="C2">
        <v>2</v>
      </c>
      <c r="D2">
        <v>3</v>
      </c>
    </row>
    <row r="3" spans="1:5" x14ac:dyDescent="0.25">
      <c r="A3">
        <v>1</v>
      </c>
      <c r="B3">
        <v>1</v>
      </c>
      <c r="C3">
        <v>2</v>
      </c>
      <c r="D3">
        <v>3</v>
      </c>
    </row>
    <row r="4" spans="1:5" x14ac:dyDescent="0.25">
      <c r="A4">
        <v>2</v>
      </c>
      <c r="B4">
        <v>2</v>
      </c>
      <c r="C4">
        <v>1</v>
      </c>
      <c r="D4">
        <v>2</v>
      </c>
    </row>
    <row r="5" spans="1:5" x14ac:dyDescent="0.25">
      <c r="A5">
        <v>3</v>
      </c>
      <c r="B5">
        <v>2</v>
      </c>
      <c r="C5">
        <v>3</v>
      </c>
      <c r="D5">
        <v>2</v>
      </c>
    </row>
    <row r="6" spans="1:5" x14ac:dyDescent="0.25">
      <c r="A6">
        <v>4</v>
      </c>
      <c r="B6">
        <v>1</v>
      </c>
      <c r="C6">
        <v>2</v>
      </c>
      <c r="D6">
        <v>3</v>
      </c>
    </row>
    <row r="9" spans="1:5" x14ac:dyDescent="0.25">
      <c r="A9" t="s">
        <v>7</v>
      </c>
    </row>
    <row r="11" spans="1:5" ht="15.75" thickBot="1" x14ac:dyDescent="0.3">
      <c r="A11" t="s">
        <v>8</v>
      </c>
    </row>
    <row r="12" spans="1:5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</row>
    <row r="13" spans="1:5" x14ac:dyDescent="0.25">
      <c r="A13" s="3">
        <v>1</v>
      </c>
      <c r="B13" s="3">
        <v>4</v>
      </c>
      <c r="C13" s="3">
        <v>6</v>
      </c>
      <c r="D13" s="3">
        <v>1.5</v>
      </c>
      <c r="E13" s="3">
        <v>0.33333333333333331</v>
      </c>
    </row>
    <row r="14" spans="1:5" x14ac:dyDescent="0.25">
      <c r="A14" s="3">
        <v>2</v>
      </c>
      <c r="B14" s="3">
        <v>4</v>
      </c>
      <c r="C14" s="3">
        <v>8</v>
      </c>
      <c r="D14" s="3">
        <v>2</v>
      </c>
      <c r="E14" s="3">
        <v>0.66666666666666663</v>
      </c>
    </row>
    <row r="15" spans="1:5" ht="15.75" thickBot="1" x14ac:dyDescent="0.3">
      <c r="A15" s="4">
        <v>3</v>
      </c>
      <c r="B15" s="4">
        <v>4</v>
      </c>
      <c r="C15" s="4">
        <v>10</v>
      </c>
      <c r="D15" s="4">
        <v>2.5</v>
      </c>
      <c r="E15" s="4">
        <v>0.33333333333333331</v>
      </c>
    </row>
    <row r="18" spans="1:7" ht="15.75" thickBot="1" x14ac:dyDescent="0.3">
      <c r="A18" t="s">
        <v>14</v>
      </c>
    </row>
    <row r="19" spans="1:7" x14ac:dyDescent="0.25">
      <c r="A19" s="5" t="s">
        <v>15</v>
      </c>
      <c r="B19" s="5" t="s">
        <v>16</v>
      </c>
      <c r="C19" s="5" t="s">
        <v>17</v>
      </c>
      <c r="D19" s="5" t="s">
        <v>18</v>
      </c>
      <c r="E19" s="5" t="s">
        <v>19</v>
      </c>
      <c r="F19" s="5" t="s">
        <v>20</v>
      </c>
      <c r="G19" s="5" t="s">
        <v>21</v>
      </c>
    </row>
    <row r="20" spans="1:7" x14ac:dyDescent="0.25">
      <c r="A20" s="3" t="s">
        <v>22</v>
      </c>
      <c r="B20" s="3">
        <v>2</v>
      </c>
      <c r="C20" s="3">
        <v>2</v>
      </c>
      <c r="D20" s="3">
        <v>1</v>
      </c>
      <c r="E20" s="3">
        <v>2.25</v>
      </c>
      <c r="F20" s="3">
        <v>0.16128327524498301</v>
      </c>
      <c r="G20" s="3">
        <v>4.2564947290937507</v>
      </c>
    </row>
    <row r="21" spans="1:7" x14ac:dyDescent="0.25">
      <c r="A21" s="3" t="s">
        <v>23</v>
      </c>
      <c r="B21" s="3">
        <v>4</v>
      </c>
      <c r="C21" s="3">
        <v>9</v>
      </c>
      <c r="D21" s="3">
        <v>0.44444444444444442</v>
      </c>
      <c r="E21" s="3"/>
      <c r="F21" s="3"/>
      <c r="G21" s="3"/>
    </row>
    <row r="22" spans="1:7" x14ac:dyDescent="0.25">
      <c r="A22" s="3"/>
      <c r="B22" s="3"/>
      <c r="C22" s="3"/>
      <c r="D22" s="3"/>
      <c r="E22" s="3"/>
      <c r="F22" s="3"/>
      <c r="G22" s="3"/>
    </row>
    <row r="23" spans="1:7" ht="15.75" thickBot="1" x14ac:dyDescent="0.3">
      <c r="A23" s="4" t="s">
        <v>5</v>
      </c>
      <c r="B23" s="4">
        <v>6</v>
      </c>
      <c r="C23" s="4">
        <v>11</v>
      </c>
      <c r="D23" s="4"/>
      <c r="E23" s="4"/>
      <c r="F23" s="4"/>
      <c r="G23" s="4"/>
    </row>
    <row r="25" spans="1:7" ht="135" x14ac:dyDescent="0.25">
      <c r="A25" s="1" t="s">
        <v>74</v>
      </c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2023-12-04T18:06:58Z</dcterms:modified>
</cp:coreProperties>
</file>